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9c5810e0243ad1/Arduino/SilF4ware_test/OAVware_02/docs/"/>
    </mc:Choice>
  </mc:AlternateContent>
  <xr:revisionPtr revIDLastSave="248" documentId="8_{FB8021EE-D321-4D2D-BCE4-34A9D857C7FF}" xr6:coauthVersionLast="47" xr6:coauthVersionMax="47" xr10:uidLastSave="{7638C55E-30F3-465C-BA86-C03135427B46}"/>
  <bookViews>
    <workbookView xWindow="-108" yWindow="-108" windowWidth="23256" windowHeight="12576" xr2:uid="{AB9256D6-FFE7-42EA-8970-173E847FD94F}"/>
  </bookViews>
  <sheets>
    <sheet name="CONFIG_STRUCT" sheetId="1" r:id="rId1"/>
    <sheet name="MinIni" sheetId="3" r:id="rId2"/>
    <sheet name="paramName" sheetId="4" r:id="rId3"/>
    <sheet name="MAV_PARAM_TYP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332" i="4"/>
  <c r="B332" i="4"/>
  <c r="C332" i="4"/>
  <c r="D332" i="4"/>
  <c r="E332" i="4"/>
  <c r="F332" i="4"/>
  <c r="A333" i="4"/>
  <c r="B333" i="4"/>
  <c r="C333" i="4"/>
  <c r="D333" i="4"/>
  <c r="E333" i="4"/>
  <c r="F333" i="4"/>
  <c r="A334" i="4"/>
  <c r="B334" i="4"/>
  <c r="C334" i="4"/>
  <c r="D334" i="4"/>
  <c r="E334" i="4"/>
  <c r="F334" i="4"/>
  <c r="A335" i="4"/>
  <c r="B335" i="4"/>
  <c r="C335" i="4"/>
  <c r="D335" i="4"/>
  <c r="E335" i="4"/>
  <c r="F335" i="4"/>
  <c r="A336" i="4"/>
  <c r="B336" i="4"/>
  <c r="C336" i="4"/>
  <c r="D336" i="4"/>
  <c r="E336" i="4"/>
  <c r="F336" i="4"/>
  <c r="A337" i="4"/>
  <c r="B337" i="4"/>
  <c r="C337" i="4"/>
  <c r="D337" i="4"/>
  <c r="E337" i="4"/>
  <c r="F337" i="4"/>
  <c r="A338" i="4"/>
  <c r="B338" i="4"/>
  <c r="C338" i="4"/>
  <c r="D338" i="4"/>
  <c r="E338" i="4"/>
  <c r="F338" i="4"/>
  <c r="A339" i="4"/>
  <c r="B339" i="4"/>
  <c r="C339" i="4"/>
  <c r="D339" i="4"/>
  <c r="E339" i="4"/>
  <c r="F339" i="4"/>
  <c r="A340" i="4"/>
  <c r="B340" i="4"/>
  <c r="C340" i="4"/>
  <c r="D340" i="4"/>
  <c r="E340" i="4"/>
  <c r="F340" i="4"/>
  <c r="A341" i="4"/>
  <c r="B341" i="4"/>
  <c r="C341" i="4"/>
  <c r="D341" i="4"/>
  <c r="E341" i="4"/>
  <c r="F341" i="4"/>
  <c r="A342" i="4"/>
  <c r="B342" i="4"/>
  <c r="C342" i="4"/>
  <c r="D342" i="4"/>
  <c r="E342" i="4"/>
  <c r="F342" i="4"/>
  <c r="A343" i="4"/>
  <c r="B343" i="4"/>
  <c r="C343" i="4"/>
  <c r="D343" i="4"/>
  <c r="E343" i="4"/>
  <c r="F343" i="4"/>
  <c r="A344" i="4"/>
  <c r="B344" i="4"/>
  <c r="C344" i="4"/>
  <c r="D344" i="4"/>
  <c r="E344" i="4"/>
  <c r="F344" i="4"/>
  <c r="A345" i="4"/>
  <c r="B345" i="4"/>
  <c r="C345" i="4"/>
  <c r="D345" i="4"/>
  <c r="E345" i="4"/>
  <c r="F345" i="4"/>
  <c r="A346" i="4"/>
  <c r="B346" i="4"/>
  <c r="C346" i="4"/>
  <c r="D346" i="4"/>
  <c r="E346" i="4"/>
  <c r="F346" i="4"/>
  <c r="A347" i="4"/>
  <c r="B347" i="4"/>
  <c r="C347" i="4"/>
  <c r="D347" i="4"/>
  <c r="E347" i="4"/>
  <c r="F347" i="4"/>
  <c r="A348" i="4"/>
  <c r="B348" i="4"/>
  <c r="C348" i="4"/>
  <c r="D348" i="4"/>
  <c r="E348" i="4"/>
  <c r="F348" i="4"/>
  <c r="A349" i="4"/>
  <c r="B349" i="4"/>
  <c r="C349" i="4"/>
  <c r="D349" i="4"/>
  <c r="E349" i="4"/>
  <c r="F349" i="4"/>
  <c r="A350" i="4"/>
  <c r="B350" i="4"/>
  <c r="C350" i="4"/>
  <c r="D350" i="4"/>
  <c r="E350" i="4"/>
  <c r="F350" i="4"/>
  <c r="A351" i="4"/>
  <c r="B351" i="4"/>
  <c r="C351" i="4"/>
  <c r="D351" i="4"/>
  <c r="E351" i="4"/>
  <c r="F351" i="4"/>
  <c r="A352" i="4"/>
  <c r="B352" i="4"/>
  <c r="C352" i="4"/>
  <c r="D352" i="4"/>
  <c r="E352" i="4"/>
  <c r="F352" i="4"/>
  <c r="A353" i="4"/>
  <c r="B353" i="4"/>
  <c r="C353" i="4"/>
  <c r="D353" i="4"/>
  <c r="E353" i="4"/>
  <c r="F353" i="4"/>
  <c r="A354" i="4"/>
  <c r="B354" i="4"/>
  <c r="C354" i="4"/>
  <c r="D354" i="4"/>
  <c r="E354" i="4"/>
  <c r="F354" i="4"/>
  <c r="A355" i="4"/>
  <c r="B355" i="4"/>
  <c r="C355" i="4"/>
  <c r="D355" i="4"/>
  <c r="E355" i="4"/>
  <c r="F355" i="4"/>
  <c r="A356" i="4"/>
  <c r="B356" i="4"/>
  <c r="C356" i="4"/>
  <c r="D356" i="4"/>
  <c r="E356" i="4"/>
  <c r="F356" i="4"/>
  <c r="A357" i="4"/>
  <c r="B357" i="4"/>
  <c r="C357" i="4"/>
  <c r="D357" i="4"/>
  <c r="E357" i="4"/>
  <c r="F357" i="4"/>
  <c r="A358" i="4"/>
  <c r="B358" i="4"/>
  <c r="C358" i="4"/>
  <c r="D358" i="4"/>
  <c r="E358" i="4"/>
  <c r="F358" i="4"/>
  <c r="A359" i="4"/>
  <c r="B359" i="4"/>
  <c r="C359" i="4"/>
  <c r="D359" i="4"/>
  <c r="E359" i="4"/>
  <c r="F359" i="4"/>
  <c r="A360" i="4"/>
  <c r="B360" i="4"/>
  <c r="C360" i="4"/>
  <c r="D360" i="4"/>
  <c r="E360" i="4"/>
  <c r="F360" i="4"/>
  <c r="A361" i="4"/>
  <c r="B361" i="4"/>
  <c r="C361" i="4"/>
  <c r="D361" i="4"/>
  <c r="E361" i="4"/>
  <c r="F361" i="4"/>
  <c r="A362" i="4"/>
  <c r="B362" i="4"/>
  <c r="C362" i="4"/>
  <c r="D362" i="4"/>
  <c r="E362" i="4"/>
  <c r="F362" i="4"/>
  <c r="A363" i="4"/>
  <c r="B363" i="4"/>
  <c r="C363" i="4"/>
  <c r="D363" i="4"/>
  <c r="E363" i="4"/>
  <c r="F363" i="4"/>
  <c r="A364" i="4"/>
  <c r="B364" i="4"/>
  <c r="C364" i="4"/>
  <c r="D364" i="4"/>
  <c r="E364" i="4"/>
  <c r="F364" i="4"/>
  <c r="A365" i="4"/>
  <c r="B365" i="4"/>
  <c r="C365" i="4"/>
  <c r="D365" i="4"/>
  <c r="E365" i="4"/>
  <c r="F365" i="4"/>
  <c r="A366" i="4"/>
  <c r="B366" i="4"/>
  <c r="C366" i="4"/>
  <c r="D366" i="4"/>
  <c r="E366" i="4"/>
  <c r="F366" i="4"/>
  <c r="A367" i="4"/>
  <c r="B367" i="4"/>
  <c r="C367" i="4"/>
  <c r="D367" i="4"/>
  <c r="E367" i="4"/>
  <c r="F367" i="4"/>
  <c r="A368" i="4"/>
  <c r="B368" i="4"/>
  <c r="C368" i="4"/>
  <c r="D368" i="4"/>
  <c r="E368" i="4"/>
  <c r="F368" i="4"/>
  <c r="A369" i="4"/>
  <c r="B369" i="4"/>
  <c r="C369" i="4"/>
  <c r="D369" i="4"/>
  <c r="E369" i="4"/>
  <c r="F369" i="4"/>
  <c r="A370" i="4"/>
  <c r="B370" i="4"/>
  <c r="C370" i="4"/>
  <c r="D370" i="4"/>
  <c r="E370" i="4"/>
  <c r="F370" i="4"/>
  <c r="A371" i="4"/>
  <c r="B371" i="4"/>
  <c r="C371" i="4"/>
  <c r="D371" i="4"/>
  <c r="E371" i="4"/>
  <c r="F371" i="4"/>
  <c r="A372" i="4"/>
  <c r="B372" i="4"/>
  <c r="C372" i="4"/>
  <c r="D372" i="4"/>
  <c r="E372" i="4"/>
  <c r="F372" i="4"/>
  <c r="A373" i="4"/>
  <c r="B373" i="4"/>
  <c r="C373" i="4"/>
  <c r="D373" i="4"/>
  <c r="E373" i="4"/>
  <c r="F373" i="4"/>
  <c r="A374" i="4"/>
  <c r="B374" i="4"/>
  <c r="C374" i="4"/>
  <c r="D374" i="4"/>
  <c r="E374" i="4"/>
  <c r="F374" i="4"/>
  <c r="A375" i="4"/>
  <c r="B375" i="4"/>
  <c r="C375" i="4"/>
  <c r="D375" i="4"/>
  <c r="E375" i="4"/>
  <c r="F375" i="4"/>
  <c r="A376" i="4"/>
  <c r="B376" i="4"/>
  <c r="C376" i="4"/>
  <c r="D376" i="4"/>
  <c r="E376" i="4"/>
  <c r="F376" i="4"/>
  <c r="A377" i="4"/>
  <c r="B377" i="4"/>
  <c r="C377" i="4"/>
  <c r="D377" i="4"/>
  <c r="E377" i="4"/>
  <c r="F377" i="4"/>
  <c r="A378" i="4"/>
  <c r="B378" i="4"/>
  <c r="C378" i="4"/>
  <c r="D378" i="4"/>
  <c r="E378" i="4"/>
  <c r="F378" i="4"/>
  <c r="A379" i="4"/>
  <c r="B379" i="4"/>
  <c r="C379" i="4"/>
  <c r="D379" i="4"/>
  <c r="E379" i="4"/>
  <c r="F379" i="4"/>
  <c r="A380" i="4"/>
  <c r="B380" i="4"/>
  <c r="C380" i="4"/>
  <c r="D380" i="4"/>
  <c r="E380" i="4"/>
  <c r="F380" i="4"/>
  <c r="A381" i="4"/>
  <c r="B381" i="4"/>
  <c r="C381" i="4"/>
  <c r="D381" i="4"/>
  <c r="E381" i="4"/>
  <c r="F381" i="4"/>
  <c r="A382" i="4"/>
  <c r="B382" i="4"/>
  <c r="C382" i="4"/>
  <c r="D382" i="4"/>
  <c r="E382" i="4"/>
  <c r="F382" i="4"/>
  <c r="A383" i="4"/>
  <c r="B383" i="4"/>
  <c r="C383" i="4"/>
  <c r="D383" i="4"/>
  <c r="E383" i="4"/>
  <c r="F383" i="4"/>
  <c r="A384" i="4"/>
  <c r="B384" i="4"/>
  <c r="C384" i="4"/>
  <c r="D384" i="4"/>
  <c r="E384" i="4"/>
  <c r="F384" i="4"/>
  <c r="A385" i="4"/>
  <c r="B385" i="4"/>
  <c r="C385" i="4"/>
  <c r="D385" i="4"/>
  <c r="E385" i="4"/>
  <c r="F385" i="4"/>
  <c r="A386" i="4"/>
  <c r="B386" i="4"/>
  <c r="C386" i="4"/>
  <c r="D386" i="4"/>
  <c r="E386" i="4"/>
  <c r="F386" i="4"/>
  <c r="A387" i="4"/>
  <c r="B387" i="4"/>
  <c r="C387" i="4"/>
  <c r="D387" i="4"/>
  <c r="E387" i="4"/>
  <c r="F387" i="4"/>
  <c r="A388" i="4"/>
  <c r="B388" i="4"/>
  <c r="C388" i="4"/>
  <c r="D388" i="4"/>
  <c r="E388" i="4"/>
  <c r="F388" i="4"/>
  <c r="A389" i="4"/>
  <c r="B389" i="4"/>
  <c r="C389" i="4"/>
  <c r="D389" i="4"/>
  <c r="E389" i="4"/>
  <c r="F389" i="4"/>
  <c r="A390" i="4"/>
  <c r="B390" i="4"/>
  <c r="C390" i="4"/>
  <c r="D390" i="4"/>
  <c r="E390" i="4"/>
  <c r="F390" i="4"/>
  <c r="A391" i="4"/>
  <c r="B391" i="4"/>
  <c r="C391" i="4"/>
  <c r="D391" i="4"/>
  <c r="E391" i="4"/>
  <c r="F391" i="4"/>
  <c r="A392" i="4"/>
  <c r="B392" i="4"/>
  <c r="C392" i="4"/>
  <c r="D392" i="4"/>
  <c r="E392" i="4"/>
  <c r="F392" i="4"/>
  <c r="A393" i="4"/>
  <c r="B393" i="4"/>
  <c r="C393" i="4"/>
  <c r="D393" i="4"/>
  <c r="E393" i="4"/>
  <c r="F393" i="4"/>
  <c r="A394" i="4"/>
  <c r="B394" i="4"/>
  <c r="C394" i="4"/>
  <c r="D394" i="4"/>
  <c r="E394" i="4"/>
  <c r="F394" i="4"/>
  <c r="A395" i="4"/>
  <c r="B395" i="4"/>
  <c r="C395" i="4"/>
  <c r="D395" i="4"/>
  <c r="E395" i="4"/>
  <c r="F395" i="4"/>
  <c r="A396" i="4"/>
  <c r="B396" i="4"/>
  <c r="C396" i="4"/>
  <c r="D396" i="4"/>
  <c r="E396" i="4"/>
  <c r="F396" i="4"/>
  <c r="A397" i="4"/>
  <c r="B397" i="4"/>
  <c r="C397" i="4"/>
  <c r="D397" i="4"/>
  <c r="E397" i="4"/>
  <c r="F397" i="4"/>
  <c r="A398" i="4"/>
  <c r="B398" i="4"/>
  <c r="C398" i="4"/>
  <c r="D398" i="4"/>
  <c r="E398" i="4"/>
  <c r="F398" i="4"/>
  <c r="A399" i="4"/>
  <c r="B399" i="4"/>
  <c r="C399" i="4"/>
  <c r="D399" i="4"/>
  <c r="E399" i="4"/>
  <c r="F399" i="4"/>
  <c r="A400" i="4"/>
  <c r="B400" i="4"/>
  <c r="C400" i="4"/>
  <c r="D400" i="4"/>
  <c r="E400" i="4"/>
  <c r="F400" i="4"/>
  <c r="A401" i="4"/>
  <c r="B401" i="4"/>
  <c r="C401" i="4"/>
  <c r="D401" i="4"/>
  <c r="E401" i="4"/>
  <c r="F401" i="4"/>
  <c r="A402" i="4"/>
  <c r="B402" i="4"/>
  <c r="C402" i="4"/>
  <c r="D402" i="4"/>
  <c r="E402" i="4"/>
  <c r="F402" i="4"/>
  <c r="A403" i="4"/>
  <c r="B403" i="4"/>
  <c r="C403" i="4"/>
  <c r="D403" i="4"/>
  <c r="E403" i="4"/>
  <c r="F403" i="4"/>
  <c r="A404" i="4"/>
  <c r="B404" i="4"/>
  <c r="C404" i="4"/>
  <c r="D404" i="4"/>
  <c r="E404" i="4"/>
  <c r="F404" i="4"/>
  <c r="A405" i="4"/>
  <c r="B405" i="4"/>
  <c r="C405" i="4"/>
  <c r="D405" i="4"/>
  <c r="E405" i="4"/>
  <c r="F405" i="4"/>
  <c r="A406" i="4"/>
  <c r="B406" i="4"/>
  <c r="C406" i="4"/>
  <c r="D406" i="4"/>
  <c r="E406" i="4"/>
  <c r="F406" i="4"/>
  <c r="A407" i="4"/>
  <c r="B407" i="4"/>
  <c r="C407" i="4"/>
  <c r="D407" i="4"/>
  <c r="E407" i="4"/>
  <c r="F407" i="4"/>
  <c r="A408" i="4"/>
  <c r="B408" i="4"/>
  <c r="C408" i="4"/>
  <c r="D408" i="4"/>
  <c r="E408" i="4"/>
  <c r="F408" i="4"/>
  <c r="A409" i="4"/>
  <c r="B409" i="4"/>
  <c r="C409" i="4"/>
  <c r="D409" i="4"/>
  <c r="E409" i="4"/>
  <c r="F409" i="4"/>
  <c r="A410" i="4"/>
  <c r="B410" i="4"/>
  <c r="C410" i="4"/>
  <c r="D410" i="4"/>
  <c r="E410" i="4"/>
  <c r="F410" i="4"/>
  <c r="A411" i="4"/>
  <c r="B411" i="4"/>
  <c r="C411" i="4"/>
  <c r="D411" i="4"/>
  <c r="E411" i="4"/>
  <c r="F411" i="4"/>
  <c r="A412" i="4"/>
  <c r="B412" i="4"/>
  <c r="C412" i="4"/>
  <c r="D412" i="4"/>
  <c r="E412" i="4"/>
  <c r="F412" i="4"/>
  <c r="A413" i="4"/>
  <c r="B413" i="4"/>
  <c r="C413" i="4"/>
  <c r="D413" i="4"/>
  <c r="E413" i="4"/>
  <c r="F413" i="4"/>
  <c r="A414" i="4"/>
  <c r="B414" i="4"/>
  <c r="C414" i="4"/>
  <c r="D414" i="4"/>
  <c r="E414" i="4"/>
  <c r="F414" i="4"/>
  <c r="A415" i="4"/>
  <c r="B415" i="4"/>
  <c r="C415" i="4"/>
  <c r="D415" i="4"/>
  <c r="E415" i="4"/>
  <c r="F415" i="4"/>
  <c r="A416" i="4"/>
  <c r="B416" i="4"/>
  <c r="C416" i="4"/>
  <c r="D416" i="4"/>
  <c r="E416" i="4"/>
  <c r="F416" i="4"/>
  <c r="A417" i="4"/>
  <c r="B417" i="4"/>
  <c r="C417" i="4"/>
  <c r="D417" i="4"/>
  <c r="E417" i="4"/>
  <c r="F417" i="4"/>
  <c r="A418" i="4"/>
  <c r="B418" i="4"/>
  <c r="C418" i="4"/>
  <c r="D418" i="4"/>
  <c r="E418" i="4"/>
  <c r="F418" i="4"/>
  <c r="A419" i="4"/>
  <c r="B419" i="4"/>
  <c r="C419" i="4"/>
  <c r="D419" i="4"/>
  <c r="E419" i="4"/>
  <c r="F419" i="4"/>
  <c r="A420" i="4"/>
  <c r="B420" i="4"/>
  <c r="C420" i="4"/>
  <c r="D420" i="4"/>
  <c r="E420" i="4"/>
  <c r="F420" i="4"/>
  <c r="A421" i="4"/>
  <c r="B421" i="4"/>
  <c r="C421" i="4"/>
  <c r="D421" i="4"/>
  <c r="E421" i="4"/>
  <c r="F421" i="4"/>
  <c r="A422" i="4"/>
  <c r="B422" i="4"/>
  <c r="C422" i="4"/>
  <c r="D422" i="4"/>
  <c r="E422" i="4"/>
  <c r="F422" i="4"/>
  <c r="A423" i="4"/>
  <c r="B423" i="4"/>
  <c r="C423" i="4"/>
  <c r="D423" i="4"/>
  <c r="E423" i="4"/>
  <c r="F423" i="4"/>
  <c r="A424" i="4"/>
  <c r="B424" i="4"/>
  <c r="C424" i="4"/>
  <c r="D424" i="4"/>
  <c r="E424" i="4"/>
  <c r="F424" i="4"/>
  <c r="A425" i="4"/>
  <c r="B425" i="4"/>
  <c r="C425" i="4"/>
  <c r="D425" i="4"/>
  <c r="E425" i="4"/>
  <c r="F425" i="4"/>
  <c r="A426" i="4"/>
  <c r="B426" i="4"/>
  <c r="C426" i="4"/>
  <c r="D426" i="4"/>
  <c r="E426" i="4"/>
  <c r="F426" i="4"/>
  <c r="A427" i="4"/>
  <c r="B427" i="4"/>
  <c r="C427" i="4"/>
  <c r="D427" i="4"/>
  <c r="E427" i="4"/>
  <c r="F427" i="4"/>
  <c r="A428" i="4"/>
  <c r="B428" i="4"/>
  <c r="C428" i="4"/>
  <c r="D428" i="4"/>
  <c r="E428" i="4"/>
  <c r="F428" i="4"/>
  <c r="A429" i="4"/>
  <c r="B429" i="4"/>
  <c r="C429" i="4"/>
  <c r="D429" i="4"/>
  <c r="E429" i="4"/>
  <c r="F429" i="4"/>
  <c r="A430" i="4"/>
  <c r="B430" i="4"/>
  <c r="C430" i="4"/>
  <c r="D430" i="4"/>
  <c r="E430" i="4"/>
  <c r="F430" i="4"/>
  <c r="A431" i="4"/>
  <c r="B431" i="4"/>
  <c r="C431" i="4"/>
  <c r="D431" i="4"/>
  <c r="E431" i="4"/>
  <c r="F431" i="4"/>
  <c r="A432" i="4"/>
  <c r="B432" i="4"/>
  <c r="C432" i="4"/>
  <c r="D432" i="4"/>
  <c r="E432" i="4"/>
  <c r="F432" i="4"/>
  <c r="A433" i="4"/>
  <c r="B433" i="4"/>
  <c r="C433" i="4"/>
  <c r="D433" i="4"/>
  <c r="E433" i="4"/>
  <c r="F433" i="4"/>
  <c r="A434" i="4"/>
  <c r="B434" i="4"/>
  <c r="C434" i="4"/>
  <c r="D434" i="4"/>
  <c r="E434" i="4"/>
  <c r="F434" i="4"/>
  <c r="A435" i="4"/>
  <c r="B435" i="4"/>
  <c r="C435" i="4"/>
  <c r="D435" i="4"/>
  <c r="E435" i="4"/>
  <c r="F435" i="4"/>
  <c r="A436" i="4"/>
  <c r="B436" i="4"/>
  <c r="C436" i="4"/>
  <c r="D436" i="4"/>
  <c r="E436" i="4"/>
  <c r="F436" i="4"/>
  <c r="A437" i="4"/>
  <c r="B437" i="4"/>
  <c r="C437" i="4"/>
  <c r="D437" i="4"/>
  <c r="E437" i="4"/>
  <c r="F437" i="4"/>
  <c r="A438" i="4"/>
  <c r="B438" i="4"/>
  <c r="C438" i="4"/>
  <c r="D438" i="4"/>
  <c r="E438" i="4"/>
  <c r="F438" i="4"/>
  <c r="A439" i="4"/>
  <c r="B439" i="4"/>
  <c r="C439" i="4"/>
  <c r="D439" i="4"/>
  <c r="E439" i="4"/>
  <c r="F439" i="4"/>
  <c r="A440" i="4"/>
  <c r="B440" i="4"/>
  <c r="C440" i="4"/>
  <c r="D440" i="4"/>
  <c r="E440" i="4"/>
  <c r="F440" i="4"/>
  <c r="A441" i="4"/>
  <c r="B441" i="4"/>
  <c r="C441" i="4"/>
  <c r="D441" i="4"/>
  <c r="E441" i="4"/>
  <c r="F441" i="4"/>
  <c r="A442" i="4"/>
  <c r="B442" i="4"/>
  <c r="C442" i="4"/>
  <c r="D442" i="4"/>
  <c r="E442" i="4"/>
  <c r="F442" i="4"/>
  <c r="A443" i="4"/>
  <c r="B443" i="4"/>
  <c r="C443" i="4"/>
  <c r="D443" i="4"/>
  <c r="E443" i="4"/>
  <c r="F443" i="4"/>
  <c r="A444" i="4"/>
  <c r="B444" i="4"/>
  <c r="C444" i="4"/>
  <c r="D444" i="4"/>
  <c r="E444" i="4"/>
  <c r="F444" i="4"/>
  <c r="A445" i="4"/>
  <c r="B445" i="4"/>
  <c r="C445" i="4"/>
  <c r="D445" i="4"/>
  <c r="E445" i="4"/>
  <c r="F445" i="4"/>
  <c r="A446" i="4"/>
  <c r="B446" i="4"/>
  <c r="C446" i="4"/>
  <c r="D446" i="4"/>
  <c r="E446" i="4"/>
  <c r="F446" i="4"/>
  <c r="A447" i="4"/>
  <c r="B447" i="4"/>
  <c r="C447" i="4"/>
  <c r="D447" i="4"/>
  <c r="E447" i="4"/>
  <c r="F447" i="4"/>
  <c r="A448" i="4"/>
  <c r="B448" i="4"/>
  <c r="C448" i="4"/>
  <c r="D448" i="4"/>
  <c r="E448" i="4"/>
  <c r="F448" i="4"/>
  <c r="A449" i="4"/>
  <c r="B449" i="4"/>
  <c r="C449" i="4"/>
  <c r="D449" i="4"/>
  <c r="E449" i="4"/>
  <c r="F449" i="4"/>
  <c r="A450" i="4"/>
  <c r="B450" i="4"/>
  <c r="C450" i="4"/>
  <c r="D450" i="4"/>
  <c r="E450" i="4"/>
  <c r="F450" i="4"/>
  <c r="A451" i="4"/>
  <c r="B451" i="4"/>
  <c r="C451" i="4"/>
  <c r="D451" i="4"/>
  <c r="E451" i="4"/>
  <c r="F451" i="4"/>
  <c r="A452" i="4"/>
  <c r="B452" i="4"/>
  <c r="C452" i="4"/>
  <c r="D452" i="4"/>
  <c r="E452" i="4"/>
  <c r="F452" i="4"/>
  <c r="A453" i="4"/>
  <c r="B453" i="4"/>
  <c r="C453" i="4"/>
  <c r="D453" i="4"/>
  <c r="E453" i="4"/>
  <c r="F453" i="4"/>
  <c r="A454" i="4"/>
  <c r="B454" i="4"/>
  <c r="C454" i="4"/>
  <c r="D454" i="4"/>
  <c r="E454" i="4"/>
  <c r="F454" i="4"/>
  <c r="A455" i="4"/>
  <c r="B455" i="4"/>
  <c r="C455" i="4"/>
  <c r="D455" i="4"/>
  <c r="E455" i="4"/>
  <c r="F455" i="4"/>
  <c r="A456" i="4"/>
  <c r="B456" i="4"/>
  <c r="C456" i="4"/>
  <c r="D456" i="4"/>
  <c r="E456" i="4"/>
  <c r="F456" i="4"/>
  <c r="A457" i="4"/>
  <c r="B457" i="4"/>
  <c r="C457" i="4"/>
  <c r="D457" i="4"/>
  <c r="E457" i="4"/>
  <c r="F457" i="4"/>
  <c r="A458" i="4"/>
  <c r="B458" i="4"/>
  <c r="C458" i="4"/>
  <c r="D458" i="4"/>
  <c r="E458" i="4"/>
  <c r="F458" i="4"/>
  <c r="A459" i="4"/>
  <c r="B459" i="4"/>
  <c r="C459" i="4"/>
  <c r="D459" i="4"/>
  <c r="E459" i="4"/>
  <c r="F459" i="4"/>
  <c r="A460" i="4"/>
  <c r="B460" i="4"/>
  <c r="C460" i="4"/>
  <c r="D460" i="4"/>
  <c r="E460" i="4"/>
  <c r="F460" i="4"/>
  <c r="A461" i="4"/>
  <c r="B461" i="4"/>
  <c r="C461" i="4"/>
  <c r="D461" i="4"/>
  <c r="E461" i="4"/>
  <c r="F461" i="4"/>
  <c r="A462" i="4"/>
  <c r="B462" i="4"/>
  <c r="C462" i="4"/>
  <c r="D462" i="4"/>
  <c r="E462" i="4"/>
  <c r="F462" i="4"/>
  <c r="A463" i="4"/>
  <c r="B463" i="4"/>
  <c r="C463" i="4"/>
  <c r="D463" i="4"/>
  <c r="E463" i="4"/>
  <c r="F463" i="4"/>
  <c r="A464" i="4"/>
  <c r="B464" i="4"/>
  <c r="C464" i="4"/>
  <c r="D464" i="4"/>
  <c r="E464" i="4"/>
  <c r="F464" i="4"/>
  <c r="A465" i="4"/>
  <c r="B465" i="4"/>
  <c r="C465" i="4"/>
  <c r="D465" i="4"/>
  <c r="E465" i="4"/>
  <c r="F465" i="4"/>
  <c r="A466" i="4"/>
  <c r="B466" i="4"/>
  <c r="C466" i="4"/>
  <c r="D466" i="4"/>
  <c r="E466" i="4"/>
  <c r="F466" i="4"/>
  <c r="A467" i="4"/>
  <c r="B467" i="4"/>
  <c r="C467" i="4"/>
  <c r="D467" i="4"/>
  <c r="E467" i="4"/>
  <c r="F467" i="4"/>
  <c r="A468" i="4"/>
  <c r="B468" i="4"/>
  <c r="C468" i="4"/>
  <c r="D468" i="4"/>
  <c r="E468" i="4"/>
  <c r="F468" i="4"/>
  <c r="A469" i="4"/>
  <c r="B469" i="4"/>
  <c r="C469" i="4"/>
  <c r="D469" i="4"/>
  <c r="E469" i="4"/>
  <c r="F469" i="4"/>
  <c r="A470" i="4"/>
  <c r="B470" i="4"/>
  <c r="C470" i="4"/>
  <c r="D470" i="4"/>
  <c r="E470" i="4"/>
  <c r="F470" i="4"/>
  <c r="A471" i="4"/>
  <c r="B471" i="4"/>
  <c r="C471" i="4"/>
  <c r="D471" i="4"/>
  <c r="E471" i="4"/>
  <c r="F471" i="4"/>
  <c r="A472" i="4"/>
  <c r="B472" i="4"/>
  <c r="C472" i="4"/>
  <c r="D472" i="4"/>
  <c r="E472" i="4"/>
  <c r="F472" i="4"/>
  <c r="A473" i="4"/>
  <c r="B473" i="4"/>
  <c r="C473" i="4"/>
  <c r="D473" i="4"/>
  <c r="E473" i="4"/>
  <c r="F473" i="4"/>
  <c r="A474" i="4"/>
  <c r="B474" i="4"/>
  <c r="C474" i="4"/>
  <c r="D474" i="4"/>
  <c r="E474" i="4"/>
  <c r="F474" i="4"/>
  <c r="A475" i="4"/>
  <c r="B475" i="4"/>
  <c r="C475" i="4"/>
  <c r="D475" i="4"/>
  <c r="E475" i="4"/>
  <c r="F475" i="4"/>
  <c r="A476" i="4"/>
  <c r="B476" i="4"/>
  <c r="C476" i="4"/>
  <c r="D476" i="4"/>
  <c r="E476" i="4"/>
  <c r="F476" i="4"/>
  <c r="A477" i="4"/>
  <c r="B477" i="4"/>
  <c r="C477" i="4"/>
  <c r="D477" i="4"/>
  <c r="E477" i="4"/>
  <c r="F477" i="4"/>
  <c r="A478" i="4"/>
  <c r="B478" i="4"/>
  <c r="C478" i="4"/>
  <c r="D478" i="4"/>
  <c r="E478" i="4"/>
  <c r="F478" i="4"/>
  <c r="A479" i="4"/>
  <c r="B479" i="4"/>
  <c r="C479" i="4"/>
  <c r="D479" i="4"/>
  <c r="E479" i="4"/>
  <c r="F479" i="4"/>
  <c r="A480" i="4"/>
  <c r="B480" i="4"/>
  <c r="C480" i="4"/>
  <c r="D480" i="4"/>
  <c r="E480" i="4"/>
  <c r="F480" i="4"/>
  <c r="A481" i="4"/>
  <c r="B481" i="4"/>
  <c r="C481" i="4"/>
  <c r="D481" i="4"/>
  <c r="E481" i="4"/>
  <c r="F481" i="4"/>
  <c r="A482" i="4"/>
  <c r="B482" i="4"/>
  <c r="C482" i="4"/>
  <c r="D482" i="4"/>
  <c r="E482" i="4"/>
  <c r="F482" i="4"/>
  <c r="A483" i="4"/>
  <c r="B483" i="4"/>
  <c r="C483" i="4"/>
  <c r="D483" i="4"/>
  <c r="E483" i="4"/>
  <c r="F483" i="4"/>
  <c r="A484" i="4"/>
  <c r="B484" i="4"/>
  <c r="C484" i="4"/>
  <c r="D484" i="4"/>
  <c r="E484" i="4"/>
  <c r="F484" i="4"/>
  <c r="A485" i="4"/>
  <c r="B485" i="4"/>
  <c r="C485" i="4"/>
  <c r="D485" i="4"/>
  <c r="E485" i="4"/>
  <c r="F485" i="4"/>
  <c r="A486" i="4"/>
  <c r="B486" i="4"/>
  <c r="C486" i="4"/>
  <c r="D486" i="4"/>
  <c r="E486" i="4"/>
  <c r="F486" i="4"/>
  <c r="A487" i="4"/>
  <c r="B487" i="4"/>
  <c r="C487" i="4"/>
  <c r="D487" i="4"/>
  <c r="E487" i="4"/>
  <c r="F487" i="4"/>
  <c r="A488" i="4"/>
  <c r="B488" i="4"/>
  <c r="C488" i="4"/>
  <c r="D488" i="4"/>
  <c r="E488" i="4"/>
  <c r="F488" i="4"/>
  <c r="A489" i="4"/>
  <c r="B489" i="4"/>
  <c r="C489" i="4"/>
  <c r="D489" i="4"/>
  <c r="E489" i="4"/>
  <c r="F489" i="4"/>
  <c r="A490" i="4"/>
  <c r="B490" i="4"/>
  <c r="C490" i="4"/>
  <c r="D490" i="4"/>
  <c r="E490" i="4"/>
  <c r="F490" i="4"/>
  <c r="A491" i="4"/>
  <c r="B491" i="4"/>
  <c r="C491" i="4"/>
  <c r="D491" i="4"/>
  <c r="E491" i="4"/>
  <c r="F491" i="4"/>
  <c r="A492" i="4"/>
  <c r="B492" i="4"/>
  <c r="C492" i="4"/>
  <c r="D492" i="4"/>
  <c r="E492" i="4"/>
  <c r="F492" i="4"/>
  <c r="A493" i="4"/>
  <c r="B493" i="4"/>
  <c r="C493" i="4"/>
  <c r="D493" i="4"/>
  <c r="E493" i="4"/>
  <c r="F493" i="4"/>
  <c r="A494" i="4"/>
  <c r="B494" i="4"/>
  <c r="C494" i="4"/>
  <c r="D494" i="4"/>
  <c r="E494" i="4"/>
  <c r="F494" i="4"/>
  <c r="A495" i="4"/>
  <c r="B495" i="4"/>
  <c r="C495" i="4"/>
  <c r="D495" i="4"/>
  <c r="E495" i="4"/>
  <c r="F495" i="4"/>
  <c r="A496" i="4"/>
  <c r="B496" i="4"/>
  <c r="C496" i="4"/>
  <c r="D496" i="4"/>
  <c r="E496" i="4"/>
  <c r="F496" i="4"/>
  <c r="A497" i="4"/>
  <c r="B497" i="4"/>
  <c r="C497" i="4"/>
  <c r="D497" i="4"/>
  <c r="E497" i="4"/>
  <c r="F497" i="4"/>
  <c r="A498" i="4"/>
  <c r="B498" i="4"/>
  <c r="C498" i="4"/>
  <c r="D498" i="4"/>
  <c r="E498" i="4"/>
  <c r="F498" i="4"/>
  <c r="A499" i="4"/>
  <c r="B499" i="4"/>
  <c r="C499" i="4"/>
  <c r="D499" i="4"/>
  <c r="E499" i="4"/>
  <c r="F499" i="4"/>
  <c r="A500" i="4"/>
  <c r="B500" i="4"/>
  <c r="C500" i="4"/>
  <c r="D500" i="4"/>
  <c r="E500" i="4"/>
  <c r="F500" i="4"/>
  <c r="A501" i="4"/>
  <c r="B501" i="4"/>
  <c r="C501" i="4"/>
  <c r="D501" i="4"/>
  <c r="E501" i="4"/>
  <c r="F501" i="4"/>
  <c r="A502" i="4"/>
  <c r="B502" i="4"/>
  <c r="C502" i="4"/>
  <c r="D502" i="4"/>
  <c r="E502" i="4"/>
  <c r="F502" i="4"/>
  <c r="A503" i="4"/>
  <c r="B503" i="4"/>
  <c r="C503" i="4"/>
  <c r="D503" i="4"/>
  <c r="E503" i="4"/>
  <c r="F503" i="4"/>
  <c r="A504" i="4"/>
  <c r="B504" i="4"/>
  <c r="C504" i="4"/>
  <c r="D504" i="4"/>
  <c r="E504" i="4"/>
  <c r="F504" i="4"/>
  <c r="A505" i="4"/>
  <c r="B505" i="4"/>
  <c r="C505" i="4"/>
  <c r="D505" i="4"/>
  <c r="E505" i="4"/>
  <c r="F505" i="4"/>
  <c r="A506" i="4"/>
  <c r="B506" i="4"/>
  <c r="C506" i="4"/>
  <c r="D506" i="4"/>
  <c r="E506" i="4"/>
  <c r="F506" i="4"/>
  <c r="A507" i="4"/>
  <c r="B507" i="4"/>
  <c r="C507" i="4"/>
  <c r="D507" i="4"/>
  <c r="E507" i="4"/>
  <c r="F507" i="4"/>
  <c r="A508" i="4"/>
  <c r="B508" i="4"/>
  <c r="C508" i="4"/>
  <c r="D508" i="4"/>
  <c r="E508" i="4"/>
  <c r="F508" i="4"/>
  <c r="A509" i="4"/>
  <c r="B509" i="4"/>
  <c r="C509" i="4"/>
  <c r="D509" i="4"/>
  <c r="E509" i="4"/>
  <c r="F509" i="4"/>
  <c r="A510" i="4"/>
  <c r="B510" i="4"/>
  <c r="C510" i="4"/>
  <c r="D510" i="4"/>
  <c r="E510" i="4"/>
  <c r="F510" i="4"/>
  <c r="A511" i="4"/>
  <c r="B511" i="4"/>
  <c r="C511" i="4"/>
  <c r="D511" i="4"/>
  <c r="E511" i="4"/>
  <c r="F511" i="4"/>
  <c r="A512" i="4"/>
  <c r="B512" i="4"/>
  <c r="C512" i="4"/>
  <c r="D512" i="4"/>
  <c r="E512" i="4"/>
  <c r="F512" i="4"/>
  <c r="A513" i="4"/>
  <c r="B513" i="4"/>
  <c r="C513" i="4"/>
  <c r="D513" i="4"/>
  <c r="E513" i="4"/>
  <c r="F513" i="4"/>
  <c r="A514" i="4"/>
  <c r="B514" i="4"/>
  <c r="C514" i="4"/>
  <c r="D514" i="4"/>
  <c r="E514" i="4"/>
  <c r="F514" i="4"/>
  <c r="A515" i="4"/>
  <c r="B515" i="4"/>
  <c r="C515" i="4"/>
  <c r="D515" i="4"/>
  <c r="E515" i="4"/>
  <c r="F515" i="4"/>
  <c r="A516" i="4"/>
  <c r="B516" i="4"/>
  <c r="C516" i="4"/>
  <c r="D516" i="4"/>
  <c r="E516" i="4"/>
  <c r="F516" i="4"/>
  <c r="A517" i="4"/>
  <c r="B517" i="4"/>
  <c r="C517" i="4"/>
  <c r="D517" i="4"/>
  <c r="E517" i="4"/>
  <c r="F517" i="4"/>
  <c r="A518" i="4"/>
  <c r="B518" i="4"/>
  <c r="C518" i="4"/>
  <c r="D518" i="4"/>
  <c r="E518" i="4"/>
  <c r="F518" i="4"/>
  <c r="A519" i="4"/>
  <c r="B519" i="4"/>
  <c r="C519" i="4"/>
  <c r="D519" i="4"/>
  <c r="E519" i="4"/>
  <c r="F519" i="4"/>
  <c r="A520" i="4"/>
  <c r="B520" i="4"/>
  <c r="C520" i="4"/>
  <c r="D520" i="4"/>
  <c r="E520" i="4"/>
  <c r="F520" i="4"/>
  <c r="A521" i="4"/>
  <c r="B521" i="4"/>
  <c r="C521" i="4"/>
  <c r="D521" i="4"/>
  <c r="E521" i="4"/>
  <c r="F521" i="4"/>
  <c r="A522" i="4"/>
  <c r="B522" i="4"/>
  <c r="C522" i="4"/>
  <c r="D522" i="4"/>
  <c r="E522" i="4"/>
  <c r="F522" i="4"/>
  <c r="A523" i="4"/>
  <c r="B523" i="4"/>
  <c r="C523" i="4"/>
  <c r="D523" i="4"/>
  <c r="E523" i="4"/>
  <c r="F523" i="4"/>
  <c r="A524" i="4"/>
  <c r="B524" i="4"/>
  <c r="C524" i="4"/>
  <c r="D524" i="4"/>
  <c r="E524" i="4"/>
  <c r="F524" i="4"/>
  <c r="A525" i="4"/>
  <c r="B525" i="4"/>
  <c r="C525" i="4"/>
  <c r="D525" i="4"/>
  <c r="E525" i="4"/>
  <c r="F525" i="4"/>
  <c r="A526" i="4"/>
  <c r="B526" i="4"/>
  <c r="C526" i="4"/>
  <c r="D526" i="4"/>
  <c r="E526" i="4"/>
  <c r="F526" i="4"/>
  <c r="A527" i="4"/>
  <c r="B527" i="4"/>
  <c r="C527" i="4"/>
  <c r="D527" i="4"/>
  <c r="E527" i="4"/>
  <c r="F527" i="4"/>
  <c r="A528" i="4"/>
  <c r="B528" i="4"/>
  <c r="C528" i="4"/>
  <c r="D528" i="4"/>
  <c r="E528" i="4"/>
  <c r="F528" i="4"/>
  <c r="A529" i="4"/>
  <c r="B529" i="4"/>
  <c r="C529" i="4"/>
  <c r="D529" i="4"/>
  <c r="E529" i="4"/>
  <c r="F529" i="4"/>
  <c r="A530" i="4"/>
  <c r="B530" i="4"/>
  <c r="C530" i="4"/>
  <c r="D530" i="4"/>
  <c r="E530" i="4"/>
  <c r="F530" i="4"/>
  <c r="A531" i="4"/>
  <c r="B531" i="4"/>
  <c r="C531" i="4"/>
  <c r="D531" i="4"/>
  <c r="E531" i="4"/>
  <c r="F531" i="4"/>
  <c r="A532" i="4"/>
  <c r="B532" i="4"/>
  <c r="C532" i="4"/>
  <c r="D532" i="4"/>
  <c r="E532" i="4"/>
  <c r="F532" i="4"/>
  <c r="A533" i="4"/>
  <c r="B533" i="4"/>
  <c r="C533" i="4"/>
  <c r="D533" i="4"/>
  <c r="E533" i="4"/>
  <c r="F533" i="4"/>
  <c r="A534" i="4"/>
  <c r="B534" i="4"/>
  <c r="C534" i="4"/>
  <c r="D534" i="4"/>
  <c r="E534" i="4"/>
  <c r="F534" i="4"/>
  <c r="A535" i="4"/>
  <c r="B535" i="4"/>
  <c r="C535" i="4"/>
  <c r="D535" i="4"/>
  <c r="E535" i="4"/>
  <c r="F535" i="4"/>
  <c r="A536" i="4"/>
  <c r="B536" i="4"/>
  <c r="C536" i="4"/>
  <c r="D536" i="4"/>
  <c r="E536" i="4"/>
  <c r="F536" i="4"/>
  <c r="A537" i="4"/>
  <c r="B537" i="4"/>
  <c r="C537" i="4"/>
  <c r="D537" i="4"/>
  <c r="E537" i="4"/>
  <c r="F537" i="4"/>
  <c r="A538" i="4"/>
  <c r="B538" i="4"/>
  <c r="C538" i="4"/>
  <c r="D538" i="4"/>
  <c r="E538" i="4"/>
  <c r="F538" i="4"/>
  <c r="A539" i="4"/>
  <c r="B539" i="4"/>
  <c r="C539" i="4"/>
  <c r="D539" i="4"/>
  <c r="E539" i="4"/>
  <c r="F539" i="4"/>
  <c r="A540" i="4"/>
  <c r="B540" i="4"/>
  <c r="C540" i="4"/>
  <c r="D540" i="4"/>
  <c r="E540" i="4"/>
  <c r="F540" i="4"/>
  <c r="A541" i="4"/>
  <c r="B541" i="4"/>
  <c r="C541" i="4"/>
  <c r="D541" i="4"/>
  <c r="E541" i="4"/>
  <c r="F541" i="4"/>
  <c r="A542" i="4"/>
  <c r="B542" i="4"/>
  <c r="C542" i="4"/>
  <c r="D542" i="4"/>
  <c r="E542" i="4"/>
  <c r="F542" i="4"/>
  <c r="A543" i="4"/>
  <c r="B543" i="4"/>
  <c r="C543" i="4"/>
  <c r="D543" i="4"/>
  <c r="E543" i="4"/>
  <c r="F543" i="4"/>
  <c r="A544" i="4"/>
  <c r="B544" i="4"/>
  <c r="C544" i="4"/>
  <c r="D544" i="4"/>
  <c r="E544" i="4"/>
  <c r="F544" i="4"/>
  <c r="A545" i="4"/>
  <c r="B545" i="4"/>
  <c r="C545" i="4"/>
  <c r="D545" i="4"/>
  <c r="E545" i="4"/>
  <c r="F545" i="4"/>
  <c r="A546" i="4"/>
  <c r="B546" i="4"/>
  <c r="C546" i="4"/>
  <c r="D546" i="4"/>
  <c r="E546" i="4"/>
  <c r="F546" i="4"/>
  <c r="A547" i="4"/>
  <c r="B547" i="4"/>
  <c r="C547" i="4"/>
  <c r="D547" i="4"/>
  <c r="E547" i="4"/>
  <c r="F547" i="4"/>
  <c r="A548" i="4"/>
  <c r="B548" i="4"/>
  <c r="C548" i="4"/>
  <c r="D548" i="4"/>
  <c r="E548" i="4"/>
  <c r="F548" i="4"/>
  <c r="A549" i="4"/>
  <c r="B549" i="4"/>
  <c r="C549" i="4"/>
  <c r="D549" i="4"/>
  <c r="E549" i="4"/>
  <c r="F549" i="4"/>
  <c r="A550" i="4"/>
  <c r="B550" i="4"/>
  <c r="C550" i="4"/>
  <c r="D550" i="4"/>
  <c r="E550" i="4"/>
  <c r="F550" i="4"/>
  <c r="A551" i="4"/>
  <c r="B551" i="4"/>
  <c r="C551" i="4"/>
  <c r="D551" i="4"/>
  <c r="E551" i="4"/>
  <c r="F551" i="4"/>
  <c r="A552" i="4"/>
  <c r="B552" i="4"/>
  <c r="C552" i="4"/>
  <c r="D552" i="4"/>
  <c r="E552" i="4"/>
  <c r="F552" i="4"/>
  <c r="A553" i="4"/>
  <c r="B553" i="4"/>
  <c r="C553" i="4"/>
  <c r="D553" i="4"/>
  <c r="E553" i="4"/>
  <c r="F553" i="4"/>
  <c r="A554" i="4"/>
  <c r="B554" i="4"/>
  <c r="C554" i="4"/>
  <c r="D554" i="4"/>
  <c r="E554" i="4"/>
  <c r="F554" i="4"/>
  <c r="A555" i="4"/>
  <c r="B555" i="4"/>
  <c r="C555" i="4"/>
  <c r="D555" i="4"/>
  <c r="E555" i="4"/>
  <c r="F555" i="4"/>
  <c r="A556" i="4"/>
  <c r="B556" i="4"/>
  <c r="C556" i="4"/>
  <c r="D556" i="4"/>
  <c r="E556" i="4"/>
  <c r="F556" i="4"/>
  <c r="A557" i="4"/>
  <c r="B557" i="4"/>
  <c r="C557" i="4"/>
  <c r="D557" i="4"/>
  <c r="E557" i="4"/>
  <c r="F557" i="4"/>
  <c r="A558" i="4"/>
  <c r="B558" i="4"/>
  <c r="C558" i="4"/>
  <c r="D558" i="4"/>
  <c r="E558" i="4"/>
  <c r="F558" i="4"/>
  <c r="A559" i="4"/>
  <c r="B559" i="4"/>
  <c r="C559" i="4"/>
  <c r="D559" i="4"/>
  <c r="E559" i="4"/>
  <c r="F559" i="4"/>
  <c r="A560" i="4"/>
  <c r="B560" i="4"/>
  <c r="C560" i="4"/>
  <c r="D560" i="4"/>
  <c r="E560" i="4"/>
  <c r="F560" i="4"/>
  <c r="A561" i="4"/>
  <c r="B561" i="4"/>
  <c r="C561" i="4"/>
  <c r="D561" i="4"/>
  <c r="E561" i="4"/>
  <c r="F561" i="4"/>
  <c r="A562" i="4"/>
  <c r="B562" i="4"/>
  <c r="C562" i="4"/>
  <c r="D562" i="4"/>
  <c r="E562" i="4"/>
  <c r="F562" i="4"/>
  <c r="A563" i="4"/>
  <c r="B563" i="4"/>
  <c r="C563" i="4"/>
  <c r="D563" i="4"/>
  <c r="E563" i="4"/>
  <c r="F563" i="4"/>
  <c r="A564" i="4"/>
  <c r="B564" i="4"/>
  <c r="C564" i="4"/>
  <c r="D564" i="4"/>
  <c r="E564" i="4"/>
  <c r="F564" i="4"/>
  <c r="A565" i="4"/>
  <c r="B565" i="4"/>
  <c r="C565" i="4"/>
  <c r="D565" i="4"/>
  <c r="E565" i="4"/>
  <c r="F565" i="4"/>
  <c r="A566" i="4"/>
  <c r="B566" i="4"/>
  <c r="C566" i="4"/>
  <c r="D566" i="4"/>
  <c r="E566" i="4"/>
  <c r="F566" i="4"/>
  <c r="A567" i="4"/>
  <c r="B567" i="4"/>
  <c r="C567" i="4"/>
  <c r="D567" i="4"/>
  <c r="E567" i="4"/>
  <c r="F567" i="4"/>
  <c r="A568" i="4"/>
  <c r="B568" i="4"/>
  <c r="C568" i="4"/>
  <c r="D568" i="4"/>
  <c r="E568" i="4"/>
  <c r="F568" i="4"/>
  <c r="A569" i="4"/>
  <c r="B569" i="4"/>
  <c r="C569" i="4"/>
  <c r="D569" i="4"/>
  <c r="E569" i="4"/>
  <c r="F569" i="4"/>
  <c r="A570" i="4"/>
  <c r="B570" i="4"/>
  <c r="C570" i="4"/>
  <c r="D570" i="4"/>
  <c r="E570" i="4"/>
  <c r="F570" i="4"/>
  <c r="A571" i="4"/>
  <c r="B571" i="4"/>
  <c r="C571" i="4"/>
  <c r="D571" i="4"/>
  <c r="E571" i="4"/>
  <c r="F571" i="4"/>
  <c r="A572" i="4"/>
  <c r="B572" i="4"/>
  <c r="C572" i="4"/>
  <c r="D572" i="4"/>
  <c r="E572" i="4"/>
  <c r="F572" i="4"/>
  <c r="A573" i="4"/>
  <c r="B573" i="4"/>
  <c r="C573" i="4"/>
  <c r="D573" i="4"/>
  <c r="E573" i="4"/>
  <c r="F573" i="4"/>
  <c r="A574" i="4"/>
  <c r="B574" i="4"/>
  <c r="C574" i="4"/>
  <c r="D574" i="4"/>
  <c r="E574" i="4"/>
  <c r="F574" i="4"/>
  <c r="A575" i="4"/>
  <c r="B575" i="4"/>
  <c r="C575" i="4"/>
  <c r="D575" i="4"/>
  <c r="E575" i="4"/>
  <c r="F575" i="4"/>
  <c r="A576" i="4"/>
  <c r="B576" i="4"/>
  <c r="C576" i="4"/>
  <c r="D576" i="4"/>
  <c r="E576" i="4"/>
  <c r="F576" i="4"/>
  <c r="A577" i="4"/>
  <c r="B577" i="4"/>
  <c r="C577" i="4"/>
  <c r="D577" i="4"/>
  <c r="E577" i="4"/>
  <c r="F577" i="4"/>
  <c r="A578" i="4"/>
  <c r="B578" i="4"/>
  <c r="C578" i="4"/>
  <c r="D578" i="4"/>
  <c r="E578" i="4"/>
  <c r="F578" i="4"/>
  <c r="A579" i="4"/>
  <c r="B579" i="4"/>
  <c r="C579" i="4"/>
  <c r="D579" i="4"/>
  <c r="E579" i="4"/>
  <c r="F579" i="4"/>
  <c r="A580" i="4"/>
  <c r="B580" i="4"/>
  <c r="C580" i="4"/>
  <c r="D580" i="4"/>
  <c r="E580" i="4"/>
  <c r="F580" i="4"/>
  <c r="A581" i="4"/>
  <c r="B581" i="4"/>
  <c r="C581" i="4"/>
  <c r="D581" i="4"/>
  <c r="E581" i="4"/>
  <c r="F581" i="4"/>
  <c r="A582" i="4"/>
  <c r="B582" i="4"/>
  <c r="C582" i="4"/>
  <c r="D582" i="4"/>
  <c r="E582" i="4"/>
  <c r="F582" i="4"/>
  <c r="A583" i="4"/>
  <c r="B583" i="4"/>
  <c r="C583" i="4"/>
  <c r="D583" i="4"/>
  <c r="E583" i="4"/>
  <c r="F583" i="4"/>
  <c r="A584" i="4"/>
  <c r="B584" i="4"/>
  <c r="C584" i="4"/>
  <c r="D584" i="4"/>
  <c r="E584" i="4"/>
  <c r="F584" i="4"/>
  <c r="A585" i="4"/>
  <c r="B585" i="4"/>
  <c r="C585" i="4"/>
  <c r="D585" i="4"/>
  <c r="E585" i="4"/>
  <c r="F585" i="4"/>
  <c r="A586" i="4"/>
  <c r="B586" i="4"/>
  <c r="C586" i="4"/>
  <c r="D586" i="4"/>
  <c r="E586" i="4"/>
  <c r="F586" i="4"/>
  <c r="A587" i="4"/>
  <c r="B587" i="4"/>
  <c r="C587" i="4"/>
  <c r="D587" i="4"/>
  <c r="E587" i="4"/>
  <c r="F587" i="4"/>
  <c r="A588" i="4"/>
  <c r="B588" i="4"/>
  <c r="C588" i="4"/>
  <c r="D588" i="4"/>
  <c r="E588" i="4"/>
  <c r="F588" i="4"/>
  <c r="A589" i="4"/>
  <c r="B589" i="4"/>
  <c r="C589" i="4"/>
  <c r="D589" i="4"/>
  <c r="E589" i="4"/>
  <c r="F589" i="4"/>
  <c r="A590" i="4"/>
  <c r="B590" i="4"/>
  <c r="C590" i="4"/>
  <c r="D590" i="4"/>
  <c r="E590" i="4"/>
  <c r="F590" i="4"/>
  <c r="A591" i="4"/>
  <c r="B591" i="4"/>
  <c r="C591" i="4"/>
  <c r="D591" i="4"/>
  <c r="E591" i="4"/>
  <c r="F591" i="4"/>
  <c r="A592" i="4"/>
  <c r="B592" i="4"/>
  <c r="C592" i="4"/>
  <c r="D592" i="4"/>
  <c r="E592" i="4"/>
  <c r="F592" i="4"/>
  <c r="A593" i="4"/>
  <c r="B593" i="4"/>
  <c r="C593" i="4"/>
  <c r="D593" i="4"/>
  <c r="E593" i="4"/>
  <c r="F593" i="4"/>
  <c r="A594" i="4"/>
  <c r="B594" i="4"/>
  <c r="C594" i="4"/>
  <c r="D594" i="4"/>
  <c r="E594" i="4"/>
  <c r="F594" i="4"/>
  <c r="A595" i="4"/>
  <c r="B595" i="4"/>
  <c r="C595" i="4"/>
  <c r="D595" i="4"/>
  <c r="E595" i="4"/>
  <c r="F595" i="4"/>
  <c r="A596" i="4"/>
  <c r="B596" i="4"/>
  <c r="C596" i="4"/>
  <c r="D596" i="4"/>
  <c r="E596" i="4"/>
  <c r="F596" i="4"/>
  <c r="A597" i="4"/>
  <c r="B597" i="4"/>
  <c r="C597" i="4"/>
  <c r="D597" i="4"/>
  <c r="E597" i="4"/>
  <c r="F597" i="4"/>
  <c r="A598" i="4"/>
  <c r="B598" i="4"/>
  <c r="C598" i="4"/>
  <c r="D598" i="4"/>
  <c r="E598" i="4"/>
  <c r="F598" i="4"/>
  <c r="A599" i="4"/>
  <c r="B599" i="4"/>
  <c r="C599" i="4"/>
  <c r="D599" i="4"/>
  <c r="E599" i="4"/>
  <c r="F599" i="4"/>
  <c r="A600" i="4"/>
  <c r="B600" i="4"/>
  <c r="C600" i="4"/>
  <c r="D600" i="4"/>
  <c r="E600" i="4"/>
  <c r="F600" i="4"/>
  <c r="A601" i="4"/>
  <c r="B601" i="4"/>
  <c r="C601" i="4"/>
  <c r="D601" i="4"/>
  <c r="E601" i="4"/>
  <c r="F601" i="4"/>
  <c r="A602" i="4"/>
  <c r="B602" i="4"/>
  <c r="C602" i="4"/>
  <c r="D602" i="4"/>
  <c r="E602" i="4"/>
  <c r="F602" i="4"/>
  <c r="A603" i="4"/>
  <c r="B603" i="4"/>
  <c r="C603" i="4"/>
  <c r="D603" i="4"/>
  <c r="E603" i="4"/>
  <c r="F603" i="4"/>
  <c r="A604" i="4"/>
  <c r="B604" i="4"/>
  <c r="C604" i="4"/>
  <c r="D604" i="4"/>
  <c r="E604" i="4"/>
  <c r="F604" i="4"/>
  <c r="A605" i="4"/>
  <c r="B605" i="4"/>
  <c r="C605" i="4"/>
  <c r="D605" i="4"/>
  <c r="E605" i="4"/>
  <c r="F605" i="4"/>
  <c r="A606" i="4"/>
  <c r="B606" i="4"/>
  <c r="C606" i="4"/>
  <c r="D606" i="4"/>
  <c r="E606" i="4"/>
  <c r="F606" i="4"/>
  <c r="A607" i="4"/>
  <c r="B607" i="4"/>
  <c r="C607" i="4"/>
  <c r="D607" i="4"/>
  <c r="E607" i="4"/>
  <c r="F607" i="4"/>
  <c r="A608" i="4"/>
  <c r="B608" i="4"/>
  <c r="C608" i="4"/>
  <c r="D608" i="4"/>
  <c r="E608" i="4"/>
  <c r="F608" i="4"/>
  <c r="A609" i="4"/>
  <c r="B609" i="4"/>
  <c r="C609" i="4"/>
  <c r="D609" i="4"/>
  <c r="E609" i="4"/>
  <c r="F609" i="4"/>
  <c r="A610" i="4"/>
  <c r="B610" i="4"/>
  <c r="C610" i="4"/>
  <c r="D610" i="4"/>
  <c r="E610" i="4"/>
  <c r="F610" i="4"/>
  <c r="A611" i="4"/>
  <c r="B611" i="4"/>
  <c r="C611" i="4"/>
  <c r="D611" i="4"/>
  <c r="E611" i="4"/>
  <c r="F611" i="4"/>
  <c r="A612" i="4"/>
  <c r="B612" i="4"/>
  <c r="C612" i="4"/>
  <c r="D612" i="4"/>
  <c r="E612" i="4"/>
  <c r="F612" i="4"/>
  <c r="A613" i="4"/>
  <c r="B613" i="4"/>
  <c r="C613" i="4"/>
  <c r="D613" i="4"/>
  <c r="E613" i="4"/>
  <c r="F613" i="4"/>
  <c r="A614" i="4"/>
  <c r="B614" i="4"/>
  <c r="C614" i="4"/>
  <c r="D614" i="4"/>
  <c r="E614" i="4"/>
  <c r="F614" i="4"/>
  <c r="A615" i="4"/>
  <c r="B615" i="4"/>
  <c r="C615" i="4"/>
  <c r="D615" i="4"/>
  <c r="E615" i="4"/>
  <c r="F615" i="4"/>
  <c r="A616" i="4"/>
  <c r="B616" i="4"/>
  <c r="C616" i="4"/>
  <c r="D616" i="4"/>
  <c r="E616" i="4"/>
  <c r="F616" i="4"/>
  <c r="A617" i="4"/>
  <c r="B617" i="4"/>
  <c r="C617" i="4"/>
  <c r="D617" i="4"/>
  <c r="E617" i="4"/>
  <c r="F617" i="4"/>
  <c r="A618" i="4"/>
  <c r="B618" i="4"/>
  <c r="C618" i="4"/>
  <c r="D618" i="4"/>
  <c r="E618" i="4"/>
  <c r="F618" i="4"/>
  <c r="A619" i="4"/>
  <c r="B619" i="4"/>
  <c r="C619" i="4"/>
  <c r="D619" i="4"/>
  <c r="E619" i="4"/>
  <c r="F619" i="4"/>
  <c r="A620" i="4"/>
  <c r="B620" i="4"/>
  <c r="C620" i="4"/>
  <c r="D620" i="4"/>
  <c r="E620" i="4"/>
  <c r="F620" i="4"/>
  <c r="A621" i="4"/>
  <c r="B621" i="4"/>
  <c r="C621" i="4"/>
  <c r="D621" i="4"/>
  <c r="E621" i="4"/>
  <c r="F621" i="4"/>
  <c r="A622" i="4"/>
  <c r="B622" i="4"/>
  <c r="C622" i="4"/>
  <c r="D622" i="4"/>
  <c r="E622" i="4"/>
  <c r="F622" i="4"/>
  <c r="A623" i="4"/>
  <c r="B623" i="4"/>
  <c r="C623" i="4"/>
  <c r="D623" i="4"/>
  <c r="E623" i="4"/>
  <c r="F623" i="4"/>
  <c r="A624" i="4"/>
  <c r="B624" i="4"/>
  <c r="C624" i="4"/>
  <c r="D624" i="4"/>
  <c r="E624" i="4"/>
  <c r="F624" i="4"/>
  <c r="A625" i="4"/>
  <c r="B625" i="4"/>
  <c r="C625" i="4"/>
  <c r="D625" i="4"/>
  <c r="E625" i="4"/>
  <c r="F625" i="4"/>
  <c r="A626" i="4"/>
  <c r="B626" i="4"/>
  <c r="C626" i="4"/>
  <c r="D626" i="4"/>
  <c r="E626" i="4"/>
  <c r="F626" i="4"/>
  <c r="A627" i="4"/>
  <c r="B627" i="4"/>
  <c r="C627" i="4"/>
  <c r="D627" i="4"/>
  <c r="E627" i="4"/>
  <c r="F627" i="4"/>
  <c r="A628" i="4"/>
  <c r="B628" i="4"/>
  <c r="C628" i="4"/>
  <c r="D628" i="4"/>
  <c r="E628" i="4"/>
  <c r="F628" i="4"/>
  <c r="A629" i="4"/>
  <c r="B629" i="4"/>
  <c r="C629" i="4"/>
  <c r="D629" i="4"/>
  <c r="E629" i="4"/>
  <c r="F629" i="4"/>
  <c r="A630" i="4"/>
  <c r="B630" i="4"/>
  <c r="C630" i="4"/>
  <c r="D630" i="4"/>
  <c r="E630" i="4"/>
  <c r="F630" i="4"/>
  <c r="A631" i="4"/>
  <c r="B631" i="4"/>
  <c r="C631" i="4"/>
  <c r="D631" i="4"/>
  <c r="E631" i="4"/>
  <c r="F631" i="4"/>
  <c r="A632" i="4"/>
  <c r="B632" i="4"/>
  <c r="C632" i="4"/>
  <c r="D632" i="4"/>
  <c r="E632" i="4"/>
  <c r="F632" i="4"/>
  <c r="A633" i="4"/>
  <c r="B633" i="4"/>
  <c r="C633" i="4"/>
  <c r="D633" i="4"/>
  <c r="E633" i="4"/>
  <c r="F633" i="4"/>
  <c r="A634" i="4"/>
  <c r="B634" i="4"/>
  <c r="C634" i="4"/>
  <c r="D634" i="4"/>
  <c r="E634" i="4"/>
  <c r="F634" i="4"/>
  <c r="A635" i="4"/>
  <c r="B635" i="4"/>
  <c r="C635" i="4"/>
  <c r="D635" i="4"/>
  <c r="E635" i="4"/>
  <c r="F635" i="4"/>
  <c r="A636" i="4"/>
  <c r="B636" i="4"/>
  <c r="C636" i="4"/>
  <c r="D636" i="4"/>
  <c r="E636" i="4"/>
  <c r="F636" i="4"/>
  <c r="A637" i="4"/>
  <c r="B637" i="4"/>
  <c r="C637" i="4"/>
  <c r="D637" i="4"/>
  <c r="E637" i="4"/>
  <c r="F637" i="4"/>
  <c r="A638" i="4"/>
  <c r="B638" i="4"/>
  <c r="C638" i="4"/>
  <c r="D638" i="4"/>
  <c r="E638" i="4"/>
  <c r="F638" i="4"/>
  <c r="A639" i="4"/>
  <c r="B639" i="4"/>
  <c r="C639" i="4"/>
  <c r="D639" i="4"/>
  <c r="E639" i="4"/>
  <c r="F639" i="4"/>
  <c r="A640" i="4"/>
  <c r="B640" i="4"/>
  <c r="C640" i="4"/>
  <c r="D640" i="4"/>
  <c r="E640" i="4"/>
  <c r="F640" i="4"/>
  <c r="A641" i="4"/>
  <c r="B641" i="4"/>
  <c r="C641" i="4"/>
  <c r="D641" i="4"/>
  <c r="E641" i="4"/>
  <c r="F641" i="4"/>
  <c r="A642" i="4"/>
  <c r="B642" i="4"/>
  <c r="C642" i="4"/>
  <c r="D642" i="4"/>
  <c r="E642" i="4"/>
  <c r="F642" i="4"/>
  <c r="A643" i="4"/>
  <c r="B643" i="4"/>
  <c r="C643" i="4"/>
  <c r="D643" i="4"/>
  <c r="E643" i="4"/>
  <c r="F643" i="4"/>
  <c r="A644" i="4"/>
  <c r="B644" i="4"/>
  <c r="C644" i="4"/>
  <c r="D644" i="4"/>
  <c r="E644" i="4"/>
  <c r="F644" i="4"/>
  <c r="A645" i="4"/>
  <c r="B645" i="4"/>
  <c r="C645" i="4"/>
  <c r="D645" i="4"/>
  <c r="E645" i="4"/>
  <c r="F645" i="4"/>
  <c r="A646" i="4"/>
  <c r="B646" i="4"/>
  <c r="C646" i="4"/>
  <c r="D646" i="4"/>
  <c r="E646" i="4"/>
  <c r="F646" i="4"/>
  <c r="A647" i="4"/>
  <c r="B647" i="4"/>
  <c r="C647" i="4"/>
  <c r="D647" i="4"/>
  <c r="E647" i="4"/>
  <c r="F647" i="4"/>
  <c r="A648" i="4"/>
  <c r="B648" i="4"/>
  <c r="C648" i="4"/>
  <c r="D648" i="4"/>
  <c r="E648" i="4"/>
  <c r="F648" i="4"/>
  <c r="A649" i="4"/>
  <c r="B649" i="4"/>
  <c r="C649" i="4"/>
  <c r="D649" i="4"/>
  <c r="E649" i="4"/>
  <c r="F649" i="4"/>
  <c r="A650" i="4"/>
  <c r="B650" i="4"/>
  <c r="C650" i="4"/>
  <c r="D650" i="4"/>
  <c r="E650" i="4"/>
  <c r="F650" i="4"/>
  <c r="A651" i="4"/>
  <c r="B651" i="4"/>
  <c r="C651" i="4"/>
  <c r="D651" i="4"/>
  <c r="E651" i="4"/>
  <c r="F651" i="4"/>
  <c r="A652" i="4"/>
  <c r="B652" i="4"/>
  <c r="C652" i="4"/>
  <c r="D652" i="4"/>
  <c r="E652" i="4"/>
  <c r="F652" i="4"/>
  <c r="A653" i="4"/>
  <c r="B653" i="4"/>
  <c r="C653" i="4"/>
  <c r="D653" i="4"/>
  <c r="E653" i="4"/>
  <c r="F653" i="4"/>
  <c r="A654" i="4"/>
  <c r="B654" i="4"/>
  <c r="C654" i="4"/>
  <c r="D654" i="4"/>
  <c r="E654" i="4"/>
  <c r="F654" i="4"/>
  <c r="A655" i="4"/>
  <c r="B655" i="4"/>
  <c r="C655" i="4"/>
  <c r="D655" i="4"/>
  <c r="E655" i="4"/>
  <c r="F655" i="4"/>
  <c r="A656" i="4"/>
  <c r="B656" i="4"/>
  <c r="C656" i="4"/>
  <c r="D656" i="4"/>
  <c r="E656" i="4"/>
  <c r="F656" i="4"/>
  <c r="A657" i="4"/>
  <c r="B657" i="4"/>
  <c r="C657" i="4"/>
  <c r="D657" i="4"/>
  <c r="E657" i="4"/>
  <c r="F657" i="4"/>
  <c r="A658" i="4"/>
  <c r="B658" i="4"/>
  <c r="C658" i="4"/>
  <c r="D658" i="4"/>
  <c r="E658" i="4"/>
  <c r="F658" i="4"/>
  <c r="A659" i="4"/>
  <c r="B659" i="4"/>
  <c r="C659" i="4"/>
  <c r="D659" i="4"/>
  <c r="E659" i="4"/>
  <c r="F659" i="4"/>
  <c r="A660" i="4"/>
  <c r="B660" i="4"/>
  <c r="C660" i="4"/>
  <c r="D660" i="4"/>
  <c r="E660" i="4"/>
  <c r="F660" i="4"/>
  <c r="A661" i="4"/>
  <c r="B661" i="4"/>
  <c r="C661" i="4"/>
  <c r="D661" i="4"/>
  <c r="E661" i="4"/>
  <c r="F661" i="4"/>
  <c r="A662" i="4"/>
  <c r="B662" i="4"/>
  <c r="C662" i="4"/>
  <c r="D662" i="4"/>
  <c r="E662" i="4"/>
  <c r="F662" i="4"/>
  <c r="A663" i="4"/>
  <c r="B663" i="4"/>
  <c r="C663" i="4"/>
  <c r="D663" i="4"/>
  <c r="E663" i="4"/>
  <c r="F663" i="4"/>
  <c r="A664" i="4"/>
  <c r="B664" i="4"/>
  <c r="C664" i="4"/>
  <c r="D664" i="4"/>
  <c r="E664" i="4"/>
  <c r="F664" i="4"/>
  <c r="A665" i="4"/>
  <c r="B665" i="4"/>
  <c r="C665" i="4"/>
  <c r="D665" i="4"/>
  <c r="E665" i="4"/>
  <c r="F665" i="4"/>
  <c r="A666" i="4"/>
  <c r="B666" i="4"/>
  <c r="C666" i="4"/>
  <c r="D666" i="4"/>
  <c r="E666" i="4"/>
  <c r="F666" i="4"/>
  <c r="A667" i="4"/>
  <c r="B667" i="4"/>
  <c r="C667" i="4"/>
  <c r="D667" i="4"/>
  <c r="E667" i="4"/>
  <c r="F667" i="4"/>
  <c r="A668" i="4"/>
  <c r="B668" i="4"/>
  <c r="C668" i="4"/>
  <c r="D668" i="4"/>
  <c r="E668" i="4"/>
  <c r="F668" i="4"/>
  <c r="A669" i="4"/>
  <c r="B669" i="4"/>
  <c r="C669" i="4"/>
  <c r="D669" i="4"/>
  <c r="E669" i="4"/>
  <c r="F669" i="4"/>
  <c r="A670" i="4"/>
  <c r="B670" i="4"/>
  <c r="C670" i="4"/>
  <c r="D670" i="4"/>
  <c r="E670" i="4"/>
  <c r="F670" i="4"/>
  <c r="A671" i="4"/>
  <c r="B671" i="4"/>
  <c r="C671" i="4"/>
  <c r="D671" i="4"/>
  <c r="E671" i="4"/>
  <c r="F671" i="4"/>
  <c r="A672" i="4"/>
  <c r="B672" i="4"/>
  <c r="C672" i="4"/>
  <c r="D672" i="4"/>
  <c r="E672" i="4"/>
  <c r="F672" i="4"/>
  <c r="A673" i="4"/>
  <c r="B673" i="4"/>
  <c r="C673" i="4"/>
  <c r="D673" i="4"/>
  <c r="E673" i="4"/>
  <c r="F673" i="4"/>
  <c r="A674" i="4"/>
  <c r="B674" i="4"/>
  <c r="C674" i="4"/>
  <c r="D674" i="4"/>
  <c r="E674" i="4"/>
  <c r="F674" i="4"/>
  <c r="A675" i="4"/>
  <c r="B675" i="4"/>
  <c r="C675" i="4"/>
  <c r="D675" i="4"/>
  <c r="E675" i="4"/>
  <c r="F675" i="4"/>
  <c r="A676" i="4"/>
  <c r="B676" i="4"/>
  <c r="C676" i="4"/>
  <c r="D676" i="4"/>
  <c r="E676" i="4"/>
  <c r="F676" i="4"/>
  <c r="A677" i="4"/>
  <c r="B677" i="4"/>
  <c r="C677" i="4"/>
  <c r="D677" i="4"/>
  <c r="E677" i="4"/>
  <c r="F677" i="4"/>
  <c r="A678" i="4"/>
  <c r="B678" i="4"/>
  <c r="C678" i="4"/>
  <c r="D678" i="4"/>
  <c r="E678" i="4"/>
  <c r="F678" i="4"/>
  <c r="A679" i="4"/>
  <c r="B679" i="4"/>
  <c r="C679" i="4"/>
  <c r="D679" i="4"/>
  <c r="E679" i="4"/>
  <c r="F679" i="4"/>
  <c r="A680" i="4"/>
  <c r="B680" i="4"/>
  <c r="C680" i="4"/>
  <c r="D680" i="4"/>
  <c r="E680" i="4"/>
  <c r="F680" i="4"/>
  <c r="A681" i="4"/>
  <c r="B681" i="4"/>
  <c r="C681" i="4"/>
  <c r="D681" i="4"/>
  <c r="E681" i="4"/>
  <c r="F681" i="4"/>
  <c r="A682" i="4"/>
  <c r="B682" i="4"/>
  <c r="C682" i="4"/>
  <c r="D682" i="4"/>
  <c r="E682" i="4"/>
  <c r="F682" i="4"/>
  <c r="A683" i="4"/>
  <c r="B683" i="4"/>
  <c r="C683" i="4"/>
  <c r="D683" i="4"/>
  <c r="E683" i="4"/>
  <c r="F683" i="4"/>
  <c r="A684" i="4"/>
  <c r="B684" i="4"/>
  <c r="C684" i="4"/>
  <c r="D684" i="4"/>
  <c r="E684" i="4"/>
  <c r="F684" i="4"/>
  <c r="A685" i="4"/>
  <c r="B685" i="4"/>
  <c r="C685" i="4"/>
  <c r="D685" i="4"/>
  <c r="E685" i="4"/>
  <c r="F685" i="4"/>
  <c r="A686" i="4"/>
  <c r="B686" i="4"/>
  <c r="C686" i="4"/>
  <c r="D686" i="4"/>
  <c r="E686" i="4"/>
  <c r="F686" i="4"/>
  <c r="A687" i="4"/>
  <c r="B687" i="4"/>
  <c r="C687" i="4"/>
  <c r="D687" i="4"/>
  <c r="E687" i="4"/>
  <c r="F687" i="4"/>
  <c r="A688" i="4"/>
  <c r="B688" i="4"/>
  <c r="C688" i="4"/>
  <c r="D688" i="4"/>
  <c r="E688" i="4"/>
  <c r="F688" i="4"/>
  <c r="A689" i="4"/>
  <c r="B689" i="4"/>
  <c r="C689" i="4"/>
  <c r="D689" i="4"/>
  <c r="E689" i="4"/>
  <c r="F689" i="4"/>
  <c r="A690" i="4"/>
  <c r="B690" i="4"/>
  <c r="C690" i="4"/>
  <c r="D690" i="4"/>
  <c r="E690" i="4"/>
  <c r="F690" i="4"/>
  <c r="A691" i="4"/>
  <c r="B691" i="4"/>
  <c r="C691" i="4"/>
  <c r="D691" i="4"/>
  <c r="E691" i="4"/>
  <c r="F691" i="4"/>
  <c r="A692" i="4"/>
  <c r="B692" i="4"/>
  <c r="C692" i="4"/>
  <c r="D692" i="4"/>
  <c r="E692" i="4"/>
  <c r="F692" i="4"/>
  <c r="A693" i="4"/>
  <c r="B693" i="4"/>
  <c r="C693" i="4"/>
  <c r="D693" i="4"/>
  <c r="E693" i="4"/>
  <c r="F693" i="4"/>
  <c r="A694" i="4"/>
  <c r="B694" i="4"/>
  <c r="C694" i="4"/>
  <c r="D694" i="4"/>
  <c r="E694" i="4"/>
  <c r="F694" i="4"/>
  <c r="A695" i="4"/>
  <c r="B695" i="4"/>
  <c r="C695" i="4"/>
  <c r="D695" i="4"/>
  <c r="E695" i="4"/>
  <c r="F695" i="4"/>
  <c r="A696" i="4"/>
  <c r="B696" i="4"/>
  <c r="C696" i="4"/>
  <c r="D696" i="4"/>
  <c r="E696" i="4"/>
  <c r="F696" i="4"/>
  <c r="A697" i="4"/>
  <c r="B697" i="4"/>
  <c r="C697" i="4"/>
  <c r="D697" i="4"/>
  <c r="E697" i="4"/>
  <c r="F697" i="4"/>
  <c r="A698" i="4"/>
  <c r="B698" i="4"/>
  <c r="C698" i="4"/>
  <c r="D698" i="4"/>
  <c r="E698" i="4"/>
  <c r="F698" i="4"/>
  <c r="A699" i="4"/>
  <c r="B699" i="4"/>
  <c r="C699" i="4"/>
  <c r="D699" i="4"/>
  <c r="E699" i="4"/>
  <c r="F699" i="4"/>
  <c r="A700" i="4"/>
  <c r="B700" i="4"/>
  <c r="C700" i="4"/>
  <c r="D700" i="4"/>
  <c r="E700" i="4"/>
  <c r="F700" i="4"/>
  <c r="A701" i="4"/>
  <c r="B701" i="4"/>
  <c r="C701" i="4"/>
  <c r="D701" i="4"/>
  <c r="E701" i="4"/>
  <c r="F701" i="4"/>
  <c r="A702" i="4"/>
  <c r="B702" i="4"/>
  <c r="C702" i="4"/>
  <c r="D702" i="4"/>
  <c r="E702" i="4"/>
  <c r="F702" i="4"/>
  <c r="A703" i="4"/>
  <c r="B703" i="4"/>
  <c r="C703" i="4"/>
  <c r="D703" i="4"/>
  <c r="E703" i="4"/>
  <c r="F703" i="4"/>
  <c r="A704" i="4"/>
  <c r="B704" i="4"/>
  <c r="C704" i="4"/>
  <c r="D704" i="4"/>
  <c r="E704" i="4"/>
  <c r="F704" i="4"/>
  <c r="A705" i="4"/>
  <c r="B705" i="4"/>
  <c r="C705" i="4"/>
  <c r="D705" i="4"/>
  <c r="E705" i="4"/>
  <c r="F705" i="4"/>
  <c r="A706" i="4"/>
  <c r="B706" i="4"/>
  <c r="C706" i="4"/>
  <c r="D706" i="4"/>
  <c r="E706" i="4"/>
  <c r="F706" i="4"/>
  <c r="A707" i="4"/>
  <c r="B707" i="4"/>
  <c r="C707" i="4"/>
  <c r="D707" i="4"/>
  <c r="E707" i="4"/>
  <c r="F707" i="4"/>
  <c r="A708" i="4"/>
  <c r="B708" i="4"/>
  <c r="C708" i="4"/>
  <c r="D708" i="4"/>
  <c r="E708" i="4"/>
  <c r="F708" i="4"/>
  <c r="A709" i="4"/>
  <c r="B709" i="4"/>
  <c r="C709" i="4"/>
  <c r="D709" i="4"/>
  <c r="E709" i="4"/>
  <c r="F709" i="4"/>
  <c r="A710" i="4"/>
  <c r="B710" i="4"/>
  <c r="C710" i="4"/>
  <c r="D710" i="4"/>
  <c r="E710" i="4"/>
  <c r="F710" i="4"/>
  <c r="A711" i="4"/>
  <c r="B711" i="4"/>
  <c r="C711" i="4"/>
  <c r="D711" i="4"/>
  <c r="E711" i="4"/>
  <c r="F711" i="4"/>
  <c r="A712" i="4"/>
  <c r="B712" i="4"/>
  <c r="C712" i="4"/>
  <c r="D712" i="4"/>
  <c r="E712" i="4"/>
  <c r="F712" i="4"/>
  <c r="A713" i="4"/>
  <c r="B713" i="4"/>
  <c r="C713" i="4"/>
  <c r="D713" i="4"/>
  <c r="E713" i="4"/>
  <c r="F713" i="4"/>
  <c r="A714" i="4"/>
  <c r="B714" i="4"/>
  <c r="C714" i="4"/>
  <c r="D714" i="4"/>
  <c r="E714" i="4"/>
  <c r="F714" i="4"/>
  <c r="A715" i="4"/>
  <c r="B715" i="4"/>
  <c r="C715" i="4"/>
  <c r="D715" i="4"/>
  <c r="E715" i="4"/>
  <c r="F715" i="4"/>
  <c r="A716" i="4"/>
  <c r="B716" i="4"/>
  <c r="C716" i="4"/>
  <c r="D716" i="4"/>
  <c r="E716" i="4"/>
  <c r="F716" i="4"/>
  <c r="A717" i="4"/>
  <c r="B717" i="4"/>
  <c r="C717" i="4"/>
  <c r="D717" i="4"/>
  <c r="E717" i="4"/>
  <c r="F717" i="4"/>
  <c r="A718" i="4"/>
  <c r="B718" i="4"/>
  <c r="C718" i="4"/>
  <c r="D718" i="4"/>
  <c r="E718" i="4"/>
  <c r="F718" i="4"/>
  <c r="A719" i="4"/>
  <c r="B719" i="4"/>
  <c r="C719" i="4"/>
  <c r="D719" i="4"/>
  <c r="E719" i="4"/>
  <c r="F719" i="4"/>
  <c r="A720" i="4"/>
  <c r="B720" i="4"/>
  <c r="C720" i="4"/>
  <c r="D720" i="4"/>
  <c r="E720" i="4"/>
  <c r="F720" i="4"/>
  <c r="A721" i="4"/>
  <c r="B721" i="4"/>
  <c r="C721" i="4"/>
  <c r="D721" i="4"/>
  <c r="E721" i="4"/>
  <c r="F721" i="4"/>
  <c r="A722" i="4"/>
  <c r="B722" i="4"/>
  <c r="C722" i="4"/>
  <c r="D722" i="4"/>
  <c r="E722" i="4"/>
  <c r="F722" i="4"/>
  <c r="A723" i="4"/>
  <c r="B723" i="4"/>
  <c r="C723" i="4"/>
  <c r="D723" i="4"/>
  <c r="E723" i="4"/>
  <c r="F723" i="4"/>
  <c r="A724" i="4"/>
  <c r="B724" i="4"/>
  <c r="C724" i="4"/>
  <c r="D724" i="4"/>
  <c r="E724" i="4"/>
  <c r="F724" i="4"/>
  <c r="A725" i="4"/>
  <c r="B725" i="4"/>
  <c r="C725" i="4"/>
  <c r="D725" i="4"/>
  <c r="E725" i="4"/>
  <c r="F725" i="4"/>
  <c r="A726" i="4"/>
  <c r="B726" i="4"/>
  <c r="C726" i="4"/>
  <c r="D726" i="4"/>
  <c r="E726" i="4"/>
  <c r="F726" i="4"/>
  <c r="A727" i="4"/>
  <c r="B727" i="4"/>
  <c r="C727" i="4"/>
  <c r="D727" i="4"/>
  <c r="E727" i="4"/>
  <c r="F727" i="4"/>
  <c r="A728" i="4"/>
  <c r="B728" i="4"/>
  <c r="C728" i="4"/>
  <c r="D728" i="4"/>
  <c r="E728" i="4"/>
  <c r="F728" i="4"/>
  <c r="A729" i="4"/>
  <c r="B729" i="4"/>
  <c r="C729" i="4"/>
  <c r="D729" i="4"/>
  <c r="E729" i="4"/>
  <c r="F729" i="4"/>
  <c r="A730" i="4"/>
  <c r="B730" i="4"/>
  <c r="C730" i="4"/>
  <c r="D730" i="4"/>
  <c r="E730" i="4"/>
  <c r="F730" i="4"/>
  <c r="A731" i="4"/>
  <c r="B731" i="4"/>
  <c r="C731" i="4"/>
  <c r="D731" i="4"/>
  <c r="E731" i="4"/>
  <c r="F731" i="4"/>
  <c r="A732" i="4"/>
  <c r="B732" i="4"/>
  <c r="C732" i="4"/>
  <c r="D732" i="4"/>
  <c r="E732" i="4"/>
  <c r="F732" i="4"/>
  <c r="A733" i="4"/>
  <c r="B733" i="4"/>
  <c r="C733" i="4"/>
  <c r="D733" i="4"/>
  <c r="E733" i="4"/>
  <c r="F733" i="4"/>
  <c r="A734" i="4"/>
  <c r="B734" i="4"/>
  <c r="C734" i="4"/>
  <c r="D734" i="4"/>
  <c r="E734" i="4"/>
  <c r="F734" i="4"/>
  <c r="A735" i="4"/>
  <c r="B735" i="4"/>
  <c r="C735" i="4"/>
  <c r="D735" i="4"/>
  <c r="E735" i="4"/>
  <c r="F735" i="4"/>
  <c r="A736" i="4"/>
  <c r="B736" i="4"/>
  <c r="C736" i="4"/>
  <c r="D736" i="4"/>
  <c r="E736" i="4"/>
  <c r="F736" i="4"/>
  <c r="A737" i="4"/>
  <c r="B737" i="4"/>
  <c r="C737" i="4"/>
  <c r="D737" i="4"/>
  <c r="E737" i="4"/>
  <c r="F737" i="4"/>
  <c r="A738" i="4"/>
  <c r="B738" i="4"/>
  <c r="C738" i="4"/>
  <c r="D738" i="4"/>
  <c r="E738" i="4"/>
  <c r="F738" i="4"/>
  <c r="A739" i="4"/>
  <c r="B739" i="4"/>
  <c r="C739" i="4"/>
  <c r="D739" i="4"/>
  <c r="E739" i="4"/>
  <c r="F739" i="4"/>
  <c r="A740" i="4"/>
  <c r="B740" i="4"/>
  <c r="C740" i="4"/>
  <c r="D740" i="4"/>
  <c r="E740" i="4"/>
  <c r="F740" i="4"/>
  <c r="A741" i="4"/>
  <c r="B741" i="4"/>
  <c r="C741" i="4"/>
  <c r="D741" i="4"/>
  <c r="E741" i="4"/>
  <c r="F741" i="4"/>
  <c r="A742" i="4"/>
  <c r="B742" i="4"/>
  <c r="C742" i="4"/>
  <c r="D742" i="4"/>
  <c r="E742" i="4"/>
  <c r="F742" i="4"/>
  <c r="A743" i="4"/>
  <c r="B743" i="4"/>
  <c r="C743" i="4"/>
  <c r="D743" i="4"/>
  <c r="E743" i="4"/>
  <c r="F743" i="4"/>
  <c r="A744" i="4"/>
  <c r="B744" i="4"/>
  <c r="C744" i="4"/>
  <c r="D744" i="4"/>
  <c r="E744" i="4"/>
  <c r="F744" i="4"/>
  <c r="A745" i="4"/>
  <c r="B745" i="4"/>
  <c r="C745" i="4"/>
  <c r="D745" i="4"/>
  <c r="E745" i="4"/>
  <c r="F745" i="4"/>
  <c r="A746" i="4"/>
  <c r="B746" i="4"/>
  <c r="C746" i="4"/>
  <c r="D746" i="4"/>
  <c r="E746" i="4"/>
  <c r="F746" i="4"/>
  <c r="A747" i="4"/>
  <c r="B747" i="4"/>
  <c r="C747" i="4"/>
  <c r="D747" i="4"/>
  <c r="E747" i="4"/>
  <c r="F747" i="4"/>
  <c r="A748" i="4"/>
  <c r="B748" i="4"/>
  <c r="C748" i="4"/>
  <c r="D748" i="4"/>
  <c r="E748" i="4"/>
  <c r="F748" i="4"/>
  <c r="A749" i="4"/>
  <c r="B749" i="4"/>
  <c r="C749" i="4"/>
  <c r="D749" i="4"/>
  <c r="E749" i="4"/>
  <c r="F749" i="4"/>
  <c r="A750" i="4"/>
  <c r="B750" i="4"/>
  <c r="C750" i="4"/>
  <c r="D750" i="4"/>
  <c r="E750" i="4"/>
  <c r="F750" i="4"/>
  <c r="A751" i="4"/>
  <c r="B751" i="4"/>
  <c r="C751" i="4"/>
  <c r="D751" i="4"/>
  <c r="E751" i="4"/>
  <c r="F751" i="4"/>
  <c r="A752" i="4"/>
  <c r="B752" i="4"/>
  <c r="C752" i="4"/>
  <c r="D752" i="4"/>
  <c r="E752" i="4"/>
  <c r="F752" i="4"/>
  <c r="A753" i="4"/>
  <c r="B753" i="4"/>
  <c r="C753" i="4"/>
  <c r="D753" i="4"/>
  <c r="E753" i="4"/>
  <c r="F753" i="4"/>
  <c r="A754" i="4"/>
  <c r="B754" i="4"/>
  <c r="C754" i="4"/>
  <c r="D754" i="4"/>
  <c r="E754" i="4"/>
  <c r="F754" i="4"/>
  <c r="A755" i="4"/>
  <c r="B755" i="4"/>
  <c r="C755" i="4"/>
  <c r="D755" i="4"/>
  <c r="E755" i="4"/>
  <c r="F755" i="4"/>
  <c r="K52" i="1"/>
  <c r="F2" i="4"/>
  <c r="D2" i="4"/>
  <c r="E2" i="4"/>
  <c r="C2" i="4"/>
  <c r="B2" i="4"/>
  <c r="A2" i="4"/>
  <c r="B2" i="3"/>
  <c r="G6" i="3"/>
  <c r="B3" i="3"/>
  <c r="C3" i="3" s="1"/>
  <c r="B4" i="3" l="1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71" i="3"/>
  <c r="C71" i="3" s="1"/>
  <c r="B92" i="3"/>
  <c r="C92" i="3" s="1"/>
  <c r="B93" i="3"/>
  <c r="C93" i="3" s="1"/>
  <c r="B102" i="3"/>
  <c r="C102" i="3" s="1"/>
  <c r="B103" i="3"/>
  <c r="C103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63" i="3"/>
  <c r="C163" i="3" s="1"/>
  <c r="B196" i="3"/>
  <c r="C196" i="3" s="1"/>
  <c r="B229" i="3"/>
  <c r="C229" i="3" s="1"/>
  <c r="B262" i="3"/>
  <c r="C262" i="3" s="1"/>
  <c r="B295" i="3"/>
  <c r="C295" i="3" s="1"/>
  <c r="B328" i="3"/>
  <c r="C328" i="3" s="1"/>
  <c r="B361" i="3"/>
  <c r="C361" i="3" s="1"/>
  <c r="B394" i="3"/>
  <c r="C394" i="3" s="1"/>
  <c r="B427" i="3"/>
  <c r="C427" i="3" s="1"/>
  <c r="B460" i="3"/>
  <c r="C460" i="3" s="1"/>
  <c r="B461" i="3"/>
  <c r="C461" i="3" s="1"/>
  <c r="B472" i="3"/>
  <c r="C472" i="3" s="1"/>
  <c r="B483" i="3"/>
  <c r="C483" i="3" s="1"/>
  <c r="B494" i="3"/>
  <c r="C494" i="3" s="1"/>
  <c r="B495" i="3"/>
  <c r="C495" i="3" s="1"/>
  <c r="B504" i="3"/>
  <c r="C504" i="3" s="1"/>
  <c r="B505" i="3"/>
  <c r="C505" i="3" s="1"/>
  <c r="B509" i="3"/>
  <c r="C509" i="3" s="1"/>
  <c r="B510" i="3"/>
  <c r="C510" i="3" s="1"/>
  <c r="B511" i="3"/>
  <c r="C511" i="3" s="1"/>
  <c r="B512" i="3"/>
  <c r="C512" i="3" s="1"/>
  <c r="B513" i="3"/>
  <c r="C513" i="3" s="1"/>
  <c r="B517" i="3"/>
  <c r="C517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C524" i="3" s="1"/>
  <c r="B531" i="3"/>
  <c r="C531" i="3" s="1"/>
  <c r="B532" i="3"/>
  <c r="C532" i="3" s="1"/>
  <c r="B533" i="3"/>
  <c r="C533" i="3" s="1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 s="1"/>
  <c r="B540" i="3"/>
  <c r="C540" i="3" s="1"/>
  <c r="B561" i="3"/>
  <c r="C561" i="3" s="1"/>
  <c r="B562" i="3"/>
  <c r="C562" i="3" s="1"/>
  <c r="B566" i="3"/>
  <c r="C566" i="3" s="1"/>
  <c r="B567" i="3"/>
  <c r="C567" i="3" s="1"/>
  <c r="B568" i="3"/>
  <c r="C568" i="3" s="1"/>
  <c r="B569" i="3"/>
  <c r="C569" i="3" s="1"/>
  <c r="B570" i="3"/>
  <c r="C570" i="3" s="1"/>
  <c r="B574" i="3"/>
  <c r="C574" i="3" s="1"/>
  <c r="B575" i="3"/>
  <c r="C575" i="3" s="1"/>
  <c r="B576" i="3"/>
  <c r="C576" i="3" s="1"/>
  <c r="B577" i="3"/>
  <c r="C577" i="3" s="1"/>
  <c r="B578" i="3"/>
  <c r="C578" i="3" s="1"/>
  <c r="B587" i="3"/>
  <c r="C587" i="3" s="1"/>
  <c r="B596" i="3"/>
  <c r="C596" i="3" s="1"/>
  <c r="B605" i="3"/>
  <c r="C605" i="3" s="1"/>
  <c r="B614" i="3"/>
  <c r="C614" i="3" s="1"/>
  <c r="B623" i="3"/>
  <c r="C623" i="3" s="1"/>
  <c r="B632" i="3"/>
  <c r="C632" i="3" s="1"/>
  <c r="B633" i="3"/>
  <c r="C633" i="3" s="1"/>
  <c r="B642" i="3"/>
  <c r="C642" i="3" s="1"/>
  <c r="B643" i="3"/>
  <c r="C643" i="3" s="1"/>
  <c r="B652" i="3"/>
  <c r="C652" i="3" s="1"/>
  <c r="B661" i="3"/>
  <c r="C661" i="3" s="1"/>
  <c r="B670" i="3"/>
  <c r="C670" i="3" s="1"/>
  <c r="B679" i="3"/>
  <c r="C679" i="3" s="1"/>
  <c r="B688" i="3"/>
  <c r="C688" i="3" s="1"/>
  <c r="B697" i="3"/>
  <c r="C697" i="3" s="1"/>
  <c r="B706" i="3"/>
  <c r="C706" i="3" s="1"/>
  <c r="B715" i="3"/>
  <c r="C715" i="3" s="1"/>
  <c r="B724" i="3"/>
  <c r="C724" i="3" s="1"/>
  <c r="B733" i="3"/>
  <c r="C733" i="3" s="1"/>
  <c r="B734" i="3"/>
  <c r="C734" i="3" s="1"/>
  <c r="B735" i="3"/>
  <c r="C735" i="3" s="1"/>
  <c r="B736" i="3"/>
  <c r="C736" i="3" s="1"/>
  <c r="C2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16" i="3"/>
  <c r="G15" i="3"/>
  <c r="G14" i="3"/>
  <c r="G13" i="3"/>
  <c r="G12" i="3"/>
  <c r="G11" i="3"/>
  <c r="G10" i="3"/>
  <c r="G9" i="3"/>
  <c r="G8" i="3"/>
  <c r="G7" i="3"/>
  <c r="G5" i="3"/>
  <c r="G4" i="3"/>
  <c r="G3" i="3"/>
  <c r="G2" i="3"/>
  <c r="M5" i="1"/>
  <c r="N5" i="1"/>
  <c r="O5" i="1"/>
  <c r="P5" i="1"/>
  <c r="Q5" i="1"/>
  <c r="R5" i="1"/>
  <c r="S5" i="1"/>
  <c r="T5" i="1"/>
  <c r="U5" i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M11" i="1"/>
  <c r="N11" i="1"/>
  <c r="O11" i="1"/>
  <c r="P11" i="1"/>
  <c r="Q11" i="1"/>
  <c r="R11" i="1"/>
  <c r="S11" i="1"/>
  <c r="T11" i="1"/>
  <c r="U11" i="1"/>
  <c r="M12" i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5" i="1"/>
  <c r="N15" i="1"/>
  <c r="O15" i="1"/>
  <c r="P15" i="1"/>
  <c r="Q15" i="1"/>
  <c r="R15" i="1"/>
  <c r="S15" i="1"/>
  <c r="T15" i="1"/>
  <c r="U15" i="1"/>
  <c r="M16" i="1"/>
  <c r="N16" i="1"/>
  <c r="O16" i="1"/>
  <c r="P16" i="1"/>
  <c r="Q16" i="1"/>
  <c r="R16" i="1"/>
  <c r="S16" i="1"/>
  <c r="T16" i="1"/>
  <c r="U16" i="1"/>
  <c r="P4" i="1"/>
  <c r="O4" i="1"/>
  <c r="D738" i="1"/>
  <c r="D737" i="1"/>
  <c r="D578" i="1"/>
  <c r="D570" i="1"/>
  <c r="D569" i="1"/>
  <c r="D568" i="1"/>
  <c r="D542" i="1"/>
  <c r="D539" i="1"/>
  <c r="D538" i="1"/>
  <c r="D535" i="1"/>
  <c r="D524" i="1"/>
  <c r="D521" i="1"/>
  <c r="D120" i="1"/>
  <c r="D121" i="1"/>
  <c r="D122" i="1"/>
  <c r="D123" i="1"/>
  <c r="D124" i="1"/>
  <c r="D125" i="1"/>
  <c r="D126" i="1"/>
  <c r="D127" i="1"/>
  <c r="D128" i="1"/>
  <c r="D129" i="1"/>
  <c r="D119" i="1"/>
  <c r="D116" i="1"/>
  <c r="D4" i="1"/>
  <c r="R4" i="1" s="1"/>
  <c r="D41" i="1"/>
  <c r="D42" i="1"/>
  <c r="D43" i="1"/>
  <c r="D44" i="1"/>
  <c r="D45" i="1"/>
  <c r="D46" i="1"/>
  <c r="D47" i="1"/>
  <c r="D48" i="1"/>
  <c r="D49" i="1"/>
  <c r="D40" i="1"/>
  <c r="U4" i="1"/>
  <c r="N4" i="1"/>
  <c r="Q4" i="1"/>
  <c r="T4" i="1"/>
  <c r="S4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73" i="1"/>
  <c r="K94" i="1"/>
  <c r="K95" i="1"/>
  <c r="K104" i="1"/>
  <c r="K105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65" i="1"/>
  <c r="K198" i="1"/>
  <c r="K231" i="1"/>
  <c r="K264" i="1"/>
  <c r="K297" i="1"/>
  <c r="K330" i="1"/>
  <c r="K363" i="1"/>
  <c r="K396" i="1"/>
  <c r="K429" i="1"/>
  <c r="K462" i="1"/>
  <c r="K463" i="1"/>
  <c r="K474" i="1"/>
  <c r="K485" i="1"/>
  <c r="K496" i="1"/>
  <c r="K497" i="1"/>
  <c r="K506" i="1"/>
  <c r="K507" i="1"/>
  <c r="K511" i="1"/>
  <c r="K512" i="1"/>
  <c r="K513" i="1"/>
  <c r="K514" i="1"/>
  <c r="K515" i="1"/>
  <c r="K519" i="1"/>
  <c r="K520" i="1"/>
  <c r="K521" i="1"/>
  <c r="K522" i="1"/>
  <c r="K523" i="1"/>
  <c r="K524" i="1"/>
  <c r="K525" i="1"/>
  <c r="K526" i="1"/>
  <c r="K533" i="1"/>
  <c r="K534" i="1"/>
  <c r="K535" i="1"/>
  <c r="K536" i="1"/>
  <c r="K537" i="1"/>
  <c r="K538" i="1"/>
  <c r="K539" i="1"/>
  <c r="K540" i="1"/>
  <c r="K541" i="1"/>
  <c r="K542" i="1"/>
  <c r="K563" i="1"/>
  <c r="K564" i="1"/>
  <c r="K568" i="1"/>
  <c r="K569" i="1"/>
  <c r="K570" i="1"/>
  <c r="K571" i="1"/>
  <c r="K572" i="1"/>
  <c r="K576" i="1"/>
  <c r="K577" i="1"/>
  <c r="K578" i="1"/>
  <c r="K579" i="1"/>
  <c r="K580" i="1"/>
  <c r="K589" i="1"/>
  <c r="K598" i="1"/>
  <c r="K607" i="1"/>
  <c r="K616" i="1"/>
  <c r="K625" i="1"/>
  <c r="K634" i="1"/>
  <c r="K635" i="1"/>
  <c r="K644" i="1"/>
  <c r="K645" i="1"/>
  <c r="K654" i="1"/>
  <c r="K663" i="1"/>
  <c r="K672" i="1"/>
  <c r="K681" i="1"/>
  <c r="K690" i="1"/>
  <c r="K699" i="1"/>
  <c r="K708" i="1"/>
  <c r="K717" i="1"/>
  <c r="K726" i="1"/>
  <c r="K735" i="1"/>
  <c r="K736" i="1"/>
  <c r="K737" i="1"/>
  <c r="K738" i="1"/>
  <c r="K4" i="1"/>
  <c r="E734" i="1"/>
  <c r="E733" i="1"/>
  <c r="B731" i="3" s="1"/>
  <c r="C731" i="3" s="1"/>
  <c r="E732" i="1"/>
  <c r="E731" i="1"/>
  <c r="E730" i="1"/>
  <c r="E729" i="1"/>
  <c r="E728" i="1"/>
  <c r="E727" i="1"/>
  <c r="E725" i="1"/>
  <c r="E724" i="1"/>
  <c r="B722" i="3" s="1"/>
  <c r="C722" i="3" s="1"/>
  <c r="E723" i="1"/>
  <c r="E722" i="1"/>
  <c r="E721" i="1"/>
  <c r="E720" i="1"/>
  <c r="E719" i="1"/>
  <c r="E718" i="1"/>
  <c r="E716" i="1"/>
  <c r="E715" i="1"/>
  <c r="B713" i="3" s="1"/>
  <c r="C713" i="3" s="1"/>
  <c r="E714" i="1"/>
  <c r="E713" i="1"/>
  <c r="E712" i="1"/>
  <c r="E711" i="1"/>
  <c r="E710" i="1"/>
  <c r="E709" i="1"/>
  <c r="E707" i="1"/>
  <c r="E706" i="1"/>
  <c r="E705" i="1"/>
  <c r="E704" i="1"/>
  <c r="E703" i="1"/>
  <c r="E702" i="1"/>
  <c r="E701" i="1"/>
  <c r="E700" i="1"/>
  <c r="E698" i="1"/>
  <c r="E697" i="1"/>
  <c r="E696" i="1"/>
  <c r="E695" i="1"/>
  <c r="E694" i="1"/>
  <c r="E693" i="1"/>
  <c r="E692" i="1"/>
  <c r="E691" i="1"/>
  <c r="E689" i="1"/>
  <c r="E688" i="1"/>
  <c r="E687" i="1"/>
  <c r="E686" i="1"/>
  <c r="E685" i="1"/>
  <c r="E684" i="1"/>
  <c r="E683" i="1"/>
  <c r="E682" i="1"/>
  <c r="E664" i="1"/>
  <c r="E665" i="1"/>
  <c r="E666" i="1"/>
  <c r="E667" i="1"/>
  <c r="E668" i="1"/>
  <c r="E669" i="1"/>
  <c r="E670" i="1"/>
  <c r="E671" i="1"/>
  <c r="E673" i="1"/>
  <c r="E674" i="1"/>
  <c r="E675" i="1"/>
  <c r="E676" i="1"/>
  <c r="E677" i="1"/>
  <c r="E678" i="1"/>
  <c r="E679" i="1"/>
  <c r="E680" i="1"/>
  <c r="E662" i="1"/>
  <c r="E661" i="1"/>
  <c r="B659" i="3" s="1"/>
  <c r="C659" i="3" s="1"/>
  <c r="E660" i="1"/>
  <c r="E659" i="1"/>
  <c r="E658" i="1"/>
  <c r="E657" i="1"/>
  <c r="E656" i="1"/>
  <c r="E655" i="1"/>
  <c r="E653" i="1"/>
  <c r="E652" i="1"/>
  <c r="B650" i="3" s="1"/>
  <c r="C650" i="3" s="1"/>
  <c r="E651" i="1"/>
  <c r="E650" i="1"/>
  <c r="E649" i="1"/>
  <c r="E648" i="1"/>
  <c r="E647" i="1"/>
  <c r="E646" i="1"/>
  <c r="E637" i="1"/>
  <c r="E638" i="1"/>
  <c r="E639" i="1"/>
  <c r="E640" i="1"/>
  <c r="E641" i="1"/>
  <c r="E642" i="1"/>
  <c r="E643" i="1"/>
  <c r="E636" i="1"/>
  <c r="E633" i="1"/>
  <c r="E632" i="1"/>
  <c r="E631" i="1"/>
  <c r="E630" i="1"/>
  <c r="E629" i="1"/>
  <c r="E628" i="1"/>
  <c r="E627" i="1"/>
  <c r="E626" i="1"/>
  <c r="E624" i="1"/>
  <c r="E623" i="1"/>
  <c r="E622" i="1"/>
  <c r="E621" i="1"/>
  <c r="B619" i="3" s="1"/>
  <c r="C619" i="3" s="1"/>
  <c r="E620" i="1"/>
  <c r="E619" i="1"/>
  <c r="E618" i="1"/>
  <c r="E617" i="1"/>
  <c r="E615" i="1"/>
  <c r="E614" i="1"/>
  <c r="E613" i="1"/>
  <c r="E612" i="1"/>
  <c r="E611" i="1"/>
  <c r="E610" i="1"/>
  <c r="E609" i="1"/>
  <c r="E608" i="1"/>
  <c r="E606" i="1"/>
  <c r="E605" i="1"/>
  <c r="B603" i="3" s="1"/>
  <c r="C603" i="3" s="1"/>
  <c r="E604" i="1"/>
  <c r="E603" i="1"/>
  <c r="E602" i="1"/>
  <c r="E601" i="1"/>
  <c r="E600" i="1"/>
  <c r="E599" i="1"/>
  <c r="E597" i="1"/>
  <c r="E596" i="1"/>
  <c r="B594" i="3" s="1"/>
  <c r="C594" i="3" s="1"/>
  <c r="E595" i="1"/>
  <c r="E594" i="1"/>
  <c r="E593" i="1"/>
  <c r="E592" i="1"/>
  <c r="E591" i="1"/>
  <c r="E590" i="1"/>
  <c r="E582" i="1"/>
  <c r="E583" i="1"/>
  <c r="E584" i="1"/>
  <c r="E585" i="1"/>
  <c r="E586" i="1"/>
  <c r="E587" i="1"/>
  <c r="E588" i="1"/>
  <c r="E581" i="1"/>
  <c r="E575" i="1"/>
  <c r="E574" i="1"/>
  <c r="E573" i="1"/>
  <c r="E566" i="1"/>
  <c r="E567" i="1"/>
  <c r="E565" i="1"/>
  <c r="E544" i="1"/>
  <c r="E545" i="1"/>
  <c r="E546" i="1"/>
  <c r="E547" i="1"/>
  <c r="B545" i="3" s="1"/>
  <c r="C545" i="3" s="1"/>
  <c r="E548" i="1"/>
  <c r="E549" i="1"/>
  <c r="B547" i="3" s="1"/>
  <c r="C547" i="3" s="1"/>
  <c r="E550" i="1"/>
  <c r="E551" i="1"/>
  <c r="E552" i="1"/>
  <c r="E553" i="1"/>
  <c r="E554" i="1"/>
  <c r="E555" i="1"/>
  <c r="B553" i="3" s="1"/>
  <c r="C553" i="3" s="1"/>
  <c r="E556" i="1"/>
  <c r="E557" i="1"/>
  <c r="B555" i="3" s="1"/>
  <c r="C555" i="3" s="1"/>
  <c r="E558" i="1"/>
  <c r="E559" i="1"/>
  <c r="E560" i="1"/>
  <c r="E561" i="1"/>
  <c r="E562" i="1"/>
  <c r="E543" i="1"/>
  <c r="E532" i="1"/>
  <c r="E531" i="1"/>
  <c r="E530" i="1"/>
  <c r="E529" i="1"/>
  <c r="E528" i="1"/>
  <c r="E527" i="1"/>
  <c r="E518" i="1"/>
  <c r="E517" i="1"/>
  <c r="B515" i="3" s="1"/>
  <c r="C515" i="3" s="1"/>
  <c r="E516" i="1"/>
  <c r="E509" i="1"/>
  <c r="B507" i="3" s="1"/>
  <c r="C507" i="3" s="1"/>
  <c r="E510" i="1"/>
  <c r="E508" i="1"/>
  <c r="E499" i="1"/>
  <c r="E500" i="1"/>
  <c r="E501" i="1"/>
  <c r="E502" i="1"/>
  <c r="E503" i="1"/>
  <c r="E504" i="1"/>
  <c r="E505" i="1"/>
  <c r="E498" i="1"/>
  <c r="E103" i="1"/>
  <c r="E96" i="1"/>
  <c r="E487" i="1"/>
  <c r="E488" i="1"/>
  <c r="E489" i="1"/>
  <c r="E490" i="1"/>
  <c r="E491" i="1"/>
  <c r="E492" i="1"/>
  <c r="E493" i="1"/>
  <c r="E494" i="1"/>
  <c r="E495" i="1"/>
  <c r="E486" i="1"/>
  <c r="E475" i="1"/>
  <c r="E484" i="1"/>
  <c r="E483" i="1"/>
  <c r="E482" i="1"/>
  <c r="E481" i="1"/>
  <c r="E480" i="1"/>
  <c r="E479" i="1"/>
  <c r="E478" i="1"/>
  <c r="E477" i="1"/>
  <c r="E476" i="1"/>
  <c r="E465" i="1"/>
  <c r="E466" i="1"/>
  <c r="E467" i="1"/>
  <c r="E468" i="1"/>
  <c r="E469" i="1"/>
  <c r="E470" i="1"/>
  <c r="E471" i="1"/>
  <c r="E472" i="1"/>
  <c r="E473" i="1"/>
  <c r="E464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33" i="1"/>
  <c r="E107" i="1"/>
  <c r="E108" i="1"/>
  <c r="E109" i="1"/>
  <c r="E110" i="1"/>
  <c r="E111" i="1"/>
  <c r="E112" i="1"/>
  <c r="E113" i="1"/>
  <c r="E106" i="1"/>
  <c r="E98" i="1"/>
  <c r="E99" i="1"/>
  <c r="E100" i="1"/>
  <c r="E101" i="1"/>
  <c r="E102" i="1"/>
  <c r="E97" i="1"/>
  <c r="K159" i="1" l="1"/>
  <c r="B157" i="3"/>
  <c r="C157" i="3" s="1"/>
  <c r="K188" i="1"/>
  <c r="B186" i="3"/>
  <c r="C186" i="3" s="1"/>
  <c r="K254" i="1"/>
  <c r="B252" i="3"/>
  <c r="C252" i="3" s="1"/>
  <c r="K337" i="1"/>
  <c r="B335" i="3"/>
  <c r="C335" i="3" s="1"/>
  <c r="K386" i="1"/>
  <c r="B384" i="3"/>
  <c r="C384" i="3" s="1"/>
  <c r="K427" i="1"/>
  <c r="B425" i="3"/>
  <c r="C425" i="3" s="1"/>
  <c r="K494" i="1"/>
  <c r="B492" i="3"/>
  <c r="C492" i="3" s="1"/>
  <c r="K581" i="1"/>
  <c r="B579" i="3"/>
  <c r="C579" i="3" s="1"/>
  <c r="K682" i="1"/>
  <c r="B680" i="3"/>
  <c r="C680" i="3" s="1"/>
  <c r="K106" i="1"/>
  <c r="B104" i="3"/>
  <c r="C104" i="3" s="1"/>
  <c r="K133" i="1"/>
  <c r="B131" i="3"/>
  <c r="C131" i="3" s="1"/>
  <c r="K157" i="1"/>
  <c r="B155" i="3"/>
  <c r="C155" i="3" s="1"/>
  <c r="K149" i="1"/>
  <c r="B147" i="3"/>
  <c r="C147" i="3" s="1"/>
  <c r="K141" i="1"/>
  <c r="B139" i="3"/>
  <c r="C139" i="3" s="1"/>
  <c r="K166" i="1"/>
  <c r="B164" i="3"/>
  <c r="C164" i="3" s="1"/>
  <c r="K174" i="1"/>
  <c r="B172" i="3"/>
  <c r="C172" i="3" s="1"/>
  <c r="K182" i="1"/>
  <c r="B180" i="3"/>
  <c r="C180" i="3" s="1"/>
  <c r="K190" i="1"/>
  <c r="B188" i="3"/>
  <c r="C188" i="3" s="1"/>
  <c r="K199" i="1"/>
  <c r="B197" i="3"/>
  <c r="C197" i="3" s="1"/>
  <c r="K207" i="1"/>
  <c r="B205" i="3"/>
  <c r="C205" i="3" s="1"/>
  <c r="K215" i="1"/>
  <c r="B213" i="3"/>
  <c r="C213" i="3" s="1"/>
  <c r="K223" i="1"/>
  <c r="B221" i="3"/>
  <c r="C221" i="3" s="1"/>
  <c r="K232" i="1"/>
  <c r="B230" i="3"/>
  <c r="C230" i="3" s="1"/>
  <c r="K240" i="1"/>
  <c r="B238" i="3"/>
  <c r="C238" i="3" s="1"/>
  <c r="K248" i="1"/>
  <c r="B246" i="3"/>
  <c r="C246" i="3" s="1"/>
  <c r="K256" i="1"/>
  <c r="B254" i="3"/>
  <c r="C254" i="3" s="1"/>
  <c r="K265" i="1"/>
  <c r="B263" i="3"/>
  <c r="C263" i="3" s="1"/>
  <c r="K273" i="1"/>
  <c r="B271" i="3"/>
  <c r="C271" i="3" s="1"/>
  <c r="K281" i="1"/>
  <c r="B279" i="3"/>
  <c r="C279" i="3" s="1"/>
  <c r="K289" i="1"/>
  <c r="B287" i="3"/>
  <c r="C287" i="3" s="1"/>
  <c r="K298" i="1"/>
  <c r="B296" i="3"/>
  <c r="C296" i="3" s="1"/>
  <c r="K306" i="1"/>
  <c r="B304" i="3"/>
  <c r="C304" i="3" s="1"/>
  <c r="K314" i="1"/>
  <c r="B312" i="3"/>
  <c r="C312" i="3" s="1"/>
  <c r="K322" i="1"/>
  <c r="B320" i="3"/>
  <c r="C320" i="3" s="1"/>
  <c r="K331" i="1"/>
  <c r="B329" i="3"/>
  <c r="C329" i="3" s="1"/>
  <c r="K339" i="1"/>
  <c r="B337" i="3"/>
  <c r="C337" i="3" s="1"/>
  <c r="K347" i="1"/>
  <c r="B345" i="3"/>
  <c r="C345" i="3" s="1"/>
  <c r="K355" i="1"/>
  <c r="B353" i="3"/>
  <c r="C353" i="3" s="1"/>
  <c r="K364" i="1"/>
  <c r="B362" i="3"/>
  <c r="C362" i="3" s="1"/>
  <c r="K372" i="1"/>
  <c r="B370" i="3"/>
  <c r="C370" i="3" s="1"/>
  <c r="K380" i="1"/>
  <c r="B378" i="3"/>
  <c r="C378" i="3" s="1"/>
  <c r="K388" i="1"/>
  <c r="B386" i="3"/>
  <c r="C386" i="3" s="1"/>
  <c r="K397" i="1"/>
  <c r="B395" i="3"/>
  <c r="C395" i="3" s="1"/>
  <c r="K405" i="1"/>
  <c r="B403" i="3"/>
  <c r="C403" i="3" s="1"/>
  <c r="K413" i="1"/>
  <c r="B411" i="3"/>
  <c r="C411" i="3" s="1"/>
  <c r="K421" i="1"/>
  <c r="B419" i="3"/>
  <c r="C419" i="3" s="1"/>
  <c r="K430" i="1"/>
  <c r="B428" i="3"/>
  <c r="C428" i="3" s="1"/>
  <c r="K438" i="1"/>
  <c r="B436" i="3"/>
  <c r="C436" i="3" s="1"/>
  <c r="K446" i="1"/>
  <c r="B444" i="3"/>
  <c r="C444" i="3" s="1"/>
  <c r="K454" i="1"/>
  <c r="B452" i="3"/>
  <c r="C452" i="3" s="1"/>
  <c r="K464" i="1"/>
  <c r="B462" i="3"/>
  <c r="C462" i="3" s="1"/>
  <c r="K466" i="1"/>
  <c r="B464" i="3"/>
  <c r="C464" i="3" s="1"/>
  <c r="K482" i="1"/>
  <c r="B480" i="3"/>
  <c r="C480" i="3" s="1"/>
  <c r="K492" i="1"/>
  <c r="B490" i="3"/>
  <c r="C490" i="3" s="1"/>
  <c r="K498" i="1"/>
  <c r="B496" i="3"/>
  <c r="C496" i="3" s="1"/>
  <c r="K508" i="1"/>
  <c r="B506" i="3"/>
  <c r="C506" i="3" s="1"/>
  <c r="K529" i="1"/>
  <c r="B527" i="3"/>
  <c r="C527" i="3" s="1"/>
  <c r="K559" i="1"/>
  <c r="B557" i="3"/>
  <c r="C557" i="3" s="1"/>
  <c r="K551" i="1"/>
  <c r="B549" i="3"/>
  <c r="C549" i="3" s="1"/>
  <c r="K565" i="1"/>
  <c r="B563" i="3"/>
  <c r="C563" i="3" s="1"/>
  <c r="K587" i="1"/>
  <c r="B585" i="3"/>
  <c r="C585" i="3" s="1"/>
  <c r="K592" i="1"/>
  <c r="B590" i="3"/>
  <c r="C590" i="3" s="1"/>
  <c r="K601" i="1"/>
  <c r="B599" i="3"/>
  <c r="C599" i="3" s="1"/>
  <c r="K610" i="1"/>
  <c r="B608" i="3"/>
  <c r="C608" i="3" s="1"/>
  <c r="K619" i="1"/>
  <c r="B617" i="3"/>
  <c r="C617" i="3" s="1"/>
  <c r="K628" i="1"/>
  <c r="B626" i="3"/>
  <c r="C626" i="3" s="1"/>
  <c r="K642" i="1"/>
  <c r="B640" i="3"/>
  <c r="C640" i="3" s="1"/>
  <c r="K648" i="1"/>
  <c r="B646" i="3"/>
  <c r="C646" i="3" s="1"/>
  <c r="K657" i="1"/>
  <c r="B655" i="3"/>
  <c r="C655" i="3" s="1"/>
  <c r="K678" i="1"/>
  <c r="B676" i="3"/>
  <c r="C676" i="3" s="1"/>
  <c r="K669" i="1"/>
  <c r="B667" i="3"/>
  <c r="C667" i="3" s="1"/>
  <c r="K684" i="1"/>
  <c r="B682" i="3"/>
  <c r="C682" i="3" s="1"/>
  <c r="K693" i="1"/>
  <c r="B691" i="3"/>
  <c r="C691" i="3" s="1"/>
  <c r="K702" i="1"/>
  <c r="B700" i="3"/>
  <c r="C700" i="3" s="1"/>
  <c r="K711" i="1"/>
  <c r="B709" i="3"/>
  <c r="C709" i="3" s="1"/>
  <c r="K720" i="1"/>
  <c r="B718" i="3"/>
  <c r="C718" i="3" s="1"/>
  <c r="K729" i="1"/>
  <c r="B727" i="3"/>
  <c r="C727" i="3" s="1"/>
  <c r="K108" i="1"/>
  <c r="B106" i="3"/>
  <c r="C106" i="3" s="1"/>
  <c r="K196" i="1"/>
  <c r="B194" i="3"/>
  <c r="C194" i="3" s="1"/>
  <c r="K279" i="1"/>
  <c r="B277" i="3"/>
  <c r="C277" i="3" s="1"/>
  <c r="K328" i="1"/>
  <c r="B326" i="3"/>
  <c r="C326" i="3" s="1"/>
  <c r="K394" i="1"/>
  <c r="B392" i="3"/>
  <c r="C392" i="3" s="1"/>
  <c r="K452" i="1"/>
  <c r="B450" i="3"/>
  <c r="C450" i="3" s="1"/>
  <c r="K527" i="1"/>
  <c r="B525" i="3"/>
  <c r="C525" i="3" s="1"/>
  <c r="K608" i="1"/>
  <c r="B606" i="3"/>
  <c r="C606" i="3" s="1"/>
  <c r="K680" i="1"/>
  <c r="B678" i="3"/>
  <c r="C678" i="3" s="1"/>
  <c r="K718" i="1"/>
  <c r="B716" i="3"/>
  <c r="C716" i="3" s="1"/>
  <c r="K140" i="1"/>
  <c r="B138" i="3"/>
  <c r="C138" i="3" s="1"/>
  <c r="K191" i="1"/>
  <c r="B189" i="3"/>
  <c r="C189" i="3" s="1"/>
  <c r="K233" i="1"/>
  <c r="B231" i="3"/>
  <c r="C231" i="3" s="1"/>
  <c r="K257" i="1"/>
  <c r="B255" i="3"/>
  <c r="C255" i="3" s="1"/>
  <c r="K274" i="1"/>
  <c r="B272" i="3"/>
  <c r="C272" i="3" s="1"/>
  <c r="K290" i="1"/>
  <c r="B288" i="3"/>
  <c r="C288" i="3" s="1"/>
  <c r="K315" i="1"/>
  <c r="B313" i="3"/>
  <c r="C313" i="3" s="1"/>
  <c r="K323" i="1"/>
  <c r="B321" i="3"/>
  <c r="C321" i="3" s="1"/>
  <c r="K332" i="1"/>
  <c r="B330" i="3"/>
  <c r="C330" i="3" s="1"/>
  <c r="K340" i="1"/>
  <c r="B338" i="3"/>
  <c r="C338" i="3" s="1"/>
  <c r="K348" i="1"/>
  <c r="B346" i="3"/>
  <c r="C346" i="3" s="1"/>
  <c r="K356" i="1"/>
  <c r="B354" i="3"/>
  <c r="C354" i="3" s="1"/>
  <c r="K365" i="1"/>
  <c r="B363" i="3"/>
  <c r="C363" i="3" s="1"/>
  <c r="K373" i="1"/>
  <c r="B371" i="3"/>
  <c r="C371" i="3" s="1"/>
  <c r="K381" i="1"/>
  <c r="B379" i="3"/>
  <c r="C379" i="3" s="1"/>
  <c r="K389" i="1"/>
  <c r="B387" i="3"/>
  <c r="C387" i="3" s="1"/>
  <c r="K398" i="1"/>
  <c r="B396" i="3"/>
  <c r="C396" i="3" s="1"/>
  <c r="K406" i="1"/>
  <c r="B404" i="3"/>
  <c r="C404" i="3" s="1"/>
  <c r="K414" i="1"/>
  <c r="B412" i="3"/>
  <c r="C412" i="3" s="1"/>
  <c r="K422" i="1"/>
  <c r="B420" i="3"/>
  <c r="C420" i="3" s="1"/>
  <c r="K431" i="1"/>
  <c r="B429" i="3"/>
  <c r="C429" i="3" s="1"/>
  <c r="K439" i="1"/>
  <c r="B437" i="3"/>
  <c r="C437" i="3" s="1"/>
  <c r="K447" i="1"/>
  <c r="B445" i="3"/>
  <c r="C445" i="3" s="1"/>
  <c r="K455" i="1"/>
  <c r="B453" i="3"/>
  <c r="C453" i="3" s="1"/>
  <c r="K473" i="1"/>
  <c r="B471" i="3"/>
  <c r="C471" i="3" s="1"/>
  <c r="K465" i="1"/>
  <c r="B463" i="3"/>
  <c r="C463" i="3" s="1"/>
  <c r="K483" i="1"/>
  <c r="B481" i="3"/>
  <c r="C481" i="3" s="1"/>
  <c r="K491" i="1"/>
  <c r="B489" i="3"/>
  <c r="C489" i="3" s="1"/>
  <c r="K505" i="1"/>
  <c r="B503" i="3"/>
  <c r="C503" i="3" s="1"/>
  <c r="K510" i="1"/>
  <c r="B508" i="3"/>
  <c r="C508" i="3" s="1"/>
  <c r="K530" i="1"/>
  <c r="B528" i="3"/>
  <c r="C528" i="3" s="1"/>
  <c r="K558" i="1"/>
  <c r="B556" i="3"/>
  <c r="C556" i="3" s="1"/>
  <c r="K550" i="1"/>
  <c r="B548" i="3"/>
  <c r="C548" i="3" s="1"/>
  <c r="K567" i="1"/>
  <c r="B565" i="3"/>
  <c r="C565" i="3" s="1"/>
  <c r="K586" i="1"/>
  <c r="B584" i="3"/>
  <c r="C584" i="3" s="1"/>
  <c r="K593" i="1"/>
  <c r="B591" i="3"/>
  <c r="C591" i="3" s="1"/>
  <c r="K602" i="1"/>
  <c r="B600" i="3"/>
  <c r="C600" i="3" s="1"/>
  <c r="K611" i="1"/>
  <c r="B609" i="3"/>
  <c r="C609" i="3" s="1"/>
  <c r="K620" i="1"/>
  <c r="B618" i="3"/>
  <c r="C618" i="3" s="1"/>
  <c r="K629" i="1"/>
  <c r="B627" i="3"/>
  <c r="C627" i="3" s="1"/>
  <c r="K641" i="1"/>
  <c r="B639" i="3"/>
  <c r="C639" i="3" s="1"/>
  <c r="K649" i="1"/>
  <c r="B647" i="3"/>
  <c r="C647" i="3" s="1"/>
  <c r="K658" i="1"/>
  <c r="B656" i="3"/>
  <c r="C656" i="3" s="1"/>
  <c r="K677" i="1"/>
  <c r="B675" i="3"/>
  <c r="C675" i="3" s="1"/>
  <c r="K668" i="1"/>
  <c r="B666" i="3"/>
  <c r="C666" i="3" s="1"/>
  <c r="K685" i="1"/>
  <c r="B683" i="3"/>
  <c r="C683" i="3" s="1"/>
  <c r="K694" i="1"/>
  <c r="B692" i="3"/>
  <c r="C692" i="3" s="1"/>
  <c r="K703" i="1"/>
  <c r="B701" i="3"/>
  <c r="C701" i="3" s="1"/>
  <c r="K712" i="1"/>
  <c r="B710" i="3"/>
  <c r="C710" i="3" s="1"/>
  <c r="K721" i="1"/>
  <c r="B719" i="3"/>
  <c r="C719" i="3" s="1"/>
  <c r="K730" i="1"/>
  <c r="B728" i="3"/>
  <c r="C728" i="3" s="1"/>
  <c r="K135" i="1"/>
  <c r="B133" i="3"/>
  <c r="C133" i="3" s="1"/>
  <c r="K213" i="1"/>
  <c r="B211" i="3"/>
  <c r="C211" i="3" s="1"/>
  <c r="K246" i="1"/>
  <c r="B244" i="3"/>
  <c r="C244" i="3" s="1"/>
  <c r="K295" i="1"/>
  <c r="B293" i="3"/>
  <c r="C293" i="3" s="1"/>
  <c r="K345" i="1"/>
  <c r="B343" i="3"/>
  <c r="C343" i="3" s="1"/>
  <c r="K403" i="1"/>
  <c r="B401" i="3"/>
  <c r="C401" i="3" s="1"/>
  <c r="K460" i="1"/>
  <c r="B458" i="3"/>
  <c r="C458" i="3" s="1"/>
  <c r="K561" i="1"/>
  <c r="B559" i="3"/>
  <c r="C559" i="3" s="1"/>
  <c r="K636" i="1"/>
  <c r="B634" i="3"/>
  <c r="C634" i="3" s="1"/>
  <c r="K156" i="1"/>
  <c r="B154" i="3"/>
  <c r="C154" i="3" s="1"/>
  <c r="K216" i="1"/>
  <c r="B214" i="3"/>
  <c r="C214" i="3" s="1"/>
  <c r="K282" i="1"/>
  <c r="B280" i="3"/>
  <c r="C280" i="3" s="1"/>
  <c r="K163" i="1"/>
  <c r="B161" i="3"/>
  <c r="C161" i="3" s="1"/>
  <c r="K176" i="1"/>
  <c r="B174" i="3"/>
  <c r="C174" i="3" s="1"/>
  <c r="K209" i="1"/>
  <c r="B207" i="3"/>
  <c r="C207" i="3" s="1"/>
  <c r="K225" i="1"/>
  <c r="B223" i="3"/>
  <c r="C223" i="3" s="1"/>
  <c r="K234" i="1"/>
  <c r="B232" i="3"/>
  <c r="C232" i="3" s="1"/>
  <c r="K242" i="1"/>
  <c r="B240" i="3"/>
  <c r="C240" i="3" s="1"/>
  <c r="K250" i="1"/>
  <c r="B248" i="3"/>
  <c r="C248" i="3" s="1"/>
  <c r="K258" i="1"/>
  <c r="B256" i="3"/>
  <c r="C256" i="3" s="1"/>
  <c r="K267" i="1"/>
  <c r="B265" i="3"/>
  <c r="C265" i="3" s="1"/>
  <c r="K275" i="1"/>
  <c r="B273" i="3"/>
  <c r="C273" i="3" s="1"/>
  <c r="K283" i="1"/>
  <c r="B281" i="3"/>
  <c r="C281" i="3" s="1"/>
  <c r="K291" i="1"/>
  <c r="B289" i="3"/>
  <c r="C289" i="3" s="1"/>
  <c r="K300" i="1"/>
  <c r="B298" i="3"/>
  <c r="C298" i="3" s="1"/>
  <c r="K308" i="1"/>
  <c r="B306" i="3"/>
  <c r="C306" i="3" s="1"/>
  <c r="K316" i="1"/>
  <c r="B314" i="3"/>
  <c r="C314" i="3" s="1"/>
  <c r="K324" i="1"/>
  <c r="B322" i="3"/>
  <c r="C322" i="3" s="1"/>
  <c r="K333" i="1"/>
  <c r="B331" i="3"/>
  <c r="C331" i="3" s="1"/>
  <c r="K341" i="1"/>
  <c r="B339" i="3"/>
  <c r="C339" i="3" s="1"/>
  <c r="K349" i="1"/>
  <c r="B347" i="3"/>
  <c r="C347" i="3" s="1"/>
  <c r="K357" i="1"/>
  <c r="B355" i="3"/>
  <c r="C355" i="3" s="1"/>
  <c r="K366" i="1"/>
  <c r="B364" i="3"/>
  <c r="C364" i="3" s="1"/>
  <c r="K374" i="1"/>
  <c r="B372" i="3"/>
  <c r="C372" i="3" s="1"/>
  <c r="K382" i="1"/>
  <c r="B380" i="3"/>
  <c r="C380" i="3" s="1"/>
  <c r="K390" i="1"/>
  <c r="B388" i="3"/>
  <c r="C388" i="3" s="1"/>
  <c r="K399" i="1"/>
  <c r="B397" i="3"/>
  <c r="C397" i="3" s="1"/>
  <c r="K407" i="1"/>
  <c r="B405" i="3"/>
  <c r="C405" i="3" s="1"/>
  <c r="K415" i="1"/>
  <c r="B413" i="3"/>
  <c r="C413" i="3" s="1"/>
  <c r="K423" i="1"/>
  <c r="B421" i="3"/>
  <c r="C421" i="3" s="1"/>
  <c r="K432" i="1"/>
  <c r="B430" i="3"/>
  <c r="C430" i="3" s="1"/>
  <c r="K440" i="1"/>
  <c r="B438" i="3"/>
  <c r="C438" i="3" s="1"/>
  <c r="K448" i="1"/>
  <c r="B446" i="3"/>
  <c r="C446" i="3" s="1"/>
  <c r="K456" i="1"/>
  <c r="B454" i="3"/>
  <c r="C454" i="3" s="1"/>
  <c r="K472" i="1"/>
  <c r="B470" i="3"/>
  <c r="C470" i="3" s="1"/>
  <c r="K476" i="1"/>
  <c r="B474" i="3"/>
  <c r="C474" i="3" s="1"/>
  <c r="K484" i="1"/>
  <c r="B482" i="3"/>
  <c r="C482" i="3" s="1"/>
  <c r="K490" i="1"/>
  <c r="B488" i="3"/>
  <c r="C488" i="3" s="1"/>
  <c r="K180" i="1"/>
  <c r="B178" i="3"/>
  <c r="C178" i="3" s="1"/>
  <c r="K238" i="1"/>
  <c r="B236" i="3"/>
  <c r="C236" i="3" s="1"/>
  <c r="K304" i="1"/>
  <c r="B302" i="3"/>
  <c r="C302" i="3" s="1"/>
  <c r="K370" i="1"/>
  <c r="B368" i="3"/>
  <c r="C368" i="3" s="1"/>
  <c r="K436" i="1"/>
  <c r="B434" i="3"/>
  <c r="C434" i="3" s="1"/>
  <c r="K96" i="1"/>
  <c r="B94" i="3"/>
  <c r="C94" i="3" s="1"/>
  <c r="K599" i="1"/>
  <c r="B597" i="3"/>
  <c r="C597" i="3" s="1"/>
  <c r="K646" i="1"/>
  <c r="B644" i="3"/>
  <c r="C644" i="3" s="1"/>
  <c r="K700" i="1"/>
  <c r="B698" i="3"/>
  <c r="C698" i="3" s="1"/>
  <c r="K113" i="1"/>
  <c r="B111" i="3"/>
  <c r="C111" i="3" s="1"/>
  <c r="K167" i="1"/>
  <c r="B165" i="3"/>
  <c r="C165" i="3" s="1"/>
  <c r="K208" i="1"/>
  <c r="B206" i="3"/>
  <c r="C206" i="3" s="1"/>
  <c r="K249" i="1"/>
  <c r="B247" i="3"/>
  <c r="C247" i="3" s="1"/>
  <c r="K299" i="1"/>
  <c r="B297" i="3"/>
  <c r="C297" i="3" s="1"/>
  <c r="K97" i="1"/>
  <c r="B95" i="3"/>
  <c r="C95" i="3" s="1"/>
  <c r="K155" i="1"/>
  <c r="B153" i="3"/>
  <c r="C153" i="3" s="1"/>
  <c r="K139" i="1"/>
  <c r="B137" i="3"/>
  <c r="C137" i="3" s="1"/>
  <c r="K192" i="1"/>
  <c r="B190" i="3"/>
  <c r="C190" i="3" s="1"/>
  <c r="K217" i="1"/>
  <c r="B215" i="3"/>
  <c r="C215" i="3" s="1"/>
  <c r="K102" i="1"/>
  <c r="B100" i="3"/>
  <c r="C100" i="3" s="1"/>
  <c r="K111" i="1"/>
  <c r="B109" i="3"/>
  <c r="C109" i="3" s="1"/>
  <c r="K162" i="1"/>
  <c r="B160" i="3"/>
  <c r="C160" i="3" s="1"/>
  <c r="K154" i="1"/>
  <c r="B152" i="3"/>
  <c r="C152" i="3" s="1"/>
  <c r="K146" i="1"/>
  <c r="B144" i="3"/>
  <c r="C144" i="3" s="1"/>
  <c r="K138" i="1"/>
  <c r="B136" i="3"/>
  <c r="C136" i="3" s="1"/>
  <c r="K169" i="1"/>
  <c r="B167" i="3"/>
  <c r="C167" i="3" s="1"/>
  <c r="K177" i="1"/>
  <c r="B175" i="3"/>
  <c r="C175" i="3" s="1"/>
  <c r="K185" i="1"/>
  <c r="B183" i="3"/>
  <c r="C183" i="3" s="1"/>
  <c r="K193" i="1"/>
  <c r="B191" i="3"/>
  <c r="C191" i="3" s="1"/>
  <c r="K202" i="1"/>
  <c r="B200" i="3"/>
  <c r="C200" i="3" s="1"/>
  <c r="K210" i="1"/>
  <c r="B208" i="3"/>
  <c r="C208" i="3" s="1"/>
  <c r="K218" i="1"/>
  <c r="B216" i="3"/>
  <c r="C216" i="3" s="1"/>
  <c r="K226" i="1"/>
  <c r="B224" i="3"/>
  <c r="C224" i="3" s="1"/>
  <c r="K235" i="1"/>
  <c r="B233" i="3"/>
  <c r="C233" i="3" s="1"/>
  <c r="K243" i="1"/>
  <c r="B241" i="3"/>
  <c r="C241" i="3" s="1"/>
  <c r="K251" i="1"/>
  <c r="B249" i="3"/>
  <c r="C249" i="3" s="1"/>
  <c r="K259" i="1"/>
  <c r="B257" i="3"/>
  <c r="C257" i="3" s="1"/>
  <c r="K268" i="1"/>
  <c r="B266" i="3"/>
  <c r="C266" i="3" s="1"/>
  <c r="K276" i="1"/>
  <c r="B274" i="3"/>
  <c r="C274" i="3" s="1"/>
  <c r="K284" i="1"/>
  <c r="B282" i="3"/>
  <c r="C282" i="3" s="1"/>
  <c r="K292" i="1"/>
  <c r="B290" i="3"/>
  <c r="C290" i="3" s="1"/>
  <c r="K301" i="1"/>
  <c r="B299" i="3"/>
  <c r="C299" i="3" s="1"/>
  <c r="K309" i="1"/>
  <c r="B307" i="3"/>
  <c r="C307" i="3" s="1"/>
  <c r="K317" i="1"/>
  <c r="B315" i="3"/>
  <c r="C315" i="3" s="1"/>
  <c r="K325" i="1"/>
  <c r="B323" i="3"/>
  <c r="C323" i="3" s="1"/>
  <c r="K334" i="1"/>
  <c r="B332" i="3"/>
  <c r="C332" i="3" s="1"/>
  <c r="K342" i="1"/>
  <c r="B340" i="3"/>
  <c r="C340" i="3" s="1"/>
  <c r="K350" i="1"/>
  <c r="B348" i="3"/>
  <c r="C348" i="3" s="1"/>
  <c r="K358" i="1"/>
  <c r="B356" i="3"/>
  <c r="C356" i="3" s="1"/>
  <c r="K367" i="1"/>
  <c r="B365" i="3"/>
  <c r="C365" i="3" s="1"/>
  <c r="K375" i="1"/>
  <c r="B373" i="3"/>
  <c r="C373" i="3" s="1"/>
  <c r="K383" i="1"/>
  <c r="B381" i="3"/>
  <c r="C381" i="3" s="1"/>
  <c r="K391" i="1"/>
  <c r="B389" i="3"/>
  <c r="C389" i="3" s="1"/>
  <c r="K400" i="1"/>
  <c r="B398" i="3"/>
  <c r="C398" i="3" s="1"/>
  <c r="K408" i="1"/>
  <c r="B406" i="3"/>
  <c r="C406" i="3" s="1"/>
  <c r="K416" i="1"/>
  <c r="B414" i="3"/>
  <c r="C414" i="3" s="1"/>
  <c r="K424" i="1"/>
  <c r="B422" i="3"/>
  <c r="C422" i="3" s="1"/>
  <c r="K433" i="1"/>
  <c r="B431" i="3"/>
  <c r="C431" i="3" s="1"/>
  <c r="K441" i="1"/>
  <c r="B439" i="3"/>
  <c r="C439" i="3" s="1"/>
  <c r="K449" i="1"/>
  <c r="B447" i="3"/>
  <c r="C447" i="3" s="1"/>
  <c r="K457" i="1"/>
  <c r="B455" i="3"/>
  <c r="C455" i="3" s="1"/>
  <c r="K471" i="1"/>
  <c r="B469" i="3"/>
  <c r="C469" i="3" s="1"/>
  <c r="K477" i="1"/>
  <c r="B475" i="3"/>
  <c r="C475" i="3" s="1"/>
  <c r="K475" i="1"/>
  <c r="B473" i="3"/>
  <c r="C473" i="3" s="1"/>
  <c r="K489" i="1"/>
  <c r="B487" i="3"/>
  <c r="C487" i="3" s="1"/>
  <c r="K503" i="1"/>
  <c r="B501" i="3"/>
  <c r="C501" i="3" s="1"/>
  <c r="K516" i="1"/>
  <c r="B514" i="3"/>
  <c r="C514" i="3" s="1"/>
  <c r="K532" i="1"/>
  <c r="B530" i="3"/>
  <c r="C530" i="3" s="1"/>
  <c r="K556" i="1"/>
  <c r="B554" i="3"/>
  <c r="C554" i="3" s="1"/>
  <c r="K548" i="1"/>
  <c r="B546" i="3"/>
  <c r="C546" i="3" s="1"/>
  <c r="K573" i="1"/>
  <c r="B571" i="3"/>
  <c r="C571" i="3" s="1"/>
  <c r="K584" i="1"/>
  <c r="B582" i="3"/>
  <c r="C582" i="3" s="1"/>
  <c r="K595" i="1"/>
  <c r="B593" i="3"/>
  <c r="C593" i="3" s="1"/>
  <c r="K604" i="1"/>
  <c r="B602" i="3"/>
  <c r="C602" i="3" s="1"/>
  <c r="K613" i="1"/>
  <c r="B611" i="3"/>
  <c r="C611" i="3" s="1"/>
  <c r="K622" i="1"/>
  <c r="B620" i="3"/>
  <c r="C620" i="3" s="1"/>
  <c r="K631" i="1"/>
  <c r="B629" i="3"/>
  <c r="C629" i="3" s="1"/>
  <c r="K639" i="1"/>
  <c r="B637" i="3"/>
  <c r="C637" i="3" s="1"/>
  <c r="K651" i="1"/>
  <c r="B649" i="3"/>
  <c r="C649" i="3" s="1"/>
  <c r="K660" i="1"/>
  <c r="B658" i="3"/>
  <c r="C658" i="3" s="1"/>
  <c r="K675" i="1"/>
  <c r="B673" i="3"/>
  <c r="C673" i="3" s="1"/>
  <c r="K666" i="1"/>
  <c r="B664" i="3"/>
  <c r="C664" i="3" s="1"/>
  <c r="K687" i="1"/>
  <c r="B685" i="3"/>
  <c r="C685" i="3" s="1"/>
  <c r="K696" i="1"/>
  <c r="B694" i="3"/>
  <c r="C694" i="3" s="1"/>
  <c r="K705" i="1"/>
  <c r="B703" i="3"/>
  <c r="C703" i="3" s="1"/>
  <c r="K714" i="1"/>
  <c r="B712" i="3"/>
  <c r="C712" i="3" s="1"/>
  <c r="K723" i="1"/>
  <c r="B721" i="3"/>
  <c r="C721" i="3" s="1"/>
  <c r="K732" i="1"/>
  <c r="B730" i="3"/>
  <c r="C730" i="3" s="1"/>
  <c r="K99" i="1"/>
  <c r="B97" i="3"/>
  <c r="C97" i="3" s="1"/>
  <c r="K143" i="1"/>
  <c r="B141" i="3"/>
  <c r="C141" i="3" s="1"/>
  <c r="K221" i="1"/>
  <c r="B219" i="3"/>
  <c r="C219" i="3" s="1"/>
  <c r="K271" i="1"/>
  <c r="B269" i="3"/>
  <c r="C269" i="3" s="1"/>
  <c r="K320" i="1"/>
  <c r="B318" i="3"/>
  <c r="C318" i="3" s="1"/>
  <c r="K353" i="1"/>
  <c r="B351" i="3"/>
  <c r="C351" i="3" s="1"/>
  <c r="K419" i="1"/>
  <c r="B417" i="3"/>
  <c r="C417" i="3" s="1"/>
  <c r="K480" i="1"/>
  <c r="B478" i="3"/>
  <c r="C478" i="3" s="1"/>
  <c r="K553" i="1"/>
  <c r="B551" i="3"/>
  <c r="C551" i="3" s="1"/>
  <c r="K617" i="1"/>
  <c r="B615" i="3"/>
  <c r="C615" i="3" s="1"/>
  <c r="K671" i="1"/>
  <c r="B669" i="3"/>
  <c r="C669" i="3" s="1"/>
  <c r="K727" i="1"/>
  <c r="B725" i="3"/>
  <c r="C725" i="3" s="1"/>
  <c r="K164" i="1"/>
  <c r="B162" i="3"/>
  <c r="C162" i="3" s="1"/>
  <c r="K175" i="1"/>
  <c r="B173" i="3"/>
  <c r="C173" i="3" s="1"/>
  <c r="K200" i="1"/>
  <c r="B198" i="3"/>
  <c r="C198" i="3" s="1"/>
  <c r="K241" i="1"/>
  <c r="B239" i="3"/>
  <c r="C239" i="3" s="1"/>
  <c r="K307" i="1"/>
  <c r="B305" i="3"/>
  <c r="C305" i="3" s="1"/>
  <c r="K112" i="1"/>
  <c r="B110" i="3"/>
  <c r="C110" i="3" s="1"/>
  <c r="K147" i="1"/>
  <c r="B145" i="3"/>
  <c r="C145" i="3" s="1"/>
  <c r="K168" i="1"/>
  <c r="B166" i="3"/>
  <c r="C166" i="3" s="1"/>
  <c r="K184" i="1"/>
  <c r="B182" i="3"/>
  <c r="C182" i="3" s="1"/>
  <c r="K201" i="1"/>
  <c r="B199" i="3"/>
  <c r="C199" i="3" s="1"/>
  <c r="K101" i="1"/>
  <c r="B99" i="3"/>
  <c r="C99" i="3" s="1"/>
  <c r="K110" i="1"/>
  <c r="B108" i="3"/>
  <c r="C108" i="3" s="1"/>
  <c r="K161" i="1"/>
  <c r="B159" i="3"/>
  <c r="C159" i="3" s="1"/>
  <c r="K153" i="1"/>
  <c r="B151" i="3"/>
  <c r="C151" i="3" s="1"/>
  <c r="K145" i="1"/>
  <c r="B143" i="3"/>
  <c r="C143" i="3" s="1"/>
  <c r="K137" i="1"/>
  <c r="B135" i="3"/>
  <c r="C135" i="3" s="1"/>
  <c r="K170" i="1"/>
  <c r="B168" i="3"/>
  <c r="C168" i="3" s="1"/>
  <c r="K178" i="1"/>
  <c r="B176" i="3"/>
  <c r="C176" i="3" s="1"/>
  <c r="K186" i="1"/>
  <c r="B184" i="3"/>
  <c r="C184" i="3" s="1"/>
  <c r="K194" i="1"/>
  <c r="B192" i="3"/>
  <c r="C192" i="3" s="1"/>
  <c r="K203" i="1"/>
  <c r="B201" i="3"/>
  <c r="C201" i="3" s="1"/>
  <c r="K211" i="1"/>
  <c r="B209" i="3"/>
  <c r="C209" i="3" s="1"/>
  <c r="K219" i="1"/>
  <c r="B217" i="3"/>
  <c r="C217" i="3" s="1"/>
  <c r="K227" i="1"/>
  <c r="B225" i="3"/>
  <c r="C225" i="3" s="1"/>
  <c r="K236" i="1"/>
  <c r="B234" i="3"/>
  <c r="C234" i="3" s="1"/>
  <c r="K244" i="1"/>
  <c r="B242" i="3"/>
  <c r="C242" i="3" s="1"/>
  <c r="K252" i="1"/>
  <c r="B250" i="3"/>
  <c r="C250" i="3" s="1"/>
  <c r="K260" i="1"/>
  <c r="B258" i="3"/>
  <c r="C258" i="3" s="1"/>
  <c r="K269" i="1"/>
  <c r="B267" i="3"/>
  <c r="C267" i="3" s="1"/>
  <c r="K277" i="1"/>
  <c r="B275" i="3"/>
  <c r="C275" i="3" s="1"/>
  <c r="K285" i="1"/>
  <c r="B283" i="3"/>
  <c r="C283" i="3" s="1"/>
  <c r="K293" i="1"/>
  <c r="B291" i="3"/>
  <c r="C291" i="3" s="1"/>
  <c r="K302" i="1"/>
  <c r="B300" i="3"/>
  <c r="C300" i="3" s="1"/>
  <c r="K310" i="1"/>
  <c r="B308" i="3"/>
  <c r="C308" i="3" s="1"/>
  <c r="K318" i="1"/>
  <c r="B316" i="3"/>
  <c r="C316" i="3" s="1"/>
  <c r="K326" i="1"/>
  <c r="B324" i="3"/>
  <c r="C324" i="3" s="1"/>
  <c r="K335" i="1"/>
  <c r="B333" i="3"/>
  <c r="C333" i="3" s="1"/>
  <c r="K343" i="1"/>
  <c r="B341" i="3"/>
  <c r="C341" i="3" s="1"/>
  <c r="K351" i="1"/>
  <c r="B349" i="3"/>
  <c r="C349" i="3" s="1"/>
  <c r="K359" i="1"/>
  <c r="B357" i="3"/>
  <c r="C357" i="3" s="1"/>
  <c r="K368" i="1"/>
  <c r="B366" i="3"/>
  <c r="C366" i="3" s="1"/>
  <c r="K376" i="1"/>
  <c r="B374" i="3"/>
  <c r="C374" i="3" s="1"/>
  <c r="K384" i="1"/>
  <c r="B382" i="3"/>
  <c r="C382" i="3" s="1"/>
  <c r="K392" i="1"/>
  <c r="B390" i="3"/>
  <c r="C390" i="3" s="1"/>
  <c r="K401" i="1"/>
  <c r="B399" i="3"/>
  <c r="C399" i="3" s="1"/>
  <c r="K409" i="1"/>
  <c r="B407" i="3"/>
  <c r="C407" i="3" s="1"/>
  <c r="K417" i="1"/>
  <c r="B415" i="3"/>
  <c r="C415" i="3" s="1"/>
  <c r="K425" i="1"/>
  <c r="B423" i="3"/>
  <c r="C423" i="3" s="1"/>
  <c r="K434" i="1"/>
  <c r="B432" i="3"/>
  <c r="C432" i="3" s="1"/>
  <c r="K442" i="1"/>
  <c r="B440" i="3"/>
  <c r="C440" i="3" s="1"/>
  <c r="K450" i="1"/>
  <c r="B448" i="3"/>
  <c r="C448" i="3" s="1"/>
  <c r="K458" i="1"/>
  <c r="B456" i="3"/>
  <c r="C456" i="3" s="1"/>
  <c r="K470" i="1"/>
  <c r="B468" i="3"/>
  <c r="C468" i="3" s="1"/>
  <c r="K478" i="1"/>
  <c r="B476" i="3"/>
  <c r="C476" i="3" s="1"/>
  <c r="K486" i="1"/>
  <c r="B484" i="3"/>
  <c r="C484" i="3" s="1"/>
  <c r="K151" i="1"/>
  <c r="B149" i="3"/>
  <c r="C149" i="3" s="1"/>
  <c r="K205" i="1"/>
  <c r="B203" i="3"/>
  <c r="C203" i="3" s="1"/>
  <c r="K262" i="1"/>
  <c r="B260" i="3"/>
  <c r="C260" i="3" s="1"/>
  <c r="K312" i="1"/>
  <c r="B310" i="3"/>
  <c r="C310" i="3" s="1"/>
  <c r="K361" i="1"/>
  <c r="B359" i="3"/>
  <c r="C359" i="3" s="1"/>
  <c r="K411" i="1"/>
  <c r="B409" i="3"/>
  <c r="C409" i="3" s="1"/>
  <c r="K468" i="1"/>
  <c r="B466" i="3"/>
  <c r="C466" i="3" s="1"/>
  <c r="K545" i="1"/>
  <c r="B543" i="3"/>
  <c r="C543" i="3" s="1"/>
  <c r="K626" i="1"/>
  <c r="B624" i="3"/>
  <c r="C624" i="3" s="1"/>
  <c r="K691" i="1"/>
  <c r="B689" i="3"/>
  <c r="C689" i="3" s="1"/>
  <c r="K148" i="1"/>
  <c r="B146" i="3"/>
  <c r="C146" i="3" s="1"/>
  <c r="K183" i="1"/>
  <c r="B181" i="3"/>
  <c r="C181" i="3" s="1"/>
  <c r="K224" i="1"/>
  <c r="B222" i="3"/>
  <c r="C222" i="3" s="1"/>
  <c r="K266" i="1"/>
  <c r="B264" i="3"/>
  <c r="C264" i="3" s="1"/>
  <c r="K100" i="1"/>
  <c r="B98" i="3"/>
  <c r="C98" i="3" s="1"/>
  <c r="K109" i="1"/>
  <c r="B107" i="3"/>
  <c r="C107" i="3" s="1"/>
  <c r="K160" i="1"/>
  <c r="B158" i="3"/>
  <c r="C158" i="3" s="1"/>
  <c r="K152" i="1"/>
  <c r="B150" i="3"/>
  <c r="C150" i="3" s="1"/>
  <c r="K144" i="1"/>
  <c r="B142" i="3"/>
  <c r="C142" i="3" s="1"/>
  <c r="K136" i="1"/>
  <c r="B134" i="3"/>
  <c r="C134" i="3" s="1"/>
  <c r="K171" i="1"/>
  <c r="B169" i="3"/>
  <c r="C169" i="3" s="1"/>
  <c r="K179" i="1"/>
  <c r="B177" i="3"/>
  <c r="C177" i="3" s="1"/>
  <c r="K187" i="1"/>
  <c r="B185" i="3"/>
  <c r="C185" i="3" s="1"/>
  <c r="K195" i="1"/>
  <c r="B193" i="3"/>
  <c r="C193" i="3" s="1"/>
  <c r="K204" i="1"/>
  <c r="B202" i="3"/>
  <c r="C202" i="3" s="1"/>
  <c r="K212" i="1"/>
  <c r="B210" i="3"/>
  <c r="C210" i="3" s="1"/>
  <c r="K220" i="1"/>
  <c r="B218" i="3"/>
  <c r="C218" i="3" s="1"/>
  <c r="K228" i="1"/>
  <c r="B226" i="3"/>
  <c r="C226" i="3" s="1"/>
  <c r="K237" i="1"/>
  <c r="B235" i="3"/>
  <c r="C235" i="3" s="1"/>
  <c r="K245" i="1"/>
  <c r="B243" i="3"/>
  <c r="C243" i="3" s="1"/>
  <c r="K253" i="1"/>
  <c r="B251" i="3"/>
  <c r="C251" i="3" s="1"/>
  <c r="K261" i="1"/>
  <c r="B259" i="3"/>
  <c r="C259" i="3" s="1"/>
  <c r="K270" i="1"/>
  <c r="B268" i="3"/>
  <c r="C268" i="3" s="1"/>
  <c r="K278" i="1"/>
  <c r="B276" i="3"/>
  <c r="C276" i="3" s="1"/>
  <c r="K286" i="1"/>
  <c r="B284" i="3"/>
  <c r="C284" i="3" s="1"/>
  <c r="K294" i="1"/>
  <c r="B292" i="3"/>
  <c r="C292" i="3" s="1"/>
  <c r="K303" i="1"/>
  <c r="B301" i="3"/>
  <c r="C301" i="3" s="1"/>
  <c r="K311" i="1"/>
  <c r="B309" i="3"/>
  <c r="C309" i="3" s="1"/>
  <c r="K319" i="1"/>
  <c r="B317" i="3"/>
  <c r="C317" i="3" s="1"/>
  <c r="K327" i="1"/>
  <c r="B325" i="3"/>
  <c r="C325" i="3" s="1"/>
  <c r="K336" i="1"/>
  <c r="B334" i="3"/>
  <c r="C334" i="3" s="1"/>
  <c r="K344" i="1"/>
  <c r="B342" i="3"/>
  <c r="C342" i="3" s="1"/>
  <c r="K352" i="1"/>
  <c r="B350" i="3"/>
  <c r="C350" i="3" s="1"/>
  <c r="K360" i="1"/>
  <c r="B358" i="3"/>
  <c r="C358" i="3" s="1"/>
  <c r="K369" i="1"/>
  <c r="B367" i="3"/>
  <c r="C367" i="3" s="1"/>
  <c r="K377" i="1"/>
  <c r="B375" i="3"/>
  <c r="C375" i="3" s="1"/>
  <c r="K385" i="1"/>
  <c r="B383" i="3"/>
  <c r="C383" i="3" s="1"/>
  <c r="K393" i="1"/>
  <c r="B391" i="3"/>
  <c r="C391" i="3" s="1"/>
  <c r="K402" i="1"/>
  <c r="B400" i="3"/>
  <c r="C400" i="3" s="1"/>
  <c r="K410" i="1"/>
  <c r="B408" i="3"/>
  <c r="C408" i="3" s="1"/>
  <c r="K418" i="1"/>
  <c r="B416" i="3"/>
  <c r="C416" i="3" s="1"/>
  <c r="K426" i="1"/>
  <c r="B424" i="3"/>
  <c r="C424" i="3" s="1"/>
  <c r="K435" i="1"/>
  <c r="B433" i="3"/>
  <c r="C433" i="3" s="1"/>
  <c r="K443" i="1"/>
  <c r="B441" i="3"/>
  <c r="C441" i="3" s="1"/>
  <c r="K451" i="1"/>
  <c r="B449" i="3"/>
  <c r="C449" i="3" s="1"/>
  <c r="K459" i="1"/>
  <c r="B457" i="3"/>
  <c r="C457" i="3" s="1"/>
  <c r="K469" i="1"/>
  <c r="B467" i="3"/>
  <c r="C467" i="3" s="1"/>
  <c r="K479" i="1"/>
  <c r="B477" i="3"/>
  <c r="C477" i="3" s="1"/>
  <c r="K495" i="1"/>
  <c r="B493" i="3"/>
  <c r="C493" i="3" s="1"/>
  <c r="K487" i="1"/>
  <c r="B485" i="3"/>
  <c r="C485" i="3" s="1"/>
  <c r="K501" i="1"/>
  <c r="B499" i="3"/>
  <c r="C499" i="3" s="1"/>
  <c r="K518" i="1"/>
  <c r="B516" i="3"/>
  <c r="C516" i="3" s="1"/>
  <c r="K562" i="1"/>
  <c r="B560" i="3"/>
  <c r="C560" i="3" s="1"/>
  <c r="K554" i="1"/>
  <c r="B552" i="3"/>
  <c r="C552" i="3" s="1"/>
  <c r="K546" i="1"/>
  <c r="B544" i="3"/>
  <c r="C544" i="3" s="1"/>
  <c r="K575" i="1"/>
  <c r="B573" i="3"/>
  <c r="C573" i="3" s="1"/>
  <c r="K582" i="1"/>
  <c r="B580" i="3"/>
  <c r="C580" i="3" s="1"/>
  <c r="K597" i="1"/>
  <c r="B595" i="3"/>
  <c r="C595" i="3" s="1"/>
  <c r="K606" i="1"/>
  <c r="B604" i="3"/>
  <c r="C604" i="3" s="1"/>
  <c r="K615" i="1"/>
  <c r="B613" i="3"/>
  <c r="C613" i="3" s="1"/>
  <c r="K624" i="1"/>
  <c r="B622" i="3"/>
  <c r="C622" i="3" s="1"/>
  <c r="K633" i="1"/>
  <c r="B631" i="3"/>
  <c r="C631" i="3" s="1"/>
  <c r="K637" i="1"/>
  <c r="B635" i="3"/>
  <c r="C635" i="3" s="1"/>
  <c r="K653" i="1"/>
  <c r="B651" i="3"/>
  <c r="C651" i="3" s="1"/>
  <c r="K662" i="1"/>
  <c r="B660" i="3"/>
  <c r="C660" i="3" s="1"/>
  <c r="K673" i="1"/>
  <c r="B671" i="3"/>
  <c r="C671" i="3" s="1"/>
  <c r="K664" i="1"/>
  <c r="B662" i="3"/>
  <c r="C662" i="3" s="1"/>
  <c r="K689" i="1"/>
  <c r="B687" i="3"/>
  <c r="C687" i="3" s="1"/>
  <c r="K698" i="1"/>
  <c r="B696" i="3"/>
  <c r="C696" i="3" s="1"/>
  <c r="K707" i="1"/>
  <c r="B705" i="3"/>
  <c r="C705" i="3" s="1"/>
  <c r="K716" i="1"/>
  <c r="B714" i="3"/>
  <c r="C714" i="3" s="1"/>
  <c r="K725" i="1"/>
  <c r="B723" i="3"/>
  <c r="C723" i="3" s="1"/>
  <c r="K734" i="1"/>
  <c r="B732" i="3"/>
  <c r="C732" i="3" s="1"/>
  <c r="K172" i="1"/>
  <c r="B170" i="3"/>
  <c r="C170" i="3" s="1"/>
  <c r="K229" i="1"/>
  <c r="B227" i="3"/>
  <c r="C227" i="3" s="1"/>
  <c r="K287" i="1"/>
  <c r="B285" i="3"/>
  <c r="C285" i="3" s="1"/>
  <c r="K378" i="1"/>
  <c r="B376" i="3"/>
  <c r="C376" i="3" s="1"/>
  <c r="K444" i="1"/>
  <c r="B442" i="3"/>
  <c r="C442" i="3" s="1"/>
  <c r="K500" i="1"/>
  <c r="B498" i="3"/>
  <c r="C498" i="3" s="1"/>
  <c r="K590" i="1"/>
  <c r="B588" i="3"/>
  <c r="C588" i="3" s="1"/>
  <c r="K655" i="1"/>
  <c r="B653" i="3"/>
  <c r="C653" i="3" s="1"/>
  <c r="K709" i="1"/>
  <c r="B707" i="3"/>
  <c r="C707" i="3" s="1"/>
  <c r="K98" i="1"/>
  <c r="B96" i="3"/>
  <c r="C96" i="3" s="1"/>
  <c r="K107" i="1"/>
  <c r="B105" i="3"/>
  <c r="C105" i="3" s="1"/>
  <c r="K158" i="1"/>
  <c r="B156" i="3"/>
  <c r="C156" i="3" s="1"/>
  <c r="K150" i="1"/>
  <c r="B148" i="3"/>
  <c r="C148" i="3" s="1"/>
  <c r="K142" i="1"/>
  <c r="B140" i="3"/>
  <c r="C140" i="3" s="1"/>
  <c r="K134" i="1"/>
  <c r="B132" i="3"/>
  <c r="C132" i="3" s="1"/>
  <c r="K173" i="1"/>
  <c r="B171" i="3"/>
  <c r="C171" i="3" s="1"/>
  <c r="K181" i="1"/>
  <c r="B179" i="3"/>
  <c r="C179" i="3" s="1"/>
  <c r="K189" i="1"/>
  <c r="B187" i="3"/>
  <c r="C187" i="3" s="1"/>
  <c r="K197" i="1"/>
  <c r="B195" i="3"/>
  <c r="C195" i="3" s="1"/>
  <c r="K206" i="1"/>
  <c r="B204" i="3"/>
  <c r="C204" i="3" s="1"/>
  <c r="K214" i="1"/>
  <c r="B212" i="3"/>
  <c r="C212" i="3" s="1"/>
  <c r="K222" i="1"/>
  <c r="B220" i="3"/>
  <c r="C220" i="3" s="1"/>
  <c r="K230" i="1"/>
  <c r="B228" i="3"/>
  <c r="C228" i="3" s="1"/>
  <c r="K239" i="1"/>
  <c r="B237" i="3"/>
  <c r="C237" i="3" s="1"/>
  <c r="K247" i="1"/>
  <c r="B245" i="3"/>
  <c r="C245" i="3" s="1"/>
  <c r="K255" i="1"/>
  <c r="B253" i="3"/>
  <c r="C253" i="3" s="1"/>
  <c r="K263" i="1"/>
  <c r="B261" i="3"/>
  <c r="C261" i="3" s="1"/>
  <c r="K272" i="1"/>
  <c r="B270" i="3"/>
  <c r="C270" i="3" s="1"/>
  <c r="K280" i="1"/>
  <c r="B278" i="3"/>
  <c r="C278" i="3" s="1"/>
  <c r="K288" i="1"/>
  <c r="B286" i="3"/>
  <c r="C286" i="3" s="1"/>
  <c r="K296" i="1"/>
  <c r="B294" i="3"/>
  <c r="C294" i="3" s="1"/>
  <c r="K305" i="1"/>
  <c r="B303" i="3"/>
  <c r="C303" i="3" s="1"/>
  <c r="K313" i="1"/>
  <c r="B311" i="3"/>
  <c r="C311" i="3" s="1"/>
  <c r="K321" i="1"/>
  <c r="B319" i="3"/>
  <c r="C319" i="3" s="1"/>
  <c r="K329" i="1"/>
  <c r="B327" i="3"/>
  <c r="C327" i="3" s="1"/>
  <c r="K338" i="1"/>
  <c r="B336" i="3"/>
  <c r="C336" i="3" s="1"/>
  <c r="K346" i="1"/>
  <c r="B344" i="3"/>
  <c r="C344" i="3" s="1"/>
  <c r="K354" i="1"/>
  <c r="B352" i="3"/>
  <c r="C352" i="3" s="1"/>
  <c r="K362" i="1"/>
  <c r="B360" i="3"/>
  <c r="C360" i="3" s="1"/>
  <c r="K371" i="1"/>
  <c r="B369" i="3"/>
  <c r="C369" i="3" s="1"/>
  <c r="K379" i="1"/>
  <c r="B377" i="3"/>
  <c r="C377" i="3" s="1"/>
  <c r="K387" i="1"/>
  <c r="B385" i="3"/>
  <c r="C385" i="3" s="1"/>
  <c r="K395" i="1"/>
  <c r="B393" i="3"/>
  <c r="C393" i="3" s="1"/>
  <c r="K404" i="1"/>
  <c r="B402" i="3"/>
  <c r="C402" i="3" s="1"/>
  <c r="K412" i="1"/>
  <c r="B410" i="3"/>
  <c r="C410" i="3" s="1"/>
  <c r="K420" i="1"/>
  <c r="B418" i="3"/>
  <c r="C418" i="3" s="1"/>
  <c r="K428" i="1"/>
  <c r="B426" i="3"/>
  <c r="C426" i="3" s="1"/>
  <c r="K437" i="1"/>
  <c r="B435" i="3"/>
  <c r="C435" i="3" s="1"/>
  <c r="K445" i="1"/>
  <c r="B443" i="3"/>
  <c r="C443" i="3" s="1"/>
  <c r="K453" i="1"/>
  <c r="B451" i="3"/>
  <c r="C451" i="3" s="1"/>
  <c r="K461" i="1"/>
  <c r="B459" i="3"/>
  <c r="C459" i="3" s="1"/>
  <c r="K467" i="1"/>
  <c r="B465" i="3"/>
  <c r="C465" i="3" s="1"/>
  <c r="K481" i="1"/>
  <c r="B479" i="3"/>
  <c r="C479" i="3" s="1"/>
  <c r="K493" i="1"/>
  <c r="B491" i="3"/>
  <c r="C491" i="3" s="1"/>
  <c r="K103" i="1"/>
  <c r="B101" i="3"/>
  <c r="C101" i="3" s="1"/>
  <c r="K499" i="1"/>
  <c r="B497" i="3"/>
  <c r="C497" i="3" s="1"/>
  <c r="K528" i="1"/>
  <c r="B526" i="3"/>
  <c r="C526" i="3" s="1"/>
  <c r="K560" i="1"/>
  <c r="B558" i="3"/>
  <c r="C558" i="3" s="1"/>
  <c r="K552" i="1"/>
  <c r="B550" i="3"/>
  <c r="C550" i="3" s="1"/>
  <c r="K544" i="1"/>
  <c r="B542" i="3"/>
  <c r="C542" i="3" s="1"/>
  <c r="K588" i="1"/>
  <c r="B586" i="3"/>
  <c r="C586" i="3" s="1"/>
  <c r="K591" i="1"/>
  <c r="B589" i="3"/>
  <c r="C589" i="3" s="1"/>
  <c r="K600" i="1"/>
  <c r="B598" i="3"/>
  <c r="C598" i="3" s="1"/>
  <c r="K609" i="1"/>
  <c r="B607" i="3"/>
  <c r="C607" i="3" s="1"/>
  <c r="K618" i="1"/>
  <c r="B616" i="3"/>
  <c r="C616" i="3" s="1"/>
  <c r="K627" i="1"/>
  <c r="B625" i="3"/>
  <c r="C625" i="3" s="1"/>
  <c r="K643" i="1"/>
  <c r="B641" i="3"/>
  <c r="C641" i="3" s="1"/>
  <c r="K647" i="1"/>
  <c r="B645" i="3"/>
  <c r="C645" i="3" s="1"/>
  <c r="K656" i="1"/>
  <c r="B654" i="3"/>
  <c r="C654" i="3" s="1"/>
  <c r="K679" i="1"/>
  <c r="B677" i="3"/>
  <c r="C677" i="3" s="1"/>
  <c r="K670" i="1"/>
  <c r="B668" i="3"/>
  <c r="C668" i="3" s="1"/>
  <c r="K683" i="1"/>
  <c r="B681" i="3"/>
  <c r="C681" i="3" s="1"/>
  <c r="K692" i="1"/>
  <c r="B690" i="3"/>
  <c r="C690" i="3" s="1"/>
  <c r="K701" i="1"/>
  <c r="B699" i="3"/>
  <c r="C699" i="3" s="1"/>
  <c r="K710" i="1"/>
  <c r="B708" i="3"/>
  <c r="C708" i="3" s="1"/>
  <c r="K719" i="1"/>
  <c r="B717" i="3"/>
  <c r="C717" i="3" s="1"/>
  <c r="K728" i="1"/>
  <c r="B726" i="3"/>
  <c r="C726" i="3" s="1"/>
  <c r="K504" i="1"/>
  <c r="K509" i="1"/>
  <c r="K531" i="1"/>
  <c r="K557" i="1"/>
  <c r="K549" i="1"/>
  <c r="K566" i="1"/>
  <c r="K585" i="1"/>
  <c r="K594" i="1"/>
  <c r="K603" i="1"/>
  <c r="K612" i="1"/>
  <c r="K621" i="1"/>
  <c r="K630" i="1"/>
  <c r="K640" i="1"/>
  <c r="K650" i="1"/>
  <c r="K659" i="1"/>
  <c r="K676" i="1"/>
  <c r="K667" i="1"/>
  <c r="K686" i="1"/>
  <c r="K695" i="1"/>
  <c r="K704" i="1"/>
  <c r="K713" i="1"/>
  <c r="K722" i="1"/>
  <c r="K731" i="1"/>
  <c r="B674" i="3"/>
  <c r="C674" i="3" s="1"/>
  <c r="B610" i="3"/>
  <c r="C610" i="3" s="1"/>
  <c r="B729" i="3"/>
  <c r="C729" i="3" s="1"/>
  <c r="B665" i="3"/>
  <c r="C665" i="3" s="1"/>
  <c r="B657" i="3"/>
  <c r="C657" i="3" s="1"/>
  <c r="B601" i="3"/>
  <c r="C601" i="3" s="1"/>
  <c r="B529" i="3"/>
  <c r="C529" i="3" s="1"/>
  <c r="K488" i="1"/>
  <c r="K502" i="1"/>
  <c r="K517" i="1"/>
  <c r="K543" i="1"/>
  <c r="K555" i="1"/>
  <c r="K547" i="1"/>
  <c r="K574" i="1"/>
  <c r="K583" i="1"/>
  <c r="K596" i="1"/>
  <c r="K605" i="1"/>
  <c r="K614" i="1"/>
  <c r="K623" i="1"/>
  <c r="K632" i="1"/>
  <c r="K638" i="1"/>
  <c r="K652" i="1"/>
  <c r="K661" i="1"/>
  <c r="K674" i="1"/>
  <c r="K665" i="1"/>
  <c r="K688" i="1"/>
  <c r="K697" i="1"/>
  <c r="K706" i="1"/>
  <c r="K715" i="1"/>
  <c r="K724" i="1"/>
  <c r="K733" i="1"/>
  <c r="B720" i="3"/>
  <c r="C720" i="3" s="1"/>
  <c r="B704" i="3"/>
  <c r="C704" i="3" s="1"/>
  <c r="B672" i="3"/>
  <c r="C672" i="3" s="1"/>
  <c r="B648" i="3"/>
  <c r="C648" i="3" s="1"/>
  <c r="B592" i="3"/>
  <c r="C592" i="3" s="1"/>
  <c r="B711" i="3"/>
  <c r="C711" i="3" s="1"/>
  <c r="B695" i="3"/>
  <c r="C695" i="3" s="1"/>
  <c r="B663" i="3"/>
  <c r="C663" i="3" s="1"/>
  <c r="B583" i="3"/>
  <c r="C583" i="3" s="1"/>
  <c r="B702" i="3"/>
  <c r="C702" i="3" s="1"/>
  <c r="B686" i="3"/>
  <c r="C686" i="3" s="1"/>
  <c r="B638" i="3"/>
  <c r="C638" i="3" s="1"/>
  <c r="B630" i="3"/>
  <c r="C630" i="3" s="1"/>
  <c r="B502" i="3"/>
  <c r="C502" i="3" s="1"/>
  <c r="B486" i="3"/>
  <c r="C486" i="3" s="1"/>
  <c r="B693" i="3"/>
  <c r="C693" i="3" s="1"/>
  <c r="B621" i="3"/>
  <c r="C621" i="3" s="1"/>
  <c r="B581" i="3"/>
  <c r="C581" i="3" s="1"/>
  <c r="B541" i="3"/>
  <c r="C541" i="3" s="1"/>
  <c r="B684" i="3"/>
  <c r="C684" i="3" s="1"/>
  <c r="B636" i="3"/>
  <c r="C636" i="3" s="1"/>
  <c r="B628" i="3"/>
  <c r="C628" i="3" s="1"/>
  <c r="B612" i="3"/>
  <c r="C612" i="3" s="1"/>
  <c r="B572" i="3"/>
  <c r="C572" i="3" s="1"/>
  <c r="B564" i="3"/>
  <c r="C564" i="3" s="1"/>
  <c r="B500" i="3"/>
  <c r="C500" i="3" s="1"/>
  <c r="E53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8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4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K83" i="1" l="1"/>
  <c r="B81" i="3"/>
  <c r="C81" i="3" s="1"/>
  <c r="K65" i="1"/>
  <c r="B63" i="3"/>
  <c r="C63" i="3" s="1"/>
  <c r="K58" i="1"/>
  <c r="B56" i="3"/>
  <c r="C56" i="3" s="1"/>
  <c r="B20" i="3"/>
  <c r="C20" i="3" s="1"/>
  <c r="K72" i="1"/>
  <c r="B70" i="3"/>
  <c r="C70" i="3" s="1"/>
  <c r="K64" i="1"/>
  <c r="B62" i="3"/>
  <c r="C62" i="3" s="1"/>
  <c r="K56" i="1"/>
  <c r="B54" i="3"/>
  <c r="C54" i="3" s="1"/>
  <c r="K89" i="1"/>
  <c r="B87" i="3"/>
  <c r="C87" i="3" s="1"/>
  <c r="K81" i="1"/>
  <c r="B79" i="3"/>
  <c r="C79" i="3" s="1"/>
  <c r="B35" i="3"/>
  <c r="C35" i="3" s="1"/>
  <c r="B27" i="3"/>
  <c r="C27" i="3" s="1"/>
  <c r="B19" i="3"/>
  <c r="C19" i="3" s="1"/>
  <c r="B34" i="3"/>
  <c r="C34" i="3" s="1"/>
  <c r="B26" i="3"/>
  <c r="C26" i="3" s="1"/>
  <c r="B18" i="3"/>
  <c r="C18" i="3" s="1"/>
  <c r="K66" i="1"/>
  <c r="B64" i="3"/>
  <c r="C64" i="3" s="1"/>
  <c r="K75" i="1"/>
  <c r="B73" i="3"/>
  <c r="C73" i="3" s="1"/>
  <c r="K90" i="1"/>
  <c r="B88" i="3"/>
  <c r="C88" i="3" s="1"/>
  <c r="B28" i="3"/>
  <c r="C28" i="3" s="1"/>
  <c r="K63" i="1"/>
  <c r="B61" i="3"/>
  <c r="C61" i="3" s="1"/>
  <c r="B25" i="3"/>
  <c r="C25" i="3" s="1"/>
  <c r="B21" i="3"/>
  <c r="C21" i="3" s="1"/>
  <c r="K88" i="1"/>
  <c r="B86" i="3"/>
  <c r="C86" i="3" s="1"/>
  <c r="K62" i="1"/>
  <c r="B60" i="3"/>
  <c r="C60" i="3" s="1"/>
  <c r="B33" i="3"/>
  <c r="C33" i="3" s="1"/>
  <c r="B32" i="3"/>
  <c r="C32" i="3" s="1"/>
  <c r="B29" i="3"/>
  <c r="C29" i="3" s="1"/>
  <c r="K57" i="1"/>
  <c r="B55" i="3"/>
  <c r="C55" i="3" s="1"/>
  <c r="K82" i="1"/>
  <c r="B80" i="3"/>
  <c r="C80" i="3" s="1"/>
  <c r="K80" i="1"/>
  <c r="B78" i="3"/>
  <c r="C78" i="3" s="1"/>
  <c r="K87" i="1"/>
  <c r="B85" i="3"/>
  <c r="C85" i="3" s="1"/>
  <c r="K69" i="1"/>
  <c r="B67" i="3"/>
  <c r="C67" i="3" s="1"/>
  <c r="K86" i="1"/>
  <c r="B84" i="3"/>
  <c r="C84" i="3" s="1"/>
  <c r="B24" i="3"/>
  <c r="C24" i="3" s="1"/>
  <c r="K93" i="1"/>
  <c r="B91" i="3"/>
  <c r="C91" i="3" s="1"/>
  <c r="B23" i="3"/>
  <c r="C23" i="3" s="1"/>
  <c r="K91" i="1"/>
  <c r="B89" i="3"/>
  <c r="C89" i="3" s="1"/>
  <c r="B16" i="3"/>
  <c r="C16" i="3" s="1"/>
  <c r="K71" i="1"/>
  <c r="B69" i="3"/>
  <c r="C69" i="3" s="1"/>
  <c r="K55" i="1"/>
  <c r="B53" i="3"/>
  <c r="C53" i="3" s="1"/>
  <c r="K70" i="1"/>
  <c r="B68" i="3"/>
  <c r="C68" i="3" s="1"/>
  <c r="K54" i="1"/>
  <c r="B52" i="3"/>
  <c r="C52" i="3" s="1"/>
  <c r="K79" i="1"/>
  <c r="B77" i="3"/>
  <c r="C77" i="3" s="1"/>
  <c r="B17" i="3"/>
  <c r="C17" i="3" s="1"/>
  <c r="K61" i="1"/>
  <c r="B59" i="3"/>
  <c r="C59" i="3" s="1"/>
  <c r="K74" i="1"/>
  <c r="B72" i="3"/>
  <c r="C72" i="3" s="1"/>
  <c r="K78" i="1"/>
  <c r="B76" i="3"/>
  <c r="C76" i="3" s="1"/>
  <c r="K53" i="1"/>
  <c r="B51" i="3"/>
  <c r="C51" i="3" s="1"/>
  <c r="K68" i="1"/>
  <c r="B66" i="3"/>
  <c r="C66" i="3" s="1"/>
  <c r="K60" i="1"/>
  <c r="B58" i="3"/>
  <c r="C58" i="3" s="1"/>
  <c r="K85" i="1"/>
  <c r="B83" i="3"/>
  <c r="C83" i="3" s="1"/>
  <c r="K77" i="1"/>
  <c r="B75" i="3"/>
  <c r="C75" i="3" s="1"/>
  <c r="B31" i="3"/>
  <c r="C31" i="3" s="1"/>
  <c r="K67" i="1"/>
  <c r="B65" i="3"/>
  <c r="C65" i="3" s="1"/>
  <c r="K59" i="1"/>
  <c r="B57" i="3"/>
  <c r="C57" i="3" s="1"/>
  <c r="K92" i="1"/>
  <c r="B90" i="3"/>
  <c r="C90" i="3" s="1"/>
  <c r="K84" i="1"/>
  <c r="B82" i="3"/>
  <c r="C82" i="3" s="1"/>
  <c r="K76" i="1"/>
  <c r="B74" i="3"/>
  <c r="C74" i="3" s="1"/>
  <c r="B30" i="3"/>
  <c r="C30" i="3" s="1"/>
  <c r="B22" i="3"/>
  <c r="C22" i="3" s="1"/>
  <c r="E1" i="1"/>
  <c r="K32" i="1"/>
  <c r="K24" i="1"/>
  <c r="K31" i="1"/>
  <c r="K23" i="1"/>
  <c r="K33" i="1"/>
  <c r="K30" i="1"/>
  <c r="K37" i="1"/>
  <c r="K29" i="1"/>
  <c r="K21" i="1"/>
  <c r="K22" i="1"/>
  <c r="K36" i="1"/>
  <c r="K28" i="1"/>
  <c r="K20" i="1"/>
  <c r="K25" i="1"/>
  <c r="K35" i="1"/>
  <c r="K27" i="1"/>
  <c r="K19" i="1"/>
  <c r="K34" i="1"/>
  <c r="K26" i="1"/>
  <c r="K1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l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1" i="1" s="1"/>
</calcChain>
</file>

<file path=xl/sharedStrings.xml><?xml version="1.0" encoding="utf-8"?>
<sst xmlns="http://schemas.openxmlformats.org/spreadsheetml/2006/main" count="3247" uniqueCount="972">
  <si>
    <t xml:space="preserve">  // Signature (1)[0]</t>
  </si>
  <si>
    <t xml:space="preserve">  // Menu adjustable items</t>
  </si>
  <si>
    <t xml:space="preserve">  // RC settings (8)[1]</t>
  </si>
  <si>
    <t>uint8_t</t>
  </si>
  <si>
    <t>setup</t>
  </si>
  <si>
    <t>// Byte to identify if already setup</t>
  </si>
  <si>
    <t>int8_t</t>
  </si>
  <si>
    <t>channelOrder1</t>
  </si>
  <si>
    <t>channelOrder2</t>
  </si>
  <si>
    <t>channelOrder3</t>
  </si>
  <si>
    <t>channelOrder4</t>
  </si>
  <si>
    <t>channelOrder5</t>
  </si>
  <si>
    <t>channelOrder6</t>
  </si>
  <si>
    <t>channelOrder7</t>
  </si>
  <si>
    <t>// Assign channel numbers to hard-coded channel order</t>
  </si>
  <si>
    <t xml:space="preserve">  // Servo travel limits (32)[9]</t>
  </si>
  <si>
    <t>// Actual, respanned travel limits to save recalculation each loop</t>
  </si>
  <si>
    <t>int16_t</t>
  </si>
  <si>
    <t>channelOrder8</t>
  </si>
  <si>
    <t xml:space="preserve">  // RC items (12)[41]</t>
  </si>
  <si>
    <t>// PWM, CPPM or serial types</t>
  </si>
  <si>
    <t>// Channel order of transmitter (JR/Futaba etc)</t>
  </si>
  <si>
    <t>// Channel number to select flight mode</t>
  </si>
  <si>
    <t>// Outbound transition speed/channel 0 = tied to channel, 1 to 40 seconds.</t>
  </si>
  <si>
    <t>// Inbound transition  speed/channel 0 = tied to channel, 1 to 40 seconds.</t>
  </si>
  <si>
    <t>// Transition point as a percentage 0% to 99%</t>
  </si>
  <si>
    <t>// Transition point as a percentage 1% to 99%</t>
  </si>
  <si>
    <t>// Transition point as a percentage 1% to 100%</t>
  </si>
  <si>
    <t>// Vibration test mode on/off</t>
  </si>
  <si>
    <t>// Acc Z filter for I-terms in 1/100%</t>
  </si>
  <si>
    <t xml:space="preserve">  // Flight mode settings (40)[53]</t>
  </si>
  <si>
    <t>// Roll PI</t>
  </si>
  <si>
    <t>// I-term limits (0 to 125%)</t>
  </si>
  <si>
    <t>// 0 to 4, 1 (Default)</t>
  </si>
  <si>
    <t>// Acc gain settings</t>
  </si>
  <si>
    <t>// User-set ACC trim (+/-127)</t>
  </si>
  <si>
    <t>// Pitch PI</t>
  </si>
  <si>
    <t>// Yaw PI</t>
  </si>
  <si>
    <t>// Vertical velocity damping</t>
  </si>
  <si>
    <t>rollPMult</t>
  </si>
  <si>
    <t>rollIMult</t>
  </si>
  <si>
    <t>rollLimit</t>
  </si>
  <si>
    <t>rollRate</t>
  </si>
  <si>
    <t>aRollPMult</t>
  </si>
  <si>
    <t>pitchPMult</t>
  </si>
  <si>
    <t>pitchIMult</t>
  </si>
  <si>
    <t>pitchLimit</t>
  </si>
  <si>
    <t>pitchRate</t>
  </si>
  <si>
    <t>aPitchPMult</t>
  </si>
  <si>
    <t>yawPMult</t>
  </si>
  <si>
    <t>yawIMult</t>
  </si>
  <si>
    <t>yawLimit</t>
  </si>
  <si>
    <t>yawRate</t>
  </si>
  <si>
    <t>yawTrim</t>
  </si>
  <si>
    <t>aZedPMult</t>
  </si>
  <si>
    <t>aZedIMult</t>
  </si>
  <si>
    <t>aZedLimit</t>
  </si>
  <si>
    <t>_P1</t>
  </si>
  <si>
    <t>_P2</t>
  </si>
  <si>
    <t>OUT</t>
  </si>
  <si>
    <t>_min</t>
  </si>
  <si>
    <t>_max</t>
  </si>
  <si>
    <t xml:space="preserve">  // Servo travel limits (32)[93]</t>
  </si>
  <si>
    <t>int32_t</t>
  </si>
  <si>
    <t>rawLimits</t>
  </si>
  <si>
    <t>_1</t>
  </si>
  <si>
    <t>_2</t>
  </si>
  <si>
    <t>_YAW</t>
  </si>
  <si>
    <t>_ZED</t>
  </si>
  <si>
    <t xml:space="preserve">  // Servo constraints (32)[125]</t>
  </si>
  <si>
    <t xml:space="preserve">  // Triggers (2)[157]</t>
  </si>
  <si>
    <t>uint16_t</t>
  </si>
  <si>
    <t>// LVA alarm * 10;</t>
  </si>
  <si>
    <t xml:space="preserve">  // General items (12)[159]</t>
  </si>
  <si>
    <t>// P2 orientation</t>
  </si>
  <si>
    <t>// Arming mode on/off</t>
  </si>
  <si>
    <t>// Auto-disarm setting</t>
  </si>
  <si>
    <t>// LPF for accelerometers</t>
  </si>
  <si>
    <t>// LPF for gyros</t>
  </si>
  <si>
    <t>// Autolevel correction rate</t>
  </si>
  <si>
    <t>// Mixer preset</t>
  </si>
  <si>
    <t>// Buzzer control ON/OFF</t>
  </si>
  <si>
    <t>orientationP2</t>
  </si>
  <si>
    <t>p1Reference</t>
  </si>
  <si>
    <t>armMode</t>
  </si>
  <si>
    <t>disarmTimer</t>
  </si>
  <si>
    <t>powerTrigger</t>
  </si>
  <si>
    <t>mpu60x0LPF</t>
  </si>
  <si>
    <t>accLPF</t>
  </si>
  <si>
    <t>gyroLPF</t>
  </si>
  <si>
    <t>cfFactor</t>
  </si>
  <si>
    <t>preset</t>
  </si>
  <si>
    <t>buzzer</t>
  </si>
  <si>
    <t xml:space="preserve">  // Channel configuration (340)[171] #$(272)[171]</t>
  </si>
  <si>
    <t>// Current value of this channel at P1</t>
  </si>
  <si>
    <t>// Current value of this channel at P2</t>
  </si>
  <si>
    <t>// Motor/Servo marker</t>
  </si>
  <si>
    <t>// Percentage of throttle to use in P1</t>
  </si>
  <si>
    <t>// Percentage of throttle to use in P2</t>
  </si>
  <si>
    <t>// Throttle transition curve (Linear, Sine)</t>
  </si>
  <si>
    <t>// Percentage of aileron to use in P1</t>
  </si>
  <si>
    <t>// Percentage of aileron to use in P2</t>
  </si>
  <si>
    <t>// Percentage of elevator to use in P1</t>
  </si>
  <si>
    <t>// Percentage of elevator to use in P2</t>
  </si>
  <si>
    <t>// Percentage of rudder to use in P1</t>
  </si>
  <si>
    <t>// Percentage of rudder to use in P2</t>
  </si>
  <si>
    <t>// P1 roll_gyro (OFF/ON/REV/SCALED/REVSCALED)</t>
  </si>
  <si>
    <t>// P2 roll_gyro</t>
  </si>
  <si>
    <t>// P1 pitch_gyro</t>
  </si>
  <si>
    <t>// P2 pitch_gyro</t>
  </si>
  <si>
    <t>// P1 yaw_gyro</t>
  </si>
  <si>
    <t>// P2 yaw_gyro</t>
  </si>
  <si>
    <t>// P1 roll_accel</t>
  </si>
  <si>
    <t>// P2 roll_accel</t>
  </si>
  <si>
    <t>// P1 pitch_accel</t>
  </si>
  <si>
    <t>// P2 pitch_accel</t>
  </si>
  <si>
    <t>// P1 Z_delta_accel</t>
  </si>
  <si>
    <t>// P2 Z_delta_accel</t>
  </si>
  <si>
    <t>// Source A for calculation</t>
  </si>
  <si>
    <t>// Percentage of source to use</t>
  </si>
  <si>
    <t>// Source B for calculation</t>
  </si>
  <si>
    <t>p1Value</t>
  </si>
  <si>
    <t>p2Value</t>
  </si>
  <si>
    <t>motorMarker</t>
  </si>
  <si>
    <t>throttleCurve</t>
  </si>
  <si>
    <t>p1RollGyro</t>
  </si>
  <si>
    <t>p2RollGyro</t>
  </si>
  <si>
    <t>p1PitchGyro</t>
  </si>
  <si>
    <t>p2PitchGyro</t>
  </si>
  <si>
    <t>p1YawGyro</t>
  </si>
  <si>
    <t>p2YawGyro</t>
  </si>
  <si>
    <t>p1RollAccel</t>
  </si>
  <si>
    <t>p2RollAccel</t>
  </si>
  <si>
    <t>p1PitchAccel</t>
  </si>
  <si>
    <t>p2PitchAccel</t>
  </si>
  <si>
    <t>p1ZDeltaAccel</t>
  </si>
  <si>
    <t>p2ZDeltaAccel</t>
  </si>
  <si>
    <t>p1SourceA</t>
  </si>
  <si>
    <t>p2SourceA</t>
  </si>
  <si>
    <t>p1SourceB</t>
  </si>
  <si>
    <t>p2SourceB</t>
  </si>
  <si>
    <t>_3</t>
  </si>
  <si>
    <t>_4</t>
  </si>
  <si>
    <t>_6</t>
  </si>
  <si>
    <t>_5</t>
  </si>
  <si>
    <t>_7</t>
  </si>
  <si>
    <t>_8</t>
  </si>
  <si>
    <t>_10</t>
  </si>
  <si>
    <t xml:space="preserve">  // Servo menu (30)[511] #$(24)[443]</t>
  </si>
  <si>
    <t xml:space="preserve">  // RC inputs (16)[541] #$(16)[467]</t>
  </si>
  <si>
    <t xml:space="preserve">  // P1 Acc zeros (12)[557] #$(12)[483]</t>
  </si>
  <si>
    <t xml:space="preserve">  // Gyro zeros (6)[569] #$(6)[495]</t>
  </si>
  <si>
    <t xml:space="preserve">  // Airspeed zero (2)[575] #$(2)[501]</t>
  </si>
  <si>
    <t xml:space="preserve">  // Flight mode (1)[577] #$(1)[503]</t>
  </si>
  <si>
    <t>// Reversal of output channel</t>
  </si>
  <si>
    <t>// Minimum output value (-125 to 125)</t>
  </si>
  <si>
    <t>// Maximum output value (-125 to 125)</t>
  </si>
  <si>
    <t>servoReverse</t>
  </si>
  <si>
    <t>minTravel</t>
  </si>
  <si>
    <t>maxTravel</t>
  </si>
  <si>
    <t>// RC channel offsets for actual radio channels</t>
  </si>
  <si>
    <t>_01</t>
  </si>
  <si>
    <t>_02</t>
  </si>
  <si>
    <t>_03</t>
  </si>
  <si>
    <t>_04</t>
  </si>
  <si>
    <t>_05</t>
  </si>
  <si>
    <t>_06</t>
  </si>
  <si>
    <t>_07</t>
  </si>
  <si>
    <t>_08</t>
  </si>
  <si>
    <t>_09</t>
  </si>
  <si>
    <t>// Hover plane of reference (NO, EARTH, VERT_AP)</t>
  </si>
  <si>
    <t>// LVA cell voltage (0 to 5 for  = 3.5V to 3.9V)</t>
  </si>
  <si>
    <t>// MPU60x0's internal LPF. Values are 0x06=5Hz, (5)10Hz, (4)21Hz, (3)44Hz, (2)94Hz, (1)184Hz LPF, (0)260Hz</t>
  </si>
  <si>
    <t>// Accel-Z zero for normal Z values</t>
  </si>
  <si>
    <t>// Accel-Z zero for inverted Z values</t>
  </si>
  <si>
    <t>// Difference between normal and inverted Accel-Z zeros</t>
  </si>
  <si>
    <t>// P1 Accel calibration results. Note: Accel-Z zero centered on 1G (about +124)</t>
  </si>
  <si>
    <t>accelZeroNormZP1</t>
  </si>
  <si>
    <t>accelZeroInvZP1</t>
  </si>
  <si>
    <t>accelZeroDiffP1</t>
  </si>
  <si>
    <t>accelZeroP1</t>
  </si>
  <si>
    <t>// NB. These are now for P1 only</t>
  </si>
  <si>
    <t>gyroZeroP1</t>
  </si>
  <si>
    <t>// Zero airspeed sensor offset</t>
  </si>
  <si>
    <t>// User set flight mode</t>
  </si>
  <si>
    <t>flightSel</t>
  </si>
  <si>
    <t xml:space="preserve">  // Adjusted trims (8)[578] #$(8)[504]</t>
  </si>
  <si>
    <t>// User set trims * 100</t>
  </si>
  <si>
    <t>rolltrim</t>
  </si>
  <si>
    <t>pitchtrim</t>
  </si>
  <si>
    <t xml:space="preserve">  // Sticky flags (1)[586] #$(1)[512]</t>
  </si>
  <si>
    <t xml:space="preserve">  // Misc (2)[587] #$(2)[513]</t>
  </si>
  <si>
    <t>mainFlags</t>
  </si>
  <si>
    <t>rudderPol</t>
  </si>
  <si>
    <t>aileronPol</t>
  </si>
  <si>
    <t xml:space="preserve">int8_t    </t>
  </si>
  <si>
    <t>// Non-volatile flags</t>
  </si>
  <si>
    <t>// Rudder RC input polarity (V1.1 stops here...)</t>
  </si>
  <si>
    <t>// Aileron RC input polarity</t>
  </si>
  <si>
    <t xml:space="preserve">  // Error log (21)[589] #$(21)[515]</t>
  </si>
  <si>
    <t>logPointer</t>
  </si>
  <si>
    <t>log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</si>
  <si>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</si>
  <si>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</si>
  <si>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</si>
  <si>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</si>
  <si>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</si>
  <si>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</si>
  <si>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</si>
  <si>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</si>
  <si>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</si>
  <si>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</si>
  <si>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 xml:space="preserve">  // P2 Acc zeros (12)[610] #$(12)[536]</t>
  </si>
  <si>
    <t xml:space="preserve">  // P2 Gyro zeros (6)[622] #4(6)[548]</t>
  </si>
  <si>
    <t xml:space="preserve">  // Advanced items (1)[628] #$(1) [554]</t>
  </si>
  <si>
    <t xml:space="preserve">  // Curves (48)[629] #$(48) [555]</t>
  </si>
  <si>
    <t xml:space="preserve">  // Custom channel order (8)[677] #$(8) [603]</t>
  </si>
  <si>
    <t>// NB. These are for P2 only</t>
  </si>
  <si>
    <t>gyroZeroP2</t>
  </si>
  <si>
    <t>gyroZeroP3</t>
  </si>
  <si>
    <t>gyroZeroP4</t>
  </si>
  <si>
    <t>// P1 orientation</t>
  </si>
  <si>
    <t xml:space="preserve">int8_t                  </t>
  </si>
  <si>
    <t>orientationP1</t>
  </si>
  <si>
    <t>curve</t>
  </si>
  <si>
    <t>// First point in the curve</t>
  </si>
  <si>
    <t>// Last point in the curve</t>
  </si>
  <si>
    <t>// Associated channel</t>
  </si>
  <si>
    <t xml:space="preserve">  // Output offsets (64)[685] #$(64) [611]</t>
  </si>
  <si>
    <t>offsets</t>
  </si>
  <si>
    <t xml:space="preserve">  // Misc (2)[749] #$(1)[675]</t>
  </si>
  <si>
    <t>// Elevator RC input polarity</t>
  </si>
  <si>
    <t>// RC-based arming channel selection</t>
  </si>
  <si>
    <t>elevatorPol</t>
  </si>
  <si>
    <t>armChannel</t>
  </si>
  <si>
    <t>_pt1</t>
  </si>
  <si>
    <t>_pt2</t>
  </si>
  <si>
    <t>_pt3</t>
  </si>
  <si>
    <t>_pt4</t>
  </si>
  <si>
    <t>_pt5</t>
  </si>
  <si>
    <t>_pt6</t>
  </si>
  <si>
    <t>_pt7</t>
  </si>
  <si>
    <t>_ch</t>
  </si>
  <si>
    <t>customChOrder</t>
  </si>
  <si>
    <t>accZeroP2</t>
  </si>
  <si>
    <t>accZeroNormZP2</t>
  </si>
  <si>
    <t>accZeroInvZP2</t>
  </si>
  <si>
    <t>accZeroDiffP2</t>
  </si>
  <si>
    <t>_ROL</t>
  </si>
  <si>
    <t>_PIT</t>
  </si>
  <si>
    <t>accRoll0Trim</t>
  </si>
  <si>
    <t>accPitch0Trim</t>
  </si>
  <si>
    <t>rawICnst</t>
  </si>
  <si>
    <t>pwrTriggerActual</t>
  </si>
  <si>
    <t>p1ThrottleVol</t>
  </si>
  <si>
    <t>p2ThrottleVol</t>
  </si>
  <si>
    <t>p1AileronVol</t>
  </si>
  <si>
    <t>p2AileronVol</t>
  </si>
  <si>
    <t>p1ElevatorVol</t>
  </si>
  <si>
    <t>p2ElevatorVol</t>
  </si>
  <si>
    <t>p1RudderVol</t>
  </si>
  <si>
    <t>p2RudderVol</t>
  </si>
  <si>
    <t>p1SourceAVol</t>
  </si>
  <si>
    <t>p2SourceAVol</t>
  </si>
  <si>
    <t>p1SourceBVol</t>
  </si>
  <si>
    <t>p2SourceBVol</t>
  </si>
  <si>
    <t>rxChZeroOffset</t>
  </si>
  <si>
    <t>airspeedZero</t>
  </si>
  <si>
    <t>// P2 Accel calibration results. Note: Accel-Z zero centered on 1G (about +124)</t>
  </si>
  <si>
    <t>rxMode</t>
  </si>
  <si>
    <t>txSeq</t>
  </si>
  <si>
    <t>flightChan</t>
  </si>
  <si>
    <t>transSpeedOut</t>
  </si>
  <si>
    <t>transSpeedIn</t>
  </si>
  <si>
    <t>transitionP1</t>
  </si>
  <si>
    <t>transitionP1n</t>
  </si>
  <si>
    <t>transitionP2</t>
  </si>
  <si>
    <t>vibration</t>
  </si>
  <si>
    <t>accelVertFilter</t>
  </si>
  <si>
    <t>typedef enum MAV_PARAM_TYPE</t>
  </si>
  <si>
    <t>{</t>
  </si>
  <si>
    <t>} MAV_PARAM_TYPE;</t>
  </si>
  <si>
    <t>/* 8-bit unsigned integer | */</t>
  </si>
  <si>
    <t>/* 8-bit signed integer | */</t>
  </si>
  <si>
    <t>/* 16-bit unsigned integer | */</t>
  </si>
  <si>
    <t>/* 16-bit signed integer | */</t>
  </si>
  <si>
    <t>/* 32-bit unsigned integer | */</t>
  </si>
  <si>
    <t>/* 32-bit signed integer | */</t>
  </si>
  <si>
    <t>/* 64-bit unsigned integer | */</t>
  </si>
  <si>
    <t>/* 64-bit signed integer | */</t>
  </si>
  <si>
    <t>/* 32-bit floating-point | */</t>
  </si>
  <si>
    <t>/* 64-bit floating-point | */</t>
  </si>
  <si>
    <t>/*  | */</t>
  </si>
  <si>
    <t>uint32_t</t>
  </si>
  <si>
    <t>uint64_t</t>
  </si>
  <si>
    <t>int64_t</t>
  </si>
  <si>
    <t>float</t>
  </si>
  <si>
    <t>double</t>
  </si>
  <si>
    <t>MAV_PARAM_TYPE_UINT8</t>
  </si>
  <si>
    <t>MAV_PARAM_TYPE_INT8</t>
  </si>
  <si>
    <t>MAV_PARAM_TYPE_UINT16</t>
  </si>
  <si>
    <t>MAV_PARAM_TYPE_INT16</t>
  </si>
  <si>
    <t>MAV_PARAM_TYPE_UINT32</t>
  </si>
  <si>
    <t>MAV_PARAM_TYPE_INT32</t>
  </si>
  <si>
    <t>MAV_PARAM_TYPE_UINT64</t>
  </si>
  <si>
    <t>MAV_PARAM_TYPE_INT64</t>
  </si>
  <si>
    <t>MAV_PARAM_TYPE_REAL32</t>
  </si>
  <si>
    <t>MAV_PARAM_TYPE_REAL64</t>
  </si>
  <si>
    <t>MAV_PARAM_TYPE_ENUM_END</t>
  </si>
  <si>
    <t>config.channelOrder[0]</t>
  </si>
  <si>
    <t>config.channelOrder[1]</t>
  </si>
  <si>
    <t>config.channelOrder[2]</t>
  </si>
  <si>
    <t>config.channelOrder[3]</t>
  </si>
  <si>
    <t>config.channelOrder[4]</t>
  </si>
  <si>
    <t>config.channelOrder[5]</t>
  </si>
  <si>
    <t>config.channelOrder[6]</t>
  </si>
  <si>
    <t>config.channelOrder[7]</t>
  </si>
  <si>
    <t>config.limits[0].minimum</t>
  </si>
  <si>
    <t>config.limits[0].maximum</t>
  </si>
  <si>
    <t>config.limits[1].maximum</t>
  </si>
  <si>
    <t>config.limits[2].maximum</t>
  </si>
  <si>
    <t>config.limits[3].maximum</t>
  </si>
  <si>
    <t>config.limits[4].maximum</t>
  </si>
  <si>
    <t>config.limits[1].minimum</t>
  </si>
  <si>
    <t>config.limits[2].minimum</t>
  </si>
  <si>
    <t>config.limits[3].minimum</t>
  </si>
  <si>
    <t>config.limits[4].minimum</t>
  </si>
  <si>
    <t>config.limits[5].maximum</t>
  </si>
  <si>
    <t>config.limits[5].minimum</t>
  </si>
  <si>
    <t>config.limits[6].maximum</t>
  </si>
  <si>
    <t>config.limits[6].minimum</t>
  </si>
  <si>
    <t>config.limits[7].maximum</t>
  </si>
  <si>
    <t>config.limits[7].minimum</t>
  </si>
  <si>
    <t>config.limits[8].maximum</t>
  </si>
  <si>
    <t>config.limits[8].minimum</t>
  </si>
  <si>
    <t>config.limits[9].maximum</t>
  </si>
  <si>
    <t>config.limits[9].minimum</t>
  </si>
  <si>
    <t>config.flightMode[P1].rollPMult</t>
  </si>
  <si>
    <t>config.flightMode[P2].rollIMult</t>
  </si>
  <si>
    <t>config.flightMode[P2].rollLimit</t>
  </si>
  <si>
    <t>config.flightMode[P2].rollRate</t>
  </si>
  <si>
    <t>config.flightMode[P2].aRollPMult</t>
  </si>
  <si>
    <t>config.flightMode[P1].rollIMult</t>
  </si>
  <si>
    <t>config.flightMode[P1].rollLimit</t>
  </si>
  <si>
    <t>config.flightMode[P1].rollRate</t>
  </si>
  <si>
    <t>config.flightMode[P1].aRollPMult</t>
  </si>
  <si>
    <t>config.flightMode[P1].accRollZeroTrim</t>
  </si>
  <si>
    <t>config.flightMode[P1].pitchPMult</t>
  </si>
  <si>
    <t>config.flightMode[P1].pitchIMult</t>
  </si>
  <si>
    <t>config.flightMode[P1].pitchLimit</t>
  </si>
  <si>
    <t>config.flightMode[P1].pitchRate</t>
  </si>
  <si>
    <t>config.flightMode[P1].aPitchPMult</t>
  </si>
  <si>
    <t>config.flightMode[P1].accPitchZeroTrim</t>
  </si>
  <si>
    <t>config.flightMode[P1].yawPMult</t>
  </si>
  <si>
    <t>config.flightMode[P1].yawIMult</t>
  </si>
  <si>
    <t>config.flightMode[P1].yawLimit</t>
  </si>
  <si>
    <t>config.flightMode[P1].yawRate</t>
  </si>
  <si>
    <t>config.flightMode[P1].yawTrim</t>
  </si>
  <si>
    <t>config.flightMode[P1].aZedPMult</t>
  </si>
  <si>
    <t>config.flightMode[P1].aZedIMult</t>
  </si>
  <si>
    <t>config.flightMode[P1].aZedLimit</t>
  </si>
  <si>
    <t>config.flightMode[P2].rollPMult</t>
  </si>
  <si>
    <t>config.flightMode[P2].accRollZeroTrim</t>
  </si>
  <si>
    <t>config.flightMode[P2].pitchPMult</t>
  </si>
  <si>
    <t>config.flightMode[P2].pitchIMult</t>
  </si>
  <si>
    <t>config.flightMode[P2].pitchLimit</t>
  </si>
  <si>
    <t>config.flightMode[P2].pitchRate</t>
  </si>
  <si>
    <t>config.flightMode[P2].aPitchPMult</t>
  </si>
  <si>
    <t>config.flightMode[P2].accPitchZeroTrim</t>
  </si>
  <si>
    <t>config.flightMode[P2].yawPMult</t>
  </si>
  <si>
    <t>config.flightMode[P2].yawIMult</t>
  </si>
  <si>
    <t>config.flightMode[P2].yawLimit</t>
  </si>
  <si>
    <t>config.flightMode[P2].yawRate</t>
  </si>
  <si>
    <t>config.flightMode[P2].yawTrim</t>
  </si>
  <si>
    <t>config.flightMode[P2].aZedPMult</t>
  </si>
  <si>
    <t>config.flightMode[P2].aZedIMult</t>
  </si>
  <si>
    <t>config.flightMode[P2].aZedLimit</t>
  </si>
  <si>
    <t>config.rawILimits[P1][ROLL]</t>
  </si>
  <si>
    <t>config.rawILimits[P1][PITCH]</t>
  </si>
  <si>
    <t>config.rawILimits[P1][YAW]</t>
  </si>
  <si>
    <t>config.rawILimits[P1][ZED]</t>
  </si>
  <si>
    <t>config.rawILimits[P2][ROLL]</t>
  </si>
  <si>
    <t>config.rawILimits[P2][PITCH]</t>
  </si>
  <si>
    <t>config.rawILimits[P2][YAW]</t>
  </si>
  <si>
    <t>config.rawILimits[P2][ZED]</t>
  </si>
  <si>
    <t>config.rawIConstrain[P1][ROLL]</t>
  </si>
  <si>
    <t>config.rawIConstrain[P1][PITCH]</t>
  </si>
  <si>
    <t>config.rawIConstrain[P1][YAW]</t>
  </si>
  <si>
    <t>config.rawIConstrain[P1][ZED]</t>
  </si>
  <si>
    <t>config.rawIConstrain[P2][ROLL]</t>
  </si>
  <si>
    <t>config.rawIConstrain[P2][PITCH]</t>
  </si>
  <si>
    <t>config.rawIConstrain[P2][YAW]</t>
  </si>
  <si>
    <t>config.rawIConstrain[P2][ZED]</t>
  </si>
  <si>
    <t>config.channel[0].p1Value</t>
  </si>
  <si>
    <t>config.channel[0].p2Value</t>
  </si>
  <si>
    <t>config.channel[0].motorMarker</t>
  </si>
  <si>
    <t>config.channel[0].p1ThrottleVolume</t>
  </si>
  <si>
    <t>config.channel[0].p2ThrottleVolume</t>
  </si>
  <si>
    <t>config.channel[0].throttleCurve</t>
  </si>
  <si>
    <t>config.channel[0].p1AileronVolume</t>
  </si>
  <si>
    <t>config.channel[0].p2AileronVolume</t>
  </si>
  <si>
    <t>config.channel[0].p1ElevatorVolume</t>
  </si>
  <si>
    <t>config.channel[0].p2ElevatorVolume</t>
  </si>
  <si>
    <t>config.channel[0].p1RudderVolume</t>
  </si>
  <si>
    <t>config.channel[0].p2RudderVolume</t>
  </si>
  <si>
    <t>config.channel[0].p1RollGyro</t>
  </si>
  <si>
    <t>config.channel[0].p2RollGyro</t>
  </si>
  <si>
    <t>config.channel[0].p1PitchGyro</t>
  </si>
  <si>
    <t>config.channel[0].p2PitchGyro</t>
  </si>
  <si>
    <t>config.channel[0].p1YawGyro</t>
  </si>
  <si>
    <t>config.channel[0].p2YawGyro</t>
  </si>
  <si>
    <t>config.channel[0].p1RollAccel</t>
  </si>
  <si>
    <t>config.channel[0].p2RollAccel</t>
  </si>
  <si>
    <t>config.channel[0].p1PitchAccel</t>
  </si>
  <si>
    <t>config.channel[0].p2PitchAccel</t>
  </si>
  <si>
    <t>config.channel[0].p1ZDeltaAccel</t>
  </si>
  <si>
    <t>config.channel[0].p2ZDeltaAccel</t>
  </si>
  <si>
    <t>config.channel[0].p1SourceA</t>
  </si>
  <si>
    <t>config.channel[0].p1SourceAVolume</t>
  </si>
  <si>
    <t>config.channel[0].p2SourceA</t>
  </si>
  <si>
    <t>config.channel[0].p2SourceAVolume</t>
  </si>
  <si>
    <t>config.channel[0].p1SourceB</t>
  </si>
  <si>
    <t>config.channel[0].p1SourceBVolume</t>
  </si>
  <si>
    <t>config.channel[0].p2SourceB</t>
  </si>
  <si>
    <t>config.channel[0].p2SourceBVolume</t>
  </si>
  <si>
    <t>config.channel[1].p1Value</t>
  </si>
  <si>
    <t>config.channel[1].p2Value</t>
  </si>
  <si>
    <t>config.channel[1].motorMarker</t>
  </si>
  <si>
    <t>config.channel[1].p1ThrottleVolume</t>
  </si>
  <si>
    <t>config.channel[1].p2ThrottleVolume</t>
  </si>
  <si>
    <t>config.channel[1].throttleCurve</t>
  </si>
  <si>
    <t>config.channel[1].p1AileronVolume</t>
  </si>
  <si>
    <t>config.channel[1].p2AileronVolume</t>
  </si>
  <si>
    <t>config.channel[1].p1ElevatorVolume</t>
  </si>
  <si>
    <t>config.channel[1].p2ElevatorVolume</t>
  </si>
  <si>
    <t>config.channel[1].p1RudderVolume</t>
  </si>
  <si>
    <t>config.channel[1].p2RudderVolume</t>
  </si>
  <si>
    <t>config.channel[1].p1RollGyro</t>
  </si>
  <si>
    <t>config.channel[1].p2RollGyro</t>
  </si>
  <si>
    <t>config.channel[1].p1PitchGyro</t>
  </si>
  <si>
    <t>config.channel[1].p2PitchGyro</t>
  </si>
  <si>
    <t>config.channel[1].p1YawGyro</t>
  </si>
  <si>
    <t>config.channel[1].p2YawGyro</t>
  </si>
  <si>
    <t>config.channel[1].p1RollAccel</t>
  </si>
  <si>
    <t>config.channel[1].p2RollAccel</t>
  </si>
  <si>
    <t>config.channel[1].p1PitchAccel</t>
  </si>
  <si>
    <t>config.channel[1].p2PitchAccel</t>
  </si>
  <si>
    <t>config.channel[1].p1ZDeltaAccel</t>
  </si>
  <si>
    <t>config.channel[1].p2ZDeltaAccel</t>
  </si>
  <si>
    <t>config.channel[1].p1SourceA</t>
  </si>
  <si>
    <t>config.channel[1].p1SourceAVolume</t>
  </si>
  <si>
    <t>config.channel[1].p2SourceA</t>
  </si>
  <si>
    <t>config.channel[1].p2SourceAVolume</t>
  </si>
  <si>
    <t>config.channel[1].p1SourceB</t>
  </si>
  <si>
    <t>config.channel[1].p1SourceBVolume</t>
  </si>
  <si>
    <t>config.channel[1].p2SourceB</t>
  </si>
  <si>
    <t>config.channel[1].p2SourceBVolume</t>
  </si>
  <si>
    <t>config.channel[2].p1Value</t>
  </si>
  <si>
    <t>config.channel[2].p2Value</t>
  </si>
  <si>
    <t>config.channel[2].motorMarker</t>
  </si>
  <si>
    <t>config.channel[2].p1ThrottleVolume</t>
  </si>
  <si>
    <t>config.channel[2].p2ThrottleVolume</t>
  </si>
  <si>
    <t>config.channel[2].throttleCurve</t>
  </si>
  <si>
    <t>config.channel[2].p1AileronVolume</t>
  </si>
  <si>
    <t>config.channel[2].p2AileronVolume</t>
  </si>
  <si>
    <t>config.channel[2].p1ElevatorVolume</t>
  </si>
  <si>
    <t>config.channel[2].p2ElevatorVolume</t>
  </si>
  <si>
    <t>config.channel[2].p1RudderVolume</t>
  </si>
  <si>
    <t>config.channel[2].p2RudderVolume</t>
  </si>
  <si>
    <t>config.channel[2].p1RollGyro</t>
  </si>
  <si>
    <t>config.channel[2].p2RollGyro</t>
  </si>
  <si>
    <t>config.channel[2].p1PitchGyro</t>
  </si>
  <si>
    <t>config.channel[2].p2PitchGyro</t>
  </si>
  <si>
    <t>config.channel[2].p1YawGyro</t>
  </si>
  <si>
    <t>config.channel[2].p2YawGyro</t>
  </si>
  <si>
    <t>config.channel[2].p1RollAccel</t>
  </si>
  <si>
    <t>config.channel[2].p2RollAccel</t>
  </si>
  <si>
    <t>config.channel[2].p1PitchAccel</t>
  </si>
  <si>
    <t>config.channel[2].p2PitchAccel</t>
  </si>
  <si>
    <t>config.channel[2].p1ZDeltaAccel</t>
  </si>
  <si>
    <t>config.channel[2].p2ZDeltaAccel</t>
  </si>
  <si>
    <t>config.channel[2].p1SourceA</t>
  </si>
  <si>
    <t>config.channel[2].p1SourceAVolume</t>
  </si>
  <si>
    <t>config.channel[2].p2SourceA</t>
  </si>
  <si>
    <t>config.channel[2].p2SourceAVolume</t>
  </si>
  <si>
    <t>config.channel[2].p1SourceB</t>
  </si>
  <si>
    <t>config.channel[2].p1SourceBVolume</t>
  </si>
  <si>
    <t>config.channel[2].p2SourceB</t>
  </si>
  <si>
    <t>config.channel[2].p2SourceBVolume</t>
  </si>
  <si>
    <t>config.channel[3].p1Value</t>
  </si>
  <si>
    <t>config.channel[3].p2Value</t>
  </si>
  <si>
    <t>config.channel[3].motorMarker</t>
  </si>
  <si>
    <t>config.channel[3].p1ThrottleVolume</t>
  </si>
  <si>
    <t>config.channel[3].p2ThrottleVolume</t>
  </si>
  <si>
    <t>config.channel[3].throttleCurve</t>
  </si>
  <si>
    <t>config.channel[3].p1AileronVolume</t>
  </si>
  <si>
    <t>config.channel[3].p2AileronVolume</t>
  </si>
  <si>
    <t>config.channel[3].p1ElevatorVolume</t>
  </si>
  <si>
    <t>config.channel[3].p2ElevatorVolume</t>
  </si>
  <si>
    <t>config.channel[3].p1RudderVolume</t>
  </si>
  <si>
    <t>config.channel[3].p2RudderVolume</t>
  </si>
  <si>
    <t>config.channel[3].p1RollGyro</t>
  </si>
  <si>
    <t>config.channel[3].p2RollGyro</t>
  </si>
  <si>
    <t>config.channel[3].p1PitchGyro</t>
  </si>
  <si>
    <t>config.channel[3].p2PitchGyro</t>
  </si>
  <si>
    <t>config.channel[3].p1YawGyro</t>
  </si>
  <si>
    <t>config.channel[3].p2YawGyro</t>
  </si>
  <si>
    <t>config.channel[3].p1RollAccel</t>
  </si>
  <si>
    <t>config.channel[3].p2RollAccel</t>
  </si>
  <si>
    <t>config.channel[3].p1PitchAccel</t>
  </si>
  <si>
    <t>config.channel[3].p2PitchAccel</t>
  </si>
  <si>
    <t>config.channel[3].p1ZDeltaAccel</t>
  </si>
  <si>
    <t>config.channel[3].p2ZDeltaAccel</t>
  </si>
  <si>
    <t>config.channel[3].p1SourceA</t>
  </si>
  <si>
    <t>config.channel[3].p1SourceAVolume</t>
  </si>
  <si>
    <t>config.channel[3].p2SourceA</t>
  </si>
  <si>
    <t>config.channel[3].p2SourceAVolume</t>
  </si>
  <si>
    <t>config.channel[3].p1SourceB</t>
  </si>
  <si>
    <t>config.channel[3].p1SourceBVolume</t>
  </si>
  <si>
    <t>config.channel[3].p2SourceB</t>
  </si>
  <si>
    <t>config.channel[3].p2SourceBVolume</t>
  </si>
  <si>
    <t>config.channel[4].p1Value</t>
  </si>
  <si>
    <t>config.channel[4].p2Value</t>
  </si>
  <si>
    <t>config.channel[4].motorMarker</t>
  </si>
  <si>
    <t>config.channel[4].p1ThrottleVolume</t>
  </si>
  <si>
    <t>config.channel[4].p2ThrottleVolume</t>
  </si>
  <si>
    <t>config.channel[4].throttleCurve</t>
  </si>
  <si>
    <t>config.channel[4].p1AileronVolume</t>
  </si>
  <si>
    <t>config.channel[4].p2AileronVolume</t>
  </si>
  <si>
    <t>config.channel[4].p1ElevatorVolume</t>
  </si>
  <si>
    <t>config.channel[4].p2ElevatorVolume</t>
  </si>
  <si>
    <t>config.channel[4].p1RudderVolume</t>
  </si>
  <si>
    <t>config.channel[4].p2RudderVolume</t>
  </si>
  <si>
    <t>config.channel[4].p1RollGyro</t>
  </si>
  <si>
    <t>config.channel[4].p2RollGyro</t>
  </si>
  <si>
    <t>config.channel[4].p1PitchGyro</t>
  </si>
  <si>
    <t>config.channel[4].p2PitchGyro</t>
  </si>
  <si>
    <t>config.channel[4].p1YawGyro</t>
  </si>
  <si>
    <t>config.channel[4].p2YawGyro</t>
  </si>
  <si>
    <t>config.channel[4].p1RollAccel</t>
  </si>
  <si>
    <t>config.channel[4].p2RollAccel</t>
  </si>
  <si>
    <t>config.channel[4].p1PitchAccel</t>
  </si>
  <si>
    <t>config.channel[4].p2PitchAccel</t>
  </si>
  <si>
    <t>config.channel[4].p1ZDeltaAccel</t>
  </si>
  <si>
    <t>config.channel[4].p2ZDeltaAccel</t>
  </si>
  <si>
    <t>config.channel[4].p1SourceA</t>
  </si>
  <si>
    <t>config.channel[4].p1SourceAVolume</t>
  </si>
  <si>
    <t>config.channel[4].p2SourceA</t>
  </si>
  <si>
    <t>config.channel[4].p2SourceAVolume</t>
  </si>
  <si>
    <t>config.channel[4].p1SourceB</t>
  </si>
  <si>
    <t>config.channel[4].p1SourceBVolume</t>
  </si>
  <si>
    <t>config.channel[4].p2SourceB</t>
  </si>
  <si>
    <t>config.channel[4].p2SourceBVolume</t>
  </si>
  <si>
    <t>config.channel[5].p1Value</t>
  </si>
  <si>
    <t>config.channel[5].p2Value</t>
  </si>
  <si>
    <t>config.channel[5].motorMarker</t>
  </si>
  <si>
    <t>config.channel[5].p1ThrottleVolume</t>
  </si>
  <si>
    <t>config.channel[5].p2ThrottleVolume</t>
  </si>
  <si>
    <t>config.channel[5].throttleCurve</t>
  </si>
  <si>
    <t>config.channel[5].p1AileronVolume</t>
  </si>
  <si>
    <t>config.channel[5].p2AileronVolume</t>
  </si>
  <si>
    <t>config.channel[5].p1ElevatorVolume</t>
  </si>
  <si>
    <t>config.channel[5].p2ElevatorVolume</t>
  </si>
  <si>
    <t>config.channel[5].p1RudderVolume</t>
  </si>
  <si>
    <t>config.channel[5].p2RudderVolume</t>
  </si>
  <si>
    <t>config.channel[5].p1RollGyro</t>
  </si>
  <si>
    <t>config.channel[5].p2RollGyro</t>
  </si>
  <si>
    <t>config.channel[5].p1PitchGyro</t>
  </si>
  <si>
    <t>config.channel[5].p2PitchGyro</t>
  </si>
  <si>
    <t>config.channel[5].p1YawGyro</t>
  </si>
  <si>
    <t>config.channel[5].p2YawGyro</t>
  </si>
  <si>
    <t>config.channel[5].p1RollAccel</t>
  </si>
  <si>
    <t>config.channel[5].p2RollAccel</t>
  </si>
  <si>
    <t>config.channel[5].p1PitchAccel</t>
  </si>
  <si>
    <t>config.channel[5].p2PitchAccel</t>
  </si>
  <si>
    <t>config.channel[5].p1ZDeltaAccel</t>
  </si>
  <si>
    <t>config.channel[5].p2ZDeltaAccel</t>
  </si>
  <si>
    <t>config.channel[5].p1SourceA</t>
  </si>
  <si>
    <t>config.channel[5].p1SourceAVolume</t>
  </si>
  <si>
    <t>config.channel[5].p2SourceA</t>
  </si>
  <si>
    <t>config.channel[5].p2SourceAVolume</t>
  </si>
  <si>
    <t>config.channel[5].p1SourceB</t>
  </si>
  <si>
    <t>config.channel[5].p1SourceBVolume</t>
  </si>
  <si>
    <t>config.channel[5].p2SourceB</t>
  </si>
  <si>
    <t>config.channel[5].p2SourceBVolume</t>
  </si>
  <si>
    <t>config.channel[6].p1Value</t>
  </si>
  <si>
    <t>config.channel[6].p2Value</t>
  </si>
  <si>
    <t>config.channel[6].motorMarker</t>
  </si>
  <si>
    <t>config.channel[6].p1ThrottleVolume</t>
  </si>
  <si>
    <t>config.channel[6].p2ThrottleVolume</t>
  </si>
  <si>
    <t>config.channel[6].throttleCurve</t>
  </si>
  <si>
    <t>config.channel[6].p1AileronVolume</t>
  </si>
  <si>
    <t>config.channel[6].p2AileronVolume</t>
  </si>
  <si>
    <t>config.channel[6].p1ElevatorVolume</t>
  </si>
  <si>
    <t>config.channel[6].p2ElevatorVolume</t>
  </si>
  <si>
    <t>config.channel[6].p1RudderVolume</t>
  </si>
  <si>
    <t>config.channel[6].p2RudderVolume</t>
  </si>
  <si>
    <t>config.channel[6].p1RollGyro</t>
  </si>
  <si>
    <t>config.channel[6].p2RollGyro</t>
  </si>
  <si>
    <t>config.channel[6].p1PitchGyro</t>
  </si>
  <si>
    <t>config.channel[6].p2PitchGyro</t>
  </si>
  <si>
    <t>config.channel[6].p1YawGyro</t>
  </si>
  <si>
    <t>config.channel[6].p2YawGyro</t>
  </si>
  <si>
    <t>config.channel[6].p1RollAccel</t>
  </si>
  <si>
    <t>config.channel[6].p2RollAccel</t>
  </si>
  <si>
    <t>config.channel[6].p1PitchAccel</t>
  </si>
  <si>
    <t>config.channel[6].p2PitchAccel</t>
  </si>
  <si>
    <t>config.channel[6].p1ZDeltaAccel</t>
  </si>
  <si>
    <t>config.channel[6].p2ZDeltaAccel</t>
  </si>
  <si>
    <t>config.channel[6].p1SourceA</t>
  </si>
  <si>
    <t>config.channel[6].p1SourceAVolume</t>
  </si>
  <si>
    <t>config.channel[6].p2SourceA</t>
  </si>
  <si>
    <t>config.channel[6].p2SourceAVolume</t>
  </si>
  <si>
    <t>config.channel[6].p1SourceB</t>
  </si>
  <si>
    <t>config.channel[6].p1SourceBVolume</t>
  </si>
  <si>
    <t>config.channel[6].p2SourceB</t>
  </si>
  <si>
    <t>config.channel[6].p2SourceBVolume</t>
  </si>
  <si>
    <t>config.channel[7].p1Value</t>
  </si>
  <si>
    <t>config.channel[7].p2Value</t>
  </si>
  <si>
    <t>config.channel[7].motorMarker</t>
  </si>
  <si>
    <t>config.channel[7].p1ThrottleVolume</t>
  </si>
  <si>
    <t>config.channel[7].p2ThrottleVolume</t>
  </si>
  <si>
    <t>config.channel[7].throttleCurve</t>
  </si>
  <si>
    <t>config.channel[7].p1AileronVolume</t>
  </si>
  <si>
    <t>config.channel[7].p2AileronVolume</t>
  </si>
  <si>
    <t>config.channel[7].p1ElevatorVolume</t>
  </si>
  <si>
    <t>config.channel[7].p2ElevatorVolume</t>
  </si>
  <si>
    <t>config.channel[7].p1RudderVolume</t>
  </si>
  <si>
    <t>config.channel[7].p2RudderVolume</t>
  </si>
  <si>
    <t>config.channel[7].p1RollGyro</t>
  </si>
  <si>
    <t>config.channel[7].p2RollGyro</t>
  </si>
  <si>
    <t>config.channel[7].p1PitchGyro</t>
  </si>
  <si>
    <t>config.channel[7].p2PitchGyro</t>
  </si>
  <si>
    <t>config.channel[7].p1YawGyro</t>
  </si>
  <si>
    <t>config.channel[7].p2YawGyro</t>
  </si>
  <si>
    <t>config.channel[7].p1RollAccel</t>
  </si>
  <si>
    <t>config.channel[7].p2RollAccel</t>
  </si>
  <si>
    <t>config.channel[7].p1PitchAccel</t>
  </si>
  <si>
    <t>config.channel[7].p2PitchAccel</t>
  </si>
  <si>
    <t>config.channel[7].p1ZDeltaAccel</t>
  </si>
  <si>
    <t>config.channel[7].p2ZDeltaAccel</t>
  </si>
  <si>
    <t>config.channel[7].p1SourceA</t>
  </si>
  <si>
    <t>config.channel[7].p1SourceAVolume</t>
  </si>
  <si>
    <t>config.channel[7].p2SourceA</t>
  </si>
  <si>
    <t>config.channel[7].p2SourceAVolume</t>
  </si>
  <si>
    <t>config.channel[7].p1SourceB</t>
  </si>
  <si>
    <t>config.channel[7].p1SourceBVolume</t>
  </si>
  <si>
    <t>config.channel[7].p2SourceB</t>
  </si>
  <si>
    <t>config.channel[7].p2SourceBVolume</t>
  </si>
  <si>
    <t>config.channel[8].p1Value</t>
  </si>
  <si>
    <t>config.channel[8].p2Value</t>
  </si>
  <si>
    <t>config.channel[8].motorMarker</t>
  </si>
  <si>
    <t>config.channel[8].p1ThrottleVolume</t>
  </si>
  <si>
    <t>config.channel[8].p2ThrottleVolume</t>
  </si>
  <si>
    <t>config.channel[8].throttleCurve</t>
  </si>
  <si>
    <t>config.channel[8].p1AileronVolume</t>
  </si>
  <si>
    <t>config.channel[8].p2AileronVolume</t>
  </si>
  <si>
    <t>config.channel[8].p1ElevatorVolume</t>
  </si>
  <si>
    <t>config.channel[8].p2ElevatorVolume</t>
  </si>
  <si>
    <t>config.channel[8].p1RudderVolume</t>
  </si>
  <si>
    <t>config.channel[8].p2RudderVolume</t>
  </si>
  <si>
    <t>config.channel[8].p1RollGyro</t>
  </si>
  <si>
    <t>config.channel[8].p2RollGyro</t>
  </si>
  <si>
    <t>config.channel[8].p1PitchGyro</t>
  </si>
  <si>
    <t>config.channel[8].p2PitchGyro</t>
  </si>
  <si>
    <t>config.channel[8].p1YawGyro</t>
  </si>
  <si>
    <t>config.channel[8].p2YawGyro</t>
  </si>
  <si>
    <t>config.channel[8].p1RollAccel</t>
  </si>
  <si>
    <t>config.channel[8].p2RollAccel</t>
  </si>
  <si>
    <t>config.channel[8].p1PitchAccel</t>
  </si>
  <si>
    <t>config.channel[8].p2PitchAccel</t>
  </si>
  <si>
    <t>config.channel[8].p1ZDeltaAccel</t>
  </si>
  <si>
    <t>config.channel[8].p2ZDeltaAccel</t>
  </si>
  <si>
    <t>config.channel[8].p1SourceA</t>
  </si>
  <si>
    <t>config.channel[8].p1SourceAVolume</t>
  </si>
  <si>
    <t>config.channel[8].p2SourceA</t>
  </si>
  <si>
    <t>config.channel[8].p2SourceAVolume</t>
  </si>
  <si>
    <t>config.channel[8].p1SourceB</t>
  </si>
  <si>
    <t>config.channel[8].p1SourceBVolume</t>
  </si>
  <si>
    <t>config.channel[8].p2SourceB</t>
  </si>
  <si>
    <t>config.channel[8].p2SourceBVolume</t>
  </si>
  <si>
    <t>config.channel[9].p1Value</t>
  </si>
  <si>
    <t>config.channel[9].p2Value</t>
  </si>
  <si>
    <t>config.channel[9].motorMarker</t>
  </si>
  <si>
    <t>config.channel[9].p1ThrottleVolume</t>
  </si>
  <si>
    <t>config.channel[9].p2ThrottleVolume</t>
  </si>
  <si>
    <t>config.channel[9].throttleCurve</t>
  </si>
  <si>
    <t>config.channel[9].p1AileronVolume</t>
  </si>
  <si>
    <t>config.channel[9].p2AileronVolume</t>
  </si>
  <si>
    <t>config.channel[9].p1ElevatorVolume</t>
  </si>
  <si>
    <t>config.channel[9].p2ElevatorVolume</t>
  </si>
  <si>
    <t>config.channel[9].p1RudderVolume</t>
  </si>
  <si>
    <t>config.channel[9].p2RudderVolume</t>
  </si>
  <si>
    <t>config.channel[9].p1RollGyro</t>
  </si>
  <si>
    <t>config.channel[9].p2RollGyro</t>
  </si>
  <si>
    <t>config.channel[9].p1PitchGyro</t>
  </si>
  <si>
    <t>config.channel[9].p2PitchGyro</t>
  </si>
  <si>
    <t>config.channel[9].p1YawGyro</t>
  </si>
  <si>
    <t>config.channel[9].p2YawGyro</t>
  </si>
  <si>
    <t>config.channel[9].p1RollAccel</t>
  </si>
  <si>
    <t>config.channel[9].p2RollAccel</t>
  </si>
  <si>
    <t>config.channel[9].p1PitchAccel</t>
  </si>
  <si>
    <t>config.channel[9].p2PitchAccel</t>
  </si>
  <si>
    <t>config.channel[9].p1ZDeltaAccel</t>
  </si>
  <si>
    <t>config.channel[9].p2ZDeltaAccel</t>
  </si>
  <si>
    <t>config.channel[9].p1SourceA</t>
  </si>
  <si>
    <t>config.channel[9].p1SourceAVolume</t>
  </si>
  <si>
    <t>config.channel[9].p2SourceA</t>
  </si>
  <si>
    <t>config.channel[9].p2SourceAVolume</t>
  </si>
  <si>
    <t>config.channel[9].p1SourceB</t>
  </si>
  <si>
    <t>config.channel[9].p1SourceBVolume</t>
  </si>
  <si>
    <t>config.channel[9].p2SourceB</t>
  </si>
  <si>
    <t>config.channel[9].p2SourceBVolume</t>
  </si>
  <si>
    <t>config.servoReverse[0]</t>
  </si>
  <si>
    <t>config.servoReverse[1]</t>
  </si>
  <si>
    <t>config.minTravel[0]</t>
  </si>
  <si>
    <t>config.minTravel[1]</t>
  </si>
  <si>
    <t>config.servoReverse[2]</t>
  </si>
  <si>
    <t>config.servoReverse[3]</t>
  </si>
  <si>
    <t>config.servoReverse[4]</t>
  </si>
  <si>
    <t>config.servoReverse[5]</t>
  </si>
  <si>
    <t>config.servoReverse[6]</t>
  </si>
  <si>
    <t>config.servoReverse[7]</t>
  </si>
  <si>
    <t>config.servoReverse[8]</t>
  </si>
  <si>
    <t>config.servoReverse[9]</t>
  </si>
  <si>
    <t>config.minTravel[2]</t>
  </si>
  <si>
    <t>config.minTravel[3]</t>
  </si>
  <si>
    <t>config.minTravel[4]</t>
  </si>
  <si>
    <t>config.minTravel[5]</t>
  </si>
  <si>
    <t>config.minTravel[6]</t>
  </si>
  <si>
    <t>config.minTravel[7]</t>
  </si>
  <si>
    <t>config.minTravel[8]</t>
  </si>
  <si>
    <t>config.minTravel[9]</t>
  </si>
  <si>
    <t>config.maxTravel[0]</t>
  </si>
  <si>
    <t>config.maxTravel[1]</t>
  </si>
  <si>
    <t>config.maxTravel[2]</t>
  </si>
  <si>
    <t>config.maxTravel[3]</t>
  </si>
  <si>
    <t>config.maxTravel[4]</t>
  </si>
  <si>
    <t>config.maxTravel[5]</t>
  </si>
  <si>
    <t>config.maxTravel[6]</t>
  </si>
  <si>
    <t>config.maxTravel[7]</t>
  </si>
  <si>
    <t>config.maxTravel[8]</t>
  </si>
  <si>
    <t>config.maxTravel[9]</t>
  </si>
  <si>
    <t>config.rxChannelZeroOffset[0]</t>
  </si>
  <si>
    <t>config.rxChannelZeroOffset[1]</t>
  </si>
  <si>
    <t>config.rxChannelZeroOffset[2]</t>
  </si>
  <si>
    <t>config.rxChannelZeroOffset[3]</t>
  </si>
  <si>
    <t>config.rxChannelZeroOffset[4]</t>
  </si>
  <si>
    <t>config.rxChannelZeroOffset[5]</t>
  </si>
  <si>
    <t>config.rxChannelZeroOffset[6]</t>
  </si>
  <si>
    <t>config.rxChannelZeroOffset[7]</t>
  </si>
  <si>
    <t>config.accelZeroP1[ROLL]</t>
  </si>
  <si>
    <t>config.accelZeroP1[PITCH]</t>
  </si>
  <si>
    <t>config.accelZeroP1[YAW]</t>
  </si>
  <si>
    <t>config.accelZeroNormZP1</t>
  </si>
  <si>
    <t>config.accelZeroInvZP1</t>
  </si>
  <si>
    <t>config.accelZeroDiffP1</t>
  </si>
  <si>
    <t>config.gyroZeroP1[ROLL]</t>
  </si>
  <si>
    <t>config.gyroZeroP1[PITCH]</t>
  </si>
  <si>
    <t>config.gyroZeroP1[YAW]</t>
  </si>
  <si>
    <t>config.rolltrim[ROLL]</t>
  </si>
  <si>
    <t>config.rolltrim[PITCH]</t>
  </si>
  <si>
    <t>config.rolltrim[YAW]</t>
  </si>
  <si>
    <t>config.pitchtrim[ROLL]</t>
  </si>
  <si>
    <t>config.pitchtrim[PITCH]</t>
  </si>
  <si>
    <t>config.pitchtrim[YAW]</t>
  </si>
  <si>
    <t>config.log[0]</t>
  </si>
  <si>
    <t>config.log[1]</t>
  </si>
  <si>
    <t>config.log[2]</t>
  </si>
  <si>
    <t>config.log[3]</t>
  </si>
  <si>
    <t>config.log[4]</t>
  </si>
  <si>
    <t>config.log[5]</t>
  </si>
  <si>
    <t>config.log[6]</t>
  </si>
  <si>
    <t>config.log[7]</t>
  </si>
  <si>
    <t>config.log[8]</t>
  </si>
  <si>
    <t>config.log[9]</t>
  </si>
  <si>
    <t>config.log[10]</t>
  </si>
  <si>
    <t>config.log[11]</t>
  </si>
  <si>
    <t>config.log[12]</t>
  </si>
  <si>
    <t>config.log[13]</t>
  </si>
  <si>
    <t>config.log[14]</t>
  </si>
  <si>
    <t>config.log[15]</t>
  </si>
  <si>
    <t>config.log[16]</t>
  </si>
  <si>
    <t>config.log[17]</t>
  </si>
  <si>
    <t>config.log[18]</t>
  </si>
  <si>
    <t>config.log[19]</t>
  </si>
  <si>
    <t>config.accelZeroP2[ROLL]</t>
  </si>
  <si>
    <t>config.accelZeroP2[PITCH]</t>
  </si>
  <si>
    <t>config.accelZeroP2[YAW]</t>
  </si>
  <si>
    <t>config.gyroZeroP2[ROLL]</t>
  </si>
  <si>
    <t>config.gyroZeroP2[PITCH]</t>
  </si>
  <si>
    <t>config.gyroZeroP2[YAW]</t>
  </si>
  <si>
    <t>config.curve[0].point1</t>
  </si>
  <si>
    <t>config.curve[0].point2</t>
  </si>
  <si>
    <t>config.curve[0].point3</t>
  </si>
  <si>
    <t>config.curve[0].point4</t>
  </si>
  <si>
    <t>config.curve[0].point5</t>
  </si>
  <si>
    <t>config.curve[0].point6</t>
  </si>
  <si>
    <t>config.curve[0].point7</t>
  </si>
  <si>
    <t>config.curve[0].channel</t>
  </si>
  <si>
    <t>config.curve[1].point1</t>
  </si>
  <si>
    <t>config.curve[1].point2</t>
  </si>
  <si>
    <t>config.curve[1].point3</t>
  </si>
  <si>
    <t>config.curve[1].point4</t>
  </si>
  <si>
    <t>config.curve[1].point5</t>
  </si>
  <si>
    <t>config.curve[1].point6</t>
  </si>
  <si>
    <t>config.curve[1].point7</t>
  </si>
  <si>
    <t>config.curve[1].channel</t>
  </si>
  <si>
    <t>config.curve[2].point1</t>
  </si>
  <si>
    <t>config.curve[2].point2</t>
  </si>
  <si>
    <t>config.curve[2].point3</t>
  </si>
  <si>
    <t>config.curve[2].point4</t>
  </si>
  <si>
    <t>config.curve[2].point5</t>
  </si>
  <si>
    <t>config.curve[2].point6</t>
  </si>
  <si>
    <t>config.curve[2].point7</t>
  </si>
  <si>
    <t>config.curve[2].channel</t>
  </si>
  <si>
    <t>config.curve[3].point1</t>
  </si>
  <si>
    <t>config.curve[3].point2</t>
  </si>
  <si>
    <t>config.curve[3].point3</t>
  </si>
  <si>
    <t>config.curve[3].point4</t>
  </si>
  <si>
    <t>config.curve[3].point5</t>
  </si>
  <si>
    <t>config.curve[3].point6</t>
  </si>
  <si>
    <t>config.curve[3].point7</t>
  </si>
  <si>
    <t>config.curve[3].channel</t>
  </si>
  <si>
    <t>config.curve[4].point1</t>
  </si>
  <si>
    <t>config.curve[4].point2</t>
  </si>
  <si>
    <t>config.curve[4].point3</t>
  </si>
  <si>
    <t>config.curve[4].point4</t>
  </si>
  <si>
    <t>config.curve[4].point5</t>
  </si>
  <si>
    <t>config.curve[4].point6</t>
  </si>
  <si>
    <t>config.curve[4].point7</t>
  </si>
  <si>
    <t>config.curve[4].channel</t>
  </si>
  <si>
    <t>config.curve[5].point1</t>
  </si>
  <si>
    <t>config.curve[5].point2</t>
  </si>
  <si>
    <t>config.curve[5].point3</t>
  </si>
  <si>
    <t>config.curve[5].point4</t>
  </si>
  <si>
    <t>config.curve[5].point5</t>
  </si>
  <si>
    <t>config.curve[5].point6</t>
  </si>
  <si>
    <t>config.curve[5].point7</t>
  </si>
  <si>
    <t>config.curve[5].channel</t>
  </si>
  <si>
    <t>config.customChannelOrder[0]</t>
  </si>
  <si>
    <t>config.customChannelOrder[1]</t>
  </si>
  <si>
    <t>config.customChannelOrder[2]</t>
  </si>
  <si>
    <t>config.customChannelOrder[3]</t>
  </si>
  <si>
    <t>config.customChannelOrder[4]</t>
  </si>
  <si>
    <t>config.customChannelOrder[5]</t>
  </si>
  <si>
    <t>config.customChannelOrder[6]</t>
  </si>
  <si>
    <t>config.customChannelOrder[7]</t>
  </si>
  <si>
    <t>config.offsets[5].point1</t>
  </si>
  <si>
    <t>config.offsets[5].point2</t>
  </si>
  <si>
    <t>config.offsets[5].point3</t>
  </si>
  <si>
    <t>config.offsets[5].point4</t>
  </si>
  <si>
    <t>config.offsets[5].point5</t>
  </si>
  <si>
    <t>config.offsets[5].point6</t>
  </si>
  <si>
    <t>config.offsets[5].point7</t>
  </si>
  <si>
    <t>config.offsets[5].channel</t>
  </si>
  <si>
    <t>config.offsets[0].point1</t>
  </si>
  <si>
    <t>config.offsets[0].point2</t>
  </si>
  <si>
    <t>config.offsets[0].point3</t>
  </si>
  <si>
    <t>config.offsets[0].point4</t>
  </si>
  <si>
    <t>config.offsets[0].point5</t>
  </si>
  <si>
    <t>config.offsets[0].point6</t>
  </si>
  <si>
    <t>config.offsets[0].point7</t>
  </si>
  <si>
    <t>config.offsets[0].channel</t>
  </si>
  <si>
    <t>config.offsets[1].point1</t>
  </si>
  <si>
    <t>config.offsets[1].point2</t>
  </si>
  <si>
    <t>config.offsets[1].point3</t>
  </si>
  <si>
    <t>config.offsets[1].point4</t>
  </si>
  <si>
    <t>config.offsets[1].point5</t>
  </si>
  <si>
    <t>config.offsets[1].point6</t>
  </si>
  <si>
    <t>config.offsets[1].point7</t>
  </si>
  <si>
    <t>config.offsets[1].channel</t>
  </si>
  <si>
    <t>config.offsets[2].point1</t>
  </si>
  <si>
    <t>config.offsets[2].point2</t>
  </si>
  <si>
    <t>config.offsets[2].point3</t>
  </si>
  <si>
    <t>config.offsets[2].point4</t>
  </si>
  <si>
    <t>config.offsets[2].point5</t>
  </si>
  <si>
    <t>config.offsets[2].point6</t>
  </si>
  <si>
    <t>config.offsets[2].point7</t>
  </si>
  <si>
    <t>config.offsets[2].channel</t>
  </si>
  <si>
    <t>config.offsets[3].point1</t>
  </si>
  <si>
    <t>config.offsets[3].point2</t>
  </si>
  <si>
    <t>config.offsets[3].point3</t>
  </si>
  <si>
    <t>config.offsets[3].point4</t>
  </si>
  <si>
    <t>config.offsets[3].point5</t>
  </si>
  <si>
    <t>config.offsets[3].point6</t>
  </si>
  <si>
    <t>config.offsets[3].point7</t>
  </si>
  <si>
    <t>config.offsets[3].channel</t>
  </si>
  <si>
    <t>config.offsets[4].point1</t>
  </si>
  <si>
    <t>config.offsets[4].point2</t>
  </si>
  <si>
    <t>config.offsets[4].point3</t>
  </si>
  <si>
    <t>config.offsets[4].point4</t>
  </si>
  <si>
    <t>config.offsets[4].point5</t>
  </si>
  <si>
    <t>config.offsets[4].point6</t>
  </si>
  <si>
    <t>config.offsets[4].point7</t>
  </si>
  <si>
    <t>config.offsets[4].channel</t>
  </si>
  <si>
    <t>config.offsets[6].point1</t>
  </si>
  <si>
    <t>config.offsets[6].point2</t>
  </si>
  <si>
    <t>config.offsets[6].point3</t>
  </si>
  <si>
    <t>config.offsets[6].point4</t>
  </si>
  <si>
    <t>config.offsets[6].point5</t>
  </si>
  <si>
    <t>config.offsets[6].point6</t>
  </si>
  <si>
    <t>config.offsets[6].point7</t>
  </si>
  <si>
    <t>config.offsets[6].channel</t>
  </si>
  <si>
    <t>config.offsets[7].point1</t>
  </si>
  <si>
    <t>config.offsets[7].point2</t>
  </si>
  <si>
    <t>config.offsets[7].point3</t>
  </si>
  <si>
    <t>config.offsets[7].point4</t>
  </si>
  <si>
    <t>config.offsets[7].point5</t>
  </si>
  <si>
    <t>config.offsets[7].point6</t>
  </si>
  <si>
    <t>config.offsets[7].point7</t>
  </si>
  <si>
    <t>config.offsets[7].channel</t>
  </si>
  <si>
    <t>config.offsets[8].point1</t>
  </si>
  <si>
    <t>config.offsets[8].point2</t>
  </si>
  <si>
    <t>config.offsets[8].point3</t>
  </si>
  <si>
    <t>config.offsets[8].point4</t>
  </si>
  <si>
    <t>config.offsets[8].point5</t>
  </si>
  <si>
    <t>config.offsets[8].point6</t>
  </si>
  <si>
    <t>config.offsets[8].point7</t>
  </si>
  <si>
    <t>config.offsets[8].channel</t>
  </si>
  <si>
    <t>config.offsets[9].point1</t>
  </si>
  <si>
    <t>config.offsets[9].point2</t>
  </si>
  <si>
    <t>config.offsets[9].point3</t>
  </si>
  <si>
    <t>config.offsets[9].point4</t>
  </si>
  <si>
    <t>config.offsets[9].point5</t>
  </si>
  <si>
    <t>config.offsets[9].point6</t>
  </si>
  <si>
    <t>config.offsets[9].point7</t>
  </si>
  <si>
    <t>config.offsets[9].channel</t>
  </si>
  <si>
    <t>bytes</t>
  </si>
  <si>
    <t>type</t>
  </si>
  <si>
    <t>struct member</t>
  </si>
  <si>
    <t>name_ID</t>
  </si>
  <si>
    <t>[main]</t>
  </si>
  <si>
    <t>[channel order]</t>
  </si>
  <si>
    <t>[travel limits]</t>
  </si>
  <si>
    <t>[RC settings]</t>
  </si>
  <si>
    <t># Byte to identify version (blank if not setup)</t>
  </si>
  <si>
    <t># Map TX inputs to OAV channels</t>
  </si>
  <si>
    <t># Minimum (0 to -125%), Maximum (0 to 125%)</t>
  </si>
  <si>
    <t># {SBUS = 0, SPEKTRUM, CPPM_MODE}</t>
  </si>
  <si>
    <t># {JRSEQ = 0, FUTABASEQ, CUSTOM}</t>
  </si>
  <si>
    <t># Acc Z filter for I-terms (1 to 100%)</t>
  </si>
  <si>
    <t># Vibration test mode (off = 0, on = 1)</t>
  </si>
  <si>
    <t># Transition point as a percentage (0% to 99%)</t>
  </si>
  <si>
    <t># Transition point as a percentage (1% to 99%)</t>
  </si>
  <si>
    <t># Transition point as a percentage (1% to 100%)</t>
  </si>
  <si>
    <t># Channel number to select flight mode</t>
  </si>
  <si>
    <t># Outbound transition speed/channel 0 = tied to channel, 1 to 40 seconds.</t>
  </si>
  <si>
    <t># Inbound transition  speed/channel 0 = tied to channel, 1 to 40 seconds.</t>
  </si>
  <si>
    <t># Roll P gain (0 - 127)</t>
  </si>
  <si>
    <t># Roll I gain (0 - 127)</t>
  </si>
  <si>
    <t># Roll I limit (0 - 125%)</t>
  </si>
  <si>
    <t># Roll I rate (0 - 7)</t>
  </si>
  <si>
    <t># Roll autolevel P gain (0 - 127)</t>
  </si>
  <si>
    <t># Roll autolevel trim (-127 - 127)</t>
  </si>
  <si>
    <t># Pitch P gain (0 - 127)</t>
  </si>
  <si>
    <t># Pitch I gain (0 - 127)</t>
  </si>
  <si>
    <t># Pitch I limit  (0 - 125%)</t>
  </si>
  <si>
    <t># Pitch I rate (0 - 7)</t>
  </si>
  <si>
    <t># Pitch autolevel P gain (0 - 127)</t>
  </si>
  <si>
    <t># Pitch autolevel trim</t>
  </si>
  <si>
    <t># Yaw P gain (0 - 127)</t>
  </si>
  <si>
    <t># Yaw I gain (0 - 127)</t>
  </si>
  <si>
    <t># Yaw I limit (0 - 125%)</t>
  </si>
  <si>
    <t># Yaw I rate (0 - 7)</t>
  </si>
  <si>
    <t># Yaw trim (-127 - 127)</t>
  </si>
  <si>
    <t># Z-axis P gain (0 - 127)</t>
  </si>
  <si>
    <t># Z-axis I gain (0 - 127)</t>
  </si>
  <si>
    <t># Z-axis I limit (0 - 125%)</t>
  </si>
  <si>
    <t>parameterName_</t>
  </si>
  <si>
    <t xml:space="preserve">//  channel_t channel[MAX_OUTPUTS];           // Channel mixing data  </t>
  </si>
  <si>
    <t>// flightControl_t flightMode[FLIGHT_MODES];  // Flight control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</si>
</sst>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4D82-08A5-47D3-A22E-4F34C89745B9}">
  <sheetPr codeName="Sheet1"/>
  <dimension ref="A1:U738"/>
  <sheetViews>
    <sheetView tabSelected="1" topLeftCell="A565" workbookViewId="0">
      <selection activeCell="D580" sqref="D580"/>
    </sheetView>
  </sheetViews>
  <sheetFormatPr defaultRowHeight="14.4" x14ac:dyDescent="0.3"/>
  <cols>
    <col min="4" max="4" width="34.109375" customWidth="1"/>
    <col min="5" max="5" width="35.77734375" customWidth="1"/>
    <col min="6" max="6" width="76.88671875" customWidth="1"/>
    <col min="7" max="7" width="19.6640625" style="1" customWidth="1"/>
    <col min="8" max="9" width="8.88671875" style="1"/>
    <col min="10" max="10" width="2.77734375" customWidth="1"/>
    <col min="13" max="13" width="2.77734375" customWidth="1"/>
    <col min="15" max="15" width="2.77734375" customWidth="1"/>
    <col min="16" max="16" width="20.88671875" customWidth="1"/>
    <col min="17" max="17" width="2.77734375" customWidth="1"/>
    <col min="18" max="18" width="20.88671875" customWidth="1"/>
    <col min="19" max="19" width="2.77734375" customWidth="1"/>
    <col min="20" max="20" width="25.77734375" customWidth="1"/>
    <col min="21" max="21" width="2.77734375" customWidth="1"/>
  </cols>
  <sheetData>
    <row r="1" spans="1:21" x14ac:dyDescent="0.3">
      <c r="A1">
        <f>A738</f>
        <v>776</v>
      </c>
      <c r="E1" s="3">
        <f>COUNTA(E4:E738)</f>
        <v>654</v>
      </c>
    </row>
    <row r="2" spans="1:21" x14ac:dyDescent="0.3">
      <c r="A2" t="s">
        <v>928</v>
      </c>
      <c r="B2" t="s">
        <v>928</v>
      </c>
      <c r="C2" t="s">
        <v>929</v>
      </c>
      <c r="D2" t="s">
        <v>930</v>
      </c>
      <c r="E2" t="s">
        <v>931</v>
      </c>
    </row>
    <row r="3" spans="1:21" x14ac:dyDescent="0.3">
      <c r="A3">
        <v>0</v>
      </c>
      <c r="F3" t="s">
        <v>0</v>
      </c>
    </row>
    <row r="4" spans="1:21" x14ac:dyDescent="0.3">
      <c r="A4">
        <f>A3+B4</f>
        <v>1</v>
      </c>
      <c r="B4">
        <v>1</v>
      </c>
      <c r="C4" t="s">
        <v>3</v>
      </c>
      <c r="D4" t="str">
        <f>_xlfn.CONCAT("config.",E4)</f>
        <v>config.setup</v>
      </c>
      <c r="E4" t="s">
        <v>4</v>
      </c>
      <c r="F4" t="s">
        <v>5</v>
      </c>
      <c r="K4">
        <f>LEN(E4)</f>
        <v>5</v>
      </c>
      <c r="M4" t="str">
        <f>IF($E4&lt;&gt;"","{","")</f>
        <v>{</v>
      </c>
      <c r="N4">
        <f>IF($E4&lt;&gt;"",(COUNTA($E$4:$E4)),"")</f>
        <v>1</v>
      </c>
      <c r="O4" t="str">
        <f>IF($E4&lt;&gt;"",",","")</f>
        <v>,</v>
      </c>
      <c r="P4" t="str">
        <f>IF($E4&lt;&gt;"",_xlfn.CONCAT("""",$E4,""""),"")</f>
        <v>"setup"</v>
      </c>
      <c r="Q4" t="str">
        <f>IF($E4&lt;&gt;"",",","")</f>
        <v>,</v>
      </c>
      <c r="R4" t="str">
        <f>IF($E4&lt;&gt;"",_xlfn.CONCAT($D4),"")</f>
        <v>config.setup</v>
      </c>
      <c r="S4" t="str">
        <f>IF($E4&lt;&gt;"",",","")</f>
        <v>,</v>
      </c>
      <c r="T4" t="str">
        <f>IF($E4&lt;&gt;"",(VLOOKUP(C4,MAV_PARAM_TYPE!$A$3:$B$12,2,FALSE)),"")</f>
        <v>MAV_PARAM_TYPE_UINT8</v>
      </c>
      <c r="U4" t="str">
        <f>IF($E4&lt;&gt;"","}","")</f>
        <v>}</v>
      </c>
    </row>
    <row r="5" spans="1:21" x14ac:dyDescent="0.3">
      <c r="A5">
        <f t="shared" ref="A5:A68" si="0">A4+B5</f>
        <v>1</v>
      </c>
      <c r="K5">
        <f t="shared" ref="K5:K68" si="1">LEN(E5)</f>
        <v>0</v>
      </c>
      <c r="M5" t="str">
        <f t="shared" ref="M5:M16" si="2">IF($E5&lt;&gt;"","{","")</f>
        <v/>
      </c>
      <c r="N5" t="str">
        <f>IF($E5&lt;&gt;"",(COUNTA($E$4:$E5)),"")</f>
        <v/>
      </c>
      <c r="O5" t="str">
        <f t="shared" ref="O5:Q16" si="3">IF($E5&lt;&gt;"",",","")</f>
        <v/>
      </c>
      <c r="P5" t="str">
        <f t="shared" ref="P5:R16" si="4">IF($E5&lt;&gt;"",_xlfn.CONCAT("""",$E5,""""),"")</f>
        <v/>
      </c>
      <c r="Q5" t="str">
        <f t="shared" si="3"/>
        <v/>
      </c>
      <c r="R5" t="str">
        <f t="shared" ref="R5:R15" si="5">IF($E5&lt;&gt;"",_xlfn.CONCAT($D5),"")</f>
        <v/>
      </c>
      <c r="S5" t="str">
        <f t="shared" ref="S5:S16" si="6">IF($E5&lt;&gt;"",",","")</f>
        <v/>
      </c>
      <c r="T5" t="str">
        <f>IF($E5&lt;&gt;"",(VLOOKUP(C5,MAV_PARAM_TYPE!$A$3:$B$12,2,FALSE)),"")</f>
        <v/>
      </c>
      <c r="U5" t="str">
        <f t="shared" ref="U5:U16" si="7">IF($E5&lt;&gt;"","}","")</f>
        <v/>
      </c>
    </row>
    <row r="6" spans="1:21" x14ac:dyDescent="0.3">
      <c r="A6">
        <f t="shared" si="0"/>
        <v>1</v>
      </c>
      <c r="F6" t="s">
        <v>1</v>
      </c>
      <c r="K6">
        <f t="shared" si="1"/>
        <v>0</v>
      </c>
      <c r="M6" t="str">
        <f t="shared" si="2"/>
        <v/>
      </c>
      <c r="N6" t="str">
        <f>IF($E6&lt;&gt;"",(COUNTA($E$4:$E6)),"")</f>
        <v/>
      </c>
      <c r="O6" t="str">
        <f t="shared" si="3"/>
        <v/>
      </c>
      <c r="P6" t="str">
        <f t="shared" si="4"/>
        <v/>
      </c>
      <c r="Q6" t="str">
        <f t="shared" si="3"/>
        <v/>
      </c>
      <c r="R6" t="str">
        <f t="shared" si="5"/>
        <v/>
      </c>
      <c r="S6" t="str">
        <f t="shared" si="6"/>
        <v/>
      </c>
      <c r="T6" t="str">
        <f>IF($E6&lt;&gt;"",(VLOOKUP(C6,MAV_PARAM_TYPE!$A$3:$B$12,2,FALSE)),"")</f>
        <v/>
      </c>
      <c r="U6" t="str">
        <f t="shared" si="7"/>
        <v/>
      </c>
    </row>
    <row r="7" spans="1:21" x14ac:dyDescent="0.3">
      <c r="A7">
        <f t="shared" si="0"/>
        <v>1</v>
      </c>
      <c r="F7" t="s">
        <v>2</v>
      </c>
      <c r="K7">
        <f t="shared" si="1"/>
        <v>0</v>
      </c>
      <c r="M7" t="str">
        <f t="shared" si="2"/>
        <v/>
      </c>
      <c r="N7" t="str">
        <f>IF($E7&lt;&gt;"",(COUNTA($E$4:$E7)),"")</f>
        <v/>
      </c>
      <c r="O7" t="str">
        <f t="shared" si="3"/>
        <v/>
      </c>
      <c r="P7" t="str">
        <f t="shared" si="4"/>
        <v/>
      </c>
      <c r="Q7" t="str">
        <f t="shared" si="3"/>
        <v/>
      </c>
      <c r="R7" t="str">
        <f t="shared" si="5"/>
        <v/>
      </c>
      <c r="S7" t="str">
        <f t="shared" si="6"/>
        <v/>
      </c>
      <c r="T7" t="str">
        <f>IF($E7&lt;&gt;"",(VLOOKUP(C7,MAV_PARAM_TYPE!$A$3:$B$12,2,FALSE)),"")</f>
        <v/>
      </c>
      <c r="U7" t="str">
        <f t="shared" si="7"/>
        <v/>
      </c>
    </row>
    <row r="8" spans="1:21" x14ac:dyDescent="0.3">
      <c r="A8">
        <f t="shared" si="0"/>
        <v>2</v>
      </c>
      <c r="B8">
        <v>1</v>
      </c>
      <c r="C8" t="s">
        <v>6</v>
      </c>
      <c r="D8" t="s">
        <v>309</v>
      </c>
      <c r="E8" t="s">
        <v>7</v>
      </c>
      <c r="F8" t="s">
        <v>14</v>
      </c>
      <c r="K8">
        <f t="shared" si="1"/>
        <v>13</v>
      </c>
      <c r="M8" t="str">
        <f t="shared" si="2"/>
        <v>{</v>
      </c>
      <c r="N8">
        <f>IF($E8&lt;&gt;"",(COUNTA($E$4:$E8)),"")</f>
        <v>2</v>
      </c>
      <c r="O8" t="str">
        <f t="shared" si="3"/>
        <v>,</v>
      </c>
      <c r="P8" t="str">
        <f t="shared" si="4"/>
        <v>"channelOrder1"</v>
      </c>
      <c r="Q8" t="str">
        <f t="shared" si="3"/>
        <v>,</v>
      </c>
      <c r="R8" t="str">
        <f t="shared" si="5"/>
        <v>config.channelOrder[0]</v>
      </c>
      <c r="S8" t="str">
        <f t="shared" si="6"/>
        <v>,</v>
      </c>
      <c r="T8" t="str">
        <f>IF($E8&lt;&gt;"",(VLOOKUP(C8,MAV_PARAM_TYPE!$A$3:$B$12,2,FALSE)),"")</f>
        <v>MAV_PARAM_TYPE_INT8</v>
      </c>
      <c r="U8" t="str">
        <f t="shared" si="7"/>
        <v>}</v>
      </c>
    </row>
    <row r="9" spans="1:21" ht="13.8" customHeight="1" x14ac:dyDescent="0.3">
      <c r="A9">
        <f t="shared" si="0"/>
        <v>3</v>
      </c>
      <c r="B9">
        <v>1</v>
      </c>
      <c r="C9" t="s">
        <v>6</v>
      </c>
      <c r="D9" t="s">
        <v>310</v>
      </c>
      <c r="E9" t="s">
        <v>8</v>
      </c>
      <c r="K9">
        <f t="shared" si="1"/>
        <v>13</v>
      </c>
      <c r="M9" t="str">
        <f t="shared" si="2"/>
        <v>{</v>
      </c>
      <c r="N9">
        <f>IF($E9&lt;&gt;"",(COUNTA($E$4:$E9)),"")</f>
        <v>3</v>
      </c>
      <c r="O9" t="str">
        <f t="shared" si="3"/>
        <v>,</v>
      </c>
      <c r="P9" t="str">
        <f t="shared" si="4"/>
        <v>"channelOrder2"</v>
      </c>
      <c r="Q9" t="str">
        <f t="shared" si="3"/>
        <v>,</v>
      </c>
      <c r="R9" t="str">
        <f t="shared" si="5"/>
        <v>config.channelOrder[1]</v>
      </c>
      <c r="S9" t="str">
        <f t="shared" si="6"/>
        <v>,</v>
      </c>
      <c r="T9" t="str">
        <f>IF($E9&lt;&gt;"",(VLOOKUP(C9,MAV_PARAM_TYPE!$A$3:$B$12,2,FALSE)),"")</f>
        <v>MAV_PARAM_TYPE_INT8</v>
      </c>
      <c r="U9" t="str">
        <f t="shared" si="7"/>
        <v>}</v>
      </c>
    </row>
    <row r="10" spans="1:21" x14ac:dyDescent="0.3">
      <c r="A10">
        <f t="shared" si="0"/>
        <v>4</v>
      </c>
      <c r="B10">
        <v>1</v>
      </c>
      <c r="C10" t="s">
        <v>6</v>
      </c>
      <c r="D10" t="s">
        <v>311</v>
      </c>
      <c r="E10" t="s">
        <v>9</v>
      </c>
      <c r="K10">
        <f t="shared" si="1"/>
        <v>13</v>
      </c>
      <c r="M10" t="str">
        <f t="shared" si="2"/>
        <v>{</v>
      </c>
      <c r="N10">
        <f>IF($E10&lt;&gt;"",(COUNTA($E$4:$E10)),"")</f>
        <v>4</v>
      </c>
      <c r="O10" t="str">
        <f t="shared" si="3"/>
        <v>,</v>
      </c>
      <c r="P10" t="str">
        <f t="shared" si="4"/>
        <v>"channelOrder3"</v>
      </c>
      <c r="Q10" t="str">
        <f t="shared" si="3"/>
        <v>,</v>
      </c>
      <c r="R10" t="str">
        <f t="shared" si="5"/>
        <v>config.channelOrder[2]</v>
      </c>
      <c r="S10" t="str">
        <f t="shared" si="6"/>
        <v>,</v>
      </c>
      <c r="T10" t="str">
        <f>IF($E10&lt;&gt;"",(VLOOKUP(C10,MAV_PARAM_TYPE!$A$3:$B$12,2,FALSE)),"")</f>
        <v>MAV_PARAM_TYPE_INT8</v>
      </c>
      <c r="U10" t="str">
        <f t="shared" si="7"/>
        <v>}</v>
      </c>
    </row>
    <row r="11" spans="1:21" x14ac:dyDescent="0.3">
      <c r="A11">
        <f t="shared" si="0"/>
        <v>5</v>
      </c>
      <c r="B11">
        <v>1</v>
      </c>
      <c r="C11" t="s">
        <v>6</v>
      </c>
      <c r="D11" t="s">
        <v>312</v>
      </c>
      <c r="E11" t="s">
        <v>10</v>
      </c>
      <c r="K11">
        <f t="shared" si="1"/>
        <v>13</v>
      </c>
      <c r="M11" t="str">
        <f t="shared" si="2"/>
        <v>{</v>
      </c>
      <c r="N11">
        <f>IF($E11&lt;&gt;"",(COUNTA($E$4:$E11)),"")</f>
        <v>5</v>
      </c>
      <c r="O11" t="str">
        <f t="shared" si="3"/>
        <v>,</v>
      </c>
      <c r="P11" t="str">
        <f t="shared" si="4"/>
        <v>"channelOrder4"</v>
      </c>
      <c r="Q11" t="str">
        <f t="shared" si="3"/>
        <v>,</v>
      </c>
      <c r="R11" t="str">
        <f t="shared" si="5"/>
        <v>config.channelOrder[3]</v>
      </c>
      <c r="S11" t="str">
        <f t="shared" si="6"/>
        <v>,</v>
      </c>
      <c r="T11" t="str">
        <f>IF($E11&lt;&gt;"",(VLOOKUP(C11,MAV_PARAM_TYPE!$A$3:$B$12,2,FALSE)),"")</f>
        <v>MAV_PARAM_TYPE_INT8</v>
      </c>
      <c r="U11" t="str">
        <f t="shared" si="7"/>
        <v>}</v>
      </c>
    </row>
    <row r="12" spans="1:21" x14ac:dyDescent="0.3">
      <c r="A12">
        <f t="shared" si="0"/>
        <v>6</v>
      </c>
      <c r="B12">
        <v>1</v>
      </c>
      <c r="C12" t="s">
        <v>6</v>
      </c>
      <c r="D12" t="s">
        <v>313</v>
      </c>
      <c r="E12" t="s">
        <v>11</v>
      </c>
      <c r="K12">
        <f t="shared" si="1"/>
        <v>13</v>
      </c>
      <c r="M12" t="str">
        <f t="shared" si="2"/>
        <v>{</v>
      </c>
      <c r="N12">
        <f>IF($E12&lt;&gt;"",(COUNTA($E$4:$E12)),"")</f>
        <v>6</v>
      </c>
      <c r="O12" t="str">
        <f t="shared" si="3"/>
        <v>,</v>
      </c>
      <c r="P12" t="str">
        <f t="shared" si="4"/>
        <v>"channelOrder5"</v>
      </c>
      <c r="Q12" t="str">
        <f t="shared" si="3"/>
        <v>,</v>
      </c>
      <c r="R12" t="str">
        <f t="shared" si="5"/>
        <v>config.channelOrder[4]</v>
      </c>
      <c r="S12" t="str">
        <f t="shared" si="6"/>
        <v>,</v>
      </c>
      <c r="T12" t="str">
        <f>IF($E12&lt;&gt;"",(VLOOKUP(C12,MAV_PARAM_TYPE!$A$3:$B$12,2,FALSE)),"")</f>
        <v>MAV_PARAM_TYPE_INT8</v>
      </c>
      <c r="U12" t="str">
        <f t="shared" si="7"/>
        <v>}</v>
      </c>
    </row>
    <row r="13" spans="1:21" x14ac:dyDescent="0.3">
      <c r="A13">
        <f t="shared" si="0"/>
        <v>7</v>
      </c>
      <c r="B13">
        <v>1</v>
      </c>
      <c r="C13" t="s">
        <v>6</v>
      </c>
      <c r="D13" t="s">
        <v>314</v>
      </c>
      <c r="E13" t="s">
        <v>12</v>
      </c>
      <c r="K13">
        <f t="shared" si="1"/>
        <v>13</v>
      </c>
      <c r="M13" t="str">
        <f t="shared" si="2"/>
        <v>{</v>
      </c>
      <c r="N13">
        <f>IF($E13&lt;&gt;"",(COUNTA($E$4:$E13)),"")</f>
        <v>7</v>
      </c>
      <c r="O13" t="str">
        <f t="shared" si="3"/>
        <v>,</v>
      </c>
      <c r="P13" t="str">
        <f t="shared" si="4"/>
        <v>"channelOrder6"</v>
      </c>
      <c r="Q13" t="str">
        <f t="shared" si="3"/>
        <v>,</v>
      </c>
      <c r="R13" t="str">
        <f t="shared" si="5"/>
        <v>config.channelOrder[5]</v>
      </c>
      <c r="S13" t="str">
        <f t="shared" si="6"/>
        <v>,</v>
      </c>
      <c r="T13" t="str">
        <f>IF($E13&lt;&gt;"",(VLOOKUP(C13,MAV_PARAM_TYPE!$A$3:$B$12,2,FALSE)),"")</f>
        <v>MAV_PARAM_TYPE_INT8</v>
      </c>
      <c r="U13" t="str">
        <f t="shared" si="7"/>
        <v>}</v>
      </c>
    </row>
    <row r="14" spans="1:21" x14ac:dyDescent="0.3">
      <c r="A14">
        <f t="shared" si="0"/>
        <v>8</v>
      </c>
      <c r="B14">
        <v>1</v>
      </c>
      <c r="C14" t="s">
        <v>6</v>
      </c>
      <c r="D14" t="s">
        <v>315</v>
      </c>
      <c r="E14" t="s">
        <v>13</v>
      </c>
      <c r="K14">
        <f t="shared" si="1"/>
        <v>13</v>
      </c>
      <c r="M14" t="str">
        <f t="shared" si="2"/>
        <v>{</v>
      </c>
      <c r="N14">
        <f>IF($E14&lt;&gt;"",(COUNTA($E$4:$E14)),"")</f>
        <v>8</v>
      </c>
      <c r="O14" t="str">
        <f t="shared" si="3"/>
        <v>,</v>
      </c>
      <c r="P14" t="str">
        <f t="shared" si="4"/>
        <v>"channelOrder7"</v>
      </c>
      <c r="Q14" t="str">
        <f t="shared" si="3"/>
        <v>,</v>
      </c>
      <c r="R14" t="str">
        <f t="shared" si="5"/>
        <v>config.channelOrder[6]</v>
      </c>
      <c r="S14" t="str">
        <f t="shared" si="6"/>
        <v>,</v>
      </c>
      <c r="T14" t="str">
        <f>IF($E14&lt;&gt;"",(VLOOKUP(C14,MAV_PARAM_TYPE!$A$3:$B$12,2,FALSE)),"")</f>
        <v>MAV_PARAM_TYPE_INT8</v>
      </c>
      <c r="U14" t="str">
        <f t="shared" si="7"/>
        <v>}</v>
      </c>
    </row>
    <row r="15" spans="1:21" x14ac:dyDescent="0.3">
      <c r="A15">
        <f t="shared" si="0"/>
        <v>9</v>
      </c>
      <c r="B15">
        <v>1</v>
      </c>
      <c r="C15" t="s">
        <v>6</v>
      </c>
      <c r="D15" t="s">
        <v>316</v>
      </c>
      <c r="E15" t="s">
        <v>18</v>
      </c>
      <c r="K15">
        <f t="shared" si="1"/>
        <v>13</v>
      </c>
      <c r="M15" t="str">
        <f t="shared" si="2"/>
        <v>{</v>
      </c>
      <c r="N15">
        <f>IF($E15&lt;&gt;"",(COUNTA($E$4:$E15)),"")</f>
        <v>9</v>
      </c>
      <c r="O15" t="str">
        <f t="shared" si="3"/>
        <v>,</v>
      </c>
      <c r="P15" t="str">
        <f t="shared" si="4"/>
        <v>"channelOrder8"</v>
      </c>
      <c r="Q15" t="str">
        <f t="shared" si="3"/>
        <v>,</v>
      </c>
      <c r="R15" t="str">
        <f t="shared" si="5"/>
        <v>config.channelOrder[7]</v>
      </c>
      <c r="S15" t="str">
        <f t="shared" si="6"/>
        <v>,</v>
      </c>
      <c r="T15" t="str">
        <f>IF($E15&lt;&gt;"",(VLOOKUP(C15,MAV_PARAM_TYPE!$A$3:$B$12,2,FALSE)),"")</f>
        <v>MAV_PARAM_TYPE_INT8</v>
      </c>
      <c r="U15" t="str">
        <f t="shared" si="7"/>
        <v>}</v>
      </c>
    </row>
    <row r="16" spans="1:21" x14ac:dyDescent="0.3">
      <c r="A16">
        <f t="shared" si="0"/>
        <v>9</v>
      </c>
      <c r="K16">
        <f t="shared" si="1"/>
        <v>0</v>
      </c>
      <c r="M16" t="str">
        <f t="shared" si="2"/>
        <v/>
      </c>
      <c r="N16" t="str">
        <f>IF($E16&lt;&gt;"",(COUNTA($E$4:$E16)),"")</f>
        <v/>
      </c>
      <c r="O16" t="str">
        <f t="shared" si="3"/>
        <v/>
      </c>
      <c r="P16" t="str">
        <f t="shared" si="4"/>
        <v/>
      </c>
      <c r="Q16" t="str">
        <f t="shared" si="3"/>
        <v/>
      </c>
      <c r="R16" t="str">
        <f t="shared" si="4"/>
        <v/>
      </c>
      <c r="S16" t="str">
        <f t="shared" si="6"/>
        <v/>
      </c>
      <c r="T16" t="str">
        <f>IF($E16&lt;&gt;"",(VLOOKUP(C16,MAV_PARAM_TYPE!$A$3:$B$12,2,FALSE)),"")</f>
        <v/>
      </c>
      <c r="U16" t="str">
        <f t="shared" si="7"/>
        <v/>
      </c>
    </row>
    <row r="17" spans="1:11" x14ac:dyDescent="0.3">
      <c r="A17">
        <f t="shared" si="0"/>
        <v>9</v>
      </c>
      <c r="F17" t="s">
        <v>15</v>
      </c>
      <c r="K17">
        <f t="shared" si="1"/>
        <v>0</v>
      </c>
    </row>
    <row r="18" spans="1:11" x14ac:dyDescent="0.3">
      <c r="A18">
        <f t="shared" si="0"/>
        <v>11</v>
      </c>
      <c r="B18">
        <v>2</v>
      </c>
      <c r="C18" t="s">
        <v>17</v>
      </c>
      <c r="D18" t="s">
        <v>318</v>
      </c>
      <c r="E18" t="str">
        <f>_xlfn.CONCAT(G18,H18,I18)</f>
        <v>OUT1_min</v>
      </c>
      <c r="F18" t="s">
        <v>16</v>
      </c>
      <c r="G18" s="1" t="s">
        <v>59</v>
      </c>
      <c r="H18" s="1">
        <v>1</v>
      </c>
      <c r="I18" s="1" t="s">
        <v>60</v>
      </c>
      <c r="K18">
        <f t="shared" si="1"/>
        <v>8</v>
      </c>
    </row>
    <row r="19" spans="1:11" x14ac:dyDescent="0.3">
      <c r="A19">
        <f t="shared" si="0"/>
        <v>13</v>
      </c>
      <c r="B19">
        <v>2</v>
      </c>
      <c r="C19" t="s">
        <v>17</v>
      </c>
      <c r="D19" t="s">
        <v>317</v>
      </c>
      <c r="E19" t="str">
        <f t="shared" ref="E19:E37" si="8">_xlfn.CONCAT(G19,H19,I19)</f>
        <v>OUT1_max</v>
      </c>
      <c r="G19" s="1" t="s">
        <v>59</v>
      </c>
      <c r="H19" s="1">
        <v>1</v>
      </c>
      <c r="I19" s="1" t="s">
        <v>61</v>
      </c>
      <c r="K19">
        <f t="shared" si="1"/>
        <v>8</v>
      </c>
    </row>
    <row r="20" spans="1:11" x14ac:dyDescent="0.3">
      <c r="A20">
        <f t="shared" si="0"/>
        <v>15</v>
      </c>
      <c r="B20">
        <v>2</v>
      </c>
      <c r="C20" t="s">
        <v>17</v>
      </c>
      <c r="D20" t="s">
        <v>319</v>
      </c>
      <c r="E20" t="str">
        <f t="shared" si="8"/>
        <v>OUT2_min</v>
      </c>
      <c r="G20" s="1" t="s">
        <v>59</v>
      </c>
      <c r="H20" s="1">
        <v>2</v>
      </c>
      <c r="I20" s="1" t="s">
        <v>60</v>
      </c>
      <c r="K20">
        <f t="shared" si="1"/>
        <v>8</v>
      </c>
    </row>
    <row r="21" spans="1:11" x14ac:dyDescent="0.3">
      <c r="A21">
        <f t="shared" si="0"/>
        <v>17</v>
      </c>
      <c r="B21">
        <v>2</v>
      </c>
      <c r="C21" t="s">
        <v>17</v>
      </c>
      <c r="D21" t="s">
        <v>323</v>
      </c>
      <c r="E21" t="str">
        <f t="shared" si="8"/>
        <v>OUT2_max</v>
      </c>
      <c r="G21" s="1" t="s">
        <v>59</v>
      </c>
      <c r="H21" s="1">
        <v>2</v>
      </c>
      <c r="I21" s="1" t="s">
        <v>61</v>
      </c>
      <c r="K21">
        <f t="shared" si="1"/>
        <v>8</v>
      </c>
    </row>
    <row r="22" spans="1:11" x14ac:dyDescent="0.3">
      <c r="A22">
        <f t="shared" si="0"/>
        <v>19</v>
      </c>
      <c r="B22">
        <v>2</v>
      </c>
      <c r="C22" t="s">
        <v>17</v>
      </c>
      <c r="D22" t="s">
        <v>320</v>
      </c>
      <c r="E22" t="str">
        <f t="shared" si="8"/>
        <v>OUT3_min</v>
      </c>
      <c r="G22" s="1" t="s">
        <v>59</v>
      </c>
      <c r="H22" s="1">
        <v>3</v>
      </c>
      <c r="I22" s="1" t="s">
        <v>60</v>
      </c>
      <c r="K22">
        <f t="shared" si="1"/>
        <v>8</v>
      </c>
    </row>
    <row r="23" spans="1:11" x14ac:dyDescent="0.3">
      <c r="A23">
        <f t="shared" si="0"/>
        <v>21</v>
      </c>
      <c r="B23">
        <v>2</v>
      </c>
      <c r="C23" t="s">
        <v>17</v>
      </c>
      <c r="D23" t="s">
        <v>324</v>
      </c>
      <c r="E23" t="str">
        <f t="shared" si="8"/>
        <v>OUT3_max</v>
      </c>
      <c r="G23" s="1" t="s">
        <v>59</v>
      </c>
      <c r="H23" s="1">
        <v>3</v>
      </c>
      <c r="I23" s="1" t="s">
        <v>61</v>
      </c>
      <c r="K23">
        <f t="shared" si="1"/>
        <v>8</v>
      </c>
    </row>
    <row r="24" spans="1:11" x14ac:dyDescent="0.3">
      <c r="A24">
        <f t="shared" si="0"/>
        <v>23</v>
      </c>
      <c r="B24">
        <v>2</v>
      </c>
      <c r="C24" t="s">
        <v>17</v>
      </c>
      <c r="D24" t="s">
        <v>321</v>
      </c>
      <c r="E24" t="str">
        <f t="shared" si="8"/>
        <v>OUT4_min</v>
      </c>
      <c r="G24" s="1" t="s">
        <v>59</v>
      </c>
      <c r="H24" s="1">
        <v>4</v>
      </c>
      <c r="I24" s="1" t="s">
        <v>60</v>
      </c>
      <c r="K24">
        <f t="shared" si="1"/>
        <v>8</v>
      </c>
    </row>
    <row r="25" spans="1:11" x14ac:dyDescent="0.3">
      <c r="A25">
        <f t="shared" si="0"/>
        <v>25</v>
      </c>
      <c r="B25">
        <v>2</v>
      </c>
      <c r="C25" t="s">
        <v>17</v>
      </c>
      <c r="D25" t="s">
        <v>325</v>
      </c>
      <c r="E25" t="str">
        <f t="shared" si="8"/>
        <v>OUT4_max</v>
      </c>
      <c r="G25" s="1" t="s">
        <v>59</v>
      </c>
      <c r="H25" s="1">
        <v>4</v>
      </c>
      <c r="I25" s="1" t="s">
        <v>61</v>
      </c>
      <c r="K25">
        <f t="shared" si="1"/>
        <v>8</v>
      </c>
    </row>
    <row r="26" spans="1:11" x14ac:dyDescent="0.3">
      <c r="A26">
        <f t="shared" si="0"/>
        <v>27</v>
      </c>
      <c r="B26">
        <v>2</v>
      </c>
      <c r="C26" t="s">
        <v>17</v>
      </c>
      <c r="D26" t="s">
        <v>322</v>
      </c>
      <c r="E26" t="str">
        <f t="shared" si="8"/>
        <v>OUT5_min</v>
      </c>
      <c r="G26" s="1" t="s">
        <v>59</v>
      </c>
      <c r="H26" s="1">
        <v>5</v>
      </c>
      <c r="I26" s="1" t="s">
        <v>60</v>
      </c>
      <c r="K26">
        <f t="shared" si="1"/>
        <v>8</v>
      </c>
    </row>
    <row r="27" spans="1:11" x14ac:dyDescent="0.3">
      <c r="A27">
        <f t="shared" si="0"/>
        <v>29</v>
      </c>
      <c r="B27">
        <v>2</v>
      </c>
      <c r="C27" t="s">
        <v>17</v>
      </c>
      <c r="D27" t="s">
        <v>326</v>
      </c>
      <c r="E27" t="str">
        <f t="shared" si="8"/>
        <v>OUT5_max</v>
      </c>
      <c r="G27" s="1" t="s">
        <v>59</v>
      </c>
      <c r="H27" s="1">
        <v>5</v>
      </c>
      <c r="I27" s="1" t="s">
        <v>61</v>
      </c>
      <c r="K27">
        <f t="shared" si="1"/>
        <v>8</v>
      </c>
    </row>
    <row r="28" spans="1:11" x14ac:dyDescent="0.3">
      <c r="A28">
        <f t="shared" si="0"/>
        <v>31</v>
      </c>
      <c r="B28">
        <v>2</v>
      </c>
      <c r="C28" t="s">
        <v>17</v>
      </c>
      <c r="D28" t="s">
        <v>327</v>
      </c>
      <c r="E28" t="str">
        <f t="shared" si="8"/>
        <v>OUT6_min</v>
      </c>
      <c r="G28" s="1" t="s">
        <v>59</v>
      </c>
      <c r="H28" s="1">
        <v>6</v>
      </c>
      <c r="I28" s="1" t="s">
        <v>60</v>
      </c>
      <c r="K28">
        <f t="shared" si="1"/>
        <v>8</v>
      </c>
    </row>
    <row r="29" spans="1:11" x14ac:dyDescent="0.3">
      <c r="A29">
        <f t="shared" si="0"/>
        <v>33</v>
      </c>
      <c r="B29">
        <v>2</v>
      </c>
      <c r="C29" t="s">
        <v>17</v>
      </c>
      <c r="D29" t="s">
        <v>328</v>
      </c>
      <c r="E29" t="str">
        <f t="shared" si="8"/>
        <v>OUT6_max</v>
      </c>
      <c r="G29" s="1" t="s">
        <v>59</v>
      </c>
      <c r="H29" s="1">
        <v>6</v>
      </c>
      <c r="I29" s="1" t="s">
        <v>61</v>
      </c>
      <c r="K29">
        <f t="shared" si="1"/>
        <v>8</v>
      </c>
    </row>
    <row r="30" spans="1:11" x14ac:dyDescent="0.3">
      <c r="A30">
        <f t="shared" si="0"/>
        <v>35</v>
      </c>
      <c r="B30">
        <v>2</v>
      </c>
      <c r="C30" t="s">
        <v>17</v>
      </c>
      <c r="D30" t="s">
        <v>329</v>
      </c>
      <c r="E30" t="str">
        <f t="shared" si="8"/>
        <v>OUT7_min</v>
      </c>
      <c r="G30" s="1" t="s">
        <v>59</v>
      </c>
      <c r="H30" s="1">
        <v>7</v>
      </c>
      <c r="I30" s="1" t="s">
        <v>60</v>
      </c>
      <c r="K30">
        <f t="shared" si="1"/>
        <v>8</v>
      </c>
    </row>
    <row r="31" spans="1:11" x14ac:dyDescent="0.3">
      <c r="A31">
        <f t="shared" si="0"/>
        <v>37</v>
      </c>
      <c r="B31">
        <v>2</v>
      </c>
      <c r="C31" t="s">
        <v>17</v>
      </c>
      <c r="D31" t="s">
        <v>330</v>
      </c>
      <c r="E31" t="str">
        <f t="shared" si="8"/>
        <v>OUT7_max</v>
      </c>
      <c r="G31" s="1" t="s">
        <v>59</v>
      </c>
      <c r="H31" s="1">
        <v>7</v>
      </c>
      <c r="I31" s="1" t="s">
        <v>61</v>
      </c>
      <c r="K31">
        <f t="shared" si="1"/>
        <v>8</v>
      </c>
    </row>
    <row r="32" spans="1:11" x14ac:dyDescent="0.3">
      <c r="A32">
        <f t="shared" si="0"/>
        <v>39</v>
      </c>
      <c r="B32">
        <v>2</v>
      </c>
      <c r="C32" t="s">
        <v>17</v>
      </c>
      <c r="D32" t="s">
        <v>331</v>
      </c>
      <c r="E32" t="str">
        <f t="shared" si="8"/>
        <v>OUT8_min</v>
      </c>
      <c r="G32" s="1" t="s">
        <v>59</v>
      </c>
      <c r="H32" s="1">
        <v>8</v>
      </c>
      <c r="I32" s="1" t="s">
        <v>60</v>
      </c>
      <c r="K32">
        <f t="shared" si="1"/>
        <v>8</v>
      </c>
    </row>
    <row r="33" spans="1:11" x14ac:dyDescent="0.3">
      <c r="A33">
        <f t="shared" si="0"/>
        <v>41</v>
      </c>
      <c r="B33">
        <v>2</v>
      </c>
      <c r="C33" t="s">
        <v>17</v>
      </c>
      <c r="D33" t="s">
        <v>332</v>
      </c>
      <c r="E33" t="str">
        <f t="shared" si="8"/>
        <v>OUT8_max</v>
      </c>
      <c r="G33" s="1" t="s">
        <v>59</v>
      </c>
      <c r="H33" s="1">
        <v>8</v>
      </c>
      <c r="I33" s="1" t="s">
        <v>61</v>
      </c>
      <c r="K33">
        <f t="shared" si="1"/>
        <v>8</v>
      </c>
    </row>
    <row r="34" spans="1:11" x14ac:dyDescent="0.3">
      <c r="A34">
        <f t="shared" si="0"/>
        <v>43</v>
      </c>
      <c r="B34">
        <v>2</v>
      </c>
      <c r="C34" t="s">
        <v>17</v>
      </c>
      <c r="D34" t="s">
        <v>333</v>
      </c>
      <c r="E34" t="str">
        <f t="shared" si="8"/>
        <v>OUT9_min</v>
      </c>
      <c r="G34" s="1" t="s">
        <v>59</v>
      </c>
      <c r="H34" s="1">
        <v>9</v>
      </c>
      <c r="I34" s="1" t="s">
        <v>60</v>
      </c>
      <c r="K34">
        <f t="shared" si="1"/>
        <v>8</v>
      </c>
    </row>
    <row r="35" spans="1:11" x14ac:dyDescent="0.3">
      <c r="A35">
        <f t="shared" si="0"/>
        <v>45</v>
      </c>
      <c r="B35">
        <v>2</v>
      </c>
      <c r="C35" t="s">
        <v>17</v>
      </c>
      <c r="D35" t="s">
        <v>334</v>
      </c>
      <c r="E35" t="str">
        <f t="shared" si="8"/>
        <v>OUT9_max</v>
      </c>
      <c r="G35" s="1" t="s">
        <v>59</v>
      </c>
      <c r="H35" s="1">
        <v>9</v>
      </c>
      <c r="I35" s="1" t="s">
        <v>61</v>
      </c>
      <c r="K35">
        <f t="shared" si="1"/>
        <v>8</v>
      </c>
    </row>
    <row r="36" spans="1:11" x14ac:dyDescent="0.3">
      <c r="A36">
        <f t="shared" si="0"/>
        <v>47</v>
      </c>
      <c r="B36">
        <v>2</v>
      </c>
      <c r="C36" t="s">
        <v>17</v>
      </c>
      <c r="D36" t="s">
        <v>335</v>
      </c>
      <c r="E36" t="str">
        <f t="shared" si="8"/>
        <v>OUT10_min</v>
      </c>
      <c r="G36" s="1" t="s">
        <v>59</v>
      </c>
      <c r="H36" s="1">
        <v>10</v>
      </c>
      <c r="I36" s="1" t="s">
        <v>60</v>
      </c>
      <c r="K36">
        <f t="shared" si="1"/>
        <v>9</v>
      </c>
    </row>
    <row r="37" spans="1:11" x14ac:dyDescent="0.3">
      <c r="A37">
        <f t="shared" si="0"/>
        <v>49</v>
      </c>
      <c r="B37">
        <v>2</v>
      </c>
      <c r="C37" t="s">
        <v>17</v>
      </c>
      <c r="D37" t="s">
        <v>336</v>
      </c>
      <c r="E37" t="str">
        <f t="shared" si="8"/>
        <v>OUT10_max</v>
      </c>
      <c r="G37" s="1" t="s">
        <v>59</v>
      </c>
      <c r="H37" s="1">
        <v>10</v>
      </c>
      <c r="I37" s="1" t="s">
        <v>61</v>
      </c>
      <c r="K37">
        <f t="shared" si="1"/>
        <v>9</v>
      </c>
    </row>
    <row r="38" spans="1:11" x14ac:dyDescent="0.3">
      <c r="A38">
        <f t="shared" si="0"/>
        <v>49</v>
      </c>
      <c r="K38">
        <f t="shared" si="1"/>
        <v>0</v>
      </c>
    </row>
    <row r="39" spans="1:11" x14ac:dyDescent="0.3">
      <c r="A39">
        <f t="shared" si="0"/>
        <v>49</v>
      </c>
      <c r="F39" t="s">
        <v>19</v>
      </c>
      <c r="K39">
        <f t="shared" si="1"/>
        <v>0</v>
      </c>
    </row>
    <row r="40" spans="1:11" x14ac:dyDescent="0.3">
      <c r="A40">
        <f t="shared" si="0"/>
        <v>50</v>
      </c>
      <c r="B40">
        <v>1</v>
      </c>
      <c r="C40" t="s">
        <v>6</v>
      </c>
      <c r="D40" t="str">
        <f>_xlfn.CONCAT("config.",E40)</f>
        <v>config.rxMode</v>
      </c>
      <c r="E40" t="s">
        <v>269</v>
      </c>
      <c r="F40" t="s">
        <v>20</v>
      </c>
      <c r="K40">
        <f t="shared" si="1"/>
        <v>6</v>
      </c>
    </row>
    <row r="41" spans="1:11" x14ac:dyDescent="0.3">
      <c r="A41">
        <f t="shared" si="0"/>
        <v>51</v>
      </c>
      <c r="B41">
        <v>1</v>
      </c>
      <c r="C41" t="s">
        <v>6</v>
      </c>
      <c r="D41" t="str">
        <f t="shared" ref="D41:D49" si="9">_xlfn.CONCAT("config.",E41)</f>
        <v>config.txSeq</v>
      </c>
      <c r="E41" t="s">
        <v>270</v>
      </c>
      <c r="F41" t="s">
        <v>21</v>
      </c>
      <c r="K41">
        <f t="shared" si="1"/>
        <v>5</v>
      </c>
    </row>
    <row r="42" spans="1:11" x14ac:dyDescent="0.3">
      <c r="A42">
        <f t="shared" si="0"/>
        <v>52</v>
      </c>
      <c r="B42">
        <v>1</v>
      </c>
      <c r="C42" t="s">
        <v>6</v>
      </c>
      <c r="D42" t="str">
        <f t="shared" si="9"/>
        <v>config.flightChan</v>
      </c>
      <c r="E42" t="s">
        <v>271</v>
      </c>
      <c r="F42" t="s">
        <v>22</v>
      </c>
      <c r="K42">
        <f t="shared" si="1"/>
        <v>10</v>
      </c>
    </row>
    <row r="43" spans="1:11" x14ac:dyDescent="0.3">
      <c r="A43">
        <f t="shared" si="0"/>
        <v>53</v>
      </c>
      <c r="B43">
        <v>1</v>
      </c>
      <c r="C43" t="s">
        <v>6</v>
      </c>
      <c r="D43" t="str">
        <f t="shared" si="9"/>
        <v>config.transSpeedOut</v>
      </c>
      <c r="E43" t="s">
        <v>272</v>
      </c>
      <c r="F43" t="s">
        <v>23</v>
      </c>
      <c r="K43">
        <f t="shared" si="1"/>
        <v>13</v>
      </c>
    </row>
    <row r="44" spans="1:11" x14ac:dyDescent="0.3">
      <c r="A44">
        <f t="shared" si="0"/>
        <v>54</v>
      </c>
      <c r="B44">
        <v>1</v>
      </c>
      <c r="C44" t="s">
        <v>6</v>
      </c>
      <c r="D44" t="str">
        <f t="shared" si="9"/>
        <v>config.transSpeedIn</v>
      </c>
      <c r="E44" t="s">
        <v>273</v>
      </c>
      <c r="F44" t="s">
        <v>24</v>
      </c>
      <c r="K44">
        <f t="shared" si="1"/>
        <v>12</v>
      </c>
    </row>
    <row r="45" spans="1:11" x14ac:dyDescent="0.3">
      <c r="A45">
        <f t="shared" si="0"/>
        <v>55</v>
      </c>
      <c r="B45">
        <v>1</v>
      </c>
      <c r="C45" t="s">
        <v>6</v>
      </c>
      <c r="D45" t="str">
        <f t="shared" si="9"/>
        <v>config.transitionP1</v>
      </c>
      <c r="E45" t="s">
        <v>274</v>
      </c>
      <c r="F45" t="s">
        <v>25</v>
      </c>
      <c r="H45" s="2"/>
      <c r="K45">
        <f t="shared" si="1"/>
        <v>12</v>
      </c>
    </row>
    <row r="46" spans="1:11" x14ac:dyDescent="0.3">
      <c r="A46">
        <f t="shared" si="0"/>
        <v>56</v>
      </c>
      <c r="B46">
        <v>1</v>
      </c>
      <c r="C46" t="s">
        <v>6</v>
      </c>
      <c r="D46" t="str">
        <f t="shared" si="9"/>
        <v>config.transitionP1n</v>
      </c>
      <c r="E46" t="s">
        <v>275</v>
      </c>
      <c r="F46" t="s">
        <v>26</v>
      </c>
      <c r="H46" s="2"/>
      <c r="K46">
        <f t="shared" si="1"/>
        <v>13</v>
      </c>
    </row>
    <row r="47" spans="1:11" x14ac:dyDescent="0.3">
      <c r="A47">
        <f t="shared" si="0"/>
        <v>57</v>
      </c>
      <c r="B47">
        <v>1</v>
      </c>
      <c r="C47" t="s">
        <v>6</v>
      </c>
      <c r="D47" t="str">
        <f t="shared" si="9"/>
        <v>config.transitionP2</v>
      </c>
      <c r="E47" t="s">
        <v>276</v>
      </c>
      <c r="F47" t="s">
        <v>27</v>
      </c>
      <c r="H47" s="2"/>
      <c r="K47">
        <f t="shared" si="1"/>
        <v>12</v>
      </c>
    </row>
    <row r="48" spans="1:11" x14ac:dyDescent="0.3">
      <c r="A48">
        <f t="shared" si="0"/>
        <v>58</v>
      </c>
      <c r="B48">
        <v>1</v>
      </c>
      <c r="C48" t="s">
        <v>6</v>
      </c>
      <c r="D48" t="str">
        <f t="shared" si="9"/>
        <v>config.vibration</v>
      </c>
      <c r="E48" t="s">
        <v>277</v>
      </c>
      <c r="F48" t="s">
        <v>28</v>
      </c>
      <c r="K48">
        <f t="shared" si="1"/>
        <v>9</v>
      </c>
    </row>
    <row r="49" spans="1:11" x14ac:dyDescent="0.3">
      <c r="A49">
        <f t="shared" si="0"/>
        <v>59</v>
      </c>
      <c r="B49">
        <v>1</v>
      </c>
      <c r="C49" t="s">
        <v>6</v>
      </c>
      <c r="D49" t="str">
        <f t="shared" si="9"/>
        <v>config.accelVertFilter</v>
      </c>
      <c r="E49" t="s">
        <v>278</v>
      </c>
      <c r="F49" t="s">
        <v>29</v>
      </c>
      <c r="K49">
        <f t="shared" si="1"/>
        <v>15</v>
      </c>
    </row>
    <row r="50" spans="1:11" x14ac:dyDescent="0.3">
      <c r="A50">
        <f t="shared" si="0"/>
        <v>59</v>
      </c>
      <c r="K50">
        <f t="shared" si="1"/>
        <v>0</v>
      </c>
    </row>
    <row r="51" spans="1:11" x14ac:dyDescent="0.3">
      <c r="A51">
        <f t="shared" si="0"/>
        <v>59</v>
      </c>
      <c r="F51" t="s">
        <v>30</v>
      </c>
      <c r="K51">
        <f t="shared" si="1"/>
        <v>0</v>
      </c>
    </row>
    <row r="52" spans="1:11" x14ac:dyDescent="0.3">
      <c r="A52">
        <f t="shared" si="0"/>
        <v>59</v>
      </c>
      <c r="F52" t="s">
        <v>971</v>
      </c>
      <c r="K52">
        <f t="shared" si="1"/>
        <v>0</v>
      </c>
    </row>
    <row r="53" spans="1:11" x14ac:dyDescent="0.3">
      <c r="A53">
        <f>A52+B53</f>
        <v>60</v>
      </c>
      <c r="B53">
        <v>1</v>
      </c>
      <c r="C53" t="s">
        <v>6</v>
      </c>
      <c r="D53" t="s">
        <v>337</v>
      </c>
      <c r="E53" t="str">
        <f t="shared" ref="E53:E72" si="10">_xlfn.CONCAT(G53,H53)</f>
        <v>rollPMult_P1</v>
      </c>
      <c r="F53" t="s">
        <v>31</v>
      </c>
      <c r="G53" s="1" t="s">
        <v>39</v>
      </c>
      <c r="H53" s="1" t="s">
        <v>57</v>
      </c>
      <c r="K53">
        <f t="shared" si="1"/>
        <v>12</v>
      </c>
    </row>
    <row r="54" spans="1:11" x14ac:dyDescent="0.3">
      <c r="A54">
        <f t="shared" si="0"/>
        <v>61</v>
      </c>
      <c r="B54">
        <v>1</v>
      </c>
      <c r="C54" t="s">
        <v>6</v>
      </c>
      <c r="D54" t="s">
        <v>342</v>
      </c>
      <c r="E54" t="str">
        <f t="shared" si="10"/>
        <v>rollIMult_P1</v>
      </c>
      <c r="G54" s="1" t="s">
        <v>40</v>
      </c>
      <c r="H54" s="1" t="s">
        <v>57</v>
      </c>
      <c r="K54">
        <f t="shared" si="1"/>
        <v>12</v>
      </c>
    </row>
    <row r="55" spans="1:11" x14ac:dyDescent="0.3">
      <c r="A55">
        <f t="shared" si="0"/>
        <v>62</v>
      </c>
      <c r="B55">
        <v>1</v>
      </c>
      <c r="C55" t="s">
        <v>6</v>
      </c>
      <c r="D55" t="s">
        <v>343</v>
      </c>
      <c r="E55" t="str">
        <f t="shared" si="10"/>
        <v>rollLimit_P1</v>
      </c>
      <c r="F55" t="s">
        <v>32</v>
      </c>
      <c r="G55" s="1" t="s">
        <v>41</v>
      </c>
      <c r="H55" s="1" t="s">
        <v>57</v>
      </c>
      <c r="K55">
        <f t="shared" si="1"/>
        <v>12</v>
      </c>
    </row>
    <row r="56" spans="1:11" x14ac:dyDescent="0.3">
      <c r="A56">
        <f t="shared" si="0"/>
        <v>63</v>
      </c>
      <c r="B56">
        <v>1</v>
      </c>
      <c r="C56" t="s">
        <v>6</v>
      </c>
      <c r="D56" t="s">
        <v>344</v>
      </c>
      <c r="E56" t="str">
        <f t="shared" si="10"/>
        <v>rollRate_P1</v>
      </c>
      <c r="F56" t="s">
        <v>33</v>
      </c>
      <c r="G56" s="1" t="s">
        <v>42</v>
      </c>
      <c r="H56" s="1" t="s">
        <v>57</v>
      </c>
      <c r="K56">
        <f t="shared" si="1"/>
        <v>11</v>
      </c>
    </row>
    <row r="57" spans="1:11" x14ac:dyDescent="0.3">
      <c r="A57">
        <f t="shared" si="0"/>
        <v>64</v>
      </c>
      <c r="B57">
        <v>1</v>
      </c>
      <c r="C57" t="s">
        <v>6</v>
      </c>
      <c r="D57" t="s">
        <v>345</v>
      </c>
      <c r="E57" t="str">
        <f t="shared" si="10"/>
        <v>aRollPMult_P1</v>
      </c>
      <c r="F57" t="s">
        <v>34</v>
      </c>
      <c r="G57" s="1" t="s">
        <v>43</v>
      </c>
      <c r="H57" s="1" t="s">
        <v>57</v>
      </c>
      <c r="K57">
        <f t="shared" si="1"/>
        <v>13</v>
      </c>
    </row>
    <row r="58" spans="1:11" x14ac:dyDescent="0.3">
      <c r="A58">
        <f t="shared" si="0"/>
        <v>65</v>
      </c>
      <c r="B58">
        <v>1</v>
      </c>
      <c r="C58" t="s">
        <v>6</v>
      </c>
      <c r="D58" t="s">
        <v>346</v>
      </c>
      <c r="E58" t="str">
        <f t="shared" si="10"/>
        <v>accRoll0Trim_P1</v>
      </c>
      <c r="F58" t="s">
        <v>35</v>
      </c>
      <c r="G58" s="1" t="s">
        <v>250</v>
      </c>
      <c r="H58" s="1" t="s">
        <v>57</v>
      </c>
      <c r="K58">
        <f t="shared" si="1"/>
        <v>15</v>
      </c>
    </row>
    <row r="59" spans="1:11" x14ac:dyDescent="0.3">
      <c r="A59">
        <f t="shared" si="0"/>
        <v>66</v>
      </c>
      <c r="B59">
        <v>1</v>
      </c>
      <c r="C59" t="s">
        <v>6</v>
      </c>
      <c r="D59" t="s">
        <v>347</v>
      </c>
      <c r="E59" t="str">
        <f t="shared" si="10"/>
        <v>pitchPMult_P1</v>
      </c>
      <c r="F59" t="s">
        <v>36</v>
      </c>
      <c r="G59" s="1" t="s">
        <v>44</v>
      </c>
      <c r="H59" s="1" t="s">
        <v>57</v>
      </c>
      <c r="K59">
        <f t="shared" si="1"/>
        <v>13</v>
      </c>
    </row>
    <row r="60" spans="1:11" x14ac:dyDescent="0.3">
      <c r="A60">
        <f t="shared" si="0"/>
        <v>67</v>
      </c>
      <c r="B60">
        <v>1</v>
      </c>
      <c r="C60" t="s">
        <v>6</v>
      </c>
      <c r="D60" t="s">
        <v>348</v>
      </c>
      <c r="E60" t="str">
        <f t="shared" si="10"/>
        <v>pitchIMult_P1</v>
      </c>
      <c r="G60" s="1" t="s">
        <v>45</v>
      </c>
      <c r="H60" s="1" t="s">
        <v>57</v>
      </c>
      <c r="K60">
        <f t="shared" si="1"/>
        <v>13</v>
      </c>
    </row>
    <row r="61" spans="1:11" x14ac:dyDescent="0.3">
      <c r="A61">
        <f t="shared" si="0"/>
        <v>68</v>
      </c>
      <c r="B61">
        <v>1</v>
      </c>
      <c r="C61" t="s">
        <v>6</v>
      </c>
      <c r="D61" t="s">
        <v>349</v>
      </c>
      <c r="E61" t="str">
        <f t="shared" si="10"/>
        <v>pitchLimit_P1</v>
      </c>
      <c r="F61" t="s">
        <v>32</v>
      </c>
      <c r="G61" s="1" t="s">
        <v>46</v>
      </c>
      <c r="H61" s="1" t="s">
        <v>57</v>
      </c>
      <c r="K61">
        <f t="shared" si="1"/>
        <v>13</v>
      </c>
    </row>
    <row r="62" spans="1:11" x14ac:dyDescent="0.3">
      <c r="A62">
        <f t="shared" si="0"/>
        <v>69</v>
      </c>
      <c r="B62">
        <v>1</v>
      </c>
      <c r="C62" t="s">
        <v>6</v>
      </c>
      <c r="D62" t="s">
        <v>350</v>
      </c>
      <c r="E62" t="str">
        <f t="shared" si="10"/>
        <v>pitchRate_P1</v>
      </c>
      <c r="F62" t="s">
        <v>33</v>
      </c>
      <c r="G62" s="1" t="s">
        <v>47</v>
      </c>
      <c r="H62" s="1" t="s">
        <v>57</v>
      </c>
      <c r="K62">
        <f t="shared" si="1"/>
        <v>12</v>
      </c>
    </row>
    <row r="63" spans="1:11" x14ac:dyDescent="0.3">
      <c r="A63">
        <f t="shared" si="0"/>
        <v>70</v>
      </c>
      <c r="B63">
        <v>1</v>
      </c>
      <c r="C63" t="s">
        <v>6</v>
      </c>
      <c r="D63" t="s">
        <v>351</v>
      </c>
      <c r="E63" t="str">
        <f t="shared" si="10"/>
        <v>aPitchPMult_P1</v>
      </c>
      <c r="G63" s="1" t="s">
        <v>48</v>
      </c>
      <c r="H63" s="1" t="s">
        <v>57</v>
      </c>
      <c r="K63">
        <f t="shared" si="1"/>
        <v>14</v>
      </c>
    </row>
    <row r="64" spans="1:11" x14ac:dyDescent="0.3">
      <c r="A64">
        <f t="shared" si="0"/>
        <v>71</v>
      </c>
      <c r="B64">
        <v>1</v>
      </c>
      <c r="C64" t="s">
        <v>6</v>
      </c>
      <c r="D64" t="s">
        <v>352</v>
      </c>
      <c r="E64" t="str">
        <f t="shared" si="10"/>
        <v>accPitch0Trim_P1</v>
      </c>
      <c r="G64" s="1" t="s">
        <v>251</v>
      </c>
      <c r="H64" s="1" t="s">
        <v>57</v>
      </c>
      <c r="K64">
        <f t="shared" si="1"/>
        <v>16</v>
      </c>
    </row>
    <row r="65" spans="1:11" x14ac:dyDescent="0.3">
      <c r="A65">
        <f t="shared" si="0"/>
        <v>72</v>
      </c>
      <c r="B65">
        <v>1</v>
      </c>
      <c r="C65" t="s">
        <v>6</v>
      </c>
      <c r="D65" t="s">
        <v>353</v>
      </c>
      <c r="E65" t="str">
        <f t="shared" si="10"/>
        <v>yawPMult_P1</v>
      </c>
      <c r="F65" t="s">
        <v>37</v>
      </c>
      <c r="G65" s="1" t="s">
        <v>49</v>
      </c>
      <c r="H65" s="1" t="s">
        <v>57</v>
      </c>
      <c r="K65">
        <f t="shared" si="1"/>
        <v>11</v>
      </c>
    </row>
    <row r="66" spans="1:11" x14ac:dyDescent="0.3">
      <c r="A66">
        <f t="shared" si="0"/>
        <v>73</v>
      </c>
      <c r="B66">
        <v>1</v>
      </c>
      <c r="C66" t="s">
        <v>6</v>
      </c>
      <c r="D66" t="s">
        <v>354</v>
      </c>
      <c r="E66" t="str">
        <f t="shared" si="10"/>
        <v>yawIMult_P1</v>
      </c>
      <c r="G66" s="1" t="s">
        <v>50</v>
      </c>
      <c r="H66" s="1" t="s">
        <v>57</v>
      </c>
      <c r="K66">
        <f t="shared" si="1"/>
        <v>11</v>
      </c>
    </row>
    <row r="67" spans="1:11" x14ac:dyDescent="0.3">
      <c r="A67">
        <f t="shared" si="0"/>
        <v>74</v>
      </c>
      <c r="B67">
        <v>1</v>
      </c>
      <c r="C67" t="s">
        <v>6</v>
      </c>
      <c r="D67" t="s">
        <v>355</v>
      </c>
      <c r="E67" t="str">
        <f t="shared" si="10"/>
        <v>yawLimit_P1</v>
      </c>
      <c r="F67" t="s">
        <v>32</v>
      </c>
      <c r="G67" s="1" t="s">
        <v>51</v>
      </c>
      <c r="H67" s="1" t="s">
        <v>57</v>
      </c>
      <c r="K67">
        <f t="shared" si="1"/>
        <v>11</v>
      </c>
    </row>
    <row r="68" spans="1:11" x14ac:dyDescent="0.3">
      <c r="A68">
        <f t="shared" si="0"/>
        <v>75</v>
      </c>
      <c r="B68">
        <v>1</v>
      </c>
      <c r="C68" t="s">
        <v>6</v>
      </c>
      <c r="D68" t="s">
        <v>356</v>
      </c>
      <c r="E68" t="str">
        <f t="shared" si="10"/>
        <v>yawRate_P1</v>
      </c>
      <c r="F68" t="s">
        <v>33</v>
      </c>
      <c r="G68" s="1" t="s">
        <v>52</v>
      </c>
      <c r="H68" s="1" t="s">
        <v>57</v>
      </c>
      <c r="K68">
        <f t="shared" si="1"/>
        <v>10</v>
      </c>
    </row>
    <row r="69" spans="1:11" x14ac:dyDescent="0.3">
      <c r="A69">
        <f t="shared" ref="A69:A130" si="11">A68+B69</f>
        <v>76</v>
      </c>
      <c r="B69">
        <v>1</v>
      </c>
      <c r="C69" t="s">
        <v>6</v>
      </c>
      <c r="D69" t="s">
        <v>357</v>
      </c>
      <c r="E69" t="str">
        <f t="shared" si="10"/>
        <v>yawTrim_P1</v>
      </c>
      <c r="G69" s="1" t="s">
        <v>53</v>
      </c>
      <c r="H69" s="1" t="s">
        <v>57</v>
      </c>
      <c r="K69">
        <f t="shared" ref="K69:K130" si="12">LEN(E69)</f>
        <v>10</v>
      </c>
    </row>
    <row r="70" spans="1:11" x14ac:dyDescent="0.3">
      <c r="A70">
        <f t="shared" si="11"/>
        <v>77</v>
      </c>
      <c r="B70">
        <v>1</v>
      </c>
      <c r="C70" t="s">
        <v>6</v>
      </c>
      <c r="D70" t="s">
        <v>358</v>
      </c>
      <c r="E70" t="str">
        <f t="shared" si="10"/>
        <v>aZedPMult_P1</v>
      </c>
      <c r="F70" t="s">
        <v>38</v>
      </c>
      <c r="G70" s="1" t="s">
        <v>54</v>
      </c>
      <c r="H70" s="1" t="s">
        <v>57</v>
      </c>
      <c r="K70">
        <f t="shared" si="12"/>
        <v>12</v>
      </c>
    </row>
    <row r="71" spans="1:11" x14ac:dyDescent="0.3">
      <c r="A71">
        <f t="shared" si="11"/>
        <v>78</v>
      </c>
      <c r="B71">
        <v>1</v>
      </c>
      <c r="C71" t="s">
        <v>6</v>
      </c>
      <c r="D71" t="s">
        <v>359</v>
      </c>
      <c r="E71" t="str">
        <f t="shared" si="10"/>
        <v>aZedIMult_P1</v>
      </c>
      <c r="G71" s="1" t="s">
        <v>55</v>
      </c>
      <c r="H71" s="1" t="s">
        <v>57</v>
      </c>
      <c r="K71">
        <f t="shared" si="12"/>
        <v>12</v>
      </c>
    </row>
    <row r="72" spans="1:11" x14ac:dyDescent="0.3">
      <c r="A72">
        <f t="shared" si="11"/>
        <v>79</v>
      </c>
      <c r="B72">
        <v>1</v>
      </c>
      <c r="C72" t="s">
        <v>6</v>
      </c>
      <c r="D72" t="s">
        <v>360</v>
      </c>
      <c r="E72" t="str">
        <f t="shared" si="10"/>
        <v>aZedLimit_P1</v>
      </c>
      <c r="G72" s="1" t="s">
        <v>56</v>
      </c>
      <c r="H72" s="1" t="s">
        <v>57</v>
      </c>
      <c r="K72">
        <f t="shared" si="12"/>
        <v>12</v>
      </c>
    </row>
    <row r="73" spans="1:11" x14ac:dyDescent="0.3">
      <c r="A73">
        <f t="shared" si="11"/>
        <v>79</v>
      </c>
      <c r="K73">
        <f t="shared" si="12"/>
        <v>0</v>
      </c>
    </row>
    <row r="74" spans="1:11" x14ac:dyDescent="0.3">
      <c r="A74">
        <f t="shared" si="11"/>
        <v>80</v>
      </c>
      <c r="B74">
        <v>1</v>
      </c>
      <c r="C74" t="s">
        <v>6</v>
      </c>
      <c r="D74" t="s">
        <v>361</v>
      </c>
      <c r="E74" t="str">
        <f t="shared" ref="E74:E93" si="13">_xlfn.CONCAT(G74,H74)</f>
        <v>rollPMult_P2</v>
      </c>
      <c r="F74" t="s">
        <v>31</v>
      </c>
      <c r="G74" s="1" t="s">
        <v>39</v>
      </c>
      <c r="H74" s="1" t="s">
        <v>58</v>
      </c>
      <c r="K74">
        <f t="shared" si="12"/>
        <v>12</v>
      </c>
    </row>
    <row r="75" spans="1:11" x14ac:dyDescent="0.3">
      <c r="A75">
        <f t="shared" si="11"/>
        <v>81</v>
      </c>
      <c r="B75">
        <v>1</v>
      </c>
      <c r="C75" t="s">
        <v>6</v>
      </c>
      <c r="D75" t="s">
        <v>338</v>
      </c>
      <c r="E75" t="str">
        <f t="shared" si="13"/>
        <v>rollIMult_P2</v>
      </c>
      <c r="G75" s="1" t="s">
        <v>40</v>
      </c>
      <c r="H75" s="1" t="s">
        <v>58</v>
      </c>
      <c r="K75">
        <f t="shared" si="12"/>
        <v>12</v>
      </c>
    </row>
    <row r="76" spans="1:11" x14ac:dyDescent="0.3">
      <c r="A76">
        <f t="shared" si="11"/>
        <v>82</v>
      </c>
      <c r="B76">
        <v>1</v>
      </c>
      <c r="C76" t="s">
        <v>6</v>
      </c>
      <c r="D76" t="s">
        <v>339</v>
      </c>
      <c r="E76" t="str">
        <f t="shared" si="13"/>
        <v>rollLimit_P2</v>
      </c>
      <c r="F76" t="s">
        <v>32</v>
      </c>
      <c r="G76" s="1" t="s">
        <v>41</v>
      </c>
      <c r="H76" s="1" t="s">
        <v>58</v>
      </c>
      <c r="K76">
        <f t="shared" si="12"/>
        <v>12</v>
      </c>
    </row>
    <row r="77" spans="1:11" x14ac:dyDescent="0.3">
      <c r="A77">
        <f t="shared" si="11"/>
        <v>83</v>
      </c>
      <c r="B77">
        <v>1</v>
      </c>
      <c r="C77" t="s">
        <v>6</v>
      </c>
      <c r="D77" t="s">
        <v>340</v>
      </c>
      <c r="E77" t="str">
        <f t="shared" si="13"/>
        <v>rollRate_P2</v>
      </c>
      <c r="F77" t="s">
        <v>33</v>
      </c>
      <c r="G77" s="1" t="s">
        <v>42</v>
      </c>
      <c r="H77" s="1" t="s">
        <v>58</v>
      </c>
      <c r="K77">
        <f t="shared" si="12"/>
        <v>11</v>
      </c>
    </row>
    <row r="78" spans="1:11" x14ac:dyDescent="0.3">
      <c r="A78">
        <f t="shared" si="11"/>
        <v>84</v>
      </c>
      <c r="B78">
        <v>1</v>
      </c>
      <c r="C78" t="s">
        <v>6</v>
      </c>
      <c r="D78" t="s">
        <v>341</v>
      </c>
      <c r="E78" t="str">
        <f t="shared" si="13"/>
        <v>aRollPMult_P2</v>
      </c>
      <c r="F78" t="s">
        <v>34</v>
      </c>
      <c r="G78" s="1" t="s">
        <v>43</v>
      </c>
      <c r="H78" s="1" t="s">
        <v>58</v>
      </c>
      <c r="K78">
        <f t="shared" si="12"/>
        <v>13</v>
      </c>
    </row>
    <row r="79" spans="1:11" x14ac:dyDescent="0.3">
      <c r="A79">
        <f t="shared" si="11"/>
        <v>85</v>
      </c>
      <c r="B79">
        <v>1</v>
      </c>
      <c r="C79" t="s">
        <v>6</v>
      </c>
      <c r="D79" t="s">
        <v>362</v>
      </c>
      <c r="E79" t="str">
        <f t="shared" si="13"/>
        <v>accRoll0Trim_P2</v>
      </c>
      <c r="F79" t="s">
        <v>35</v>
      </c>
      <c r="G79" s="1" t="s">
        <v>250</v>
      </c>
      <c r="H79" s="1" t="s">
        <v>58</v>
      </c>
      <c r="K79">
        <f t="shared" si="12"/>
        <v>15</v>
      </c>
    </row>
    <row r="80" spans="1:11" x14ac:dyDescent="0.3">
      <c r="A80">
        <f t="shared" si="11"/>
        <v>86</v>
      </c>
      <c r="B80">
        <v>1</v>
      </c>
      <c r="C80" t="s">
        <v>6</v>
      </c>
      <c r="D80" t="s">
        <v>363</v>
      </c>
      <c r="E80" t="str">
        <f t="shared" si="13"/>
        <v>pitchPMult_P2</v>
      </c>
      <c r="F80" t="s">
        <v>36</v>
      </c>
      <c r="G80" s="1" t="s">
        <v>44</v>
      </c>
      <c r="H80" s="1" t="s">
        <v>58</v>
      </c>
      <c r="K80">
        <f t="shared" si="12"/>
        <v>13</v>
      </c>
    </row>
    <row r="81" spans="1:11" x14ac:dyDescent="0.3">
      <c r="A81">
        <f t="shared" si="11"/>
        <v>87</v>
      </c>
      <c r="B81">
        <v>1</v>
      </c>
      <c r="C81" t="s">
        <v>6</v>
      </c>
      <c r="D81" t="s">
        <v>364</v>
      </c>
      <c r="E81" t="str">
        <f t="shared" si="13"/>
        <v>pitchIMult_P2</v>
      </c>
      <c r="G81" s="1" t="s">
        <v>45</v>
      </c>
      <c r="H81" s="1" t="s">
        <v>58</v>
      </c>
      <c r="K81">
        <f t="shared" si="12"/>
        <v>13</v>
      </c>
    </row>
    <row r="82" spans="1:11" x14ac:dyDescent="0.3">
      <c r="A82">
        <f t="shared" si="11"/>
        <v>88</v>
      </c>
      <c r="B82">
        <v>1</v>
      </c>
      <c r="C82" t="s">
        <v>6</v>
      </c>
      <c r="D82" t="s">
        <v>365</v>
      </c>
      <c r="E82" t="str">
        <f t="shared" si="13"/>
        <v>pitchLimit_P2</v>
      </c>
      <c r="F82" t="s">
        <v>32</v>
      </c>
      <c r="G82" s="1" t="s">
        <v>46</v>
      </c>
      <c r="H82" s="1" t="s">
        <v>58</v>
      </c>
      <c r="K82">
        <f t="shared" si="12"/>
        <v>13</v>
      </c>
    </row>
    <row r="83" spans="1:11" x14ac:dyDescent="0.3">
      <c r="A83">
        <f t="shared" si="11"/>
        <v>89</v>
      </c>
      <c r="B83">
        <v>1</v>
      </c>
      <c r="C83" t="s">
        <v>6</v>
      </c>
      <c r="D83" t="s">
        <v>366</v>
      </c>
      <c r="E83" t="str">
        <f t="shared" si="13"/>
        <v>pitchRate_P2</v>
      </c>
      <c r="F83" t="s">
        <v>33</v>
      </c>
      <c r="G83" s="1" t="s">
        <v>47</v>
      </c>
      <c r="H83" s="1" t="s">
        <v>58</v>
      </c>
      <c r="K83">
        <f t="shared" si="12"/>
        <v>12</v>
      </c>
    </row>
    <row r="84" spans="1:11" x14ac:dyDescent="0.3">
      <c r="A84">
        <f t="shared" si="11"/>
        <v>90</v>
      </c>
      <c r="B84">
        <v>1</v>
      </c>
      <c r="C84" t="s">
        <v>6</v>
      </c>
      <c r="D84" t="s">
        <v>367</v>
      </c>
      <c r="E84" t="str">
        <f t="shared" si="13"/>
        <v>aPitchPMult_P2</v>
      </c>
      <c r="G84" s="1" t="s">
        <v>48</v>
      </c>
      <c r="H84" s="1" t="s">
        <v>58</v>
      </c>
      <c r="K84">
        <f t="shared" si="12"/>
        <v>14</v>
      </c>
    </row>
    <row r="85" spans="1:11" x14ac:dyDescent="0.3">
      <c r="A85">
        <f t="shared" si="11"/>
        <v>91</v>
      </c>
      <c r="B85">
        <v>1</v>
      </c>
      <c r="C85" t="s">
        <v>6</v>
      </c>
      <c r="D85" t="s">
        <v>368</v>
      </c>
      <c r="E85" t="str">
        <f t="shared" si="13"/>
        <v>accPitch0Trim_P2</v>
      </c>
      <c r="G85" s="1" t="s">
        <v>251</v>
      </c>
      <c r="H85" s="1" t="s">
        <v>58</v>
      </c>
      <c r="K85">
        <f t="shared" si="12"/>
        <v>16</v>
      </c>
    </row>
    <row r="86" spans="1:11" x14ac:dyDescent="0.3">
      <c r="A86">
        <f t="shared" si="11"/>
        <v>92</v>
      </c>
      <c r="B86">
        <v>1</v>
      </c>
      <c r="C86" t="s">
        <v>6</v>
      </c>
      <c r="D86" t="s">
        <v>369</v>
      </c>
      <c r="E86" t="str">
        <f t="shared" si="13"/>
        <v>yawPMult_P2</v>
      </c>
      <c r="F86" t="s">
        <v>37</v>
      </c>
      <c r="G86" s="1" t="s">
        <v>49</v>
      </c>
      <c r="H86" s="1" t="s">
        <v>58</v>
      </c>
      <c r="K86">
        <f t="shared" si="12"/>
        <v>11</v>
      </c>
    </row>
    <row r="87" spans="1:11" x14ac:dyDescent="0.3">
      <c r="A87">
        <f t="shared" si="11"/>
        <v>93</v>
      </c>
      <c r="B87">
        <v>1</v>
      </c>
      <c r="C87" t="s">
        <v>6</v>
      </c>
      <c r="D87" t="s">
        <v>370</v>
      </c>
      <c r="E87" t="str">
        <f t="shared" si="13"/>
        <v>yawIMult_P2</v>
      </c>
      <c r="G87" s="1" t="s">
        <v>50</v>
      </c>
      <c r="H87" s="1" t="s">
        <v>58</v>
      </c>
      <c r="K87">
        <f t="shared" si="12"/>
        <v>11</v>
      </c>
    </row>
    <row r="88" spans="1:11" x14ac:dyDescent="0.3">
      <c r="A88">
        <f t="shared" si="11"/>
        <v>94</v>
      </c>
      <c r="B88">
        <v>1</v>
      </c>
      <c r="C88" t="s">
        <v>6</v>
      </c>
      <c r="D88" t="s">
        <v>371</v>
      </c>
      <c r="E88" t="str">
        <f t="shared" si="13"/>
        <v>yawLimit_P2</v>
      </c>
      <c r="F88" t="s">
        <v>32</v>
      </c>
      <c r="G88" s="1" t="s">
        <v>51</v>
      </c>
      <c r="H88" s="1" t="s">
        <v>58</v>
      </c>
      <c r="K88">
        <f t="shared" si="12"/>
        <v>11</v>
      </c>
    </row>
    <row r="89" spans="1:11" x14ac:dyDescent="0.3">
      <c r="A89">
        <f t="shared" si="11"/>
        <v>95</v>
      </c>
      <c r="B89">
        <v>1</v>
      </c>
      <c r="C89" t="s">
        <v>6</v>
      </c>
      <c r="D89" t="s">
        <v>372</v>
      </c>
      <c r="E89" t="str">
        <f t="shared" si="13"/>
        <v>yawRate_P2</v>
      </c>
      <c r="F89" t="s">
        <v>33</v>
      </c>
      <c r="G89" s="1" t="s">
        <v>52</v>
      </c>
      <c r="H89" s="1" t="s">
        <v>58</v>
      </c>
      <c r="K89">
        <f t="shared" si="12"/>
        <v>10</v>
      </c>
    </row>
    <row r="90" spans="1:11" x14ac:dyDescent="0.3">
      <c r="A90">
        <f t="shared" si="11"/>
        <v>96</v>
      </c>
      <c r="B90">
        <v>1</v>
      </c>
      <c r="C90" t="s">
        <v>6</v>
      </c>
      <c r="D90" t="s">
        <v>373</v>
      </c>
      <c r="E90" t="str">
        <f t="shared" si="13"/>
        <v>yawTrim_P2</v>
      </c>
      <c r="G90" s="1" t="s">
        <v>53</v>
      </c>
      <c r="H90" s="1" t="s">
        <v>58</v>
      </c>
      <c r="K90">
        <f t="shared" si="12"/>
        <v>10</v>
      </c>
    </row>
    <row r="91" spans="1:11" x14ac:dyDescent="0.3">
      <c r="A91">
        <f t="shared" si="11"/>
        <v>97</v>
      </c>
      <c r="B91">
        <v>1</v>
      </c>
      <c r="C91" t="s">
        <v>6</v>
      </c>
      <c r="D91" t="s">
        <v>374</v>
      </c>
      <c r="E91" t="str">
        <f t="shared" si="13"/>
        <v>aZedPMult_P2</v>
      </c>
      <c r="F91" t="s">
        <v>38</v>
      </c>
      <c r="G91" s="1" t="s">
        <v>54</v>
      </c>
      <c r="H91" s="1" t="s">
        <v>58</v>
      </c>
      <c r="K91">
        <f t="shared" si="12"/>
        <v>12</v>
      </c>
    </row>
    <row r="92" spans="1:11" x14ac:dyDescent="0.3">
      <c r="A92">
        <f t="shared" si="11"/>
        <v>98</v>
      </c>
      <c r="B92">
        <v>1</v>
      </c>
      <c r="C92" t="s">
        <v>6</v>
      </c>
      <c r="D92" t="s">
        <v>375</v>
      </c>
      <c r="E92" t="str">
        <f t="shared" si="13"/>
        <v>aZedIMult_P2</v>
      </c>
      <c r="G92" s="1" t="s">
        <v>55</v>
      </c>
      <c r="H92" s="1" t="s">
        <v>58</v>
      </c>
      <c r="K92">
        <f t="shared" si="12"/>
        <v>12</v>
      </c>
    </row>
    <row r="93" spans="1:11" x14ac:dyDescent="0.3">
      <c r="A93">
        <f t="shared" si="11"/>
        <v>99</v>
      </c>
      <c r="B93">
        <v>1</v>
      </c>
      <c r="C93" t="s">
        <v>6</v>
      </c>
      <c r="D93" t="s">
        <v>376</v>
      </c>
      <c r="E93" t="str">
        <f t="shared" si="13"/>
        <v>aZedLimit_P2</v>
      </c>
      <c r="G93" s="1" t="s">
        <v>56</v>
      </c>
      <c r="H93" s="1" t="s">
        <v>58</v>
      </c>
      <c r="K93">
        <f t="shared" si="12"/>
        <v>12</v>
      </c>
    </row>
    <row r="94" spans="1:11" x14ac:dyDescent="0.3">
      <c r="A94">
        <f t="shared" si="11"/>
        <v>99</v>
      </c>
      <c r="K94">
        <f t="shared" si="12"/>
        <v>0</v>
      </c>
    </row>
    <row r="95" spans="1:11" x14ac:dyDescent="0.3">
      <c r="A95">
        <f t="shared" si="11"/>
        <v>99</v>
      </c>
      <c r="F95" t="s">
        <v>62</v>
      </c>
      <c r="K95">
        <f t="shared" si="12"/>
        <v>0</v>
      </c>
    </row>
    <row r="96" spans="1:11" x14ac:dyDescent="0.3">
      <c r="A96">
        <f t="shared" si="11"/>
        <v>103</v>
      </c>
      <c r="B96">
        <v>4</v>
      </c>
      <c r="C96" t="s">
        <v>63</v>
      </c>
      <c r="D96" t="s">
        <v>377</v>
      </c>
      <c r="E96" t="str">
        <f>_xlfn.CONCAT(G96,H96,I96)</f>
        <v>rawLimits_P1_ROL</v>
      </c>
      <c r="G96" s="1" t="s">
        <v>64</v>
      </c>
      <c r="H96" s="1" t="s">
        <v>57</v>
      </c>
      <c r="I96" s="1" t="s">
        <v>248</v>
      </c>
      <c r="K96">
        <f t="shared" si="12"/>
        <v>16</v>
      </c>
    </row>
    <row r="97" spans="1:11" x14ac:dyDescent="0.3">
      <c r="A97">
        <f t="shared" si="11"/>
        <v>107</v>
      </c>
      <c r="B97">
        <v>4</v>
      </c>
      <c r="C97" t="s">
        <v>63</v>
      </c>
      <c r="D97" t="s">
        <v>378</v>
      </c>
      <c r="E97" t="str">
        <f>_xlfn.CONCAT(G97,H97,I97)</f>
        <v>rawLimits_P1_PIT</v>
      </c>
      <c r="G97" s="1" t="s">
        <v>64</v>
      </c>
      <c r="H97" s="1" t="s">
        <v>57</v>
      </c>
      <c r="I97" s="1" t="s">
        <v>249</v>
      </c>
      <c r="K97">
        <f t="shared" si="12"/>
        <v>16</v>
      </c>
    </row>
    <row r="98" spans="1:11" x14ac:dyDescent="0.3">
      <c r="A98">
        <f t="shared" si="11"/>
        <v>111</v>
      </c>
      <c r="B98">
        <v>4</v>
      </c>
      <c r="C98" t="s">
        <v>63</v>
      </c>
      <c r="D98" t="s">
        <v>379</v>
      </c>
      <c r="E98" t="str">
        <f t="shared" ref="E98:E102" si="14">_xlfn.CONCAT(G98,H98,I98)</f>
        <v>rawLimits_P1_YAW</v>
      </c>
      <c r="G98" s="1" t="s">
        <v>64</v>
      </c>
      <c r="H98" s="1" t="s">
        <v>57</v>
      </c>
      <c r="I98" s="1" t="s">
        <v>67</v>
      </c>
      <c r="K98">
        <f t="shared" si="12"/>
        <v>16</v>
      </c>
    </row>
    <row r="99" spans="1:11" x14ac:dyDescent="0.3">
      <c r="A99">
        <f t="shared" si="11"/>
        <v>115</v>
      </c>
      <c r="B99">
        <v>4</v>
      </c>
      <c r="C99" t="s">
        <v>63</v>
      </c>
      <c r="D99" t="s">
        <v>380</v>
      </c>
      <c r="E99" t="str">
        <f t="shared" si="14"/>
        <v>rawLimits_P1_ZED</v>
      </c>
      <c r="G99" s="1" t="s">
        <v>64</v>
      </c>
      <c r="H99" s="1" t="s">
        <v>57</v>
      </c>
      <c r="I99" s="1" t="s">
        <v>68</v>
      </c>
      <c r="K99">
        <f t="shared" si="12"/>
        <v>16</v>
      </c>
    </row>
    <row r="100" spans="1:11" x14ac:dyDescent="0.3">
      <c r="A100">
        <f t="shared" si="11"/>
        <v>119</v>
      </c>
      <c r="B100">
        <v>4</v>
      </c>
      <c r="C100" t="s">
        <v>63</v>
      </c>
      <c r="D100" t="s">
        <v>381</v>
      </c>
      <c r="E100" t="str">
        <f t="shared" si="14"/>
        <v>rawLimits_P2_ROL</v>
      </c>
      <c r="G100" s="1" t="s">
        <v>64</v>
      </c>
      <c r="H100" s="1" t="s">
        <v>58</v>
      </c>
      <c r="I100" s="1" t="s">
        <v>248</v>
      </c>
      <c r="K100">
        <f t="shared" si="12"/>
        <v>16</v>
      </c>
    </row>
    <row r="101" spans="1:11" x14ac:dyDescent="0.3">
      <c r="A101">
        <f t="shared" si="11"/>
        <v>123</v>
      </c>
      <c r="B101">
        <v>4</v>
      </c>
      <c r="C101" t="s">
        <v>63</v>
      </c>
      <c r="D101" t="s">
        <v>382</v>
      </c>
      <c r="E101" t="str">
        <f t="shared" si="14"/>
        <v>rawLimits_P2_PIT</v>
      </c>
      <c r="G101" s="1" t="s">
        <v>64</v>
      </c>
      <c r="H101" s="1" t="s">
        <v>58</v>
      </c>
      <c r="I101" s="1" t="s">
        <v>249</v>
      </c>
      <c r="K101">
        <f t="shared" si="12"/>
        <v>16</v>
      </c>
    </row>
    <row r="102" spans="1:11" x14ac:dyDescent="0.3">
      <c r="A102">
        <f t="shared" si="11"/>
        <v>127</v>
      </c>
      <c r="B102">
        <v>4</v>
      </c>
      <c r="C102" t="s">
        <v>63</v>
      </c>
      <c r="D102" t="s">
        <v>383</v>
      </c>
      <c r="E102" t="str">
        <f t="shared" si="14"/>
        <v>rawLimits_P2_YAW</v>
      </c>
      <c r="G102" s="1" t="s">
        <v>64</v>
      </c>
      <c r="H102" s="1" t="s">
        <v>58</v>
      </c>
      <c r="I102" s="1" t="s">
        <v>67</v>
      </c>
      <c r="K102">
        <f t="shared" si="12"/>
        <v>16</v>
      </c>
    </row>
    <row r="103" spans="1:11" x14ac:dyDescent="0.3">
      <c r="A103">
        <f t="shared" si="11"/>
        <v>131</v>
      </c>
      <c r="B103">
        <v>4</v>
      </c>
      <c r="C103" t="s">
        <v>63</v>
      </c>
      <c r="D103" t="s">
        <v>384</v>
      </c>
      <c r="E103" t="str">
        <f t="shared" ref="E103" si="15">_xlfn.CONCAT(G103,H103,I103)</f>
        <v>rawLimits_P2_ZED</v>
      </c>
      <c r="G103" s="1" t="s">
        <v>64</v>
      </c>
      <c r="H103" s="1" t="s">
        <v>58</v>
      </c>
      <c r="I103" s="1" t="s">
        <v>68</v>
      </c>
      <c r="K103">
        <f t="shared" si="12"/>
        <v>16</v>
      </c>
    </row>
    <row r="104" spans="1:11" x14ac:dyDescent="0.3">
      <c r="A104">
        <f t="shared" si="11"/>
        <v>131</v>
      </c>
      <c r="K104">
        <f t="shared" si="12"/>
        <v>0</v>
      </c>
    </row>
    <row r="105" spans="1:11" x14ac:dyDescent="0.3">
      <c r="A105">
        <f t="shared" si="11"/>
        <v>131</v>
      </c>
      <c r="F105" t="s">
        <v>69</v>
      </c>
      <c r="K105">
        <f t="shared" si="12"/>
        <v>0</v>
      </c>
    </row>
    <row r="106" spans="1:11" x14ac:dyDescent="0.3">
      <c r="A106">
        <f t="shared" si="11"/>
        <v>135</v>
      </c>
      <c r="B106">
        <v>4</v>
      </c>
      <c r="C106" t="s">
        <v>63</v>
      </c>
      <c r="D106" t="s">
        <v>385</v>
      </c>
      <c r="E106" t="str">
        <f t="shared" ref="E106:E113" si="16">_xlfn.CONCAT(G106,H106,I106)</f>
        <v>rawICnst_P1_ROL</v>
      </c>
      <c r="G106" s="1" t="s">
        <v>252</v>
      </c>
      <c r="H106" s="1" t="s">
        <v>57</v>
      </c>
      <c r="I106" s="1" t="s">
        <v>248</v>
      </c>
      <c r="K106">
        <f t="shared" si="12"/>
        <v>15</v>
      </c>
    </row>
    <row r="107" spans="1:11" x14ac:dyDescent="0.3">
      <c r="A107">
        <f t="shared" si="11"/>
        <v>139</v>
      </c>
      <c r="B107">
        <v>4</v>
      </c>
      <c r="C107" t="s">
        <v>63</v>
      </c>
      <c r="D107" t="s">
        <v>386</v>
      </c>
      <c r="E107" t="str">
        <f t="shared" si="16"/>
        <v>rawICnst_P1_PIT</v>
      </c>
      <c r="G107" s="1" t="s">
        <v>252</v>
      </c>
      <c r="H107" s="1" t="s">
        <v>57</v>
      </c>
      <c r="I107" s="1" t="s">
        <v>249</v>
      </c>
      <c r="K107">
        <f t="shared" si="12"/>
        <v>15</v>
      </c>
    </row>
    <row r="108" spans="1:11" x14ac:dyDescent="0.3">
      <c r="A108">
        <f t="shared" si="11"/>
        <v>143</v>
      </c>
      <c r="B108">
        <v>4</v>
      </c>
      <c r="C108" t="s">
        <v>63</v>
      </c>
      <c r="D108" t="s">
        <v>387</v>
      </c>
      <c r="E108" t="str">
        <f t="shared" si="16"/>
        <v>rawICnst_P1_YAW</v>
      </c>
      <c r="G108" s="1" t="s">
        <v>252</v>
      </c>
      <c r="H108" s="1" t="s">
        <v>57</v>
      </c>
      <c r="I108" s="1" t="s">
        <v>67</v>
      </c>
      <c r="K108">
        <f t="shared" si="12"/>
        <v>15</v>
      </c>
    </row>
    <row r="109" spans="1:11" x14ac:dyDescent="0.3">
      <c r="A109">
        <f t="shared" si="11"/>
        <v>147</v>
      </c>
      <c r="B109">
        <v>4</v>
      </c>
      <c r="C109" t="s">
        <v>63</v>
      </c>
      <c r="D109" t="s">
        <v>388</v>
      </c>
      <c r="E109" t="str">
        <f t="shared" si="16"/>
        <v>rawICnst_P1_ZED</v>
      </c>
      <c r="G109" s="1" t="s">
        <v>252</v>
      </c>
      <c r="H109" s="1" t="s">
        <v>57</v>
      </c>
      <c r="I109" s="1" t="s">
        <v>68</v>
      </c>
      <c r="K109">
        <f t="shared" si="12"/>
        <v>15</v>
      </c>
    </row>
    <row r="110" spans="1:11" x14ac:dyDescent="0.3">
      <c r="A110">
        <f t="shared" si="11"/>
        <v>151</v>
      </c>
      <c r="B110">
        <v>4</v>
      </c>
      <c r="C110" t="s">
        <v>63</v>
      </c>
      <c r="D110" t="s">
        <v>389</v>
      </c>
      <c r="E110" t="str">
        <f t="shared" si="16"/>
        <v>rawICnst_P2_ROL</v>
      </c>
      <c r="G110" s="1" t="s">
        <v>252</v>
      </c>
      <c r="H110" s="1" t="s">
        <v>58</v>
      </c>
      <c r="I110" s="1" t="s">
        <v>248</v>
      </c>
      <c r="K110">
        <f t="shared" si="12"/>
        <v>15</v>
      </c>
    </row>
    <row r="111" spans="1:11" x14ac:dyDescent="0.3">
      <c r="A111">
        <f t="shared" si="11"/>
        <v>155</v>
      </c>
      <c r="B111">
        <v>4</v>
      </c>
      <c r="C111" t="s">
        <v>63</v>
      </c>
      <c r="D111" t="s">
        <v>390</v>
      </c>
      <c r="E111" t="str">
        <f t="shared" si="16"/>
        <v>rawICnst_P2_PIT</v>
      </c>
      <c r="G111" s="1" t="s">
        <v>252</v>
      </c>
      <c r="H111" s="1" t="s">
        <v>58</v>
      </c>
      <c r="I111" s="1" t="s">
        <v>249</v>
      </c>
      <c r="K111">
        <f t="shared" si="12"/>
        <v>15</v>
      </c>
    </row>
    <row r="112" spans="1:11" x14ac:dyDescent="0.3">
      <c r="A112">
        <f t="shared" si="11"/>
        <v>159</v>
      </c>
      <c r="B112">
        <v>4</v>
      </c>
      <c r="C112" t="s">
        <v>63</v>
      </c>
      <c r="D112" t="s">
        <v>391</v>
      </c>
      <c r="E112" t="str">
        <f t="shared" si="16"/>
        <v>rawICnst_P2_YAW</v>
      </c>
      <c r="G112" s="1" t="s">
        <v>252</v>
      </c>
      <c r="H112" s="1" t="s">
        <v>58</v>
      </c>
      <c r="I112" s="1" t="s">
        <v>67</v>
      </c>
      <c r="K112">
        <f t="shared" si="12"/>
        <v>15</v>
      </c>
    </row>
    <row r="113" spans="1:11" x14ac:dyDescent="0.3">
      <c r="A113">
        <f t="shared" si="11"/>
        <v>163</v>
      </c>
      <c r="B113">
        <v>4</v>
      </c>
      <c r="C113" t="s">
        <v>63</v>
      </c>
      <c r="D113" t="s">
        <v>392</v>
      </c>
      <c r="E113" t="str">
        <f t="shared" si="16"/>
        <v>rawICnst_P2_ZED</v>
      </c>
      <c r="G113" s="1" t="s">
        <v>252</v>
      </c>
      <c r="H113" s="1" t="s">
        <v>58</v>
      </c>
      <c r="I113" s="1" t="s">
        <v>68</v>
      </c>
      <c r="K113">
        <f t="shared" si="12"/>
        <v>15</v>
      </c>
    </row>
    <row r="114" spans="1:11" x14ac:dyDescent="0.3">
      <c r="A114">
        <f t="shared" si="11"/>
        <v>163</v>
      </c>
      <c r="K114">
        <f t="shared" si="12"/>
        <v>0</v>
      </c>
    </row>
    <row r="115" spans="1:11" x14ac:dyDescent="0.3">
      <c r="A115">
        <f t="shared" si="11"/>
        <v>163</v>
      </c>
      <c r="F115" t="s">
        <v>70</v>
      </c>
      <c r="K115">
        <f t="shared" si="12"/>
        <v>0</v>
      </c>
    </row>
    <row r="116" spans="1:11" x14ac:dyDescent="0.3">
      <c r="A116">
        <f t="shared" si="11"/>
        <v>165</v>
      </c>
      <c r="B116">
        <v>2</v>
      </c>
      <c r="C116" t="s">
        <v>71</v>
      </c>
      <c r="D116" t="str">
        <f>_xlfn.CONCAT("config.",E116)</f>
        <v>config.pwrTriggerActual</v>
      </c>
      <c r="E116" t="s">
        <v>253</v>
      </c>
      <c r="F116" t="s">
        <v>72</v>
      </c>
      <c r="K116">
        <f t="shared" si="12"/>
        <v>16</v>
      </c>
    </row>
    <row r="117" spans="1:11" x14ac:dyDescent="0.3">
      <c r="A117">
        <f t="shared" si="11"/>
        <v>165</v>
      </c>
      <c r="K117">
        <f t="shared" si="12"/>
        <v>0</v>
      </c>
    </row>
    <row r="118" spans="1:11" x14ac:dyDescent="0.3">
      <c r="A118">
        <f t="shared" si="11"/>
        <v>165</v>
      </c>
      <c r="F118" t="s">
        <v>73</v>
      </c>
      <c r="K118">
        <f t="shared" si="12"/>
        <v>0</v>
      </c>
    </row>
    <row r="119" spans="1:11" x14ac:dyDescent="0.3">
      <c r="A119">
        <f t="shared" si="11"/>
        <v>166</v>
      </c>
      <c r="B119">
        <v>1</v>
      </c>
      <c r="C119" t="s">
        <v>6</v>
      </c>
      <c r="D119" t="str">
        <f>_xlfn.CONCAT("config.",E119)</f>
        <v>config.orientationP2</v>
      </c>
      <c r="E119" t="s">
        <v>82</v>
      </c>
      <c r="F119" t="s">
        <v>74</v>
      </c>
      <c r="K119">
        <f t="shared" si="12"/>
        <v>13</v>
      </c>
    </row>
    <row r="120" spans="1:11" x14ac:dyDescent="0.3">
      <c r="A120">
        <f t="shared" si="11"/>
        <v>167</v>
      </c>
      <c r="B120">
        <v>1</v>
      </c>
      <c r="C120" t="s">
        <v>6</v>
      </c>
      <c r="D120" t="str">
        <f t="shared" ref="D120:D129" si="17">_xlfn.CONCAT("config.",E120)</f>
        <v>config.p1Reference</v>
      </c>
      <c r="E120" t="s">
        <v>83</v>
      </c>
      <c r="F120" t="s">
        <v>170</v>
      </c>
      <c r="K120">
        <f t="shared" si="12"/>
        <v>11</v>
      </c>
    </row>
    <row r="121" spans="1:11" x14ac:dyDescent="0.3">
      <c r="A121">
        <f t="shared" si="11"/>
        <v>168</v>
      </c>
      <c r="B121">
        <v>1</v>
      </c>
      <c r="C121" t="s">
        <v>6</v>
      </c>
      <c r="D121" t="str">
        <f t="shared" si="17"/>
        <v>config.armMode</v>
      </c>
      <c r="E121" t="s">
        <v>84</v>
      </c>
      <c r="F121" t="s">
        <v>75</v>
      </c>
      <c r="K121">
        <f t="shared" si="12"/>
        <v>7</v>
      </c>
    </row>
    <row r="122" spans="1:11" x14ac:dyDescent="0.3">
      <c r="A122">
        <f t="shared" si="11"/>
        <v>169</v>
      </c>
      <c r="B122">
        <v>1</v>
      </c>
      <c r="C122" t="s">
        <v>6</v>
      </c>
      <c r="D122" t="str">
        <f t="shared" si="17"/>
        <v>config.disarmTimer</v>
      </c>
      <c r="E122" t="s">
        <v>85</v>
      </c>
      <c r="F122" t="s">
        <v>76</v>
      </c>
      <c r="K122">
        <f t="shared" si="12"/>
        <v>11</v>
      </c>
    </row>
    <row r="123" spans="1:11" x14ac:dyDescent="0.3">
      <c r="A123">
        <f t="shared" si="11"/>
        <v>170</v>
      </c>
      <c r="B123">
        <v>1</v>
      </c>
      <c r="C123" t="s">
        <v>6</v>
      </c>
      <c r="D123" t="str">
        <f t="shared" si="17"/>
        <v>config.powerTrigger</v>
      </c>
      <c r="E123" t="s">
        <v>86</v>
      </c>
      <c r="F123" t="s">
        <v>171</v>
      </c>
      <c r="K123">
        <f t="shared" si="12"/>
        <v>12</v>
      </c>
    </row>
    <row r="124" spans="1:11" x14ac:dyDescent="0.3">
      <c r="A124">
        <f t="shared" si="11"/>
        <v>171</v>
      </c>
      <c r="B124">
        <v>1</v>
      </c>
      <c r="C124" t="s">
        <v>6</v>
      </c>
      <c r="D124" t="str">
        <f t="shared" si="17"/>
        <v>config.mpu60x0LPF</v>
      </c>
      <c r="E124" t="s">
        <v>87</v>
      </c>
      <c r="F124" t="s">
        <v>172</v>
      </c>
      <c r="K124">
        <f t="shared" si="12"/>
        <v>10</v>
      </c>
    </row>
    <row r="125" spans="1:11" x14ac:dyDescent="0.3">
      <c r="A125">
        <f t="shared" si="11"/>
        <v>172</v>
      </c>
      <c r="B125">
        <v>1</v>
      </c>
      <c r="C125" t="s">
        <v>6</v>
      </c>
      <c r="D125" t="str">
        <f t="shared" si="17"/>
        <v>config.accLPF</v>
      </c>
      <c r="E125" t="s">
        <v>88</v>
      </c>
      <c r="F125" t="s">
        <v>77</v>
      </c>
      <c r="K125">
        <f t="shared" si="12"/>
        <v>6</v>
      </c>
    </row>
    <row r="126" spans="1:11" x14ac:dyDescent="0.3">
      <c r="A126">
        <f t="shared" si="11"/>
        <v>173</v>
      </c>
      <c r="B126">
        <v>1</v>
      </c>
      <c r="C126" t="s">
        <v>6</v>
      </c>
      <c r="D126" t="str">
        <f t="shared" si="17"/>
        <v>config.gyroLPF</v>
      </c>
      <c r="E126" t="s">
        <v>89</v>
      </c>
      <c r="F126" t="s">
        <v>78</v>
      </c>
      <c r="K126">
        <f t="shared" si="12"/>
        <v>7</v>
      </c>
    </row>
    <row r="127" spans="1:11" x14ac:dyDescent="0.3">
      <c r="A127">
        <f t="shared" si="11"/>
        <v>174</v>
      </c>
      <c r="B127">
        <v>1</v>
      </c>
      <c r="C127" t="s">
        <v>6</v>
      </c>
      <c r="D127" t="str">
        <f t="shared" si="17"/>
        <v>config.cfFactor</v>
      </c>
      <c r="E127" t="s">
        <v>90</v>
      </c>
      <c r="F127" t="s">
        <v>79</v>
      </c>
      <c r="K127">
        <f t="shared" si="12"/>
        <v>8</v>
      </c>
    </row>
    <row r="128" spans="1:11" x14ac:dyDescent="0.3">
      <c r="A128">
        <f t="shared" si="11"/>
        <v>175</v>
      </c>
      <c r="B128">
        <v>1</v>
      </c>
      <c r="C128" t="s">
        <v>6</v>
      </c>
      <c r="D128" t="str">
        <f t="shared" si="17"/>
        <v>config.preset</v>
      </c>
      <c r="E128" t="s">
        <v>91</v>
      </c>
      <c r="F128" t="s">
        <v>80</v>
      </c>
      <c r="K128">
        <f t="shared" si="12"/>
        <v>6</v>
      </c>
    </row>
    <row r="129" spans="1:11" x14ac:dyDescent="0.3">
      <c r="A129">
        <f t="shared" si="11"/>
        <v>176</v>
      </c>
      <c r="B129">
        <v>1</v>
      </c>
      <c r="C129" t="s">
        <v>6</v>
      </c>
      <c r="D129" t="str">
        <f t="shared" si="17"/>
        <v>config.buzzer</v>
      </c>
      <c r="E129" t="s">
        <v>92</v>
      </c>
      <c r="F129" t="s">
        <v>81</v>
      </c>
      <c r="K129">
        <f t="shared" si="12"/>
        <v>6</v>
      </c>
    </row>
    <row r="130" spans="1:11" x14ac:dyDescent="0.3">
      <c r="A130">
        <f t="shared" si="11"/>
        <v>176</v>
      </c>
      <c r="K130">
        <f t="shared" si="12"/>
        <v>0</v>
      </c>
    </row>
    <row r="131" spans="1:11" x14ac:dyDescent="0.3">
      <c r="A131">
        <f t="shared" ref="A131:A194" si="18">A130+B131</f>
        <v>176</v>
      </c>
      <c r="F131" t="s">
        <v>93</v>
      </c>
      <c r="K131">
        <f t="shared" ref="K131:K194" si="19">LEN(E131)</f>
        <v>0</v>
      </c>
    </row>
    <row r="132" spans="1:11" x14ac:dyDescent="0.3">
      <c r="A132">
        <f t="shared" si="18"/>
        <v>176</v>
      </c>
      <c r="F132" t="s">
        <v>970</v>
      </c>
      <c r="K132">
        <f t="shared" si="19"/>
        <v>0</v>
      </c>
    </row>
    <row r="133" spans="1:11" x14ac:dyDescent="0.3">
      <c r="A133">
        <f t="shared" si="18"/>
        <v>178</v>
      </c>
      <c r="B133">
        <v>2</v>
      </c>
      <c r="C133" t="s">
        <v>17</v>
      </c>
      <c r="D133" t="s">
        <v>393</v>
      </c>
      <c r="E133" t="str">
        <f>_xlfn.CONCAT(G133,H133)</f>
        <v>p1Value_01</v>
      </c>
      <c r="F133" t="s">
        <v>94</v>
      </c>
      <c r="G133" s="1" t="s">
        <v>121</v>
      </c>
      <c r="H133" s="1" t="s">
        <v>161</v>
      </c>
      <c r="K133">
        <f t="shared" si="19"/>
        <v>10</v>
      </c>
    </row>
    <row r="134" spans="1:11" x14ac:dyDescent="0.3">
      <c r="A134">
        <f t="shared" si="18"/>
        <v>180</v>
      </c>
      <c r="B134">
        <v>2</v>
      </c>
      <c r="C134" t="s">
        <v>17</v>
      </c>
      <c r="D134" t="s">
        <v>394</v>
      </c>
      <c r="E134" t="str">
        <f t="shared" ref="E134:E164" si="20">_xlfn.CONCAT(G134,H134)</f>
        <v>p2Value_01</v>
      </c>
      <c r="F134" t="s">
        <v>95</v>
      </c>
      <c r="G134" s="1" t="s">
        <v>122</v>
      </c>
      <c r="H134" s="1" t="s">
        <v>161</v>
      </c>
      <c r="K134">
        <f t="shared" si="19"/>
        <v>10</v>
      </c>
    </row>
    <row r="135" spans="1:11" x14ac:dyDescent="0.3">
      <c r="A135">
        <f t="shared" si="18"/>
        <v>181</v>
      </c>
      <c r="B135">
        <v>1</v>
      </c>
      <c r="C135" t="s">
        <v>6</v>
      </c>
      <c r="D135" t="s">
        <v>395</v>
      </c>
      <c r="E135" t="str">
        <f t="shared" si="20"/>
        <v>motorMarker_01</v>
      </c>
      <c r="F135" t="s">
        <v>96</v>
      </c>
      <c r="G135" s="1" t="s">
        <v>123</v>
      </c>
      <c r="H135" s="1" t="s">
        <v>161</v>
      </c>
      <c r="K135">
        <f t="shared" si="19"/>
        <v>14</v>
      </c>
    </row>
    <row r="136" spans="1:11" x14ac:dyDescent="0.3">
      <c r="A136">
        <f t="shared" si="18"/>
        <v>182</v>
      </c>
      <c r="B136">
        <v>1</v>
      </c>
      <c r="C136" t="s">
        <v>6</v>
      </c>
      <c r="D136" t="s">
        <v>396</v>
      </c>
      <c r="E136" t="str">
        <f t="shared" si="20"/>
        <v>p1ThrottleVol_01</v>
      </c>
      <c r="F136" t="s">
        <v>97</v>
      </c>
      <c r="G136" s="1" t="s">
        <v>254</v>
      </c>
      <c r="H136" s="1" t="s">
        <v>161</v>
      </c>
      <c r="K136">
        <f t="shared" si="19"/>
        <v>16</v>
      </c>
    </row>
    <row r="137" spans="1:11" x14ac:dyDescent="0.3">
      <c r="A137">
        <f t="shared" si="18"/>
        <v>183</v>
      </c>
      <c r="B137">
        <v>1</v>
      </c>
      <c r="C137" t="s">
        <v>6</v>
      </c>
      <c r="D137" t="s">
        <v>397</v>
      </c>
      <c r="E137" t="str">
        <f t="shared" si="20"/>
        <v>p2ThrottleVol_01</v>
      </c>
      <c r="F137" t="s">
        <v>98</v>
      </c>
      <c r="G137" s="1" t="s">
        <v>255</v>
      </c>
      <c r="H137" s="1" t="s">
        <v>161</v>
      </c>
      <c r="K137">
        <f t="shared" si="19"/>
        <v>16</v>
      </c>
    </row>
    <row r="138" spans="1:11" x14ac:dyDescent="0.3">
      <c r="A138">
        <f t="shared" si="18"/>
        <v>184</v>
      </c>
      <c r="B138">
        <v>1</v>
      </c>
      <c r="C138" t="s">
        <v>6</v>
      </c>
      <c r="D138" t="s">
        <v>398</v>
      </c>
      <c r="E138" t="str">
        <f t="shared" si="20"/>
        <v>throttleCurve_01</v>
      </c>
      <c r="F138" t="s">
        <v>99</v>
      </c>
      <c r="G138" s="1" t="s">
        <v>124</v>
      </c>
      <c r="H138" s="1" t="s">
        <v>161</v>
      </c>
      <c r="K138">
        <f t="shared" si="19"/>
        <v>16</v>
      </c>
    </row>
    <row r="139" spans="1:11" x14ac:dyDescent="0.3">
      <c r="A139">
        <f t="shared" si="18"/>
        <v>185</v>
      </c>
      <c r="B139">
        <v>1</v>
      </c>
      <c r="C139" t="s">
        <v>6</v>
      </c>
      <c r="D139" t="s">
        <v>399</v>
      </c>
      <c r="E139" t="str">
        <f t="shared" si="20"/>
        <v>p1AileronVol_01</v>
      </c>
      <c r="F139" t="s">
        <v>100</v>
      </c>
      <c r="G139" s="1" t="s">
        <v>256</v>
      </c>
      <c r="H139" s="1" t="s">
        <v>161</v>
      </c>
      <c r="K139">
        <f t="shared" si="19"/>
        <v>15</v>
      </c>
    </row>
    <row r="140" spans="1:11" x14ac:dyDescent="0.3">
      <c r="A140">
        <f t="shared" si="18"/>
        <v>186</v>
      </c>
      <c r="B140">
        <v>1</v>
      </c>
      <c r="C140" t="s">
        <v>6</v>
      </c>
      <c r="D140" t="s">
        <v>400</v>
      </c>
      <c r="E140" t="str">
        <f t="shared" si="20"/>
        <v>p2AileronVol_01</v>
      </c>
      <c r="F140" t="s">
        <v>101</v>
      </c>
      <c r="G140" s="1" t="s">
        <v>257</v>
      </c>
      <c r="H140" s="1" t="s">
        <v>161</v>
      </c>
      <c r="K140">
        <f t="shared" si="19"/>
        <v>15</v>
      </c>
    </row>
    <row r="141" spans="1:11" x14ac:dyDescent="0.3">
      <c r="A141">
        <f t="shared" si="18"/>
        <v>187</v>
      </c>
      <c r="B141">
        <v>1</v>
      </c>
      <c r="C141" t="s">
        <v>6</v>
      </c>
      <c r="D141" t="s">
        <v>401</v>
      </c>
      <c r="E141" t="str">
        <f t="shared" si="20"/>
        <v>p1ElevatorVol_01</v>
      </c>
      <c r="F141" t="s">
        <v>102</v>
      </c>
      <c r="G141" s="1" t="s">
        <v>258</v>
      </c>
      <c r="H141" s="1" t="s">
        <v>161</v>
      </c>
      <c r="K141">
        <f t="shared" si="19"/>
        <v>16</v>
      </c>
    </row>
    <row r="142" spans="1:11" x14ac:dyDescent="0.3">
      <c r="A142">
        <f t="shared" si="18"/>
        <v>188</v>
      </c>
      <c r="B142">
        <v>1</v>
      </c>
      <c r="C142" t="s">
        <v>6</v>
      </c>
      <c r="D142" t="s">
        <v>402</v>
      </c>
      <c r="E142" t="str">
        <f t="shared" si="20"/>
        <v>p2ElevatorVol_01</v>
      </c>
      <c r="F142" t="s">
        <v>103</v>
      </c>
      <c r="G142" s="1" t="s">
        <v>259</v>
      </c>
      <c r="H142" s="1" t="s">
        <v>161</v>
      </c>
      <c r="K142">
        <f t="shared" si="19"/>
        <v>16</v>
      </c>
    </row>
    <row r="143" spans="1:11" x14ac:dyDescent="0.3">
      <c r="A143">
        <f t="shared" si="18"/>
        <v>189</v>
      </c>
      <c r="B143">
        <v>1</v>
      </c>
      <c r="C143" t="s">
        <v>6</v>
      </c>
      <c r="D143" t="s">
        <v>403</v>
      </c>
      <c r="E143" t="str">
        <f t="shared" si="20"/>
        <v>p1RudderVol_01</v>
      </c>
      <c r="F143" t="s">
        <v>104</v>
      </c>
      <c r="G143" s="1" t="s">
        <v>260</v>
      </c>
      <c r="H143" s="1" t="s">
        <v>161</v>
      </c>
      <c r="K143">
        <f t="shared" si="19"/>
        <v>14</v>
      </c>
    </row>
    <row r="144" spans="1:11" x14ac:dyDescent="0.3">
      <c r="A144">
        <f t="shared" si="18"/>
        <v>190</v>
      </c>
      <c r="B144">
        <v>1</v>
      </c>
      <c r="C144" t="s">
        <v>6</v>
      </c>
      <c r="D144" t="s">
        <v>404</v>
      </c>
      <c r="E144" t="str">
        <f t="shared" si="20"/>
        <v>p2RudderVol_01</v>
      </c>
      <c r="F144" t="s">
        <v>105</v>
      </c>
      <c r="G144" s="1" t="s">
        <v>261</v>
      </c>
      <c r="H144" s="1" t="s">
        <v>161</v>
      </c>
      <c r="K144">
        <f t="shared" si="19"/>
        <v>14</v>
      </c>
    </row>
    <row r="145" spans="1:11" x14ac:dyDescent="0.3">
      <c r="A145">
        <f t="shared" si="18"/>
        <v>191</v>
      </c>
      <c r="B145">
        <v>1</v>
      </c>
      <c r="C145" t="s">
        <v>6</v>
      </c>
      <c r="D145" t="s">
        <v>405</v>
      </c>
      <c r="E145" t="str">
        <f t="shared" si="20"/>
        <v>p1RollGyro_01</v>
      </c>
      <c r="F145" t="s">
        <v>106</v>
      </c>
      <c r="G145" s="1" t="s">
        <v>125</v>
      </c>
      <c r="H145" s="1" t="s">
        <v>161</v>
      </c>
      <c r="K145">
        <f t="shared" si="19"/>
        <v>13</v>
      </c>
    </row>
    <row r="146" spans="1:11" x14ac:dyDescent="0.3">
      <c r="A146">
        <f t="shared" si="18"/>
        <v>192</v>
      </c>
      <c r="B146">
        <v>1</v>
      </c>
      <c r="C146" t="s">
        <v>6</v>
      </c>
      <c r="D146" t="s">
        <v>406</v>
      </c>
      <c r="E146" t="str">
        <f t="shared" si="20"/>
        <v>p2RollGyro_01</v>
      </c>
      <c r="F146" t="s">
        <v>107</v>
      </c>
      <c r="G146" s="1" t="s">
        <v>126</v>
      </c>
      <c r="H146" s="1" t="s">
        <v>161</v>
      </c>
      <c r="K146">
        <f t="shared" si="19"/>
        <v>13</v>
      </c>
    </row>
    <row r="147" spans="1:11" x14ac:dyDescent="0.3">
      <c r="A147">
        <f t="shared" si="18"/>
        <v>193</v>
      </c>
      <c r="B147">
        <v>1</v>
      </c>
      <c r="C147" t="s">
        <v>6</v>
      </c>
      <c r="D147" t="s">
        <v>407</v>
      </c>
      <c r="E147" t="str">
        <f t="shared" si="20"/>
        <v>p1PitchGyro_01</v>
      </c>
      <c r="F147" t="s">
        <v>108</v>
      </c>
      <c r="G147" s="1" t="s">
        <v>127</v>
      </c>
      <c r="H147" s="1" t="s">
        <v>161</v>
      </c>
      <c r="K147">
        <f t="shared" si="19"/>
        <v>14</v>
      </c>
    </row>
    <row r="148" spans="1:11" x14ac:dyDescent="0.3">
      <c r="A148">
        <f t="shared" si="18"/>
        <v>194</v>
      </c>
      <c r="B148">
        <v>1</v>
      </c>
      <c r="C148" t="s">
        <v>6</v>
      </c>
      <c r="D148" t="s">
        <v>408</v>
      </c>
      <c r="E148" t="str">
        <f t="shared" si="20"/>
        <v>p2PitchGyro_01</v>
      </c>
      <c r="F148" t="s">
        <v>109</v>
      </c>
      <c r="G148" s="1" t="s">
        <v>128</v>
      </c>
      <c r="H148" s="1" t="s">
        <v>161</v>
      </c>
      <c r="K148">
        <f t="shared" si="19"/>
        <v>14</v>
      </c>
    </row>
    <row r="149" spans="1:11" x14ac:dyDescent="0.3">
      <c r="A149">
        <f t="shared" si="18"/>
        <v>195</v>
      </c>
      <c r="B149">
        <v>1</v>
      </c>
      <c r="C149" t="s">
        <v>6</v>
      </c>
      <c r="D149" t="s">
        <v>409</v>
      </c>
      <c r="E149" t="str">
        <f t="shared" si="20"/>
        <v>p1YawGyro_01</v>
      </c>
      <c r="F149" t="s">
        <v>110</v>
      </c>
      <c r="G149" s="1" t="s">
        <v>129</v>
      </c>
      <c r="H149" s="1" t="s">
        <v>161</v>
      </c>
      <c r="K149">
        <f t="shared" si="19"/>
        <v>12</v>
      </c>
    </row>
    <row r="150" spans="1:11" x14ac:dyDescent="0.3">
      <c r="A150">
        <f t="shared" si="18"/>
        <v>196</v>
      </c>
      <c r="B150">
        <v>1</v>
      </c>
      <c r="C150" t="s">
        <v>6</v>
      </c>
      <c r="D150" t="s">
        <v>410</v>
      </c>
      <c r="E150" t="str">
        <f t="shared" si="20"/>
        <v>p2YawGyro_01</v>
      </c>
      <c r="F150" t="s">
        <v>111</v>
      </c>
      <c r="G150" s="1" t="s">
        <v>130</v>
      </c>
      <c r="H150" s="1" t="s">
        <v>161</v>
      </c>
      <c r="K150">
        <f t="shared" si="19"/>
        <v>12</v>
      </c>
    </row>
    <row r="151" spans="1:11" x14ac:dyDescent="0.3">
      <c r="A151">
        <f t="shared" si="18"/>
        <v>197</v>
      </c>
      <c r="B151">
        <v>1</v>
      </c>
      <c r="C151" t="s">
        <v>6</v>
      </c>
      <c r="D151" t="s">
        <v>411</v>
      </c>
      <c r="E151" t="str">
        <f t="shared" si="20"/>
        <v>p1RollAccel_01</v>
      </c>
      <c r="F151" t="s">
        <v>112</v>
      </c>
      <c r="G151" s="1" t="s">
        <v>131</v>
      </c>
      <c r="H151" s="1" t="s">
        <v>161</v>
      </c>
      <c r="K151">
        <f t="shared" si="19"/>
        <v>14</v>
      </c>
    </row>
    <row r="152" spans="1:11" x14ac:dyDescent="0.3">
      <c r="A152">
        <f t="shared" si="18"/>
        <v>198</v>
      </c>
      <c r="B152">
        <v>1</v>
      </c>
      <c r="C152" t="s">
        <v>6</v>
      </c>
      <c r="D152" t="s">
        <v>412</v>
      </c>
      <c r="E152" t="str">
        <f t="shared" si="20"/>
        <v>p2RollAccel_01</v>
      </c>
      <c r="F152" t="s">
        <v>113</v>
      </c>
      <c r="G152" s="1" t="s">
        <v>132</v>
      </c>
      <c r="H152" s="1" t="s">
        <v>161</v>
      </c>
      <c r="K152">
        <f t="shared" si="19"/>
        <v>14</v>
      </c>
    </row>
    <row r="153" spans="1:11" x14ac:dyDescent="0.3">
      <c r="A153">
        <f t="shared" si="18"/>
        <v>199</v>
      </c>
      <c r="B153">
        <v>1</v>
      </c>
      <c r="C153" t="s">
        <v>6</v>
      </c>
      <c r="D153" t="s">
        <v>413</v>
      </c>
      <c r="E153" t="str">
        <f t="shared" si="20"/>
        <v>p1PitchAccel_01</v>
      </c>
      <c r="F153" t="s">
        <v>114</v>
      </c>
      <c r="G153" s="1" t="s">
        <v>133</v>
      </c>
      <c r="H153" s="1" t="s">
        <v>161</v>
      </c>
      <c r="K153">
        <f t="shared" si="19"/>
        <v>15</v>
      </c>
    </row>
    <row r="154" spans="1:11" x14ac:dyDescent="0.3">
      <c r="A154">
        <f t="shared" si="18"/>
        <v>200</v>
      </c>
      <c r="B154">
        <v>1</v>
      </c>
      <c r="C154" t="s">
        <v>6</v>
      </c>
      <c r="D154" t="s">
        <v>414</v>
      </c>
      <c r="E154" t="str">
        <f t="shared" si="20"/>
        <v>p2PitchAccel_01</v>
      </c>
      <c r="F154" t="s">
        <v>115</v>
      </c>
      <c r="G154" s="1" t="s">
        <v>134</v>
      </c>
      <c r="H154" s="1" t="s">
        <v>161</v>
      </c>
      <c r="K154">
        <f t="shared" si="19"/>
        <v>15</v>
      </c>
    </row>
    <row r="155" spans="1:11" x14ac:dyDescent="0.3">
      <c r="A155">
        <f t="shared" si="18"/>
        <v>201</v>
      </c>
      <c r="B155">
        <v>1</v>
      </c>
      <c r="C155" t="s">
        <v>6</v>
      </c>
      <c r="D155" t="s">
        <v>415</v>
      </c>
      <c r="E155" t="str">
        <f t="shared" si="20"/>
        <v>p1ZDeltaAccel_01</v>
      </c>
      <c r="F155" t="s">
        <v>116</v>
      </c>
      <c r="G155" s="1" t="s">
        <v>135</v>
      </c>
      <c r="H155" s="1" t="s">
        <v>161</v>
      </c>
      <c r="K155">
        <f t="shared" si="19"/>
        <v>16</v>
      </c>
    </row>
    <row r="156" spans="1:11" x14ac:dyDescent="0.3">
      <c r="A156">
        <f t="shared" si="18"/>
        <v>202</v>
      </c>
      <c r="B156">
        <v>1</v>
      </c>
      <c r="C156" t="s">
        <v>6</v>
      </c>
      <c r="D156" t="s">
        <v>416</v>
      </c>
      <c r="E156" t="str">
        <f t="shared" si="20"/>
        <v>p2ZDeltaAccel_01</v>
      </c>
      <c r="F156" t="s">
        <v>117</v>
      </c>
      <c r="G156" s="1" t="s">
        <v>136</v>
      </c>
      <c r="H156" s="1" t="s">
        <v>161</v>
      </c>
      <c r="K156">
        <f t="shared" si="19"/>
        <v>16</v>
      </c>
    </row>
    <row r="157" spans="1:11" x14ac:dyDescent="0.3">
      <c r="A157">
        <f t="shared" si="18"/>
        <v>203</v>
      </c>
      <c r="B157">
        <v>1</v>
      </c>
      <c r="C157" t="s">
        <v>6</v>
      </c>
      <c r="D157" t="s">
        <v>417</v>
      </c>
      <c r="E157" t="str">
        <f t="shared" si="20"/>
        <v>p1SourceA_01</v>
      </c>
      <c r="F157" t="s">
        <v>118</v>
      </c>
      <c r="G157" s="1" t="s">
        <v>137</v>
      </c>
      <c r="H157" s="1" t="s">
        <v>161</v>
      </c>
      <c r="K157">
        <f t="shared" si="19"/>
        <v>12</v>
      </c>
    </row>
    <row r="158" spans="1:11" x14ac:dyDescent="0.3">
      <c r="A158">
        <f t="shared" si="18"/>
        <v>204</v>
      </c>
      <c r="B158">
        <v>1</v>
      </c>
      <c r="C158" t="s">
        <v>6</v>
      </c>
      <c r="D158" t="s">
        <v>418</v>
      </c>
      <c r="E158" t="str">
        <f t="shared" si="20"/>
        <v>p1SourceAVol_01</v>
      </c>
      <c r="F158" t="s">
        <v>119</v>
      </c>
      <c r="G158" s="1" t="s">
        <v>262</v>
      </c>
      <c r="H158" s="1" t="s">
        <v>161</v>
      </c>
      <c r="K158">
        <f t="shared" si="19"/>
        <v>15</v>
      </c>
    </row>
    <row r="159" spans="1:11" x14ac:dyDescent="0.3">
      <c r="A159">
        <f t="shared" si="18"/>
        <v>205</v>
      </c>
      <c r="B159">
        <v>1</v>
      </c>
      <c r="C159" t="s">
        <v>6</v>
      </c>
      <c r="D159" t="s">
        <v>419</v>
      </c>
      <c r="E159" t="str">
        <f t="shared" si="20"/>
        <v>p2SourceA_01</v>
      </c>
      <c r="F159" t="s">
        <v>118</v>
      </c>
      <c r="G159" s="1" t="s">
        <v>138</v>
      </c>
      <c r="H159" s="1" t="s">
        <v>161</v>
      </c>
      <c r="K159">
        <f t="shared" si="19"/>
        <v>12</v>
      </c>
    </row>
    <row r="160" spans="1:11" x14ac:dyDescent="0.3">
      <c r="A160">
        <f t="shared" si="18"/>
        <v>206</v>
      </c>
      <c r="B160">
        <v>1</v>
      </c>
      <c r="C160" t="s">
        <v>6</v>
      </c>
      <c r="D160" t="s">
        <v>420</v>
      </c>
      <c r="E160" t="str">
        <f t="shared" si="20"/>
        <v>p2SourceAVol_01</v>
      </c>
      <c r="F160" t="s">
        <v>119</v>
      </c>
      <c r="G160" s="1" t="s">
        <v>263</v>
      </c>
      <c r="H160" s="1" t="s">
        <v>161</v>
      </c>
      <c r="K160">
        <f t="shared" si="19"/>
        <v>15</v>
      </c>
    </row>
    <row r="161" spans="1:11" x14ac:dyDescent="0.3">
      <c r="A161">
        <f t="shared" si="18"/>
        <v>207</v>
      </c>
      <c r="B161">
        <v>1</v>
      </c>
      <c r="C161" t="s">
        <v>6</v>
      </c>
      <c r="D161" t="s">
        <v>421</v>
      </c>
      <c r="E161" t="str">
        <f t="shared" si="20"/>
        <v>p1SourceB_01</v>
      </c>
      <c r="F161" t="s">
        <v>120</v>
      </c>
      <c r="G161" s="1" t="s">
        <v>139</v>
      </c>
      <c r="H161" s="1" t="s">
        <v>161</v>
      </c>
      <c r="K161">
        <f t="shared" si="19"/>
        <v>12</v>
      </c>
    </row>
    <row r="162" spans="1:11" x14ac:dyDescent="0.3">
      <c r="A162">
        <f t="shared" si="18"/>
        <v>208</v>
      </c>
      <c r="B162">
        <v>1</v>
      </c>
      <c r="C162" t="s">
        <v>6</v>
      </c>
      <c r="D162" t="s">
        <v>422</v>
      </c>
      <c r="E162" t="str">
        <f t="shared" si="20"/>
        <v>p1SourceBVol_01</v>
      </c>
      <c r="F162" t="s">
        <v>119</v>
      </c>
      <c r="G162" s="1" t="s">
        <v>264</v>
      </c>
      <c r="H162" s="1" t="s">
        <v>161</v>
      </c>
      <c r="K162">
        <f t="shared" si="19"/>
        <v>15</v>
      </c>
    </row>
    <row r="163" spans="1:11" x14ac:dyDescent="0.3">
      <c r="A163">
        <f t="shared" si="18"/>
        <v>209</v>
      </c>
      <c r="B163">
        <v>1</v>
      </c>
      <c r="C163" t="s">
        <v>6</v>
      </c>
      <c r="D163" t="s">
        <v>423</v>
      </c>
      <c r="E163" t="str">
        <f t="shared" si="20"/>
        <v>p2SourceB_01</v>
      </c>
      <c r="F163" t="s">
        <v>120</v>
      </c>
      <c r="G163" s="1" t="s">
        <v>140</v>
      </c>
      <c r="H163" s="1" t="s">
        <v>161</v>
      </c>
      <c r="K163">
        <f t="shared" si="19"/>
        <v>12</v>
      </c>
    </row>
    <row r="164" spans="1:11" x14ac:dyDescent="0.3">
      <c r="A164">
        <f t="shared" si="18"/>
        <v>210</v>
      </c>
      <c r="B164">
        <v>1</v>
      </c>
      <c r="C164" t="s">
        <v>6</v>
      </c>
      <c r="D164" t="s">
        <v>424</v>
      </c>
      <c r="E164" t="str">
        <f t="shared" si="20"/>
        <v>p2SourceBVol_01</v>
      </c>
      <c r="F164" t="s">
        <v>119</v>
      </c>
      <c r="G164" s="1" t="s">
        <v>265</v>
      </c>
      <c r="H164" s="1" t="s">
        <v>161</v>
      </c>
      <c r="K164">
        <f t="shared" si="19"/>
        <v>15</v>
      </c>
    </row>
    <row r="165" spans="1:11" x14ac:dyDescent="0.3">
      <c r="A165">
        <f t="shared" si="18"/>
        <v>210</v>
      </c>
      <c r="K165">
        <f t="shared" si="19"/>
        <v>0</v>
      </c>
    </row>
    <row r="166" spans="1:11" x14ac:dyDescent="0.3">
      <c r="A166">
        <f t="shared" si="18"/>
        <v>212</v>
      </c>
      <c r="B166">
        <v>2</v>
      </c>
      <c r="C166" t="s">
        <v>17</v>
      </c>
      <c r="D166" t="s">
        <v>425</v>
      </c>
      <c r="E166" t="str">
        <f>_xlfn.CONCAT(G166,H166)</f>
        <v>p1Value_02</v>
      </c>
      <c r="F166" t="s">
        <v>94</v>
      </c>
      <c r="G166" s="1" t="s">
        <v>121</v>
      </c>
      <c r="H166" s="1" t="s">
        <v>162</v>
      </c>
      <c r="K166">
        <f t="shared" si="19"/>
        <v>10</v>
      </c>
    </row>
    <row r="167" spans="1:11" x14ac:dyDescent="0.3">
      <c r="A167">
        <f t="shared" si="18"/>
        <v>214</v>
      </c>
      <c r="B167">
        <v>2</v>
      </c>
      <c r="C167" t="s">
        <v>17</v>
      </c>
      <c r="D167" t="s">
        <v>426</v>
      </c>
      <c r="E167" t="str">
        <f t="shared" ref="E167:E197" si="21">_xlfn.CONCAT(G167,H167)</f>
        <v>p2Value_02</v>
      </c>
      <c r="F167" t="s">
        <v>95</v>
      </c>
      <c r="G167" s="1" t="s">
        <v>122</v>
      </c>
      <c r="H167" s="1" t="s">
        <v>162</v>
      </c>
      <c r="K167">
        <f t="shared" si="19"/>
        <v>10</v>
      </c>
    </row>
    <row r="168" spans="1:11" x14ac:dyDescent="0.3">
      <c r="A168">
        <f t="shared" si="18"/>
        <v>215</v>
      </c>
      <c r="B168">
        <v>1</v>
      </c>
      <c r="C168" t="s">
        <v>6</v>
      </c>
      <c r="D168" t="s">
        <v>427</v>
      </c>
      <c r="E168" t="str">
        <f t="shared" si="21"/>
        <v>motorMarker_02</v>
      </c>
      <c r="F168" t="s">
        <v>96</v>
      </c>
      <c r="G168" s="1" t="s">
        <v>123</v>
      </c>
      <c r="H168" s="1" t="s">
        <v>162</v>
      </c>
      <c r="K168">
        <f t="shared" si="19"/>
        <v>14</v>
      </c>
    </row>
    <row r="169" spans="1:11" x14ac:dyDescent="0.3">
      <c r="A169">
        <f t="shared" si="18"/>
        <v>216</v>
      </c>
      <c r="B169">
        <v>1</v>
      </c>
      <c r="C169" t="s">
        <v>6</v>
      </c>
      <c r="D169" t="s">
        <v>428</v>
      </c>
      <c r="E169" t="str">
        <f t="shared" si="21"/>
        <v>p1ThrottleVol_02</v>
      </c>
      <c r="F169" t="s">
        <v>97</v>
      </c>
      <c r="G169" s="1" t="s">
        <v>254</v>
      </c>
      <c r="H169" s="1" t="s">
        <v>162</v>
      </c>
      <c r="K169">
        <f t="shared" si="19"/>
        <v>16</v>
      </c>
    </row>
    <row r="170" spans="1:11" x14ac:dyDescent="0.3">
      <c r="A170">
        <f t="shared" si="18"/>
        <v>217</v>
      </c>
      <c r="B170">
        <v>1</v>
      </c>
      <c r="C170" t="s">
        <v>6</v>
      </c>
      <c r="D170" t="s">
        <v>429</v>
      </c>
      <c r="E170" t="str">
        <f t="shared" si="21"/>
        <v>p2ThrottleVol_02</v>
      </c>
      <c r="F170" t="s">
        <v>98</v>
      </c>
      <c r="G170" s="1" t="s">
        <v>255</v>
      </c>
      <c r="H170" s="1" t="s">
        <v>162</v>
      </c>
      <c r="K170">
        <f t="shared" si="19"/>
        <v>16</v>
      </c>
    </row>
    <row r="171" spans="1:11" x14ac:dyDescent="0.3">
      <c r="A171">
        <f t="shared" si="18"/>
        <v>218</v>
      </c>
      <c r="B171">
        <v>1</v>
      </c>
      <c r="C171" t="s">
        <v>6</v>
      </c>
      <c r="D171" t="s">
        <v>430</v>
      </c>
      <c r="E171" t="str">
        <f t="shared" si="21"/>
        <v>throttleCurve_02</v>
      </c>
      <c r="F171" t="s">
        <v>99</v>
      </c>
      <c r="G171" s="1" t="s">
        <v>124</v>
      </c>
      <c r="H171" s="1" t="s">
        <v>162</v>
      </c>
      <c r="K171">
        <f t="shared" si="19"/>
        <v>16</v>
      </c>
    </row>
    <row r="172" spans="1:11" x14ac:dyDescent="0.3">
      <c r="A172">
        <f t="shared" si="18"/>
        <v>219</v>
      </c>
      <c r="B172">
        <v>1</v>
      </c>
      <c r="C172" t="s">
        <v>6</v>
      </c>
      <c r="D172" t="s">
        <v>431</v>
      </c>
      <c r="E172" t="str">
        <f t="shared" si="21"/>
        <v>p1AileronVol_02</v>
      </c>
      <c r="F172" t="s">
        <v>100</v>
      </c>
      <c r="G172" s="1" t="s">
        <v>256</v>
      </c>
      <c r="H172" s="1" t="s">
        <v>162</v>
      </c>
      <c r="K172">
        <f t="shared" si="19"/>
        <v>15</v>
      </c>
    </row>
    <row r="173" spans="1:11" x14ac:dyDescent="0.3">
      <c r="A173">
        <f t="shared" si="18"/>
        <v>220</v>
      </c>
      <c r="B173">
        <v>1</v>
      </c>
      <c r="C173" t="s">
        <v>6</v>
      </c>
      <c r="D173" t="s">
        <v>432</v>
      </c>
      <c r="E173" t="str">
        <f t="shared" si="21"/>
        <v>p2AileronVol_02</v>
      </c>
      <c r="F173" t="s">
        <v>101</v>
      </c>
      <c r="G173" s="1" t="s">
        <v>257</v>
      </c>
      <c r="H173" s="1" t="s">
        <v>162</v>
      </c>
      <c r="K173">
        <f t="shared" si="19"/>
        <v>15</v>
      </c>
    </row>
    <row r="174" spans="1:11" x14ac:dyDescent="0.3">
      <c r="A174">
        <f t="shared" si="18"/>
        <v>221</v>
      </c>
      <c r="B174">
        <v>1</v>
      </c>
      <c r="C174" t="s">
        <v>6</v>
      </c>
      <c r="D174" t="s">
        <v>433</v>
      </c>
      <c r="E174" t="str">
        <f t="shared" si="21"/>
        <v>p1ElevatorVol_02</v>
      </c>
      <c r="F174" t="s">
        <v>102</v>
      </c>
      <c r="G174" s="1" t="s">
        <v>258</v>
      </c>
      <c r="H174" s="1" t="s">
        <v>162</v>
      </c>
      <c r="K174">
        <f t="shared" si="19"/>
        <v>16</v>
      </c>
    </row>
    <row r="175" spans="1:11" x14ac:dyDescent="0.3">
      <c r="A175">
        <f t="shared" si="18"/>
        <v>222</v>
      </c>
      <c r="B175">
        <v>1</v>
      </c>
      <c r="C175" t="s">
        <v>6</v>
      </c>
      <c r="D175" t="s">
        <v>434</v>
      </c>
      <c r="E175" t="str">
        <f t="shared" si="21"/>
        <v>p2ElevatorVol_02</v>
      </c>
      <c r="F175" t="s">
        <v>103</v>
      </c>
      <c r="G175" s="1" t="s">
        <v>259</v>
      </c>
      <c r="H175" s="1" t="s">
        <v>162</v>
      </c>
      <c r="K175">
        <f t="shared" si="19"/>
        <v>16</v>
      </c>
    </row>
    <row r="176" spans="1:11" x14ac:dyDescent="0.3">
      <c r="A176">
        <f t="shared" si="18"/>
        <v>223</v>
      </c>
      <c r="B176">
        <v>1</v>
      </c>
      <c r="C176" t="s">
        <v>6</v>
      </c>
      <c r="D176" t="s">
        <v>435</v>
      </c>
      <c r="E176" t="str">
        <f t="shared" si="21"/>
        <v>p1RudderVol_02</v>
      </c>
      <c r="F176" t="s">
        <v>104</v>
      </c>
      <c r="G176" s="1" t="s">
        <v>260</v>
      </c>
      <c r="H176" s="1" t="s">
        <v>162</v>
      </c>
      <c r="K176">
        <f t="shared" si="19"/>
        <v>14</v>
      </c>
    </row>
    <row r="177" spans="1:11" x14ac:dyDescent="0.3">
      <c r="A177">
        <f t="shared" si="18"/>
        <v>224</v>
      </c>
      <c r="B177">
        <v>1</v>
      </c>
      <c r="C177" t="s">
        <v>6</v>
      </c>
      <c r="D177" t="s">
        <v>436</v>
      </c>
      <c r="E177" t="str">
        <f t="shared" si="21"/>
        <v>p2RudderVol_02</v>
      </c>
      <c r="F177" t="s">
        <v>105</v>
      </c>
      <c r="G177" s="1" t="s">
        <v>261</v>
      </c>
      <c r="H177" s="1" t="s">
        <v>162</v>
      </c>
      <c r="K177">
        <f t="shared" si="19"/>
        <v>14</v>
      </c>
    </row>
    <row r="178" spans="1:11" x14ac:dyDescent="0.3">
      <c r="A178">
        <f t="shared" si="18"/>
        <v>225</v>
      </c>
      <c r="B178">
        <v>1</v>
      </c>
      <c r="C178" t="s">
        <v>6</v>
      </c>
      <c r="D178" t="s">
        <v>437</v>
      </c>
      <c r="E178" t="str">
        <f t="shared" si="21"/>
        <v>p1RollGyro_02</v>
      </c>
      <c r="F178" t="s">
        <v>106</v>
      </c>
      <c r="G178" s="1" t="s">
        <v>125</v>
      </c>
      <c r="H178" s="1" t="s">
        <v>162</v>
      </c>
      <c r="K178">
        <f t="shared" si="19"/>
        <v>13</v>
      </c>
    </row>
    <row r="179" spans="1:11" x14ac:dyDescent="0.3">
      <c r="A179">
        <f t="shared" si="18"/>
        <v>226</v>
      </c>
      <c r="B179">
        <v>1</v>
      </c>
      <c r="C179" t="s">
        <v>6</v>
      </c>
      <c r="D179" t="s">
        <v>438</v>
      </c>
      <c r="E179" t="str">
        <f t="shared" si="21"/>
        <v>p2RollGyro_02</v>
      </c>
      <c r="F179" t="s">
        <v>107</v>
      </c>
      <c r="G179" s="1" t="s">
        <v>126</v>
      </c>
      <c r="H179" s="1" t="s">
        <v>162</v>
      </c>
      <c r="K179">
        <f t="shared" si="19"/>
        <v>13</v>
      </c>
    </row>
    <row r="180" spans="1:11" x14ac:dyDescent="0.3">
      <c r="A180">
        <f t="shared" si="18"/>
        <v>227</v>
      </c>
      <c r="B180">
        <v>1</v>
      </c>
      <c r="C180" t="s">
        <v>6</v>
      </c>
      <c r="D180" t="s">
        <v>439</v>
      </c>
      <c r="E180" t="str">
        <f t="shared" si="21"/>
        <v>p1PitchGyro_02</v>
      </c>
      <c r="F180" t="s">
        <v>108</v>
      </c>
      <c r="G180" s="1" t="s">
        <v>127</v>
      </c>
      <c r="H180" s="1" t="s">
        <v>162</v>
      </c>
      <c r="K180">
        <f t="shared" si="19"/>
        <v>14</v>
      </c>
    </row>
    <row r="181" spans="1:11" x14ac:dyDescent="0.3">
      <c r="A181">
        <f t="shared" si="18"/>
        <v>228</v>
      </c>
      <c r="B181">
        <v>1</v>
      </c>
      <c r="C181" t="s">
        <v>6</v>
      </c>
      <c r="D181" t="s">
        <v>440</v>
      </c>
      <c r="E181" t="str">
        <f t="shared" si="21"/>
        <v>p2PitchGyro_02</v>
      </c>
      <c r="F181" t="s">
        <v>109</v>
      </c>
      <c r="G181" s="1" t="s">
        <v>128</v>
      </c>
      <c r="H181" s="1" t="s">
        <v>162</v>
      </c>
      <c r="K181">
        <f t="shared" si="19"/>
        <v>14</v>
      </c>
    </row>
    <row r="182" spans="1:11" x14ac:dyDescent="0.3">
      <c r="A182">
        <f t="shared" si="18"/>
        <v>229</v>
      </c>
      <c r="B182">
        <v>1</v>
      </c>
      <c r="C182" t="s">
        <v>6</v>
      </c>
      <c r="D182" t="s">
        <v>441</v>
      </c>
      <c r="E182" t="str">
        <f t="shared" si="21"/>
        <v>p1YawGyro_02</v>
      </c>
      <c r="F182" t="s">
        <v>110</v>
      </c>
      <c r="G182" s="1" t="s">
        <v>129</v>
      </c>
      <c r="H182" s="1" t="s">
        <v>162</v>
      </c>
      <c r="K182">
        <f t="shared" si="19"/>
        <v>12</v>
      </c>
    </row>
    <row r="183" spans="1:11" x14ac:dyDescent="0.3">
      <c r="A183">
        <f t="shared" si="18"/>
        <v>230</v>
      </c>
      <c r="B183">
        <v>1</v>
      </c>
      <c r="C183" t="s">
        <v>6</v>
      </c>
      <c r="D183" t="s">
        <v>442</v>
      </c>
      <c r="E183" t="str">
        <f t="shared" si="21"/>
        <v>p2YawGyro_02</v>
      </c>
      <c r="F183" t="s">
        <v>111</v>
      </c>
      <c r="G183" s="1" t="s">
        <v>130</v>
      </c>
      <c r="H183" s="1" t="s">
        <v>162</v>
      </c>
      <c r="K183">
        <f t="shared" si="19"/>
        <v>12</v>
      </c>
    </row>
    <row r="184" spans="1:11" x14ac:dyDescent="0.3">
      <c r="A184">
        <f t="shared" si="18"/>
        <v>231</v>
      </c>
      <c r="B184">
        <v>1</v>
      </c>
      <c r="C184" t="s">
        <v>6</v>
      </c>
      <c r="D184" t="s">
        <v>443</v>
      </c>
      <c r="E184" t="str">
        <f t="shared" si="21"/>
        <v>p1RollAccel_02</v>
      </c>
      <c r="F184" t="s">
        <v>112</v>
      </c>
      <c r="G184" s="1" t="s">
        <v>131</v>
      </c>
      <c r="H184" s="1" t="s">
        <v>162</v>
      </c>
      <c r="K184">
        <f t="shared" si="19"/>
        <v>14</v>
      </c>
    </row>
    <row r="185" spans="1:11" x14ac:dyDescent="0.3">
      <c r="A185">
        <f t="shared" si="18"/>
        <v>232</v>
      </c>
      <c r="B185">
        <v>1</v>
      </c>
      <c r="C185" t="s">
        <v>6</v>
      </c>
      <c r="D185" t="s">
        <v>444</v>
      </c>
      <c r="E185" t="str">
        <f t="shared" si="21"/>
        <v>p2RollAccel_02</v>
      </c>
      <c r="F185" t="s">
        <v>113</v>
      </c>
      <c r="G185" s="1" t="s">
        <v>132</v>
      </c>
      <c r="H185" s="1" t="s">
        <v>162</v>
      </c>
      <c r="K185">
        <f t="shared" si="19"/>
        <v>14</v>
      </c>
    </row>
    <row r="186" spans="1:11" x14ac:dyDescent="0.3">
      <c r="A186">
        <f t="shared" si="18"/>
        <v>233</v>
      </c>
      <c r="B186">
        <v>1</v>
      </c>
      <c r="C186" t="s">
        <v>6</v>
      </c>
      <c r="D186" t="s">
        <v>445</v>
      </c>
      <c r="E186" t="str">
        <f t="shared" si="21"/>
        <v>p1PitchAccel_02</v>
      </c>
      <c r="F186" t="s">
        <v>114</v>
      </c>
      <c r="G186" s="1" t="s">
        <v>133</v>
      </c>
      <c r="H186" s="1" t="s">
        <v>162</v>
      </c>
      <c r="K186">
        <f t="shared" si="19"/>
        <v>15</v>
      </c>
    </row>
    <row r="187" spans="1:11" x14ac:dyDescent="0.3">
      <c r="A187">
        <f t="shared" si="18"/>
        <v>234</v>
      </c>
      <c r="B187">
        <v>1</v>
      </c>
      <c r="C187" t="s">
        <v>6</v>
      </c>
      <c r="D187" t="s">
        <v>446</v>
      </c>
      <c r="E187" t="str">
        <f t="shared" si="21"/>
        <v>p2PitchAccel_02</v>
      </c>
      <c r="F187" t="s">
        <v>115</v>
      </c>
      <c r="G187" s="1" t="s">
        <v>134</v>
      </c>
      <c r="H187" s="1" t="s">
        <v>162</v>
      </c>
      <c r="K187">
        <f t="shared" si="19"/>
        <v>15</v>
      </c>
    </row>
    <row r="188" spans="1:11" x14ac:dyDescent="0.3">
      <c r="A188">
        <f t="shared" si="18"/>
        <v>235</v>
      </c>
      <c r="B188">
        <v>1</v>
      </c>
      <c r="C188" t="s">
        <v>6</v>
      </c>
      <c r="D188" t="s">
        <v>447</v>
      </c>
      <c r="E188" t="str">
        <f t="shared" si="21"/>
        <v>p1ZDeltaAccel_02</v>
      </c>
      <c r="F188" t="s">
        <v>116</v>
      </c>
      <c r="G188" s="1" t="s">
        <v>135</v>
      </c>
      <c r="H188" s="1" t="s">
        <v>162</v>
      </c>
      <c r="K188">
        <f t="shared" si="19"/>
        <v>16</v>
      </c>
    </row>
    <row r="189" spans="1:11" x14ac:dyDescent="0.3">
      <c r="A189">
        <f t="shared" si="18"/>
        <v>236</v>
      </c>
      <c r="B189">
        <v>1</v>
      </c>
      <c r="C189" t="s">
        <v>6</v>
      </c>
      <c r="D189" t="s">
        <v>448</v>
      </c>
      <c r="E189" t="str">
        <f t="shared" si="21"/>
        <v>p2ZDeltaAccel_02</v>
      </c>
      <c r="F189" t="s">
        <v>117</v>
      </c>
      <c r="G189" s="1" t="s">
        <v>136</v>
      </c>
      <c r="H189" s="1" t="s">
        <v>162</v>
      </c>
      <c r="K189">
        <f t="shared" si="19"/>
        <v>16</v>
      </c>
    </row>
    <row r="190" spans="1:11" x14ac:dyDescent="0.3">
      <c r="A190">
        <f t="shared" si="18"/>
        <v>237</v>
      </c>
      <c r="B190">
        <v>1</v>
      </c>
      <c r="C190" t="s">
        <v>6</v>
      </c>
      <c r="D190" t="s">
        <v>449</v>
      </c>
      <c r="E190" t="str">
        <f t="shared" si="21"/>
        <v>p1SourceA_02</v>
      </c>
      <c r="F190" t="s">
        <v>118</v>
      </c>
      <c r="G190" s="1" t="s">
        <v>137</v>
      </c>
      <c r="H190" s="1" t="s">
        <v>162</v>
      </c>
      <c r="K190">
        <f t="shared" si="19"/>
        <v>12</v>
      </c>
    </row>
    <row r="191" spans="1:11" x14ac:dyDescent="0.3">
      <c r="A191">
        <f t="shared" si="18"/>
        <v>238</v>
      </c>
      <c r="B191">
        <v>1</v>
      </c>
      <c r="C191" t="s">
        <v>6</v>
      </c>
      <c r="D191" t="s">
        <v>450</v>
      </c>
      <c r="E191" t="str">
        <f t="shared" si="21"/>
        <v>p1SourceAVol_02</v>
      </c>
      <c r="F191" t="s">
        <v>119</v>
      </c>
      <c r="G191" s="1" t="s">
        <v>262</v>
      </c>
      <c r="H191" s="1" t="s">
        <v>162</v>
      </c>
      <c r="K191">
        <f t="shared" si="19"/>
        <v>15</v>
      </c>
    </row>
    <row r="192" spans="1:11" x14ac:dyDescent="0.3">
      <c r="A192">
        <f t="shared" si="18"/>
        <v>239</v>
      </c>
      <c r="B192">
        <v>1</v>
      </c>
      <c r="C192" t="s">
        <v>6</v>
      </c>
      <c r="D192" t="s">
        <v>451</v>
      </c>
      <c r="E192" t="str">
        <f t="shared" si="21"/>
        <v>p2SourceA_02</v>
      </c>
      <c r="F192" t="s">
        <v>118</v>
      </c>
      <c r="G192" s="1" t="s">
        <v>138</v>
      </c>
      <c r="H192" s="1" t="s">
        <v>162</v>
      </c>
      <c r="K192">
        <f t="shared" si="19"/>
        <v>12</v>
      </c>
    </row>
    <row r="193" spans="1:11" x14ac:dyDescent="0.3">
      <c r="A193">
        <f t="shared" si="18"/>
        <v>240</v>
      </c>
      <c r="B193">
        <v>1</v>
      </c>
      <c r="C193" t="s">
        <v>6</v>
      </c>
      <c r="D193" t="s">
        <v>452</v>
      </c>
      <c r="E193" t="str">
        <f t="shared" si="21"/>
        <v>p2SourceAVol_02</v>
      </c>
      <c r="F193" t="s">
        <v>119</v>
      </c>
      <c r="G193" s="1" t="s">
        <v>263</v>
      </c>
      <c r="H193" s="1" t="s">
        <v>162</v>
      </c>
      <c r="K193">
        <f t="shared" si="19"/>
        <v>15</v>
      </c>
    </row>
    <row r="194" spans="1:11" x14ac:dyDescent="0.3">
      <c r="A194">
        <f t="shared" si="18"/>
        <v>241</v>
      </c>
      <c r="B194">
        <v>1</v>
      </c>
      <c r="C194" t="s">
        <v>6</v>
      </c>
      <c r="D194" t="s">
        <v>453</v>
      </c>
      <c r="E194" t="str">
        <f t="shared" si="21"/>
        <v>p1SourceB_02</v>
      </c>
      <c r="F194" t="s">
        <v>120</v>
      </c>
      <c r="G194" s="1" t="s">
        <v>139</v>
      </c>
      <c r="H194" s="1" t="s">
        <v>162</v>
      </c>
      <c r="K194">
        <f t="shared" si="19"/>
        <v>12</v>
      </c>
    </row>
    <row r="195" spans="1:11" x14ac:dyDescent="0.3">
      <c r="A195">
        <f t="shared" ref="A195:A258" si="22">A194+B195</f>
        <v>242</v>
      </c>
      <c r="B195">
        <v>1</v>
      </c>
      <c r="C195" t="s">
        <v>6</v>
      </c>
      <c r="D195" t="s">
        <v>454</v>
      </c>
      <c r="E195" t="str">
        <f t="shared" si="21"/>
        <v>p1SourceBVol_02</v>
      </c>
      <c r="F195" t="s">
        <v>119</v>
      </c>
      <c r="G195" s="1" t="s">
        <v>264</v>
      </c>
      <c r="H195" s="1" t="s">
        <v>162</v>
      </c>
      <c r="K195">
        <f t="shared" ref="K195:K258" si="23">LEN(E195)</f>
        <v>15</v>
      </c>
    </row>
    <row r="196" spans="1:11" x14ac:dyDescent="0.3">
      <c r="A196">
        <f t="shared" si="22"/>
        <v>243</v>
      </c>
      <c r="B196">
        <v>1</v>
      </c>
      <c r="C196" t="s">
        <v>6</v>
      </c>
      <c r="D196" t="s">
        <v>455</v>
      </c>
      <c r="E196" t="str">
        <f t="shared" si="21"/>
        <v>p2SourceB_02</v>
      </c>
      <c r="F196" t="s">
        <v>120</v>
      </c>
      <c r="G196" s="1" t="s">
        <v>140</v>
      </c>
      <c r="H196" s="1" t="s">
        <v>162</v>
      </c>
      <c r="K196">
        <f t="shared" si="23"/>
        <v>12</v>
      </c>
    </row>
    <row r="197" spans="1:11" x14ac:dyDescent="0.3">
      <c r="A197">
        <f t="shared" si="22"/>
        <v>244</v>
      </c>
      <c r="B197">
        <v>1</v>
      </c>
      <c r="C197" t="s">
        <v>6</v>
      </c>
      <c r="D197" t="s">
        <v>456</v>
      </c>
      <c r="E197" t="str">
        <f t="shared" si="21"/>
        <v>p2SourceBVol_02</v>
      </c>
      <c r="F197" t="s">
        <v>119</v>
      </c>
      <c r="G197" s="1" t="s">
        <v>265</v>
      </c>
      <c r="H197" s="1" t="s">
        <v>162</v>
      </c>
      <c r="K197">
        <f t="shared" si="23"/>
        <v>15</v>
      </c>
    </row>
    <row r="198" spans="1:11" x14ac:dyDescent="0.3">
      <c r="A198">
        <f t="shared" si="22"/>
        <v>244</v>
      </c>
      <c r="K198">
        <f t="shared" si="23"/>
        <v>0</v>
      </c>
    </row>
    <row r="199" spans="1:11" x14ac:dyDescent="0.3">
      <c r="A199">
        <f t="shared" si="22"/>
        <v>246</v>
      </c>
      <c r="B199">
        <v>2</v>
      </c>
      <c r="C199" t="s">
        <v>17</v>
      </c>
      <c r="D199" t="s">
        <v>457</v>
      </c>
      <c r="E199" t="str">
        <f>_xlfn.CONCAT(G199,H199)</f>
        <v>p1Value_03</v>
      </c>
      <c r="F199" t="s">
        <v>94</v>
      </c>
      <c r="G199" s="1" t="s">
        <v>121</v>
      </c>
      <c r="H199" s="1" t="s">
        <v>163</v>
      </c>
      <c r="K199">
        <f t="shared" si="23"/>
        <v>10</v>
      </c>
    </row>
    <row r="200" spans="1:11" x14ac:dyDescent="0.3">
      <c r="A200">
        <f t="shared" si="22"/>
        <v>248</v>
      </c>
      <c r="B200">
        <v>2</v>
      </c>
      <c r="C200" t="s">
        <v>17</v>
      </c>
      <c r="D200" t="s">
        <v>458</v>
      </c>
      <c r="E200" t="str">
        <f t="shared" ref="E200:E230" si="24">_xlfn.CONCAT(G200,H200)</f>
        <v>p2Value_03</v>
      </c>
      <c r="F200" t="s">
        <v>95</v>
      </c>
      <c r="G200" s="1" t="s">
        <v>122</v>
      </c>
      <c r="H200" s="1" t="s">
        <v>163</v>
      </c>
      <c r="K200">
        <f t="shared" si="23"/>
        <v>10</v>
      </c>
    </row>
    <row r="201" spans="1:11" x14ac:dyDescent="0.3">
      <c r="A201">
        <f t="shared" si="22"/>
        <v>249</v>
      </c>
      <c r="B201">
        <v>1</v>
      </c>
      <c r="C201" t="s">
        <v>6</v>
      </c>
      <c r="D201" t="s">
        <v>459</v>
      </c>
      <c r="E201" t="str">
        <f t="shared" si="24"/>
        <v>motorMarker_03</v>
      </c>
      <c r="F201" t="s">
        <v>96</v>
      </c>
      <c r="G201" s="1" t="s">
        <v>123</v>
      </c>
      <c r="H201" s="1" t="s">
        <v>163</v>
      </c>
      <c r="K201">
        <f t="shared" si="23"/>
        <v>14</v>
      </c>
    </row>
    <row r="202" spans="1:11" x14ac:dyDescent="0.3">
      <c r="A202">
        <f t="shared" si="22"/>
        <v>250</v>
      </c>
      <c r="B202">
        <v>1</v>
      </c>
      <c r="C202" t="s">
        <v>6</v>
      </c>
      <c r="D202" t="s">
        <v>460</v>
      </c>
      <c r="E202" t="str">
        <f t="shared" si="24"/>
        <v>p1ThrottleVol_03</v>
      </c>
      <c r="F202" t="s">
        <v>97</v>
      </c>
      <c r="G202" s="1" t="s">
        <v>254</v>
      </c>
      <c r="H202" s="1" t="s">
        <v>163</v>
      </c>
      <c r="K202">
        <f t="shared" si="23"/>
        <v>16</v>
      </c>
    </row>
    <row r="203" spans="1:11" x14ac:dyDescent="0.3">
      <c r="A203">
        <f t="shared" si="22"/>
        <v>251</v>
      </c>
      <c r="B203">
        <v>1</v>
      </c>
      <c r="C203" t="s">
        <v>6</v>
      </c>
      <c r="D203" t="s">
        <v>461</v>
      </c>
      <c r="E203" t="str">
        <f t="shared" si="24"/>
        <v>p2ThrottleVol_03</v>
      </c>
      <c r="F203" t="s">
        <v>98</v>
      </c>
      <c r="G203" s="1" t="s">
        <v>255</v>
      </c>
      <c r="H203" s="1" t="s">
        <v>163</v>
      </c>
      <c r="K203">
        <f t="shared" si="23"/>
        <v>16</v>
      </c>
    </row>
    <row r="204" spans="1:11" x14ac:dyDescent="0.3">
      <c r="A204">
        <f t="shared" si="22"/>
        <v>252</v>
      </c>
      <c r="B204">
        <v>1</v>
      </c>
      <c r="C204" t="s">
        <v>6</v>
      </c>
      <c r="D204" t="s">
        <v>462</v>
      </c>
      <c r="E204" t="str">
        <f t="shared" si="24"/>
        <v>throttleCurve_03</v>
      </c>
      <c r="F204" t="s">
        <v>99</v>
      </c>
      <c r="G204" s="1" t="s">
        <v>124</v>
      </c>
      <c r="H204" s="1" t="s">
        <v>163</v>
      </c>
      <c r="K204">
        <f t="shared" si="23"/>
        <v>16</v>
      </c>
    </row>
    <row r="205" spans="1:11" x14ac:dyDescent="0.3">
      <c r="A205">
        <f t="shared" si="22"/>
        <v>253</v>
      </c>
      <c r="B205">
        <v>1</v>
      </c>
      <c r="C205" t="s">
        <v>6</v>
      </c>
      <c r="D205" t="s">
        <v>463</v>
      </c>
      <c r="E205" t="str">
        <f t="shared" si="24"/>
        <v>p1AileronVol_03</v>
      </c>
      <c r="F205" t="s">
        <v>100</v>
      </c>
      <c r="G205" s="1" t="s">
        <v>256</v>
      </c>
      <c r="H205" s="1" t="s">
        <v>163</v>
      </c>
      <c r="K205">
        <f t="shared" si="23"/>
        <v>15</v>
      </c>
    </row>
    <row r="206" spans="1:11" x14ac:dyDescent="0.3">
      <c r="A206">
        <f t="shared" si="22"/>
        <v>254</v>
      </c>
      <c r="B206">
        <v>1</v>
      </c>
      <c r="C206" t="s">
        <v>6</v>
      </c>
      <c r="D206" t="s">
        <v>464</v>
      </c>
      <c r="E206" t="str">
        <f t="shared" si="24"/>
        <v>p2AileronVol_03</v>
      </c>
      <c r="F206" t="s">
        <v>101</v>
      </c>
      <c r="G206" s="1" t="s">
        <v>257</v>
      </c>
      <c r="H206" s="1" t="s">
        <v>163</v>
      </c>
      <c r="K206">
        <f t="shared" si="23"/>
        <v>15</v>
      </c>
    </row>
    <row r="207" spans="1:11" x14ac:dyDescent="0.3">
      <c r="A207">
        <f t="shared" si="22"/>
        <v>255</v>
      </c>
      <c r="B207">
        <v>1</v>
      </c>
      <c r="C207" t="s">
        <v>6</v>
      </c>
      <c r="D207" t="s">
        <v>465</v>
      </c>
      <c r="E207" t="str">
        <f t="shared" si="24"/>
        <v>p1ElevatorVol_03</v>
      </c>
      <c r="F207" t="s">
        <v>102</v>
      </c>
      <c r="G207" s="1" t="s">
        <v>258</v>
      </c>
      <c r="H207" s="1" t="s">
        <v>163</v>
      </c>
      <c r="K207">
        <f t="shared" si="23"/>
        <v>16</v>
      </c>
    </row>
    <row r="208" spans="1:11" x14ac:dyDescent="0.3">
      <c r="A208">
        <f t="shared" si="22"/>
        <v>256</v>
      </c>
      <c r="B208">
        <v>1</v>
      </c>
      <c r="C208" t="s">
        <v>6</v>
      </c>
      <c r="D208" t="s">
        <v>466</v>
      </c>
      <c r="E208" t="str">
        <f t="shared" si="24"/>
        <v>p2ElevatorVol_03</v>
      </c>
      <c r="F208" t="s">
        <v>103</v>
      </c>
      <c r="G208" s="1" t="s">
        <v>259</v>
      </c>
      <c r="H208" s="1" t="s">
        <v>163</v>
      </c>
      <c r="K208">
        <f t="shared" si="23"/>
        <v>16</v>
      </c>
    </row>
    <row r="209" spans="1:11" x14ac:dyDescent="0.3">
      <c r="A209">
        <f t="shared" si="22"/>
        <v>257</v>
      </c>
      <c r="B209">
        <v>1</v>
      </c>
      <c r="C209" t="s">
        <v>6</v>
      </c>
      <c r="D209" t="s">
        <v>467</v>
      </c>
      <c r="E209" t="str">
        <f t="shared" si="24"/>
        <v>p1RudderVol_03</v>
      </c>
      <c r="F209" t="s">
        <v>104</v>
      </c>
      <c r="G209" s="1" t="s">
        <v>260</v>
      </c>
      <c r="H209" s="1" t="s">
        <v>163</v>
      </c>
      <c r="K209">
        <f t="shared" si="23"/>
        <v>14</v>
      </c>
    </row>
    <row r="210" spans="1:11" x14ac:dyDescent="0.3">
      <c r="A210">
        <f t="shared" si="22"/>
        <v>258</v>
      </c>
      <c r="B210">
        <v>1</v>
      </c>
      <c r="C210" t="s">
        <v>6</v>
      </c>
      <c r="D210" t="s">
        <v>468</v>
      </c>
      <c r="E210" t="str">
        <f t="shared" si="24"/>
        <v>p2RudderVol_03</v>
      </c>
      <c r="F210" t="s">
        <v>105</v>
      </c>
      <c r="G210" s="1" t="s">
        <v>261</v>
      </c>
      <c r="H210" s="1" t="s">
        <v>163</v>
      </c>
      <c r="K210">
        <f t="shared" si="23"/>
        <v>14</v>
      </c>
    </row>
    <row r="211" spans="1:11" x14ac:dyDescent="0.3">
      <c r="A211">
        <f t="shared" si="22"/>
        <v>259</v>
      </c>
      <c r="B211">
        <v>1</v>
      </c>
      <c r="C211" t="s">
        <v>6</v>
      </c>
      <c r="D211" t="s">
        <v>469</v>
      </c>
      <c r="E211" t="str">
        <f t="shared" si="24"/>
        <v>p1RollGyro_03</v>
      </c>
      <c r="F211" t="s">
        <v>106</v>
      </c>
      <c r="G211" s="1" t="s">
        <v>125</v>
      </c>
      <c r="H211" s="1" t="s">
        <v>163</v>
      </c>
      <c r="K211">
        <f t="shared" si="23"/>
        <v>13</v>
      </c>
    </row>
    <row r="212" spans="1:11" x14ac:dyDescent="0.3">
      <c r="A212">
        <f t="shared" si="22"/>
        <v>260</v>
      </c>
      <c r="B212">
        <v>1</v>
      </c>
      <c r="C212" t="s">
        <v>6</v>
      </c>
      <c r="D212" t="s">
        <v>470</v>
      </c>
      <c r="E212" t="str">
        <f t="shared" si="24"/>
        <v>p2RollGyro_03</v>
      </c>
      <c r="F212" t="s">
        <v>107</v>
      </c>
      <c r="G212" s="1" t="s">
        <v>126</v>
      </c>
      <c r="H212" s="1" t="s">
        <v>163</v>
      </c>
      <c r="K212">
        <f t="shared" si="23"/>
        <v>13</v>
      </c>
    </row>
    <row r="213" spans="1:11" x14ac:dyDescent="0.3">
      <c r="A213">
        <f t="shared" si="22"/>
        <v>261</v>
      </c>
      <c r="B213">
        <v>1</v>
      </c>
      <c r="C213" t="s">
        <v>6</v>
      </c>
      <c r="D213" t="s">
        <v>471</v>
      </c>
      <c r="E213" t="str">
        <f t="shared" si="24"/>
        <v>p1PitchGyro_03</v>
      </c>
      <c r="F213" t="s">
        <v>108</v>
      </c>
      <c r="G213" s="1" t="s">
        <v>127</v>
      </c>
      <c r="H213" s="1" t="s">
        <v>163</v>
      </c>
      <c r="K213">
        <f t="shared" si="23"/>
        <v>14</v>
      </c>
    </row>
    <row r="214" spans="1:11" x14ac:dyDescent="0.3">
      <c r="A214">
        <f t="shared" si="22"/>
        <v>262</v>
      </c>
      <c r="B214">
        <v>1</v>
      </c>
      <c r="C214" t="s">
        <v>6</v>
      </c>
      <c r="D214" t="s">
        <v>472</v>
      </c>
      <c r="E214" t="str">
        <f t="shared" si="24"/>
        <v>p2PitchGyro_03</v>
      </c>
      <c r="F214" t="s">
        <v>109</v>
      </c>
      <c r="G214" s="1" t="s">
        <v>128</v>
      </c>
      <c r="H214" s="1" t="s">
        <v>163</v>
      </c>
      <c r="K214">
        <f t="shared" si="23"/>
        <v>14</v>
      </c>
    </row>
    <row r="215" spans="1:11" x14ac:dyDescent="0.3">
      <c r="A215">
        <f t="shared" si="22"/>
        <v>263</v>
      </c>
      <c r="B215">
        <v>1</v>
      </c>
      <c r="C215" t="s">
        <v>6</v>
      </c>
      <c r="D215" t="s">
        <v>473</v>
      </c>
      <c r="E215" t="str">
        <f t="shared" si="24"/>
        <v>p1YawGyro_03</v>
      </c>
      <c r="F215" t="s">
        <v>110</v>
      </c>
      <c r="G215" s="1" t="s">
        <v>129</v>
      </c>
      <c r="H215" s="1" t="s">
        <v>163</v>
      </c>
      <c r="K215">
        <f t="shared" si="23"/>
        <v>12</v>
      </c>
    </row>
    <row r="216" spans="1:11" x14ac:dyDescent="0.3">
      <c r="A216">
        <f t="shared" si="22"/>
        <v>264</v>
      </c>
      <c r="B216">
        <v>1</v>
      </c>
      <c r="C216" t="s">
        <v>6</v>
      </c>
      <c r="D216" t="s">
        <v>474</v>
      </c>
      <c r="E216" t="str">
        <f t="shared" si="24"/>
        <v>p2YawGyro_03</v>
      </c>
      <c r="F216" t="s">
        <v>111</v>
      </c>
      <c r="G216" s="1" t="s">
        <v>130</v>
      </c>
      <c r="H216" s="1" t="s">
        <v>163</v>
      </c>
      <c r="K216">
        <f t="shared" si="23"/>
        <v>12</v>
      </c>
    </row>
    <row r="217" spans="1:11" x14ac:dyDescent="0.3">
      <c r="A217">
        <f t="shared" si="22"/>
        <v>265</v>
      </c>
      <c r="B217">
        <v>1</v>
      </c>
      <c r="C217" t="s">
        <v>6</v>
      </c>
      <c r="D217" t="s">
        <v>475</v>
      </c>
      <c r="E217" t="str">
        <f t="shared" si="24"/>
        <v>p1RollAccel_03</v>
      </c>
      <c r="F217" t="s">
        <v>112</v>
      </c>
      <c r="G217" s="1" t="s">
        <v>131</v>
      </c>
      <c r="H217" s="1" t="s">
        <v>163</v>
      </c>
      <c r="K217">
        <f t="shared" si="23"/>
        <v>14</v>
      </c>
    </row>
    <row r="218" spans="1:11" x14ac:dyDescent="0.3">
      <c r="A218">
        <f t="shared" si="22"/>
        <v>266</v>
      </c>
      <c r="B218">
        <v>1</v>
      </c>
      <c r="C218" t="s">
        <v>6</v>
      </c>
      <c r="D218" t="s">
        <v>476</v>
      </c>
      <c r="E218" t="str">
        <f t="shared" si="24"/>
        <v>p2RollAccel_03</v>
      </c>
      <c r="F218" t="s">
        <v>113</v>
      </c>
      <c r="G218" s="1" t="s">
        <v>132</v>
      </c>
      <c r="H218" s="1" t="s">
        <v>163</v>
      </c>
      <c r="K218">
        <f t="shared" si="23"/>
        <v>14</v>
      </c>
    </row>
    <row r="219" spans="1:11" x14ac:dyDescent="0.3">
      <c r="A219">
        <f t="shared" si="22"/>
        <v>267</v>
      </c>
      <c r="B219">
        <v>1</v>
      </c>
      <c r="C219" t="s">
        <v>6</v>
      </c>
      <c r="D219" t="s">
        <v>477</v>
      </c>
      <c r="E219" t="str">
        <f t="shared" si="24"/>
        <v>p1PitchAccel_03</v>
      </c>
      <c r="F219" t="s">
        <v>114</v>
      </c>
      <c r="G219" s="1" t="s">
        <v>133</v>
      </c>
      <c r="H219" s="1" t="s">
        <v>163</v>
      </c>
      <c r="K219">
        <f t="shared" si="23"/>
        <v>15</v>
      </c>
    </row>
    <row r="220" spans="1:11" x14ac:dyDescent="0.3">
      <c r="A220">
        <f t="shared" si="22"/>
        <v>268</v>
      </c>
      <c r="B220">
        <v>1</v>
      </c>
      <c r="C220" t="s">
        <v>6</v>
      </c>
      <c r="D220" t="s">
        <v>478</v>
      </c>
      <c r="E220" t="str">
        <f t="shared" si="24"/>
        <v>p2PitchAccel_03</v>
      </c>
      <c r="F220" t="s">
        <v>115</v>
      </c>
      <c r="G220" s="1" t="s">
        <v>134</v>
      </c>
      <c r="H220" s="1" t="s">
        <v>163</v>
      </c>
      <c r="K220">
        <f t="shared" si="23"/>
        <v>15</v>
      </c>
    </row>
    <row r="221" spans="1:11" x14ac:dyDescent="0.3">
      <c r="A221">
        <f t="shared" si="22"/>
        <v>269</v>
      </c>
      <c r="B221">
        <v>1</v>
      </c>
      <c r="C221" t="s">
        <v>6</v>
      </c>
      <c r="D221" t="s">
        <v>479</v>
      </c>
      <c r="E221" t="str">
        <f t="shared" si="24"/>
        <v>p1ZDeltaAccel_03</v>
      </c>
      <c r="F221" t="s">
        <v>116</v>
      </c>
      <c r="G221" s="1" t="s">
        <v>135</v>
      </c>
      <c r="H221" s="1" t="s">
        <v>163</v>
      </c>
      <c r="K221">
        <f t="shared" si="23"/>
        <v>16</v>
      </c>
    </row>
    <row r="222" spans="1:11" x14ac:dyDescent="0.3">
      <c r="A222">
        <f t="shared" si="22"/>
        <v>270</v>
      </c>
      <c r="B222">
        <v>1</v>
      </c>
      <c r="C222" t="s">
        <v>6</v>
      </c>
      <c r="D222" t="s">
        <v>480</v>
      </c>
      <c r="E222" t="str">
        <f t="shared" si="24"/>
        <v>p2ZDeltaAccel_03</v>
      </c>
      <c r="F222" t="s">
        <v>117</v>
      </c>
      <c r="G222" s="1" t="s">
        <v>136</v>
      </c>
      <c r="H222" s="1" t="s">
        <v>163</v>
      </c>
      <c r="K222">
        <f t="shared" si="23"/>
        <v>16</v>
      </c>
    </row>
    <row r="223" spans="1:11" x14ac:dyDescent="0.3">
      <c r="A223">
        <f t="shared" si="22"/>
        <v>271</v>
      </c>
      <c r="B223">
        <v>1</v>
      </c>
      <c r="C223" t="s">
        <v>6</v>
      </c>
      <c r="D223" t="s">
        <v>481</v>
      </c>
      <c r="E223" t="str">
        <f t="shared" si="24"/>
        <v>p1SourceA_03</v>
      </c>
      <c r="F223" t="s">
        <v>118</v>
      </c>
      <c r="G223" s="1" t="s">
        <v>137</v>
      </c>
      <c r="H223" s="1" t="s">
        <v>163</v>
      </c>
      <c r="K223">
        <f t="shared" si="23"/>
        <v>12</v>
      </c>
    </row>
    <row r="224" spans="1:11" x14ac:dyDescent="0.3">
      <c r="A224">
        <f t="shared" si="22"/>
        <v>272</v>
      </c>
      <c r="B224">
        <v>1</v>
      </c>
      <c r="C224" t="s">
        <v>6</v>
      </c>
      <c r="D224" t="s">
        <v>482</v>
      </c>
      <c r="E224" t="str">
        <f t="shared" si="24"/>
        <v>p1SourceAVol_03</v>
      </c>
      <c r="F224" t="s">
        <v>119</v>
      </c>
      <c r="G224" s="1" t="s">
        <v>262</v>
      </c>
      <c r="H224" s="1" t="s">
        <v>163</v>
      </c>
      <c r="K224">
        <f t="shared" si="23"/>
        <v>15</v>
      </c>
    </row>
    <row r="225" spans="1:11" x14ac:dyDescent="0.3">
      <c r="A225">
        <f t="shared" si="22"/>
        <v>273</v>
      </c>
      <c r="B225">
        <v>1</v>
      </c>
      <c r="C225" t="s">
        <v>6</v>
      </c>
      <c r="D225" t="s">
        <v>483</v>
      </c>
      <c r="E225" t="str">
        <f t="shared" si="24"/>
        <v>p2SourceA_03</v>
      </c>
      <c r="F225" t="s">
        <v>118</v>
      </c>
      <c r="G225" s="1" t="s">
        <v>138</v>
      </c>
      <c r="H225" s="1" t="s">
        <v>163</v>
      </c>
      <c r="K225">
        <f t="shared" si="23"/>
        <v>12</v>
      </c>
    </row>
    <row r="226" spans="1:11" x14ac:dyDescent="0.3">
      <c r="A226">
        <f t="shared" si="22"/>
        <v>274</v>
      </c>
      <c r="B226">
        <v>1</v>
      </c>
      <c r="C226" t="s">
        <v>6</v>
      </c>
      <c r="D226" t="s">
        <v>484</v>
      </c>
      <c r="E226" t="str">
        <f t="shared" si="24"/>
        <v>p2SourceAVol_03</v>
      </c>
      <c r="F226" t="s">
        <v>119</v>
      </c>
      <c r="G226" s="1" t="s">
        <v>263</v>
      </c>
      <c r="H226" s="1" t="s">
        <v>163</v>
      </c>
      <c r="K226">
        <f t="shared" si="23"/>
        <v>15</v>
      </c>
    </row>
    <row r="227" spans="1:11" x14ac:dyDescent="0.3">
      <c r="A227">
        <f t="shared" si="22"/>
        <v>275</v>
      </c>
      <c r="B227">
        <v>1</v>
      </c>
      <c r="C227" t="s">
        <v>6</v>
      </c>
      <c r="D227" t="s">
        <v>485</v>
      </c>
      <c r="E227" t="str">
        <f t="shared" si="24"/>
        <v>p1SourceB_03</v>
      </c>
      <c r="F227" t="s">
        <v>120</v>
      </c>
      <c r="G227" s="1" t="s">
        <v>139</v>
      </c>
      <c r="H227" s="1" t="s">
        <v>163</v>
      </c>
      <c r="K227">
        <f t="shared" si="23"/>
        <v>12</v>
      </c>
    </row>
    <row r="228" spans="1:11" x14ac:dyDescent="0.3">
      <c r="A228">
        <f t="shared" si="22"/>
        <v>276</v>
      </c>
      <c r="B228">
        <v>1</v>
      </c>
      <c r="C228" t="s">
        <v>6</v>
      </c>
      <c r="D228" t="s">
        <v>486</v>
      </c>
      <c r="E228" t="str">
        <f t="shared" si="24"/>
        <v>p1SourceBVol_03</v>
      </c>
      <c r="F228" t="s">
        <v>119</v>
      </c>
      <c r="G228" s="1" t="s">
        <v>264</v>
      </c>
      <c r="H228" s="1" t="s">
        <v>163</v>
      </c>
      <c r="K228">
        <f t="shared" si="23"/>
        <v>15</v>
      </c>
    </row>
    <row r="229" spans="1:11" x14ac:dyDescent="0.3">
      <c r="A229">
        <f t="shared" si="22"/>
        <v>277</v>
      </c>
      <c r="B229">
        <v>1</v>
      </c>
      <c r="C229" t="s">
        <v>6</v>
      </c>
      <c r="D229" t="s">
        <v>487</v>
      </c>
      <c r="E229" t="str">
        <f t="shared" si="24"/>
        <v>p2SourceB_03</v>
      </c>
      <c r="F229" t="s">
        <v>120</v>
      </c>
      <c r="G229" s="1" t="s">
        <v>140</v>
      </c>
      <c r="H229" s="1" t="s">
        <v>163</v>
      </c>
      <c r="K229">
        <f t="shared" si="23"/>
        <v>12</v>
      </c>
    </row>
    <row r="230" spans="1:11" x14ac:dyDescent="0.3">
      <c r="A230">
        <f t="shared" si="22"/>
        <v>278</v>
      </c>
      <c r="B230">
        <v>1</v>
      </c>
      <c r="C230" t="s">
        <v>6</v>
      </c>
      <c r="D230" t="s">
        <v>488</v>
      </c>
      <c r="E230" t="str">
        <f t="shared" si="24"/>
        <v>p2SourceBVol_03</v>
      </c>
      <c r="F230" t="s">
        <v>119</v>
      </c>
      <c r="G230" s="1" t="s">
        <v>265</v>
      </c>
      <c r="H230" s="1" t="s">
        <v>163</v>
      </c>
      <c r="K230">
        <f t="shared" si="23"/>
        <v>15</v>
      </c>
    </row>
    <row r="231" spans="1:11" x14ac:dyDescent="0.3">
      <c r="A231">
        <f t="shared" si="22"/>
        <v>278</v>
      </c>
      <c r="K231">
        <f t="shared" si="23"/>
        <v>0</v>
      </c>
    </row>
    <row r="232" spans="1:11" x14ac:dyDescent="0.3">
      <c r="A232">
        <f t="shared" si="22"/>
        <v>280</v>
      </c>
      <c r="B232">
        <v>2</v>
      </c>
      <c r="C232" t="s">
        <v>17</v>
      </c>
      <c r="D232" t="s">
        <v>489</v>
      </c>
      <c r="E232" t="str">
        <f>_xlfn.CONCAT(G232,H232)</f>
        <v>p1Value_04</v>
      </c>
      <c r="F232" t="s">
        <v>94</v>
      </c>
      <c r="G232" s="1" t="s">
        <v>121</v>
      </c>
      <c r="H232" s="1" t="s">
        <v>164</v>
      </c>
      <c r="K232">
        <f t="shared" si="23"/>
        <v>10</v>
      </c>
    </row>
    <row r="233" spans="1:11" x14ac:dyDescent="0.3">
      <c r="A233">
        <f t="shared" si="22"/>
        <v>282</v>
      </c>
      <c r="B233">
        <v>2</v>
      </c>
      <c r="C233" t="s">
        <v>17</v>
      </c>
      <c r="D233" t="s">
        <v>490</v>
      </c>
      <c r="E233" t="str">
        <f t="shared" ref="E233:E263" si="25">_xlfn.CONCAT(G233,H233)</f>
        <v>p2Value_04</v>
      </c>
      <c r="F233" t="s">
        <v>95</v>
      </c>
      <c r="G233" s="1" t="s">
        <v>122</v>
      </c>
      <c r="H233" s="1" t="s">
        <v>164</v>
      </c>
      <c r="K233">
        <f t="shared" si="23"/>
        <v>10</v>
      </c>
    </row>
    <row r="234" spans="1:11" x14ac:dyDescent="0.3">
      <c r="A234">
        <f t="shared" si="22"/>
        <v>283</v>
      </c>
      <c r="B234">
        <v>1</v>
      </c>
      <c r="C234" t="s">
        <v>6</v>
      </c>
      <c r="D234" t="s">
        <v>491</v>
      </c>
      <c r="E234" t="str">
        <f t="shared" si="25"/>
        <v>motorMarker_04</v>
      </c>
      <c r="F234" t="s">
        <v>96</v>
      </c>
      <c r="G234" s="1" t="s">
        <v>123</v>
      </c>
      <c r="H234" s="1" t="s">
        <v>164</v>
      </c>
      <c r="K234">
        <f t="shared" si="23"/>
        <v>14</v>
      </c>
    </row>
    <row r="235" spans="1:11" x14ac:dyDescent="0.3">
      <c r="A235">
        <f t="shared" si="22"/>
        <v>284</v>
      </c>
      <c r="B235">
        <v>1</v>
      </c>
      <c r="C235" t="s">
        <v>6</v>
      </c>
      <c r="D235" t="s">
        <v>492</v>
      </c>
      <c r="E235" t="str">
        <f t="shared" si="25"/>
        <v>p1ThrottleVol_04</v>
      </c>
      <c r="F235" t="s">
        <v>97</v>
      </c>
      <c r="G235" s="1" t="s">
        <v>254</v>
      </c>
      <c r="H235" s="1" t="s">
        <v>164</v>
      </c>
      <c r="K235">
        <f t="shared" si="23"/>
        <v>16</v>
      </c>
    </row>
    <row r="236" spans="1:11" x14ac:dyDescent="0.3">
      <c r="A236">
        <f t="shared" si="22"/>
        <v>285</v>
      </c>
      <c r="B236">
        <v>1</v>
      </c>
      <c r="C236" t="s">
        <v>6</v>
      </c>
      <c r="D236" t="s">
        <v>493</v>
      </c>
      <c r="E236" t="str">
        <f t="shared" si="25"/>
        <v>p2ThrottleVol_04</v>
      </c>
      <c r="F236" t="s">
        <v>98</v>
      </c>
      <c r="G236" s="1" t="s">
        <v>255</v>
      </c>
      <c r="H236" s="1" t="s">
        <v>164</v>
      </c>
      <c r="K236">
        <f t="shared" si="23"/>
        <v>16</v>
      </c>
    </row>
    <row r="237" spans="1:11" x14ac:dyDescent="0.3">
      <c r="A237">
        <f t="shared" si="22"/>
        <v>286</v>
      </c>
      <c r="B237">
        <v>1</v>
      </c>
      <c r="C237" t="s">
        <v>6</v>
      </c>
      <c r="D237" t="s">
        <v>494</v>
      </c>
      <c r="E237" t="str">
        <f t="shared" si="25"/>
        <v>throttleCurve_04</v>
      </c>
      <c r="F237" t="s">
        <v>99</v>
      </c>
      <c r="G237" s="1" t="s">
        <v>124</v>
      </c>
      <c r="H237" s="1" t="s">
        <v>164</v>
      </c>
      <c r="K237">
        <f t="shared" si="23"/>
        <v>16</v>
      </c>
    </row>
    <row r="238" spans="1:11" x14ac:dyDescent="0.3">
      <c r="A238">
        <f t="shared" si="22"/>
        <v>287</v>
      </c>
      <c r="B238">
        <v>1</v>
      </c>
      <c r="C238" t="s">
        <v>6</v>
      </c>
      <c r="D238" t="s">
        <v>495</v>
      </c>
      <c r="E238" t="str">
        <f t="shared" si="25"/>
        <v>p1AileronVol_04</v>
      </c>
      <c r="F238" t="s">
        <v>100</v>
      </c>
      <c r="G238" s="1" t="s">
        <v>256</v>
      </c>
      <c r="H238" s="1" t="s">
        <v>164</v>
      </c>
      <c r="K238">
        <f t="shared" si="23"/>
        <v>15</v>
      </c>
    </row>
    <row r="239" spans="1:11" x14ac:dyDescent="0.3">
      <c r="A239">
        <f t="shared" si="22"/>
        <v>288</v>
      </c>
      <c r="B239">
        <v>1</v>
      </c>
      <c r="C239" t="s">
        <v>6</v>
      </c>
      <c r="D239" t="s">
        <v>496</v>
      </c>
      <c r="E239" t="str">
        <f t="shared" si="25"/>
        <v>p2AileronVol_04</v>
      </c>
      <c r="F239" t="s">
        <v>101</v>
      </c>
      <c r="G239" s="1" t="s">
        <v>257</v>
      </c>
      <c r="H239" s="1" t="s">
        <v>164</v>
      </c>
      <c r="K239">
        <f t="shared" si="23"/>
        <v>15</v>
      </c>
    </row>
    <row r="240" spans="1:11" x14ac:dyDescent="0.3">
      <c r="A240">
        <f t="shared" si="22"/>
        <v>289</v>
      </c>
      <c r="B240">
        <v>1</v>
      </c>
      <c r="C240" t="s">
        <v>6</v>
      </c>
      <c r="D240" t="s">
        <v>497</v>
      </c>
      <c r="E240" t="str">
        <f t="shared" si="25"/>
        <v>p1ElevatorVol_04</v>
      </c>
      <c r="F240" t="s">
        <v>102</v>
      </c>
      <c r="G240" s="1" t="s">
        <v>258</v>
      </c>
      <c r="H240" s="1" t="s">
        <v>164</v>
      </c>
      <c r="K240">
        <f t="shared" si="23"/>
        <v>16</v>
      </c>
    </row>
    <row r="241" spans="1:11" x14ac:dyDescent="0.3">
      <c r="A241">
        <f t="shared" si="22"/>
        <v>290</v>
      </c>
      <c r="B241">
        <v>1</v>
      </c>
      <c r="C241" t="s">
        <v>6</v>
      </c>
      <c r="D241" t="s">
        <v>498</v>
      </c>
      <c r="E241" t="str">
        <f t="shared" si="25"/>
        <v>p2ElevatorVol_04</v>
      </c>
      <c r="F241" t="s">
        <v>103</v>
      </c>
      <c r="G241" s="1" t="s">
        <v>259</v>
      </c>
      <c r="H241" s="1" t="s">
        <v>164</v>
      </c>
      <c r="K241">
        <f t="shared" si="23"/>
        <v>16</v>
      </c>
    </row>
    <row r="242" spans="1:11" x14ac:dyDescent="0.3">
      <c r="A242">
        <f t="shared" si="22"/>
        <v>291</v>
      </c>
      <c r="B242">
        <v>1</v>
      </c>
      <c r="C242" t="s">
        <v>6</v>
      </c>
      <c r="D242" t="s">
        <v>499</v>
      </c>
      <c r="E242" t="str">
        <f t="shared" si="25"/>
        <v>p1RudderVol_04</v>
      </c>
      <c r="F242" t="s">
        <v>104</v>
      </c>
      <c r="G242" s="1" t="s">
        <v>260</v>
      </c>
      <c r="H242" s="1" t="s">
        <v>164</v>
      </c>
      <c r="K242">
        <f t="shared" si="23"/>
        <v>14</v>
      </c>
    </row>
    <row r="243" spans="1:11" x14ac:dyDescent="0.3">
      <c r="A243">
        <f t="shared" si="22"/>
        <v>292</v>
      </c>
      <c r="B243">
        <v>1</v>
      </c>
      <c r="C243" t="s">
        <v>6</v>
      </c>
      <c r="D243" t="s">
        <v>500</v>
      </c>
      <c r="E243" t="str">
        <f t="shared" si="25"/>
        <v>p2RudderVol_04</v>
      </c>
      <c r="F243" t="s">
        <v>105</v>
      </c>
      <c r="G243" s="1" t="s">
        <v>261</v>
      </c>
      <c r="H243" s="1" t="s">
        <v>164</v>
      </c>
      <c r="K243">
        <f t="shared" si="23"/>
        <v>14</v>
      </c>
    </row>
    <row r="244" spans="1:11" x14ac:dyDescent="0.3">
      <c r="A244">
        <f t="shared" si="22"/>
        <v>293</v>
      </c>
      <c r="B244">
        <v>1</v>
      </c>
      <c r="C244" t="s">
        <v>6</v>
      </c>
      <c r="D244" t="s">
        <v>501</v>
      </c>
      <c r="E244" t="str">
        <f t="shared" si="25"/>
        <v>p1RollGyro_04</v>
      </c>
      <c r="F244" t="s">
        <v>106</v>
      </c>
      <c r="G244" s="1" t="s">
        <v>125</v>
      </c>
      <c r="H244" s="1" t="s">
        <v>164</v>
      </c>
      <c r="K244">
        <f t="shared" si="23"/>
        <v>13</v>
      </c>
    </row>
    <row r="245" spans="1:11" x14ac:dyDescent="0.3">
      <c r="A245">
        <f t="shared" si="22"/>
        <v>294</v>
      </c>
      <c r="B245">
        <v>1</v>
      </c>
      <c r="C245" t="s">
        <v>6</v>
      </c>
      <c r="D245" t="s">
        <v>502</v>
      </c>
      <c r="E245" t="str">
        <f t="shared" si="25"/>
        <v>p2RollGyro_04</v>
      </c>
      <c r="F245" t="s">
        <v>107</v>
      </c>
      <c r="G245" s="1" t="s">
        <v>126</v>
      </c>
      <c r="H245" s="1" t="s">
        <v>164</v>
      </c>
      <c r="K245">
        <f t="shared" si="23"/>
        <v>13</v>
      </c>
    </row>
    <row r="246" spans="1:11" x14ac:dyDescent="0.3">
      <c r="A246">
        <f t="shared" si="22"/>
        <v>295</v>
      </c>
      <c r="B246">
        <v>1</v>
      </c>
      <c r="C246" t="s">
        <v>6</v>
      </c>
      <c r="D246" t="s">
        <v>503</v>
      </c>
      <c r="E246" t="str">
        <f t="shared" si="25"/>
        <v>p1PitchGyro_04</v>
      </c>
      <c r="F246" t="s">
        <v>108</v>
      </c>
      <c r="G246" s="1" t="s">
        <v>127</v>
      </c>
      <c r="H246" s="1" t="s">
        <v>164</v>
      </c>
      <c r="K246">
        <f t="shared" si="23"/>
        <v>14</v>
      </c>
    </row>
    <row r="247" spans="1:11" x14ac:dyDescent="0.3">
      <c r="A247">
        <f t="shared" si="22"/>
        <v>296</v>
      </c>
      <c r="B247">
        <v>1</v>
      </c>
      <c r="C247" t="s">
        <v>6</v>
      </c>
      <c r="D247" t="s">
        <v>504</v>
      </c>
      <c r="E247" t="str">
        <f t="shared" si="25"/>
        <v>p2PitchGyro_04</v>
      </c>
      <c r="F247" t="s">
        <v>109</v>
      </c>
      <c r="G247" s="1" t="s">
        <v>128</v>
      </c>
      <c r="H247" s="1" t="s">
        <v>164</v>
      </c>
      <c r="K247">
        <f t="shared" si="23"/>
        <v>14</v>
      </c>
    </row>
    <row r="248" spans="1:11" x14ac:dyDescent="0.3">
      <c r="A248">
        <f t="shared" si="22"/>
        <v>297</v>
      </c>
      <c r="B248">
        <v>1</v>
      </c>
      <c r="C248" t="s">
        <v>6</v>
      </c>
      <c r="D248" t="s">
        <v>505</v>
      </c>
      <c r="E248" t="str">
        <f t="shared" si="25"/>
        <v>p1YawGyro_04</v>
      </c>
      <c r="F248" t="s">
        <v>110</v>
      </c>
      <c r="G248" s="1" t="s">
        <v>129</v>
      </c>
      <c r="H248" s="1" t="s">
        <v>164</v>
      </c>
      <c r="K248">
        <f t="shared" si="23"/>
        <v>12</v>
      </c>
    </row>
    <row r="249" spans="1:11" x14ac:dyDescent="0.3">
      <c r="A249">
        <f t="shared" si="22"/>
        <v>298</v>
      </c>
      <c r="B249">
        <v>1</v>
      </c>
      <c r="C249" t="s">
        <v>6</v>
      </c>
      <c r="D249" t="s">
        <v>506</v>
      </c>
      <c r="E249" t="str">
        <f t="shared" si="25"/>
        <v>p2YawGyro_04</v>
      </c>
      <c r="F249" t="s">
        <v>111</v>
      </c>
      <c r="G249" s="1" t="s">
        <v>130</v>
      </c>
      <c r="H249" s="1" t="s">
        <v>164</v>
      </c>
      <c r="K249">
        <f t="shared" si="23"/>
        <v>12</v>
      </c>
    </row>
    <row r="250" spans="1:11" x14ac:dyDescent="0.3">
      <c r="A250">
        <f t="shared" si="22"/>
        <v>299</v>
      </c>
      <c r="B250">
        <v>1</v>
      </c>
      <c r="C250" t="s">
        <v>6</v>
      </c>
      <c r="D250" t="s">
        <v>507</v>
      </c>
      <c r="E250" t="str">
        <f t="shared" si="25"/>
        <v>p1RollAccel_04</v>
      </c>
      <c r="F250" t="s">
        <v>112</v>
      </c>
      <c r="G250" s="1" t="s">
        <v>131</v>
      </c>
      <c r="H250" s="1" t="s">
        <v>164</v>
      </c>
      <c r="K250">
        <f t="shared" si="23"/>
        <v>14</v>
      </c>
    </row>
    <row r="251" spans="1:11" x14ac:dyDescent="0.3">
      <c r="A251">
        <f t="shared" si="22"/>
        <v>300</v>
      </c>
      <c r="B251">
        <v>1</v>
      </c>
      <c r="C251" t="s">
        <v>6</v>
      </c>
      <c r="D251" t="s">
        <v>508</v>
      </c>
      <c r="E251" t="str">
        <f t="shared" si="25"/>
        <v>p2RollAccel_04</v>
      </c>
      <c r="F251" t="s">
        <v>113</v>
      </c>
      <c r="G251" s="1" t="s">
        <v>132</v>
      </c>
      <c r="H251" s="1" t="s">
        <v>164</v>
      </c>
      <c r="K251">
        <f t="shared" si="23"/>
        <v>14</v>
      </c>
    </row>
    <row r="252" spans="1:11" x14ac:dyDescent="0.3">
      <c r="A252">
        <f t="shared" si="22"/>
        <v>301</v>
      </c>
      <c r="B252">
        <v>1</v>
      </c>
      <c r="C252" t="s">
        <v>6</v>
      </c>
      <c r="D252" t="s">
        <v>509</v>
      </c>
      <c r="E252" t="str">
        <f t="shared" si="25"/>
        <v>p1PitchAccel_04</v>
      </c>
      <c r="F252" t="s">
        <v>114</v>
      </c>
      <c r="G252" s="1" t="s">
        <v>133</v>
      </c>
      <c r="H252" s="1" t="s">
        <v>164</v>
      </c>
      <c r="K252">
        <f t="shared" si="23"/>
        <v>15</v>
      </c>
    </row>
    <row r="253" spans="1:11" x14ac:dyDescent="0.3">
      <c r="A253">
        <f t="shared" si="22"/>
        <v>302</v>
      </c>
      <c r="B253">
        <v>1</v>
      </c>
      <c r="C253" t="s">
        <v>6</v>
      </c>
      <c r="D253" t="s">
        <v>510</v>
      </c>
      <c r="E253" t="str">
        <f t="shared" si="25"/>
        <v>p2PitchAccel_04</v>
      </c>
      <c r="F253" t="s">
        <v>115</v>
      </c>
      <c r="G253" s="1" t="s">
        <v>134</v>
      </c>
      <c r="H253" s="1" t="s">
        <v>164</v>
      </c>
      <c r="K253">
        <f t="shared" si="23"/>
        <v>15</v>
      </c>
    </row>
    <row r="254" spans="1:11" x14ac:dyDescent="0.3">
      <c r="A254">
        <f t="shared" si="22"/>
        <v>303</v>
      </c>
      <c r="B254">
        <v>1</v>
      </c>
      <c r="C254" t="s">
        <v>6</v>
      </c>
      <c r="D254" t="s">
        <v>511</v>
      </c>
      <c r="E254" t="str">
        <f t="shared" si="25"/>
        <v>p1ZDeltaAccel_04</v>
      </c>
      <c r="F254" t="s">
        <v>116</v>
      </c>
      <c r="G254" s="1" t="s">
        <v>135</v>
      </c>
      <c r="H254" s="1" t="s">
        <v>164</v>
      </c>
      <c r="K254">
        <f t="shared" si="23"/>
        <v>16</v>
      </c>
    </row>
    <row r="255" spans="1:11" x14ac:dyDescent="0.3">
      <c r="A255">
        <f t="shared" si="22"/>
        <v>304</v>
      </c>
      <c r="B255">
        <v>1</v>
      </c>
      <c r="C255" t="s">
        <v>6</v>
      </c>
      <c r="D255" t="s">
        <v>512</v>
      </c>
      <c r="E255" t="str">
        <f t="shared" si="25"/>
        <v>p2ZDeltaAccel_04</v>
      </c>
      <c r="F255" t="s">
        <v>117</v>
      </c>
      <c r="G255" s="1" t="s">
        <v>136</v>
      </c>
      <c r="H255" s="1" t="s">
        <v>164</v>
      </c>
      <c r="K255">
        <f t="shared" si="23"/>
        <v>16</v>
      </c>
    </row>
    <row r="256" spans="1:11" x14ac:dyDescent="0.3">
      <c r="A256">
        <f t="shared" si="22"/>
        <v>305</v>
      </c>
      <c r="B256">
        <v>1</v>
      </c>
      <c r="C256" t="s">
        <v>6</v>
      </c>
      <c r="D256" t="s">
        <v>513</v>
      </c>
      <c r="E256" t="str">
        <f t="shared" si="25"/>
        <v>p1SourceA_04</v>
      </c>
      <c r="F256" t="s">
        <v>118</v>
      </c>
      <c r="G256" s="1" t="s">
        <v>137</v>
      </c>
      <c r="H256" s="1" t="s">
        <v>164</v>
      </c>
      <c r="K256">
        <f t="shared" si="23"/>
        <v>12</v>
      </c>
    </row>
    <row r="257" spans="1:11" x14ac:dyDescent="0.3">
      <c r="A257">
        <f t="shared" si="22"/>
        <v>306</v>
      </c>
      <c r="B257">
        <v>1</v>
      </c>
      <c r="C257" t="s">
        <v>6</v>
      </c>
      <c r="D257" t="s">
        <v>514</v>
      </c>
      <c r="E257" t="str">
        <f t="shared" si="25"/>
        <v>p1SourceAVol_04</v>
      </c>
      <c r="F257" t="s">
        <v>119</v>
      </c>
      <c r="G257" s="1" t="s">
        <v>262</v>
      </c>
      <c r="H257" s="1" t="s">
        <v>164</v>
      </c>
      <c r="K257">
        <f t="shared" si="23"/>
        <v>15</v>
      </c>
    </row>
    <row r="258" spans="1:11" x14ac:dyDescent="0.3">
      <c r="A258">
        <f t="shared" si="22"/>
        <v>307</v>
      </c>
      <c r="B258">
        <v>1</v>
      </c>
      <c r="C258" t="s">
        <v>6</v>
      </c>
      <c r="D258" t="s">
        <v>515</v>
      </c>
      <c r="E258" t="str">
        <f t="shared" si="25"/>
        <v>p2SourceA_04</v>
      </c>
      <c r="F258" t="s">
        <v>118</v>
      </c>
      <c r="G258" s="1" t="s">
        <v>138</v>
      </c>
      <c r="H258" s="1" t="s">
        <v>164</v>
      </c>
      <c r="K258">
        <f t="shared" si="23"/>
        <v>12</v>
      </c>
    </row>
    <row r="259" spans="1:11" x14ac:dyDescent="0.3">
      <c r="A259">
        <f t="shared" ref="A259:A322" si="26">A258+B259</f>
        <v>308</v>
      </c>
      <c r="B259">
        <v>1</v>
      </c>
      <c r="C259" t="s">
        <v>6</v>
      </c>
      <c r="D259" t="s">
        <v>516</v>
      </c>
      <c r="E259" t="str">
        <f t="shared" si="25"/>
        <v>p2SourceAVol_04</v>
      </c>
      <c r="F259" t="s">
        <v>119</v>
      </c>
      <c r="G259" s="1" t="s">
        <v>263</v>
      </c>
      <c r="H259" s="1" t="s">
        <v>164</v>
      </c>
      <c r="K259">
        <f t="shared" ref="K259:K322" si="27">LEN(E259)</f>
        <v>15</v>
      </c>
    </row>
    <row r="260" spans="1:11" x14ac:dyDescent="0.3">
      <c r="A260">
        <f t="shared" si="26"/>
        <v>309</v>
      </c>
      <c r="B260">
        <v>1</v>
      </c>
      <c r="C260" t="s">
        <v>6</v>
      </c>
      <c r="D260" t="s">
        <v>517</v>
      </c>
      <c r="E260" t="str">
        <f t="shared" si="25"/>
        <v>p1SourceB_04</v>
      </c>
      <c r="F260" t="s">
        <v>120</v>
      </c>
      <c r="G260" s="1" t="s">
        <v>139</v>
      </c>
      <c r="H260" s="1" t="s">
        <v>164</v>
      </c>
      <c r="K260">
        <f t="shared" si="27"/>
        <v>12</v>
      </c>
    </row>
    <row r="261" spans="1:11" x14ac:dyDescent="0.3">
      <c r="A261">
        <f t="shared" si="26"/>
        <v>310</v>
      </c>
      <c r="B261">
        <v>1</v>
      </c>
      <c r="C261" t="s">
        <v>6</v>
      </c>
      <c r="D261" t="s">
        <v>518</v>
      </c>
      <c r="E261" t="str">
        <f t="shared" si="25"/>
        <v>p1SourceBVol_04</v>
      </c>
      <c r="F261" t="s">
        <v>119</v>
      </c>
      <c r="G261" s="1" t="s">
        <v>264</v>
      </c>
      <c r="H261" s="1" t="s">
        <v>164</v>
      </c>
      <c r="K261">
        <f t="shared" si="27"/>
        <v>15</v>
      </c>
    </row>
    <row r="262" spans="1:11" x14ac:dyDescent="0.3">
      <c r="A262">
        <f t="shared" si="26"/>
        <v>311</v>
      </c>
      <c r="B262">
        <v>1</v>
      </c>
      <c r="C262" t="s">
        <v>6</v>
      </c>
      <c r="D262" t="s">
        <v>519</v>
      </c>
      <c r="E262" t="str">
        <f t="shared" si="25"/>
        <v>p2SourceB_04</v>
      </c>
      <c r="F262" t="s">
        <v>120</v>
      </c>
      <c r="G262" s="1" t="s">
        <v>140</v>
      </c>
      <c r="H262" s="1" t="s">
        <v>164</v>
      </c>
      <c r="K262">
        <f t="shared" si="27"/>
        <v>12</v>
      </c>
    </row>
    <row r="263" spans="1:11" x14ac:dyDescent="0.3">
      <c r="A263">
        <f t="shared" si="26"/>
        <v>312</v>
      </c>
      <c r="B263">
        <v>1</v>
      </c>
      <c r="C263" t="s">
        <v>6</v>
      </c>
      <c r="D263" t="s">
        <v>520</v>
      </c>
      <c r="E263" t="str">
        <f t="shared" si="25"/>
        <v>p2SourceBVol_04</v>
      </c>
      <c r="F263" t="s">
        <v>119</v>
      </c>
      <c r="G263" s="1" t="s">
        <v>265</v>
      </c>
      <c r="H263" s="1" t="s">
        <v>164</v>
      </c>
      <c r="K263">
        <f t="shared" si="27"/>
        <v>15</v>
      </c>
    </row>
    <row r="264" spans="1:11" x14ac:dyDescent="0.3">
      <c r="A264">
        <f t="shared" si="26"/>
        <v>312</v>
      </c>
      <c r="K264">
        <f t="shared" si="27"/>
        <v>0</v>
      </c>
    </row>
    <row r="265" spans="1:11" x14ac:dyDescent="0.3">
      <c r="A265">
        <f t="shared" si="26"/>
        <v>314</v>
      </c>
      <c r="B265">
        <v>2</v>
      </c>
      <c r="C265" t="s">
        <v>17</v>
      </c>
      <c r="D265" t="s">
        <v>521</v>
      </c>
      <c r="E265" t="str">
        <f>_xlfn.CONCAT(G265,H265)</f>
        <v>p1Value_05</v>
      </c>
      <c r="F265" t="s">
        <v>94</v>
      </c>
      <c r="G265" s="1" t="s">
        <v>121</v>
      </c>
      <c r="H265" s="1" t="s">
        <v>165</v>
      </c>
      <c r="K265">
        <f t="shared" si="27"/>
        <v>10</v>
      </c>
    </row>
    <row r="266" spans="1:11" x14ac:dyDescent="0.3">
      <c r="A266">
        <f t="shared" si="26"/>
        <v>316</v>
      </c>
      <c r="B266">
        <v>2</v>
      </c>
      <c r="C266" t="s">
        <v>17</v>
      </c>
      <c r="D266" t="s">
        <v>522</v>
      </c>
      <c r="E266" t="str">
        <f t="shared" ref="E266:E296" si="28">_xlfn.CONCAT(G266,H266)</f>
        <v>p2Value_05</v>
      </c>
      <c r="F266" t="s">
        <v>95</v>
      </c>
      <c r="G266" s="1" t="s">
        <v>122</v>
      </c>
      <c r="H266" s="1" t="s">
        <v>165</v>
      </c>
      <c r="K266">
        <f t="shared" si="27"/>
        <v>10</v>
      </c>
    </row>
    <row r="267" spans="1:11" x14ac:dyDescent="0.3">
      <c r="A267">
        <f t="shared" si="26"/>
        <v>317</v>
      </c>
      <c r="B267">
        <v>1</v>
      </c>
      <c r="C267" t="s">
        <v>6</v>
      </c>
      <c r="D267" t="s">
        <v>523</v>
      </c>
      <c r="E267" t="str">
        <f t="shared" si="28"/>
        <v>motorMarker_05</v>
      </c>
      <c r="F267" t="s">
        <v>96</v>
      </c>
      <c r="G267" s="1" t="s">
        <v>123</v>
      </c>
      <c r="H267" s="1" t="s">
        <v>165</v>
      </c>
      <c r="K267">
        <f t="shared" si="27"/>
        <v>14</v>
      </c>
    </row>
    <row r="268" spans="1:11" x14ac:dyDescent="0.3">
      <c r="A268">
        <f t="shared" si="26"/>
        <v>318</v>
      </c>
      <c r="B268">
        <v>1</v>
      </c>
      <c r="C268" t="s">
        <v>6</v>
      </c>
      <c r="D268" t="s">
        <v>524</v>
      </c>
      <c r="E268" t="str">
        <f t="shared" si="28"/>
        <v>p1ThrottleVol_05</v>
      </c>
      <c r="F268" t="s">
        <v>97</v>
      </c>
      <c r="G268" s="1" t="s">
        <v>254</v>
      </c>
      <c r="H268" s="1" t="s">
        <v>165</v>
      </c>
      <c r="K268">
        <f t="shared" si="27"/>
        <v>16</v>
      </c>
    </row>
    <row r="269" spans="1:11" x14ac:dyDescent="0.3">
      <c r="A269">
        <f t="shared" si="26"/>
        <v>319</v>
      </c>
      <c r="B269">
        <v>1</v>
      </c>
      <c r="C269" t="s">
        <v>6</v>
      </c>
      <c r="D269" t="s">
        <v>525</v>
      </c>
      <c r="E269" t="str">
        <f t="shared" si="28"/>
        <v>p2ThrottleVol_05</v>
      </c>
      <c r="F269" t="s">
        <v>98</v>
      </c>
      <c r="G269" s="1" t="s">
        <v>255</v>
      </c>
      <c r="H269" s="1" t="s">
        <v>165</v>
      </c>
      <c r="K269">
        <f t="shared" si="27"/>
        <v>16</v>
      </c>
    </row>
    <row r="270" spans="1:11" x14ac:dyDescent="0.3">
      <c r="A270">
        <f t="shared" si="26"/>
        <v>320</v>
      </c>
      <c r="B270">
        <v>1</v>
      </c>
      <c r="C270" t="s">
        <v>6</v>
      </c>
      <c r="D270" t="s">
        <v>526</v>
      </c>
      <c r="E270" t="str">
        <f t="shared" si="28"/>
        <v>throttleCurve_05</v>
      </c>
      <c r="F270" t="s">
        <v>99</v>
      </c>
      <c r="G270" s="1" t="s">
        <v>124</v>
      </c>
      <c r="H270" s="1" t="s">
        <v>165</v>
      </c>
      <c r="K270">
        <f t="shared" si="27"/>
        <v>16</v>
      </c>
    </row>
    <row r="271" spans="1:11" x14ac:dyDescent="0.3">
      <c r="A271">
        <f t="shared" si="26"/>
        <v>321</v>
      </c>
      <c r="B271">
        <v>1</v>
      </c>
      <c r="C271" t="s">
        <v>6</v>
      </c>
      <c r="D271" t="s">
        <v>527</v>
      </c>
      <c r="E271" t="str">
        <f t="shared" si="28"/>
        <v>p1AileronVol_05</v>
      </c>
      <c r="F271" t="s">
        <v>100</v>
      </c>
      <c r="G271" s="1" t="s">
        <v>256</v>
      </c>
      <c r="H271" s="1" t="s">
        <v>165</v>
      </c>
      <c r="K271">
        <f t="shared" si="27"/>
        <v>15</v>
      </c>
    </row>
    <row r="272" spans="1:11" x14ac:dyDescent="0.3">
      <c r="A272">
        <f t="shared" si="26"/>
        <v>322</v>
      </c>
      <c r="B272">
        <v>1</v>
      </c>
      <c r="C272" t="s">
        <v>6</v>
      </c>
      <c r="D272" t="s">
        <v>528</v>
      </c>
      <c r="E272" t="str">
        <f t="shared" si="28"/>
        <v>p2AileronVol_05</v>
      </c>
      <c r="F272" t="s">
        <v>101</v>
      </c>
      <c r="G272" s="1" t="s">
        <v>257</v>
      </c>
      <c r="H272" s="1" t="s">
        <v>165</v>
      </c>
      <c r="K272">
        <f t="shared" si="27"/>
        <v>15</v>
      </c>
    </row>
    <row r="273" spans="1:11" x14ac:dyDescent="0.3">
      <c r="A273">
        <f t="shared" si="26"/>
        <v>323</v>
      </c>
      <c r="B273">
        <v>1</v>
      </c>
      <c r="C273" t="s">
        <v>6</v>
      </c>
      <c r="D273" t="s">
        <v>529</v>
      </c>
      <c r="E273" t="str">
        <f t="shared" si="28"/>
        <v>p1ElevatorVol_05</v>
      </c>
      <c r="F273" t="s">
        <v>102</v>
      </c>
      <c r="G273" s="1" t="s">
        <v>258</v>
      </c>
      <c r="H273" s="1" t="s">
        <v>165</v>
      </c>
      <c r="K273">
        <f t="shared" si="27"/>
        <v>16</v>
      </c>
    </row>
    <row r="274" spans="1:11" x14ac:dyDescent="0.3">
      <c r="A274">
        <f t="shared" si="26"/>
        <v>324</v>
      </c>
      <c r="B274">
        <v>1</v>
      </c>
      <c r="C274" t="s">
        <v>6</v>
      </c>
      <c r="D274" t="s">
        <v>530</v>
      </c>
      <c r="E274" t="str">
        <f t="shared" si="28"/>
        <v>p2ElevatorVol_05</v>
      </c>
      <c r="F274" t="s">
        <v>103</v>
      </c>
      <c r="G274" s="1" t="s">
        <v>259</v>
      </c>
      <c r="H274" s="1" t="s">
        <v>165</v>
      </c>
      <c r="K274">
        <f t="shared" si="27"/>
        <v>16</v>
      </c>
    </row>
    <row r="275" spans="1:11" x14ac:dyDescent="0.3">
      <c r="A275">
        <f t="shared" si="26"/>
        <v>325</v>
      </c>
      <c r="B275">
        <v>1</v>
      </c>
      <c r="C275" t="s">
        <v>6</v>
      </c>
      <c r="D275" t="s">
        <v>531</v>
      </c>
      <c r="E275" t="str">
        <f t="shared" si="28"/>
        <v>p1RudderVol_05</v>
      </c>
      <c r="F275" t="s">
        <v>104</v>
      </c>
      <c r="G275" s="1" t="s">
        <v>260</v>
      </c>
      <c r="H275" s="1" t="s">
        <v>165</v>
      </c>
      <c r="K275">
        <f t="shared" si="27"/>
        <v>14</v>
      </c>
    </row>
    <row r="276" spans="1:11" x14ac:dyDescent="0.3">
      <c r="A276">
        <f t="shared" si="26"/>
        <v>326</v>
      </c>
      <c r="B276">
        <v>1</v>
      </c>
      <c r="C276" t="s">
        <v>6</v>
      </c>
      <c r="D276" t="s">
        <v>532</v>
      </c>
      <c r="E276" t="str">
        <f t="shared" si="28"/>
        <v>p2RudderVol_05</v>
      </c>
      <c r="F276" t="s">
        <v>105</v>
      </c>
      <c r="G276" s="1" t="s">
        <v>261</v>
      </c>
      <c r="H276" s="1" t="s">
        <v>165</v>
      </c>
      <c r="K276">
        <f t="shared" si="27"/>
        <v>14</v>
      </c>
    </row>
    <row r="277" spans="1:11" x14ac:dyDescent="0.3">
      <c r="A277">
        <f t="shared" si="26"/>
        <v>327</v>
      </c>
      <c r="B277">
        <v>1</v>
      </c>
      <c r="C277" t="s">
        <v>6</v>
      </c>
      <c r="D277" t="s">
        <v>533</v>
      </c>
      <c r="E277" t="str">
        <f t="shared" si="28"/>
        <v>p1RollGyro_05</v>
      </c>
      <c r="F277" t="s">
        <v>106</v>
      </c>
      <c r="G277" s="1" t="s">
        <v>125</v>
      </c>
      <c r="H277" s="1" t="s">
        <v>165</v>
      </c>
      <c r="K277">
        <f t="shared" si="27"/>
        <v>13</v>
      </c>
    </row>
    <row r="278" spans="1:11" x14ac:dyDescent="0.3">
      <c r="A278">
        <f t="shared" si="26"/>
        <v>328</v>
      </c>
      <c r="B278">
        <v>1</v>
      </c>
      <c r="C278" t="s">
        <v>6</v>
      </c>
      <c r="D278" t="s">
        <v>534</v>
      </c>
      <c r="E278" t="str">
        <f t="shared" si="28"/>
        <v>p2RollGyro_05</v>
      </c>
      <c r="F278" t="s">
        <v>107</v>
      </c>
      <c r="G278" s="1" t="s">
        <v>126</v>
      </c>
      <c r="H278" s="1" t="s">
        <v>165</v>
      </c>
      <c r="K278">
        <f t="shared" si="27"/>
        <v>13</v>
      </c>
    </row>
    <row r="279" spans="1:11" x14ac:dyDescent="0.3">
      <c r="A279">
        <f t="shared" si="26"/>
        <v>329</v>
      </c>
      <c r="B279">
        <v>1</v>
      </c>
      <c r="C279" t="s">
        <v>6</v>
      </c>
      <c r="D279" t="s">
        <v>535</v>
      </c>
      <c r="E279" t="str">
        <f t="shared" si="28"/>
        <v>p1PitchGyro_05</v>
      </c>
      <c r="F279" t="s">
        <v>108</v>
      </c>
      <c r="G279" s="1" t="s">
        <v>127</v>
      </c>
      <c r="H279" s="1" t="s">
        <v>165</v>
      </c>
      <c r="K279">
        <f t="shared" si="27"/>
        <v>14</v>
      </c>
    </row>
    <row r="280" spans="1:11" x14ac:dyDescent="0.3">
      <c r="A280">
        <f t="shared" si="26"/>
        <v>330</v>
      </c>
      <c r="B280">
        <v>1</v>
      </c>
      <c r="C280" t="s">
        <v>6</v>
      </c>
      <c r="D280" t="s">
        <v>536</v>
      </c>
      <c r="E280" t="str">
        <f t="shared" si="28"/>
        <v>p2PitchGyro_05</v>
      </c>
      <c r="F280" t="s">
        <v>109</v>
      </c>
      <c r="G280" s="1" t="s">
        <v>128</v>
      </c>
      <c r="H280" s="1" t="s">
        <v>165</v>
      </c>
      <c r="K280">
        <f t="shared" si="27"/>
        <v>14</v>
      </c>
    </row>
    <row r="281" spans="1:11" x14ac:dyDescent="0.3">
      <c r="A281">
        <f t="shared" si="26"/>
        <v>331</v>
      </c>
      <c r="B281">
        <v>1</v>
      </c>
      <c r="C281" t="s">
        <v>6</v>
      </c>
      <c r="D281" t="s">
        <v>537</v>
      </c>
      <c r="E281" t="str">
        <f t="shared" si="28"/>
        <v>p1YawGyro_05</v>
      </c>
      <c r="F281" t="s">
        <v>110</v>
      </c>
      <c r="G281" s="1" t="s">
        <v>129</v>
      </c>
      <c r="H281" s="1" t="s">
        <v>165</v>
      </c>
      <c r="K281">
        <f t="shared" si="27"/>
        <v>12</v>
      </c>
    </row>
    <row r="282" spans="1:11" x14ac:dyDescent="0.3">
      <c r="A282">
        <f t="shared" si="26"/>
        <v>332</v>
      </c>
      <c r="B282">
        <v>1</v>
      </c>
      <c r="C282" t="s">
        <v>6</v>
      </c>
      <c r="D282" t="s">
        <v>538</v>
      </c>
      <c r="E282" t="str">
        <f t="shared" si="28"/>
        <v>p2YawGyro_05</v>
      </c>
      <c r="F282" t="s">
        <v>111</v>
      </c>
      <c r="G282" s="1" t="s">
        <v>130</v>
      </c>
      <c r="H282" s="1" t="s">
        <v>165</v>
      </c>
      <c r="K282">
        <f t="shared" si="27"/>
        <v>12</v>
      </c>
    </row>
    <row r="283" spans="1:11" x14ac:dyDescent="0.3">
      <c r="A283">
        <f t="shared" si="26"/>
        <v>333</v>
      </c>
      <c r="B283">
        <v>1</v>
      </c>
      <c r="C283" t="s">
        <v>6</v>
      </c>
      <c r="D283" t="s">
        <v>539</v>
      </c>
      <c r="E283" t="str">
        <f t="shared" si="28"/>
        <v>p1RollAccel_05</v>
      </c>
      <c r="F283" t="s">
        <v>112</v>
      </c>
      <c r="G283" s="1" t="s">
        <v>131</v>
      </c>
      <c r="H283" s="1" t="s">
        <v>165</v>
      </c>
      <c r="K283">
        <f t="shared" si="27"/>
        <v>14</v>
      </c>
    </row>
    <row r="284" spans="1:11" x14ac:dyDescent="0.3">
      <c r="A284">
        <f t="shared" si="26"/>
        <v>334</v>
      </c>
      <c r="B284">
        <v>1</v>
      </c>
      <c r="C284" t="s">
        <v>6</v>
      </c>
      <c r="D284" t="s">
        <v>540</v>
      </c>
      <c r="E284" t="str">
        <f t="shared" si="28"/>
        <v>p2RollAccel_05</v>
      </c>
      <c r="F284" t="s">
        <v>113</v>
      </c>
      <c r="G284" s="1" t="s">
        <v>132</v>
      </c>
      <c r="H284" s="1" t="s">
        <v>165</v>
      </c>
      <c r="K284">
        <f t="shared" si="27"/>
        <v>14</v>
      </c>
    </row>
    <row r="285" spans="1:11" x14ac:dyDescent="0.3">
      <c r="A285">
        <f t="shared" si="26"/>
        <v>335</v>
      </c>
      <c r="B285">
        <v>1</v>
      </c>
      <c r="C285" t="s">
        <v>6</v>
      </c>
      <c r="D285" t="s">
        <v>541</v>
      </c>
      <c r="E285" t="str">
        <f t="shared" si="28"/>
        <v>p1PitchAccel_05</v>
      </c>
      <c r="F285" t="s">
        <v>114</v>
      </c>
      <c r="G285" s="1" t="s">
        <v>133</v>
      </c>
      <c r="H285" s="1" t="s">
        <v>165</v>
      </c>
      <c r="K285">
        <f t="shared" si="27"/>
        <v>15</v>
      </c>
    </row>
    <row r="286" spans="1:11" x14ac:dyDescent="0.3">
      <c r="A286">
        <f t="shared" si="26"/>
        <v>336</v>
      </c>
      <c r="B286">
        <v>1</v>
      </c>
      <c r="C286" t="s">
        <v>6</v>
      </c>
      <c r="D286" t="s">
        <v>542</v>
      </c>
      <c r="E286" t="str">
        <f t="shared" si="28"/>
        <v>p2PitchAccel_05</v>
      </c>
      <c r="F286" t="s">
        <v>115</v>
      </c>
      <c r="G286" s="1" t="s">
        <v>134</v>
      </c>
      <c r="H286" s="1" t="s">
        <v>165</v>
      </c>
      <c r="K286">
        <f t="shared" si="27"/>
        <v>15</v>
      </c>
    </row>
    <row r="287" spans="1:11" x14ac:dyDescent="0.3">
      <c r="A287">
        <f t="shared" si="26"/>
        <v>337</v>
      </c>
      <c r="B287">
        <v>1</v>
      </c>
      <c r="C287" t="s">
        <v>6</v>
      </c>
      <c r="D287" t="s">
        <v>543</v>
      </c>
      <c r="E287" t="str">
        <f t="shared" si="28"/>
        <v>p1ZDeltaAccel_05</v>
      </c>
      <c r="F287" t="s">
        <v>116</v>
      </c>
      <c r="G287" s="1" t="s">
        <v>135</v>
      </c>
      <c r="H287" s="1" t="s">
        <v>165</v>
      </c>
      <c r="K287">
        <f t="shared" si="27"/>
        <v>16</v>
      </c>
    </row>
    <row r="288" spans="1:11" x14ac:dyDescent="0.3">
      <c r="A288">
        <f t="shared" si="26"/>
        <v>338</v>
      </c>
      <c r="B288">
        <v>1</v>
      </c>
      <c r="C288" t="s">
        <v>6</v>
      </c>
      <c r="D288" t="s">
        <v>544</v>
      </c>
      <c r="E288" t="str">
        <f t="shared" si="28"/>
        <v>p2ZDeltaAccel_05</v>
      </c>
      <c r="F288" t="s">
        <v>117</v>
      </c>
      <c r="G288" s="1" t="s">
        <v>136</v>
      </c>
      <c r="H288" s="1" t="s">
        <v>165</v>
      </c>
      <c r="K288">
        <f t="shared" si="27"/>
        <v>16</v>
      </c>
    </row>
    <row r="289" spans="1:11" x14ac:dyDescent="0.3">
      <c r="A289">
        <f t="shared" si="26"/>
        <v>339</v>
      </c>
      <c r="B289">
        <v>1</v>
      </c>
      <c r="C289" t="s">
        <v>6</v>
      </c>
      <c r="D289" t="s">
        <v>545</v>
      </c>
      <c r="E289" t="str">
        <f t="shared" si="28"/>
        <v>p1SourceA_05</v>
      </c>
      <c r="F289" t="s">
        <v>118</v>
      </c>
      <c r="G289" s="1" t="s">
        <v>137</v>
      </c>
      <c r="H289" s="1" t="s">
        <v>165</v>
      </c>
      <c r="K289">
        <f t="shared" si="27"/>
        <v>12</v>
      </c>
    </row>
    <row r="290" spans="1:11" x14ac:dyDescent="0.3">
      <c r="A290">
        <f t="shared" si="26"/>
        <v>340</v>
      </c>
      <c r="B290">
        <v>1</v>
      </c>
      <c r="C290" t="s">
        <v>6</v>
      </c>
      <c r="D290" t="s">
        <v>546</v>
      </c>
      <c r="E290" t="str">
        <f t="shared" si="28"/>
        <v>p1SourceAVol_05</v>
      </c>
      <c r="F290" t="s">
        <v>119</v>
      </c>
      <c r="G290" s="1" t="s">
        <v>262</v>
      </c>
      <c r="H290" s="1" t="s">
        <v>165</v>
      </c>
      <c r="K290">
        <f t="shared" si="27"/>
        <v>15</v>
      </c>
    </row>
    <row r="291" spans="1:11" x14ac:dyDescent="0.3">
      <c r="A291">
        <f t="shared" si="26"/>
        <v>341</v>
      </c>
      <c r="B291">
        <v>1</v>
      </c>
      <c r="C291" t="s">
        <v>6</v>
      </c>
      <c r="D291" t="s">
        <v>547</v>
      </c>
      <c r="E291" t="str">
        <f t="shared" si="28"/>
        <v>p2SourceA_05</v>
      </c>
      <c r="F291" t="s">
        <v>118</v>
      </c>
      <c r="G291" s="1" t="s">
        <v>138</v>
      </c>
      <c r="H291" s="1" t="s">
        <v>165</v>
      </c>
      <c r="K291">
        <f t="shared" si="27"/>
        <v>12</v>
      </c>
    </row>
    <row r="292" spans="1:11" x14ac:dyDescent="0.3">
      <c r="A292">
        <f t="shared" si="26"/>
        <v>342</v>
      </c>
      <c r="B292">
        <v>1</v>
      </c>
      <c r="C292" t="s">
        <v>6</v>
      </c>
      <c r="D292" t="s">
        <v>548</v>
      </c>
      <c r="E292" t="str">
        <f t="shared" si="28"/>
        <v>p2SourceAVol_05</v>
      </c>
      <c r="F292" t="s">
        <v>119</v>
      </c>
      <c r="G292" s="1" t="s">
        <v>263</v>
      </c>
      <c r="H292" s="1" t="s">
        <v>165</v>
      </c>
      <c r="K292">
        <f t="shared" si="27"/>
        <v>15</v>
      </c>
    </row>
    <row r="293" spans="1:11" x14ac:dyDescent="0.3">
      <c r="A293">
        <f t="shared" si="26"/>
        <v>343</v>
      </c>
      <c r="B293">
        <v>1</v>
      </c>
      <c r="C293" t="s">
        <v>6</v>
      </c>
      <c r="D293" t="s">
        <v>549</v>
      </c>
      <c r="E293" t="str">
        <f t="shared" si="28"/>
        <v>p1SourceB_05</v>
      </c>
      <c r="F293" t="s">
        <v>120</v>
      </c>
      <c r="G293" s="1" t="s">
        <v>139</v>
      </c>
      <c r="H293" s="1" t="s">
        <v>165</v>
      </c>
      <c r="K293">
        <f t="shared" si="27"/>
        <v>12</v>
      </c>
    </row>
    <row r="294" spans="1:11" x14ac:dyDescent="0.3">
      <c r="A294">
        <f t="shared" si="26"/>
        <v>344</v>
      </c>
      <c r="B294">
        <v>1</v>
      </c>
      <c r="C294" t="s">
        <v>6</v>
      </c>
      <c r="D294" t="s">
        <v>550</v>
      </c>
      <c r="E294" t="str">
        <f t="shared" si="28"/>
        <v>p1SourceBVol_05</v>
      </c>
      <c r="F294" t="s">
        <v>119</v>
      </c>
      <c r="G294" s="1" t="s">
        <v>264</v>
      </c>
      <c r="H294" s="1" t="s">
        <v>165</v>
      </c>
      <c r="K294">
        <f t="shared" si="27"/>
        <v>15</v>
      </c>
    </row>
    <row r="295" spans="1:11" x14ac:dyDescent="0.3">
      <c r="A295">
        <f t="shared" si="26"/>
        <v>345</v>
      </c>
      <c r="B295">
        <v>1</v>
      </c>
      <c r="C295" t="s">
        <v>6</v>
      </c>
      <c r="D295" t="s">
        <v>551</v>
      </c>
      <c r="E295" t="str">
        <f t="shared" si="28"/>
        <v>p2SourceB_05</v>
      </c>
      <c r="F295" t="s">
        <v>120</v>
      </c>
      <c r="G295" s="1" t="s">
        <v>140</v>
      </c>
      <c r="H295" s="1" t="s">
        <v>165</v>
      </c>
      <c r="K295">
        <f t="shared" si="27"/>
        <v>12</v>
      </c>
    </row>
    <row r="296" spans="1:11" x14ac:dyDescent="0.3">
      <c r="A296">
        <f t="shared" si="26"/>
        <v>346</v>
      </c>
      <c r="B296">
        <v>1</v>
      </c>
      <c r="C296" t="s">
        <v>6</v>
      </c>
      <c r="D296" t="s">
        <v>552</v>
      </c>
      <c r="E296" t="str">
        <f t="shared" si="28"/>
        <v>p2SourceBVol_05</v>
      </c>
      <c r="F296" t="s">
        <v>119</v>
      </c>
      <c r="G296" s="1" t="s">
        <v>265</v>
      </c>
      <c r="H296" s="1" t="s">
        <v>165</v>
      </c>
      <c r="K296">
        <f t="shared" si="27"/>
        <v>15</v>
      </c>
    </row>
    <row r="297" spans="1:11" x14ac:dyDescent="0.3">
      <c r="A297">
        <f t="shared" si="26"/>
        <v>346</v>
      </c>
      <c r="K297">
        <f t="shared" si="27"/>
        <v>0</v>
      </c>
    </row>
    <row r="298" spans="1:11" x14ac:dyDescent="0.3">
      <c r="A298">
        <f t="shared" si="26"/>
        <v>348</v>
      </c>
      <c r="B298">
        <v>2</v>
      </c>
      <c r="C298" t="s">
        <v>17</v>
      </c>
      <c r="D298" t="s">
        <v>553</v>
      </c>
      <c r="E298" t="str">
        <f>_xlfn.CONCAT(G298,H298)</f>
        <v>p1Value_06</v>
      </c>
      <c r="F298" t="s">
        <v>94</v>
      </c>
      <c r="G298" s="1" t="s">
        <v>121</v>
      </c>
      <c r="H298" s="1" t="s">
        <v>166</v>
      </c>
      <c r="K298">
        <f t="shared" si="27"/>
        <v>10</v>
      </c>
    </row>
    <row r="299" spans="1:11" x14ac:dyDescent="0.3">
      <c r="A299">
        <f t="shared" si="26"/>
        <v>350</v>
      </c>
      <c r="B299">
        <v>2</v>
      </c>
      <c r="C299" t="s">
        <v>17</v>
      </c>
      <c r="D299" t="s">
        <v>554</v>
      </c>
      <c r="E299" t="str">
        <f t="shared" ref="E299:E329" si="29">_xlfn.CONCAT(G299,H299)</f>
        <v>p2Value_06</v>
      </c>
      <c r="F299" t="s">
        <v>95</v>
      </c>
      <c r="G299" s="1" t="s">
        <v>122</v>
      </c>
      <c r="H299" s="1" t="s">
        <v>166</v>
      </c>
      <c r="K299">
        <f t="shared" si="27"/>
        <v>10</v>
      </c>
    </row>
    <row r="300" spans="1:11" x14ac:dyDescent="0.3">
      <c r="A300">
        <f t="shared" si="26"/>
        <v>351</v>
      </c>
      <c r="B300">
        <v>1</v>
      </c>
      <c r="C300" t="s">
        <v>6</v>
      </c>
      <c r="D300" t="s">
        <v>555</v>
      </c>
      <c r="E300" t="str">
        <f t="shared" si="29"/>
        <v>motorMarker_06</v>
      </c>
      <c r="F300" t="s">
        <v>96</v>
      </c>
      <c r="G300" s="1" t="s">
        <v>123</v>
      </c>
      <c r="H300" s="1" t="s">
        <v>166</v>
      </c>
      <c r="K300">
        <f t="shared" si="27"/>
        <v>14</v>
      </c>
    </row>
    <row r="301" spans="1:11" x14ac:dyDescent="0.3">
      <c r="A301">
        <f t="shared" si="26"/>
        <v>352</v>
      </c>
      <c r="B301">
        <v>1</v>
      </c>
      <c r="C301" t="s">
        <v>6</v>
      </c>
      <c r="D301" t="s">
        <v>556</v>
      </c>
      <c r="E301" t="str">
        <f t="shared" si="29"/>
        <v>p1ThrottleVol_06</v>
      </c>
      <c r="F301" t="s">
        <v>97</v>
      </c>
      <c r="G301" s="1" t="s">
        <v>254</v>
      </c>
      <c r="H301" s="1" t="s">
        <v>166</v>
      </c>
      <c r="K301">
        <f t="shared" si="27"/>
        <v>16</v>
      </c>
    </row>
    <row r="302" spans="1:11" x14ac:dyDescent="0.3">
      <c r="A302">
        <f t="shared" si="26"/>
        <v>353</v>
      </c>
      <c r="B302">
        <v>1</v>
      </c>
      <c r="C302" t="s">
        <v>6</v>
      </c>
      <c r="D302" t="s">
        <v>557</v>
      </c>
      <c r="E302" t="str">
        <f t="shared" si="29"/>
        <v>p2ThrottleVol_06</v>
      </c>
      <c r="F302" t="s">
        <v>98</v>
      </c>
      <c r="G302" s="1" t="s">
        <v>255</v>
      </c>
      <c r="H302" s="1" t="s">
        <v>166</v>
      </c>
      <c r="K302">
        <f t="shared" si="27"/>
        <v>16</v>
      </c>
    </row>
    <row r="303" spans="1:11" x14ac:dyDescent="0.3">
      <c r="A303">
        <f t="shared" si="26"/>
        <v>354</v>
      </c>
      <c r="B303">
        <v>1</v>
      </c>
      <c r="C303" t="s">
        <v>6</v>
      </c>
      <c r="D303" t="s">
        <v>558</v>
      </c>
      <c r="E303" t="str">
        <f t="shared" si="29"/>
        <v>throttleCurve_06</v>
      </c>
      <c r="F303" t="s">
        <v>99</v>
      </c>
      <c r="G303" s="1" t="s">
        <v>124</v>
      </c>
      <c r="H303" s="1" t="s">
        <v>166</v>
      </c>
      <c r="K303">
        <f t="shared" si="27"/>
        <v>16</v>
      </c>
    </row>
    <row r="304" spans="1:11" x14ac:dyDescent="0.3">
      <c r="A304">
        <f t="shared" si="26"/>
        <v>355</v>
      </c>
      <c r="B304">
        <v>1</v>
      </c>
      <c r="C304" t="s">
        <v>6</v>
      </c>
      <c r="D304" t="s">
        <v>559</v>
      </c>
      <c r="E304" t="str">
        <f t="shared" si="29"/>
        <v>p1AileronVol_06</v>
      </c>
      <c r="F304" t="s">
        <v>100</v>
      </c>
      <c r="G304" s="1" t="s">
        <v>256</v>
      </c>
      <c r="H304" s="1" t="s">
        <v>166</v>
      </c>
      <c r="K304">
        <f t="shared" si="27"/>
        <v>15</v>
      </c>
    </row>
    <row r="305" spans="1:11" x14ac:dyDescent="0.3">
      <c r="A305">
        <f t="shared" si="26"/>
        <v>356</v>
      </c>
      <c r="B305">
        <v>1</v>
      </c>
      <c r="C305" t="s">
        <v>6</v>
      </c>
      <c r="D305" t="s">
        <v>560</v>
      </c>
      <c r="E305" t="str">
        <f t="shared" si="29"/>
        <v>p2AileronVol_06</v>
      </c>
      <c r="F305" t="s">
        <v>101</v>
      </c>
      <c r="G305" s="1" t="s">
        <v>257</v>
      </c>
      <c r="H305" s="1" t="s">
        <v>166</v>
      </c>
      <c r="K305">
        <f t="shared" si="27"/>
        <v>15</v>
      </c>
    </row>
    <row r="306" spans="1:11" x14ac:dyDescent="0.3">
      <c r="A306">
        <f t="shared" si="26"/>
        <v>357</v>
      </c>
      <c r="B306">
        <v>1</v>
      </c>
      <c r="C306" t="s">
        <v>6</v>
      </c>
      <c r="D306" t="s">
        <v>561</v>
      </c>
      <c r="E306" t="str">
        <f t="shared" si="29"/>
        <v>p1ElevatorVol_06</v>
      </c>
      <c r="F306" t="s">
        <v>102</v>
      </c>
      <c r="G306" s="1" t="s">
        <v>258</v>
      </c>
      <c r="H306" s="1" t="s">
        <v>166</v>
      </c>
      <c r="K306">
        <f t="shared" si="27"/>
        <v>16</v>
      </c>
    </row>
    <row r="307" spans="1:11" x14ac:dyDescent="0.3">
      <c r="A307">
        <f t="shared" si="26"/>
        <v>358</v>
      </c>
      <c r="B307">
        <v>1</v>
      </c>
      <c r="C307" t="s">
        <v>6</v>
      </c>
      <c r="D307" t="s">
        <v>562</v>
      </c>
      <c r="E307" t="str">
        <f t="shared" si="29"/>
        <v>p2ElevatorVol_06</v>
      </c>
      <c r="F307" t="s">
        <v>103</v>
      </c>
      <c r="G307" s="1" t="s">
        <v>259</v>
      </c>
      <c r="H307" s="1" t="s">
        <v>166</v>
      </c>
      <c r="K307">
        <f t="shared" si="27"/>
        <v>16</v>
      </c>
    </row>
    <row r="308" spans="1:11" x14ac:dyDescent="0.3">
      <c r="A308">
        <f t="shared" si="26"/>
        <v>359</v>
      </c>
      <c r="B308">
        <v>1</v>
      </c>
      <c r="C308" t="s">
        <v>6</v>
      </c>
      <c r="D308" t="s">
        <v>563</v>
      </c>
      <c r="E308" t="str">
        <f t="shared" si="29"/>
        <v>p1RudderVol_06</v>
      </c>
      <c r="F308" t="s">
        <v>104</v>
      </c>
      <c r="G308" s="1" t="s">
        <v>260</v>
      </c>
      <c r="H308" s="1" t="s">
        <v>166</v>
      </c>
      <c r="K308">
        <f t="shared" si="27"/>
        <v>14</v>
      </c>
    </row>
    <row r="309" spans="1:11" x14ac:dyDescent="0.3">
      <c r="A309">
        <f t="shared" si="26"/>
        <v>360</v>
      </c>
      <c r="B309">
        <v>1</v>
      </c>
      <c r="C309" t="s">
        <v>6</v>
      </c>
      <c r="D309" t="s">
        <v>564</v>
      </c>
      <c r="E309" t="str">
        <f t="shared" si="29"/>
        <v>p2RudderVol_06</v>
      </c>
      <c r="F309" t="s">
        <v>105</v>
      </c>
      <c r="G309" s="1" t="s">
        <v>261</v>
      </c>
      <c r="H309" s="1" t="s">
        <v>166</v>
      </c>
      <c r="K309">
        <f t="shared" si="27"/>
        <v>14</v>
      </c>
    </row>
    <row r="310" spans="1:11" x14ac:dyDescent="0.3">
      <c r="A310">
        <f t="shared" si="26"/>
        <v>361</v>
      </c>
      <c r="B310">
        <v>1</v>
      </c>
      <c r="C310" t="s">
        <v>6</v>
      </c>
      <c r="D310" t="s">
        <v>565</v>
      </c>
      <c r="E310" t="str">
        <f t="shared" si="29"/>
        <v>p1RollGyro_06</v>
      </c>
      <c r="F310" t="s">
        <v>106</v>
      </c>
      <c r="G310" s="1" t="s">
        <v>125</v>
      </c>
      <c r="H310" s="1" t="s">
        <v>166</v>
      </c>
      <c r="K310">
        <f t="shared" si="27"/>
        <v>13</v>
      </c>
    </row>
    <row r="311" spans="1:11" x14ac:dyDescent="0.3">
      <c r="A311">
        <f t="shared" si="26"/>
        <v>362</v>
      </c>
      <c r="B311">
        <v>1</v>
      </c>
      <c r="C311" t="s">
        <v>6</v>
      </c>
      <c r="D311" t="s">
        <v>566</v>
      </c>
      <c r="E311" t="str">
        <f t="shared" si="29"/>
        <v>p2RollGyro_06</v>
      </c>
      <c r="F311" t="s">
        <v>107</v>
      </c>
      <c r="G311" s="1" t="s">
        <v>126</v>
      </c>
      <c r="H311" s="1" t="s">
        <v>166</v>
      </c>
      <c r="K311">
        <f t="shared" si="27"/>
        <v>13</v>
      </c>
    </row>
    <row r="312" spans="1:11" x14ac:dyDescent="0.3">
      <c r="A312">
        <f t="shared" si="26"/>
        <v>363</v>
      </c>
      <c r="B312">
        <v>1</v>
      </c>
      <c r="C312" t="s">
        <v>6</v>
      </c>
      <c r="D312" t="s">
        <v>567</v>
      </c>
      <c r="E312" t="str">
        <f t="shared" si="29"/>
        <v>p1PitchGyro_06</v>
      </c>
      <c r="F312" t="s">
        <v>108</v>
      </c>
      <c r="G312" s="1" t="s">
        <v>127</v>
      </c>
      <c r="H312" s="1" t="s">
        <v>166</v>
      </c>
      <c r="K312">
        <f t="shared" si="27"/>
        <v>14</v>
      </c>
    </row>
    <row r="313" spans="1:11" x14ac:dyDescent="0.3">
      <c r="A313">
        <f t="shared" si="26"/>
        <v>364</v>
      </c>
      <c r="B313">
        <v>1</v>
      </c>
      <c r="C313" t="s">
        <v>6</v>
      </c>
      <c r="D313" t="s">
        <v>568</v>
      </c>
      <c r="E313" t="str">
        <f t="shared" si="29"/>
        <v>p2PitchGyro_06</v>
      </c>
      <c r="F313" t="s">
        <v>109</v>
      </c>
      <c r="G313" s="1" t="s">
        <v>128</v>
      </c>
      <c r="H313" s="1" t="s">
        <v>166</v>
      </c>
      <c r="K313">
        <f t="shared" si="27"/>
        <v>14</v>
      </c>
    </row>
    <row r="314" spans="1:11" x14ac:dyDescent="0.3">
      <c r="A314">
        <f t="shared" si="26"/>
        <v>365</v>
      </c>
      <c r="B314">
        <v>1</v>
      </c>
      <c r="C314" t="s">
        <v>6</v>
      </c>
      <c r="D314" t="s">
        <v>569</v>
      </c>
      <c r="E314" t="str">
        <f t="shared" si="29"/>
        <v>p1YawGyro_06</v>
      </c>
      <c r="F314" t="s">
        <v>110</v>
      </c>
      <c r="G314" s="1" t="s">
        <v>129</v>
      </c>
      <c r="H314" s="1" t="s">
        <v>166</v>
      </c>
      <c r="K314">
        <f t="shared" si="27"/>
        <v>12</v>
      </c>
    </row>
    <row r="315" spans="1:11" x14ac:dyDescent="0.3">
      <c r="A315">
        <f t="shared" si="26"/>
        <v>366</v>
      </c>
      <c r="B315">
        <v>1</v>
      </c>
      <c r="C315" t="s">
        <v>6</v>
      </c>
      <c r="D315" t="s">
        <v>570</v>
      </c>
      <c r="E315" t="str">
        <f t="shared" si="29"/>
        <v>p2YawGyro_06</v>
      </c>
      <c r="F315" t="s">
        <v>111</v>
      </c>
      <c r="G315" s="1" t="s">
        <v>130</v>
      </c>
      <c r="H315" s="1" t="s">
        <v>166</v>
      </c>
      <c r="K315">
        <f t="shared" si="27"/>
        <v>12</v>
      </c>
    </row>
    <row r="316" spans="1:11" x14ac:dyDescent="0.3">
      <c r="A316">
        <f t="shared" si="26"/>
        <v>367</v>
      </c>
      <c r="B316">
        <v>1</v>
      </c>
      <c r="C316" t="s">
        <v>6</v>
      </c>
      <c r="D316" t="s">
        <v>571</v>
      </c>
      <c r="E316" t="str">
        <f t="shared" si="29"/>
        <v>p1RollAccel_06</v>
      </c>
      <c r="F316" t="s">
        <v>112</v>
      </c>
      <c r="G316" s="1" t="s">
        <v>131</v>
      </c>
      <c r="H316" s="1" t="s">
        <v>166</v>
      </c>
      <c r="K316">
        <f t="shared" si="27"/>
        <v>14</v>
      </c>
    </row>
    <row r="317" spans="1:11" x14ac:dyDescent="0.3">
      <c r="A317">
        <f t="shared" si="26"/>
        <v>368</v>
      </c>
      <c r="B317">
        <v>1</v>
      </c>
      <c r="C317" t="s">
        <v>6</v>
      </c>
      <c r="D317" t="s">
        <v>572</v>
      </c>
      <c r="E317" t="str">
        <f t="shared" si="29"/>
        <v>p2RollAccel_06</v>
      </c>
      <c r="F317" t="s">
        <v>113</v>
      </c>
      <c r="G317" s="1" t="s">
        <v>132</v>
      </c>
      <c r="H317" s="1" t="s">
        <v>166</v>
      </c>
      <c r="K317">
        <f t="shared" si="27"/>
        <v>14</v>
      </c>
    </row>
    <row r="318" spans="1:11" x14ac:dyDescent="0.3">
      <c r="A318">
        <f t="shared" si="26"/>
        <v>369</v>
      </c>
      <c r="B318">
        <v>1</v>
      </c>
      <c r="C318" t="s">
        <v>6</v>
      </c>
      <c r="D318" t="s">
        <v>573</v>
      </c>
      <c r="E318" t="str">
        <f t="shared" si="29"/>
        <v>p1PitchAccel_06</v>
      </c>
      <c r="F318" t="s">
        <v>114</v>
      </c>
      <c r="G318" s="1" t="s">
        <v>133</v>
      </c>
      <c r="H318" s="1" t="s">
        <v>166</v>
      </c>
      <c r="K318">
        <f t="shared" si="27"/>
        <v>15</v>
      </c>
    </row>
    <row r="319" spans="1:11" x14ac:dyDescent="0.3">
      <c r="A319">
        <f t="shared" si="26"/>
        <v>370</v>
      </c>
      <c r="B319">
        <v>1</v>
      </c>
      <c r="C319" t="s">
        <v>6</v>
      </c>
      <c r="D319" t="s">
        <v>574</v>
      </c>
      <c r="E319" t="str">
        <f t="shared" si="29"/>
        <v>p2PitchAccel_06</v>
      </c>
      <c r="F319" t="s">
        <v>115</v>
      </c>
      <c r="G319" s="1" t="s">
        <v>134</v>
      </c>
      <c r="H319" s="1" t="s">
        <v>166</v>
      </c>
      <c r="K319">
        <f t="shared" si="27"/>
        <v>15</v>
      </c>
    </row>
    <row r="320" spans="1:11" x14ac:dyDescent="0.3">
      <c r="A320">
        <f t="shared" si="26"/>
        <v>371</v>
      </c>
      <c r="B320">
        <v>1</v>
      </c>
      <c r="C320" t="s">
        <v>6</v>
      </c>
      <c r="D320" t="s">
        <v>575</v>
      </c>
      <c r="E320" t="str">
        <f t="shared" si="29"/>
        <v>p1ZDeltaAccel_06</v>
      </c>
      <c r="F320" t="s">
        <v>116</v>
      </c>
      <c r="G320" s="1" t="s">
        <v>135</v>
      </c>
      <c r="H320" s="1" t="s">
        <v>166</v>
      </c>
      <c r="K320">
        <f t="shared" si="27"/>
        <v>16</v>
      </c>
    </row>
    <row r="321" spans="1:11" x14ac:dyDescent="0.3">
      <c r="A321">
        <f t="shared" si="26"/>
        <v>372</v>
      </c>
      <c r="B321">
        <v>1</v>
      </c>
      <c r="C321" t="s">
        <v>6</v>
      </c>
      <c r="D321" t="s">
        <v>576</v>
      </c>
      <c r="E321" t="str">
        <f t="shared" si="29"/>
        <v>p2ZDeltaAccel_06</v>
      </c>
      <c r="F321" t="s">
        <v>117</v>
      </c>
      <c r="G321" s="1" t="s">
        <v>136</v>
      </c>
      <c r="H321" s="1" t="s">
        <v>166</v>
      </c>
      <c r="K321">
        <f t="shared" si="27"/>
        <v>16</v>
      </c>
    </row>
    <row r="322" spans="1:11" x14ac:dyDescent="0.3">
      <c r="A322">
        <f t="shared" si="26"/>
        <v>373</v>
      </c>
      <c r="B322">
        <v>1</v>
      </c>
      <c r="C322" t="s">
        <v>6</v>
      </c>
      <c r="D322" t="s">
        <v>577</v>
      </c>
      <c r="E322" t="str">
        <f t="shared" si="29"/>
        <v>p1SourceA_06</v>
      </c>
      <c r="F322" t="s">
        <v>118</v>
      </c>
      <c r="G322" s="1" t="s">
        <v>137</v>
      </c>
      <c r="H322" s="1" t="s">
        <v>166</v>
      </c>
      <c r="K322">
        <f t="shared" si="27"/>
        <v>12</v>
      </c>
    </row>
    <row r="323" spans="1:11" x14ac:dyDescent="0.3">
      <c r="A323">
        <f t="shared" ref="A323:A386" si="30">A322+B323</f>
        <v>374</v>
      </c>
      <c r="B323">
        <v>1</v>
      </c>
      <c r="C323" t="s">
        <v>6</v>
      </c>
      <c r="D323" t="s">
        <v>578</v>
      </c>
      <c r="E323" t="str">
        <f t="shared" si="29"/>
        <v>p1SourceAVol_06</v>
      </c>
      <c r="F323" t="s">
        <v>119</v>
      </c>
      <c r="G323" s="1" t="s">
        <v>262</v>
      </c>
      <c r="H323" s="1" t="s">
        <v>166</v>
      </c>
      <c r="K323">
        <f t="shared" ref="K323:K386" si="31">LEN(E323)</f>
        <v>15</v>
      </c>
    </row>
    <row r="324" spans="1:11" x14ac:dyDescent="0.3">
      <c r="A324">
        <f t="shared" si="30"/>
        <v>375</v>
      </c>
      <c r="B324">
        <v>1</v>
      </c>
      <c r="C324" t="s">
        <v>6</v>
      </c>
      <c r="D324" t="s">
        <v>579</v>
      </c>
      <c r="E324" t="str">
        <f t="shared" si="29"/>
        <v>p2SourceA_06</v>
      </c>
      <c r="F324" t="s">
        <v>118</v>
      </c>
      <c r="G324" s="1" t="s">
        <v>138</v>
      </c>
      <c r="H324" s="1" t="s">
        <v>166</v>
      </c>
      <c r="K324">
        <f t="shared" si="31"/>
        <v>12</v>
      </c>
    </row>
    <row r="325" spans="1:11" x14ac:dyDescent="0.3">
      <c r="A325">
        <f t="shared" si="30"/>
        <v>376</v>
      </c>
      <c r="B325">
        <v>1</v>
      </c>
      <c r="C325" t="s">
        <v>6</v>
      </c>
      <c r="D325" t="s">
        <v>580</v>
      </c>
      <c r="E325" t="str">
        <f t="shared" si="29"/>
        <v>p2SourceAVol_06</v>
      </c>
      <c r="F325" t="s">
        <v>119</v>
      </c>
      <c r="G325" s="1" t="s">
        <v>263</v>
      </c>
      <c r="H325" s="1" t="s">
        <v>166</v>
      </c>
      <c r="K325">
        <f t="shared" si="31"/>
        <v>15</v>
      </c>
    </row>
    <row r="326" spans="1:11" x14ac:dyDescent="0.3">
      <c r="A326">
        <f t="shared" si="30"/>
        <v>377</v>
      </c>
      <c r="B326">
        <v>1</v>
      </c>
      <c r="C326" t="s">
        <v>6</v>
      </c>
      <c r="D326" t="s">
        <v>581</v>
      </c>
      <c r="E326" t="str">
        <f t="shared" si="29"/>
        <v>p1SourceB_06</v>
      </c>
      <c r="F326" t="s">
        <v>120</v>
      </c>
      <c r="G326" s="1" t="s">
        <v>139</v>
      </c>
      <c r="H326" s="1" t="s">
        <v>166</v>
      </c>
      <c r="K326">
        <f t="shared" si="31"/>
        <v>12</v>
      </c>
    </row>
    <row r="327" spans="1:11" x14ac:dyDescent="0.3">
      <c r="A327">
        <f t="shared" si="30"/>
        <v>378</v>
      </c>
      <c r="B327">
        <v>1</v>
      </c>
      <c r="C327" t="s">
        <v>6</v>
      </c>
      <c r="D327" t="s">
        <v>582</v>
      </c>
      <c r="E327" t="str">
        <f t="shared" si="29"/>
        <v>p1SourceBVol_06</v>
      </c>
      <c r="F327" t="s">
        <v>119</v>
      </c>
      <c r="G327" s="1" t="s">
        <v>264</v>
      </c>
      <c r="H327" s="1" t="s">
        <v>166</v>
      </c>
      <c r="K327">
        <f t="shared" si="31"/>
        <v>15</v>
      </c>
    </row>
    <row r="328" spans="1:11" x14ac:dyDescent="0.3">
      <c r="A328">
        <f t="shared" si="30"/>
        <v>379</v>
      </c>
      <c r="B328">
        <v>1</v>
      </c>
      <c r="C328" t="s">
        <v>6</v>
      </c>
      <c r="D328" t="s">
        <v>583</v>
      </c>
      <c r="E328" t="str">
        <f t="shared" si="29"/>
        <v>p2SourceB_06</v>
      </c>
      <c r="F328" t="s">
        <v>120</v>
      </c>
      <c r="G328" s="1" t="s">
        <v>140</v>
      </c>
      <c r="H328" s="1" t="s">
        <v>166</v>
      </c>
      <c r="K328">
        <f t="shared" si="31"/>
        <v>12</v>
      </c>
    </row>
    <row r="329" spans="1:11" x14ac:dyDescent="0.3">
      <c r="A329">
        <f t="shared" si="30"/>
        <v>380</v>
      </c>
      <c r="B329">
        <v>1</v>
      </c>
      <c r="C329" t="s">
        <v>6</v>
      </c>
      <c r="D329" t="s">
        <v>584</v>
      </c>
      <c r="E329" t="str">
        <f t="shared" si="29"/>
        <v>p2SourceBVol_06</v>
      </c>
      <c r="F329" t="s">
        <v>119</v>
      </c>
      <c r="G329" s="1" t="s">
        <v>265</v>
      </c>
      <c r="H329" s="1" t="s">
        <v>166</v>
      </c>
      <c r="K329">
        <f t="shared" si="31"/>
        <v>15</v>
      </c>
    </row>
    <row r="330" spans="1:11" x14ac:dyDescent="0.3">
      <c r="A330">
        <f t="shared" si="30"/>
        <v>380</v>
      </c>
      <c r="K330">
        <f t="shared" si="31"/>
        <v>0</v>
      </c>
    </row>
    <row r="331" spans="1:11" x14ac:dyDescent="0.3">
      <c r="A331">
        <f t="shared" si="30"/>
        <v>382</v>
      </c>
      <c r="B331">
        <v>2</v>
      </c>
      <c r="C331" t="s">
        <v>17</v>
      </c>
      <c r="D331" t="s">
        <v>585</v>
      </c>
      <c r="E331" t="str">
        <f>_xlfn.CONCAT(G331,H331)</f>
        <v>p1Value_07</v>
      </c>
      <c r="F331" t="s">
        <v>94</v>
      </c>
      <c r="G331" s="1" t="s">
        <v>121</v>
      </c>
      <c r="H331" s="1" t="s">
        <v>167</v>
      </c>
      <c r="K331">
        <f t="shared" si="31"/>
        <v>10</v>
      </c>
    </row>
    <row r="332" spans="1:11" x14ac:dyDescent="0.3">
      <c r="A332">
        <f t="shared" si="30"/>
        <v>384</v>
      </c>
      <c r="B332">
        <v>2</v>
      </c>
      <c r="C332" t="s">
        <v>17</v>
      </c>
      <c r="D332" t="s">
        <v>586</v>
      </c>
      <c r="E332" t="str">
        <f t="shared" ref="E332:E362" si="32">_xlfn.CONCAT(G332,H332)</f>
        <v>p2Value_07</v>
      </c>
      <c r="F332" t="s">
        <v>95</v>
      </c>
      <c r="G332" s="1" t="s">
        <v>122</v>
      </c>
      <c r="H332" s="1" t="s">
        <v>167</v>
      </c>
      <c r="K332">
        <f t="shared" si="31"/>
        <v>10</v>
      </c>
    </row>
    <row r="333" spans="1:11" x14ac:dyDescent="0.3">
      <c r="A333">
        <f t="shared" si="30"/>
        <v>385</v>
      </c>
      <c r="B333">
        <v>1</v>
      </c>
      <c r="C333" t="s">
        <v>6</v>
      </c>
      <c r="D333" t="s">
        <v>587</v>
      </c>
      <c r="E333" t="str">
        <f t="shared" si="32"/>
        <v>motorMarker_07</v>
      </c>
      <c r="F333" t="s">
        <v>96</v>
      </c>
      <c r="G333" s="1" t="s">
        <v>123</v>
      </c>
      <c r="H333" s="1" t="s">
        <v>167</v>
      </c>
      <c r="K333">
        <f t="shared" si="31"/>
        <v>14</v>
      </c>
    </row>
    <row r="334" spans="1:11" x14ac:dyDescent="0.3">
      <c r="A334">
        <f t="shared" si="30"/>
        <v>386</v>
      </c>
      <c r="B334">
        <v>1</v>
      </c>
      <c r="C334" t="s">
        <v>6</v>
      </c>
      <c r="D334" t="s">
        <v>588</v>
      </c>
      <c r="E334" t="str">
        <f t="shared" si="32"/>
        <v>p1ThrottleVol_07</v>
      </c>
      <c r="F334" t="s">
        <v>97</v>
      </c>
      <c r="G334" s="1" t="s">
        <v>254</v>
      </c>
      <c r="H334" s="1" t="s">
        <v>167</v>
      </c>
      <c r="K334">
        <f t="shared" si="31"/>
        <v>16</v>
      </c>
    </row>
    <row r="335" spans="1:11" x14ac:dyDescent="0.3">
      <c r="A335">
        <f t="shared" si="30"/>
        <v>387</v>
      </c>
      <c r="B335">
        <v>1</v>
      </c>
      <c r="C335" t="s">
        <v>6</v>
      </c>
      <c r="D335" t="s">
        <v>589</v>
      </c>
      <c r="E335" t="str">
        <f t="shared" si="32"/>
        <v>p2ThrottleVol_07</v>
      </c>
      <c r="F335" t="s">
        <v>98</v>
      </c>
      <c r="G335" s="1" t="s">
        <v>255</v>
      </c>
      <c r="H335" s="1" t="s">
        <v>167</v>
      </c>
      <c r="K335">
        <f t="shared" si="31"/>
        <v>16</v>
      </c>
    </row>
    <row r="336" spans="1:11" x14ac:dyDescent="0.3">
      <c r="A336">
        <f t="shared" si="30"/>
        <v>388</v>
      </c>
      <c r="B336">
        <v>1</v>
      </c>
      <c r="C336" t="s">
        <v>6</v>
      </c>
      <c r="D336" t="s">
        <v>590</v>
      </c>
      <c r="E336" t="str">
        <f t="shared" si="32"/>
        <v>throttleCurve_07</v>
      </c>
      <c r="F336" t="s">
        <v>99</v>
      </c>
      <c r="G336" s="1" t="s">
        <v>124</v>
      </c>
      <c r="H336" s="1" t="s">
        <v>167</v>
      </c>
      <c r="K336">
        <f t="shared" si="31"/>
        <v>16</v>
      </c>
    </row>
    <row r="337" spans="1:11" x14ac:dyDescent="0.3">
      <c r="A337">
        <f t="shared" si="30"/>
        <v>389</v>
      </c>
      <c r="B337">
        <v>1</v>
      </c>
      <c r="C337" t="s">
        <v>6</v>
      </c>
      <c r="D337" t="s">
        <v>591</v>
      </c>
      <c r="E337" t="str">
        <f t="shared" si="32"/>
        <v>p1AileronVol_07</v>
      </c>
      <c r="F337" t="s">
        <v>100</v>
      </c>
      <c r="G337" s="1" t="s">
        <v>256</v>
      </c>
      <c r="H337" s="1" t="s">
        <v>167</v>
      </c>
      <c r="K337">
        <f t="shared" si="31"/>
        <v>15</v>
      </c>
    </row>
    <row r="338" spans="1:11" x14ac:dyDescent="0.3">
      <c r="A338">
        <f t="shared" si="30"/>
        <v>390</v>
      </c>
      <c r="B338">
        <v>1</v>
      </c>
      <c r="C338" t="s">
        <v>6</v>
      </c>
      <c r="D338" t="s">
        <v>592</v>
      </c>
      <c r="E338" t="str">
        <f t="shared" si="32"/>
        <v>p2AileronVol_07</v>
      </c>
      <c r="F338" t="s">
        <v>101</v>
      </c>
      <c r="G338" s="1" t="s">
        <v>257</v>
      </c>
      <c r="H338" s="1" t="s">
        <v>167</v>
      </c>
      <c r="K338">
        <f t="shared" si="31"/>
        <v>15</v>
      </c>
    </row>
    <row r="339" spans="1:11" x14ac:dyDescent="0.3">
      <c r="A339">
        <f t="shared" si="30"/>
        <v>391</v>
      </c>
      <c r="B339">
        <v>1</v>
      </c>
      <c r="C339" t="s">
        <v>6</v>
      </c>
      <c r="D339" t="s">
        <v>593</v>
      </c>
      <c r="E339" t="str">
        <f t="shared" si="32"/>
        <v>p1ElevatorVol_07</v>
      </c>
      <c r="F339" t="s">
        <v>102</v>
      </c>
      <c r="G339" s="1" t="s">
        <v>258</v>
      </c>
      <c r="H339" s="1" t="s">
        <v>167</v>
      </c>
      <c r="K339">
        <f t="shared" si="31"/>
        <v>16</v>
      </c>
    </row>
    <row r="340" spans="1:11" x14ac:dyDescent="0.3">
      <c r="A340">
        <f t="shared" si="30"/>
        <v>392</v>
      </c>
      <c r="B340">
        <v>1</v>
      </c>
      <c r="C340" t="s">
        <v>6</v>
      </c>
      <c r="D340" t="s">
        <v>594</v>
      </c>
      <c r="E340" t="str">
        <f t="shared" si="32"/>
        <v>p2ElevatorVol_07</v>
      </c>
      <c r="F340" t="s">
        <v>103</v>
      </c>
      <c r="G340" s="1" t="s">
        <v>259</v>
      </c>
      <c r="H340" s="1" t="s">
        <v>167</v>
      </c>
      <c r="K340">
        <f t="shared" si="31"/>
        <v>16</v>
      </c>
    </row>
    <row r="341" spans="1:11" x14ac:dyDescent="0.3">
      <c r="A341">
        <f t="shared" si="30"/>
        <v>393</v>
      </c>
      <c r="B341">
        <v>1</v>
      </c>
      <c r="C341" t="s">
        <v>6</v>
      </c>
      <c r="D341" t="s">
        <v>595</v>
      </c>
      <c r="E341" t="str">
        <f t="shared" si="32"/>
        <v>p1RudderVol_07</v>
      </c>
      <c r="F341" t="s">
        <v>104</v>
      </c>
      <c r="G341" s="1" t="s">
        <v>260</v>
      </c>
      <c r="H341" s="1" t="s">
        <v>167</v>
      </c>
      <c r="K341">
        <f t="shared" si="31"/>
        <v>14</v>
      </c>
    </row>
    <row r="342" spans="1:11" x14ac:dyDescent="0.3">
      <c r="A342">
        <f t="shared" si="30"/>
        <v>394</v>
      </c>
      <c r="B342">
        <v>1</v>
      </c>
      <c r="C342" t="s">
        <v>6</v>
      </c>
      <c r="D342" t="s">
        <v>596</v>
      </c>
      <c r="E342" t="str">
        <f t="shared" si="32"/>
        <v>p2RudderVol_07</v>
      </c>
      <c r="F342" t="s">
        <v>105</v>
      </c>
      <c r="G342" s="1" t="s">
        <v>261</v>
      </c>
      <c r="H342" s="1" t="s">
        <v>167</v>
      </c>
      <c r="K342">
        <f t="shared" si="31"/>
        <v>14</v>
      </c>
    </row>
    <row r="343" spans="1:11" x14ac:dyDescent="0.3">
      <c r="A343">
        <f t="shared" si="30"/>
        <v>395</v>
      </c>
      <c r="B343">
        <v>1</v>
      </c>
      <c r="C343" t="s">
        <v>6</v>
      </c>
      <c r="D343" t="s">
        <v>597</v>
      </c>
      <c r="E343" t="str">
        <f t="shared" si="32"/>
        <v>p1RollGyro_07</v>
      </c>
      <c r="F343" t="s">
        <v>106</v>
      </c>
      <c r="G343" s="1" t="s">
        <v>125</v>
      </c>
      <c r="H343" s="1" t="s">
        <v>167</v>
      </c>
      <c r="K343">
        <f t="shared" si="31"/>
        <v>13</v>
      </c>
    </row>
    <row r="344" spans="1:11" x14ac:dyDescent="0.3">
      <c r="A344">
        <f t="shared" si="30"/>
        <v>396</v>
      </c>
      <c r="B344">
        <v>1</v>
      </c>
      <c r="C344" t="s">
        <v>6</v>
      </c>
      <c r="D344" t="s">
        <v>598</v>
      </c>
      <c r="E344" t="str">
        <f t="shared" si="32"/>
        <v>p2RollGyro_07</v>
      </c>
      <c r="F344" t="s">
        <v>107</v>
      </c>
      <c r="G344" s="1" t="s">
        <v>126</v>
      </c>
      <c r="H344" s="1" t="s">
        <v>167</v>
      </c>
      <c r="K344">
        <f t="shared" si="31"/>
        <v>13</v>
      </c>
    </row>
    <row r="345" spans="1:11" x14ac:dyDescent="0.3">
      <c r="A345">
        <f t="shared" si="30"/>
        <v>397</v>
      </c>
      <c r="B345">
        <v>1</v>
      </c>
      <c r="C345" t="s">
        <v>6</v>
      </c>
      <c r="D345" t="s">
        <v>599</v>
      </c>
      <c r="E345" t="str">
        <f t="shared" si="32"/>
        <v>p1PitchGyro_07</v>
      </c>
      <c r="F345" t="s">
        <v>108</v>
      </c>
      <c r="G345" s="1" t="s">
        <v>127</v>
      </c>
      <c r="H345" s="1" t="s">
        <v>167</v>
      </c>
      <c r="K345">
        <f t="shared" si="31"/>
        <v>14</v>
      </c>
    </row>
    <row r="346" spans="1:11" x14ac:dyDescent="0.3">
      <c r="A346">
        <f t="shared" si="30"/>
        <v>398</v>
      </c>
      <c r="B346">
        <v>1</v>
      </c>
      <c r="C346" t="s">
        <v>6</v>
      </c>
      <c r="D346" t="s">
        <v>600</v>
      </c>
      <c r="E346" t="str">
        <f t="shared" si="32"/>
        <v>p2PitchGyro_07</v>
      </c>
      <c r="F346" t="s">
        <v>109</v>
      </c>
      <c r="G346" s="1" t="s">
        <v>128</v>
      </c>
      <c r="H346" s="1" t="s">
        <v>167</v>
      </c>
      <c r="K346">
        <f t="shared" si="31"/>
        <v>14</v>
      </c>
    </row>
    <row r="347" spans="1:11" x14ac:dyDescent="0.3">
      <c r="A347">
        <f t="shared" si="30"/>
        <v>399</v>
      </c>
      <c r="B347">
        <v>1</v>
      </c>
      <c r="C347" t="s">
        <v>6</v>
      </c>
      <c r="D347" t="s">
        <v>601</v>
      </c>
      <c r="E347" t="str">
        <f t="shared" si="32"/>
        <v>p1YawGyro_07</v>
      </c>
      <c r="F347" t="s">
        <v>110</v>
      </c>
      <c r="G347" s="1" t="s">
        <v>129</v>
      </c>
      <c r="H347" s="1" t="s">
        <v>167</v>
      </c>
      <c r="K347">
        <f t="shared" si="31"/>
        <v>12</v>
      </c>
    </row>
    <row r="348" spans="1:11" x14ac:dyDescent="0.3">
      <c r="A348">
        <f t="shared" si="30"/>
        <v>400</v>
      </c>
      <c r="B348">
        <v>1</v>
      </c>
      <c r="C348" t="s">
        <v>6</v>
      </c>
      <c r="D348" t="s">
        <v>602</v>
      </c>
      <c r="E348" t="str">
        <f t="shared" si="32"/>
        <v>p2YawGyro_07</v>
      </c>
      <c r="F348" t="s">
        <v>111</v>
      </c>
      <c r="G348" s="1" t="s">
        <v>130</v>
      </c>
      <c r="H348" s="1" t="s">
        <v>167</v>
      </c>
      <c r="K348">
        <f t="shared" si="31"/>
        <v>12</v>
      </c>
    </row>
    <row r="349" spans="1:11" x14ac:dyDescent="0.3">
      <c r="A349">
        <f t="shared" si="30"/>
        <v>401</v>
      </c>
      <c r="B349">
        <v>1</v>
      </c>
      <c r="C349" t="s">
        <v>6</v>
      </c>
      <c r="D349" t="s">
        <v>603</v>
      </c>
      <c r="E349" t="str">
        <f t="shared" si="32"/>
        <v>p1RollAccel_07</v>
      </c>
      <c r="F349" t="s">
        <v>112</v>
      </c>
      <c r="G349" s="1" t="s">
        <v>131</v>
      </c>
      <c r="H349" s="1" t="s">
        <v>167</v>
      </c>
      <c r="K349">
        <f t="shared" si="31"/>
        <v>14</v>
      </c>
    </row>
    <row r="350" spans="1:11" x14ac:dyDescent="0.3">
      <c r="A350">
        <f t="shared" si="30"/>
        <v>402</v>
      </c>
      <c r="B350">
        <v>1</v>
      </c>
      <c r="C350" t="s">
        <v>6</v>
      </c>
      <c r="D350" t="s">
        <v>604</v>
      </c>
      <c r="E350" t="str">
        <f t="shared" si="32"/>
        <v>p2RollAccel_07</v>
      </c>
      <c r="F350" t="s">
        <v>113</v>
      </c>
      <c r="G350" s="1" t="s">
        <v>132</v>
      </c>
      <c r="H350" s="1" t="s">
        <v>167</v>
      </c>
      <c r="K350">
        <f t="shared" si="31"/>
        <v>14</v>
      </c>
    </row>
    <row r="351" spans="1:11" x14ac:dyDescent="0.3">
      <c r="A351">
        <f t="shared" si="30"/>
        <v>403</v>
      </c>
      <c r="B351">
        <v>1</v>
      </c>
      <c r="C351" t="s">
        <v>6</v>
      </c>
      <c r="D351" t="s">
        <v>605</v>
      </c>
      <c r="E351" t="str">
        <f t="shared" si="32"/>
        <v>p1PitchAccel_07</v>
      </c>
      <c r="F351" t="s">
        <v>114</v>
      </c>
      <c r="G351" s="1" t="s">
        <v>133</v>
      </c>
      <c r="H351" s="1" t="s">
        <v>167</v>
      </c>
      <c r="K351">
        <f t="shared" si="31"/>
        <v>15</v>
      </c>
    </row>
    <row r="352" spans="1:11" x14ac:dyDescent="0.3">
      <c r="A352">
        <f t="shared" si="30"/>
        <v>404</v>
      </c>
      <c r="B352">
        <v>1</v>
      </c>
      <c r="C352" t="s">
        <v>6</v>
      </c>
      <c r="D352" t="s">
        <v>606</v>
      </c>
      <c r="E352" t="str">
        <f t="shared" si="32"/>
        <v>p2PitchAccel_07</v>
      </c>
      <c r="F352" t="s">
        <v>115</v>
      </c>
      <c r="G352" s="1" t="s">
        <v>134</v>
      </c>
      <c r="H352" s="1" t="s">
        <v>167</v>
      </c>
      <c r="K352">
        <f t="shared" si="31"/>
        <v>15</v>
      </c>
    </row>
    <row r="353" spans="1:11" x14ac:dyDescent="0.3">
      <c r="A353">
        <f t="shared" si="30"/>
        <v>405</v>
      </c>
      <c r="B353">
        <v>1</v>
      </c>
      <c r="C353" t="s">
        <v>6</v>
      </c>
      <c r="D353" t="s">
        <v>607</v>
      </c>
      <c r="E353" t="str">
        <f t="shared" si="32"/>
        <v>p1ZDeltaAccel_07</v>
      </c>
      <c r="F353" t="s">
        <v>116</v>
      </c>
      <c r="G353" s="1" t="s">
        <v>135</v>
      </c>
      <c r="H353" s="1" t="s">
        <v>167</v>
      </c>
      <c r="K353">
        <f t="shared" si="31"/>
        <v>16</v>
      </c>
    </row>
    <row r="354" spans="1:11" x14ac:dyDescent="0.3">
      <c r="A354">
        <f t="shared" si="30"/>
        <v>406</v>
      </c>
      <c r="B354">
        <v>1</v>
      </c>
      <c r="C354" t="s">
        <v>6</v>
      </c>
      <c r="D354" t="s">
        <v>608</v>
      </c>
      <c r="E354" t="str">
        <f t="shared" si="32"/>
        <v>p2ZDeltaAccel_07</v>
      </c>
      <c r="F354" t="s">
        <v>117</v>
      </c>
      <c r="G354" s="1" t="s">
        <v>136</v>
      </c>
      <c r="H354" s="1" t="s">
        <v>167</v>
      </c>
      <c r="K354">
        <f t="shared" si="31"/>
        <v>16</v>
      </c>
    </row>
    <row r="355" spans="1:11" x14ac:dyDescent="0.3">
      <c r="A355">
        <f t="shared" si="30"/>
        <v>407</v>
      </c>
      <c r="B355">
        <v>1</v>
      </c>
      <c r="C355" t="s">
        <v>6</v>
      </c>
      <c r="D355" t="s">
        <v>609</v>
      </c>
      <c r="E355" t="str">
        <f t="shared" si="32"/>
        <v>p1SourceA_07</v>
      </c>
      <c r="F355" t="s">
        <v>118</v>
      </c>
      <c r="G355" s="1" t="s">
        <v>137</v>
      </c>
      <c r="H355" s="1" t="s">
        <v>167</v>
      </c>
      <c r="K355">
        <f t="shared" si="31"/>
        <v>12</v>
      </c>
    </row>
    <row r="356" spans="1:11" x14ac:dyDescent="0.3">
      <c r="A356">
        <f t="shared" si="30"/>
        <v>408</v>
      </c>
      <c r="B356">
        <v>1</v>
      </c>
      <c r="C356" t="s">
        <v>6</v>
      </c>
      <c r="D356" t="s">
        <v>610</v>
      </c>
      <c r="E356" t="str">
        <f t="shared" si="32"/>
        <v>p1SourceAVol_07</v>
      </c>
      <c r="F356" t="s">
        <v>119</v>
      </c>
      <c r="G356" s="1" t="s">
        <v>262</v>
      </c>
      <c r="H356" s="1" t="s">
        <v>167</v>
      </c>
      <c r="K356">
        <f t="shared" si="31"/>
        <v>15</v>
      </c>
    </row>
    <row r="357" spans="1:11" x14ac:dyDescent="0.3">
      <c r="A357">
        <f t="shared" si="30"/>
        <v>409</v>
      </c>
      <c r="B357">
        <v>1</v>
      </c>
      <c r="C357" t="s">
        <v>6</v>
      </c>
      <c r="D357" t="s">
        <v>611</v>
      </c>
      <c r="E357" t="str">
        <f t="shared" si="32"/>
        <v>p2SourceA_07</v>
      </c>
      <c r="F357" t="s">
        <v>118</v>
      </c>
      <c r="G357" s="1" t="s">
        <v>138</v>
      </c>
      <c r="H357" s="1" t="s">
        <v>167</v>
      </c>
      <c r="K357">
        <f t="shared" si="31"/>
        <v>12</v>
      </c>
    </row>
    <row r="358" spans="1:11" x14ac:dyDescent="0.3">
      <c r="A358">
        <f t="shared" si="30"/>
        <v>410</v>
      </c>
      <c r="B358">
        <v>1</v>
      </c>
      <c r="C358" t="s">
        <v>6</v>
      </c>
      <c r="D358" t="s">
        <v>612</v>
      </c>
      <c r="E358" t="str">
        <f t="shared" si="32"/>
        <v>p2SourceAVol_07</v>
      </c>
      <c r="F358" t="s">
        <v>119</v>
      </c>
      <c r="G358" s="1" t="s">
        <v>263</v>
      </c>
      <c r="H358" s="1" t="s">
        <v>167</v>
      </c>
      <c r="K358">
        <f t="shared" si="31"/>
        <v>15</v>
      </c>
    </row>
    <row r="359" spans="1:11" x14ac:dyDescent="0.3">
      <c r="A359">
        <f t="shared" si="30"/>
        <v>411</v>
      </c>
      <c r="B359">
        <v>1</v>
      </c>
      <c r="C359" t="s">
        <v>6</v>
      </c>
      <c r="D359" t="s">
        <v>613</v>
      </c>
      <c r="E359" t="str">
        <f t="shared" si="32"/>
        <v>p1SourceB_07</v>
      </c>
      <c r="F359" t="s">
        <v>120</v>
      </c>
      <c r="G359" s="1" t="s">
        <v>139</v>
      </c>
      <c r="H359" s="1" t="s">
        <v>167</v>
      </c>
      <c r="K359">
        <f t="shared" si="31"/>
        <v>12</v>
      </c>
    </row>
    <row r="360" spans="1:11" x14ac:dyDescent="0.3">
      <c r="A360">
        <f t="shared" si="30"/>
        <v>412</v>
      </c>
      <c r="B360">
        <v>1</v>
      </c>
      <c r="C360" t="s">
        <v>6</v>
      </c>
      <c r="D360" t="s">
        <v>614</v>
      </c>
      <c r="E360" t="str">
        <f t="shared" si="32"/>
        <v>p1SourceBVol_07</v>
      </c>
      <c r="F360" t="s">
        <v>119</v>
      </c>
      <c r="G360" s="1" t="s">
        <v>264</v>
      </c>
      <c r="H360" s="1" t="s">
        <v>167</v>
      </c>
      <c r="K360">
        <f t="shared" si="31"/>
        <v>15</v>
      </c>
    </row>
    <row r="361" spans="1:11" x14ac:dyDescent="0.3">
      <c r="A361">
        <f t="shared" si="30"/>
        <v>413</v>
      </c>
      <c r="B361">
        <v>1</v>
      </c>
      <c r="C361" t="s">
        <v>6</v>
      </c>
      <c r="D361" t="s">
        <v>615</v>
      </c>
      <c r="E361" t="str">
        <f t="shared" si="32"/>
        <v>p2SourceB_07</v>
      </c>
      <c r="F361" t="s">
        <v>120</v>
      </c>
      <c r="G361" s="1" t="s">
        <v>140</v>
      </c>
      <c r="H361" s="1" t="s">
        <v>167</v>
      </c>
      <c r="K361">
        <f t="shared" si="31"/>
        <v>12</v>
      </c>
    </row>
    <row r="362" spans="1:11" x14ac:dyDescent="0.3">
      <c r="A362">
        <f t="shared" si="30"/>
        <v>414</v>
      </c>
      <c r="B362">
        <v>1</v>
      </c>
      <c r="C362" t="s">
        <v>6</v>
      </c>
      <c r="D362" t="s">
        <v>616</v>
      </c>
      <c r="E362" t="str">
        <f t="shared" si="32"/>
        <v>p2SourceBVol_07</v>
      </c>
      <c r="F362" t="s">
        <v>119</v>
      </c>
      <c r="G362" s="1" t="s">
        <v>265</v>
      </c>
      <c r="H362" s="1" t="s">
        <v>167</v>
      </c>
      <c r="K362">
        <f t="shared" si="31"/>
        <v>15</v>
      </c>
    </row>
    <row r="363" spans="1:11" x14ac:dyDescent="0.3">
      <c r="A363">
        <f t="shared" si="30"/>
        <v>414</v>
      </c>
      <c r="K363">
        <f t="shared" si="31"/>
        <v>0</v>
      </c>
    </row>
    <row r="364" spans="1:11" x14ac:dyDescent="0.3">
      <c r="A364">
        <f t="shared" si="30"/>
        <v>416</v>
      </c>
      <c r="B364">
        <v>2</v>
      </c>
      <c r="C364" t="s">
        <v>17</v>
      </c>
      <c r="D364" t="s">
        <v>617</v>
      </c>
      <c r="E364" t="str">
        <f>_xlfn.CONCAT(G364,H364)</f>
        <v>p1Value_08</v>
      </c>
      <c r="F364" t="s">
        <v>94</v>
      </c>
      <c r="G364" s="1" t="s">
        <v>121</v>
      </c>
      <c r="H364" s="1" t="s">
        <v>168</v>
      </c>
      <c r="K364">
        <f t="shared" si="31"/>
        <v>10</v>
      </c>
    </row>
    <row r="365" spans="1:11" x14ac:dyDescent="0.3">
      <c r="A365">
        <f t="shared" si="30"/>
        <v>418</v>
      </c>
      <c r="B365">
        <v>2</v>
      </c>
      <c r="C365" t="s">
        <v>17</v>
      </c>
      <c r="D365" t="s">
        <v>618</v>
      </c>
      <c r="E365" t="str">
        <f t="shared" ref="E365:E395" si="33">_xlfn.CONCAT(G365,H365)</f>
        <v>p2Value_08</v>
      </c>
      <c r="F365" t="s">
        <v>95</v>
      </c>
      <c r="G365" s="1" t="s">
        <v>122</v>
      </c>
      <c r="H365" s="1" t="s">
        <v>168</v>
      </c>
      <c r="K365">
        <f t="shared" si="31"/>
        <v>10</v>
      </c>
    </row>
    <row r="366" spans="1:11" x14ac:dyDescent="0.3">
      <c r="A366">
        <f t="shared" si="30"/>
        <v>419</v>
      </c>
      <c r="B366">
        <v>1</v>
      </c>
      <c r="C366" t="s">
        <v>6</v>
      </c>
      <c r="D366" t="s">
        <v>619</v>
      </c>
      <c r="E366" t="str">
        <f t="shared" si="33"/>
        <v>motorMarker_08</v>
      </c>
      <c r="F366" t="s">
        <v>96</v>
      </c>
      <c r="G366" s="1" t="s">
        <v>123</v>
      </c>
      <c r="H366" s="1" t="s">
        <v>168</v>
      </c>
      <c r="K366">
        <f t="shared" si="31"/>
        <v>14</v>
      </c>
    </row>
    <row r="367" spans="1:11" x14ac:dyDescent="0.3">
      <c r="A367">
        <f t="shared" si="30"/>
        <v>420</v>
      </c>
      <c r="B367">
        <v>1</v>
      </c>
      <c r="C367" t="s">
        <v>6</v>
      </c>
      <c r="D367" t="s">
        <v>620</v>
      </c>
      <c r="E367" t="str">
        <f t="shared" si="33"/>
        <v>p1ThrottleVol_08</v>
      </c>
      <c r="F367" t="s">
        <v>97</v>
      </c>
      <c r="G367" s="1" t="s">
        <v>254</v>
      </c>
      <c r="H367" s="1" t="s">
        <v>168</v>
      </c>
      <c r="K367">
        <f t="shared" si="31"/>
        <v>16</v>
      </c>
    </row>
    <row r="368" spans="1:11" x14ac:dyDescent="0.3">
      <c r="A368">
        <f t="shared" si="30"/>
        <v>421</v>
      </c>
      <c r="B368">
        <v>1</v>
      </c>
      <c r="C368" t="s">
        <v>6</v>
      </c>
      <c r="D368" t="s">
        <v>621</v>
      </c>
      <c r="E368" t="str">
        <f t="shared" si="33"/>
        <v>p2ThrottleVol_08</v>
      </c>
      <c r="F368" t="s">
        <v>98</v>
      </c>
      <c r="G368" s="1" t="s">
        <v>255</v>
      </c>
      <c r="H368" s="1" t="s">
        <v>168</v>
      </c>
      <c r="K368">
        <f t="shared" si="31"/>
        <v>16</v>
      </c>
    </row>
    <row r="369" spans="1:11" x14ac:dyDescent="0.3">
      <c r="A369">
        <f t="shared" si="30"/>
        <v>422</v>
      </c>
      <c r="B369">
        <v>1</v>
      </c>
      <c r="C369" t="s">
        <v>6</v>
      </c>
      <c r="D369" t="s">
        <v>622</v>
      </c>
      <c r="E369" t="str">
        <f t="shared" si="33"/>
        <v>throttleCurve_08</v>
      </c>
      <c r="F369" t="s">
        <v>99</v>
      </c>
      <c r="G369" s="1" t="s">
        <v>124</v>
      </c>
      <c r="H369" s="1" t="s">
        <v>168</v>
      </c>
      <c r="K369">
        <f t="shared" si="31"/>
        <v>16</v>
      </c>
    </row>
    <row r="370" spans="1:11" x14ac:dyDescent="0.3">
      <c r="A370">
        <f t="shared" si="30"/>
        <v>423</v>
      </c>
      <c r="B370">
        <v>1</v>
      </c>
      <c r="C370" t="s">
        <v>6</v>
      </c>
      <c r="D370" t="s">
        <v>623</v>
      </c>
      <c r="E370" t="str">
        <f t="shared" si="33"/>
        <v>p1AileronVol_08</v>
      </c>
      <c r="F370" t="s">
        <v>100</v>
      </c>
      <c r="G370" s="1" t="s">
        <v>256</v>
      </c>
      <c r="H370" s="1" t="s">
        <v>168</v>
      </c>
      <c r="K370">
        <f t="shared" si="31"/>
        <v>15</v>
      </c>
    </row>
    <row r="371" spans="1:11" x14ac:dyDescent="0.3">
      <c r="A371">
        <f t="shared" si="30"/>
        <v>424</v>
      </c>
      <c r="B371">
        <v>1</v>
      </c>
      <c r="C371" t="s">
        <v>6</v>
      </c>
      <c r="D371" t="s">
        <v>624</v>
      </c>
      <c r="E371" t="str">
        <f t="shared" si="33"/>
        <v>p2AileronVol_08</v>
      </c>
      <c r="F371" t="s">
        <v>101</v>
      </c>
      <c r="G371" s="1" t="s">
        <v>257</v>
      </c>
      <c r="H371" s="1" t="s">
        <v>168</v>
      </c>
      <c r="K371">
        <f t="shared" si="31"/>
        <v>15</v>
      </c>
    </row>
    <row r="372" spans="1:11" x14ac:dyDescent="0.3">
      <c r="A372">
        <f t="shared" si="30"/>
        <v>425</v>
      </c>
      <c r="B372">
        <v>1</v>
      </c>
      <c r="C372" t="s">
        <v>6</v>
      </c>
      <c r="D372" t="s">
        <v>625</v>
      </c>
      <c r="E372" t="str">
        <f t="shared" si="33"/>
        <v>p1ElevatorVol_08</v>
      </c>
      <c r="F372" t="s">
        <v>102</v>
      </c>
      <c r="G372" s="1" t="s">
        <v>258</v>
      </c>
      <c r="H372" s="1" t="s">
        <v>168</v>
      </c>
      <c r="K372">
        <f t="shared" si="31"/>
        <v>16</v>
      </c>
    </row>
    <row r="373" spans="1:11" x14ac:dyDescent="0.3">
      <c r="A373">
        <f t="shared" si="30"/>
        <v>426</v>
      </c>
      <c r="B373">
        <v>1</v>
      </c>
      <c r="C373" t="s">
        <v>6</v>
      </c>
      <c r="D373" t="s">
        <v>626</v>
      </c>
      <c r="E373" t="str">
        <f t="shared" si="33"/>
        <v>p2ElevatorVol_08</v>
      </c>
      <c r="F373" t="s">
        <v>103</v>
      </c>
      <c r="G373" s="1" t="s">
        <v>259</v>
      </c>
      <c r="H373" s="1" t="s">
        <v>168</v>
      </c>
      <c r="K373">
        <f t="shared" si="31"/>
        <v>16</v>
      </c>
    </row>
    <row r="374" spans="1:11" x14ac:dyDescent="0.3">
      <c r="A374">
        <f t="shared" si="30"/>
        <v>427</v>
      </c>
      <c r="B374">
        <v>1</v>
      </c>
      <c r="C374" t="s">
        <v>6</v>
      </c>
      <c r="D374" t="s">
        <v>627</v>
      </c>
      <c r="E374" t="str">
        <f t="shared" si="33"/>
        <v>p1RudderVol_08</v>
      </c>
      <c r="F374" t="s">
        <v>104</v>
      </c>
      <c r="G374" s="1" t="s">
        <v>260</v>
      </c>
      <c r="H374" s="1" t="s">
        <v>168</v>
      </c>
      <c r="K374">
        <f t="shared" si="31"/>
        <v>14</v>
      </c>
    </row>
    <row r="375" spans="1:11" x14ac:dyDescent="0.3">
      <c r="A375">
        <f t="shared" si="30"/>
        <v>428</v>
      </c>
      <c r="B375">
        <v>1</v>
      </c>
      <c r="C375" t="s">
        <v>6</v>
      </c>
      <c r="D375" t="s">
        <v>628</v>
      </c>
      <c r="E375" t="str">
        <f t="shared" si="33"/>
        <v>p2RudderVol_08</v>
      </c>
      <c r="F375" t="s">
        <v>105</v>
      </c>
      <c r="G375" s="1" t="s">
        <v>261</v>
      </c>
      <c r="H375" s="1" t="s">
        <v>168</v>
      </c>
      <c r="K375">
        <f t="shared" si="31"/>
        <v>14</v>
      </c>
    </row>
    <row r="376" spans="1:11" x14ac:dyDescent="0.3">
      <c r="A376">
        <f t="shared" si="30"/>
        <v>429</v>
      </c>
      <c r="B376">
        <v>1</v>
      </c>
      <c r="C376" t="s">
        <v>6</v>
      </c>
      <c r="D376" t="s">
        <v>629</v>
      </c>
      <c r="E376" t="str">
        <f t="shared" si="33"/>
        <v>p1RollGyro_08</v>
      </c>
      <c r="F376" t="s">
        <v>106</v>
      </c>
      <c r="G376" s="1" t="s">
        <v>125</v>
      </c>
      <c r="H376" s="1" t="s">
        <v>168</v>
      </c>
      <c r="K376">
        <f t="shared" si="31"/>
        <v>13</v>
      </c>
    </row>
    <row r="377" spans="1:11" x14ac:dyDescent="0.3">
      <c r="A377">
        <f t="shared" si="30"/>
        <v>430</v>
      </c>
      <c r="B377">
        <v>1</v>
      </c>
      <c r="C377" t="s">
        <v>6</v>
      </c>
      <c r="D377" t="s">
        <v>630</v>
      </c>
      <c r="E377" t="str">
        <f t="shared" si="33"/>
        <v>p2RollGyro_08</v>
      </c>
      <c r="F377" t="s">
        <v>107</v>
      </c>
      <c r="G377" s="1" t="s">
        <v>126</v>
      </c>
      <c r="H377" s="1" t="s">
        <v>168</v>
      </c>
      <c r="K377">
        <f t="shared" si="31"/>
        <v>13</v>
      </c>
    </row>
    <row r="378" spans="1:11" x14ac:dyDescent="0.3">
      <c r="A378">
        <f t="shared" si="30"/>
        <v>431</v>
      </c>
      <c r="B378">
        <v>1</v>
      </c>
      <c r="C378" t="s">
        <v>6</v>
      </c>
      <c r="D378" t="s">
        <v>631</v>
      </c>
      <c r="E378" t="str">
        <f t="shared" si="33"/>
        <v>p1PitchGyro_08</v>
      </c>
      <c r="F378" t="s">
        <v>108</v>
      </c>
      <c r="G378" s="1" t="s">
        <v>127</v>
      </c>
      <c r="H378" s="1" t="s">
        <v>168</v>
      </c>
      <c r="K378">
        <f t="shared" si="31"/>
        <v>14</v>
      </c>
    </row>
    <row r="379" spans="1:11" x14ac:dyDescent="0.3">
      <c r="A379">
        <f t="shared" si="30"/>
        <v>432</v>
      </c>
      <c r="B379">
        <v>1</v>
      </c>
      <c r="C379" t="s">
        <v>6</v>
      </c>
      <c r="D379" t="s">
        <v>632</v>
      </c>
      <c r="E379" t="str">
        <f t="shared" si="33"/>
        <v>p2PitchGyro_08</v>
      </c>
      <c r="F379" t="s">
        <v>109</v>
      </c>
      <c r="G379" s="1" t="s">
        <v>128</v>
      </c>
      <c r="H379" s="1" t="s">
        <v>168</v>
      </c>
      <c r="K379">
        <f t="shared" si="31"/>
        <v>14</v>
      </c>
    </row>
    <row r="380" spans="1:11" x14ac:dyDescent="0.3">
      <c r="A380">
        <f t="shared" si="30"/>
        <v>433</v>
      </c>
      <c r="B380">
        <v>1</v>
      </c>
      <c r="C380" t="s">
        <v>6</v>
      </c>
      <c r="D380" t="s">
        <v>633</v>
      </c>
      <c r="E380" t="str">
        <f t="shared" si="33"/>
        <v>p1YawGyro_08</v>
      </c>
      <c r="F380" t="s">
        <v>110</v>
      </c>
      <c r="G380" s="1" t="s">
        <v>129</v>
      </c>
      <c r="H380" s="1" t="s">
        <v>168</v>
      </c>
      <c r="K380">
        <f t="shared" si="31"/>
        <v>12</v>
      </c>
    </row>
    <row r="381" spans="1:11" x14ac:dyDescent="0.3">
      <c r="A381">
        <f t="shared" si="30"/>
        <v>434</v>
      </c>
      <c r="B381">
        <v>1</v>
      </c>
      <c r="C381" t="s">
        <v>6</v>
      </c>
      <c r="D381" t="s">
        <v>634</v>
      </c>
      <c r="E381" t="str">
        <f t="shared" si="33"/>
        <v>p2YawGyro_08</v>
      </c>
      <c r="F381" t="s">
        <v>111</v>
      </c>
      <c r="G381" s="1" t="s">
        <v>130</v>
      </c>
      <c r="H381" s="1" t="s">
        <v>168</v>
      </c>
      <c r="K381">
        <f t="shared" si="31"/>
        <v>12</v>
      </c>
    </row>
    <row r="382" spans="1:11" x14ac:dyDescent="0.3">
      <c r="A382">
        <f t="shared" si="30"/>
        <v>435</v>
      </c>
      <c r="B382">
        <v>1</v>
      </c>
      <c r="C382" t="s">
        <v>6</v>
      </c>
      <c r="D382" t="s">
        <v>635</v>
      </c>
      <c r="E382" t="str">
        <f t="shared" si="33"/>
        <v>p1RollAccel_08</v>
      </c>
      <c r="F382" t="s">
        <v>112</v>
      </c>
      <c r="G382" s="1" t="s">
        <v>131</v>
      </c>
      <c r="H382" s="1" t="s">
        <v>168</v>
      </c>
      <c r="K382">
        <f t="shared" si="31"/>
        <v>14</v>
      </c>
    </row>
    <row r="383" spans="1:11" x14ac:dyDescent="0.3">
      <c r="A383">
        <f t="shared" si="30"/>
        <v>436</v>
      </c>
      <c r="B383">
        <v>1</v>
      </c>
      <c r="C383" t="s">
        <v>6</v>
      </c>
      <c r="D383" t="s">
        <v>636</v>
      </c>
      <c r="E383" t="str">
        <f t="shared" si="33"/>
        <v>p2RollAccel_08</v>
      </c>
      <c r="F383" t="s">
        <v>113</v>
      </c>
      <c r="G383" s="1" t="s">
        <v>132</v>
      </c>
      <c r="H383" s="1" t="s">
        <v>168</v>
      </c>
      <c r="K383">
        <f t="shared" si="31"/>
        <v>14</v>
      </c>
    </row>
    <row r="384" spans="1:11" x14ac:dyDescent="0.3">
      <c r="A384">
        <f t="shared" si="30"/>
        <v>437</v>
      </c>
      <c r="B384">
        <v>1</v>
      </c>
      <c r="C384" t="s">
        <v>6</v>
      </c>
      <c r="D384" t="s">
        <v>637</v>
      </c>
      <c r="E384" t="str">
        <f t="shared" si="33"/>
        <v>p1PitchAccel_08</v>
      </c>
      <c r="F384" t="s">
        <v>114</v>
      </c>
      <c r="G384" s="1" t="s">
        <v>133</v>
      </c>
      <c r="H384" s="1" t="s">
        <v>168</v>
      </c>
      <c r="K384">
        <f t="shared" si="31"/>
        <v>15</v>
      </c>
    </row>
    <row r="385" spans="1:11" x14ac:dyDescent="0.3">
      <c r="A385">
        <f t="shared" si="30"/>
        <v>438</v>
      </c>
      <c r="B385">
        <v>1</v>
      </c>
      <c r="C385" t="s">
        <v>6</v>
      </c>
      <c r="D385" t="s">
        <v>638</v>
      </c>
      <c r="E385" t="str">
        <f t="shared" si="33"/>
        <v>p2PitchAccel_08</v>
      </c>
      <c r="F385" t="s">
        <v>115</v>
      </c>
      <c r="G385" s="1" t="s">
        <v>134</v>
      </c>
      <c r="H385" s="1" t="s">
        <v>168</v>
      </c>
      <c r="K385">
        <f t="shared" si="31"/>
        <v>15</v>
      </c>
    </row>
    <row r="386" spans="1:11" x14ac:dyDescent="0.3">
      <c r="A386">
        <f t="shared" si="30"/>
        <v>439</v>
      </c>
      <c r="B386">
        <v>1</v>
      </c>
      <c r="C386" t="s">
        <v>6</v>
      </c>
      <c r="D386" t="s">
        <v>639</v>
      </c>
      <c r="E386" t="str">
        <f t="shared" si="33"/>
        <v>p1ZDeltaAccel_08</v>
      </c>
      <c r="F386" t="s">
        <v>116</v>
      </c>
      <c r="G386" s="1" t="s">
        <v>135</v>
      </c>
      <c r="H386" s="1" t="s">
        <v>168</v>
      </c>
      <c r="K386">
        <f t="shared" si="31"/>
        <v>16</v>
      </c>
    </row>
    <row r="387" spans="1:11" x14ac:dyDescent="0.3">
      <c r="A387">
        <f t="shared" ref="A387:A450" si="34">A386+B387</f>
        <v>440</v>
      </c>
      <c r="B387">
        <v>1</v>
      </c>
      <c r="C387" t="s">
        <v>6</v>
      </c>
      <c r="D387" t="s">
        <v>640</v>
      </c>
      <c r="E387" t="str">
        <f t="shared" si="33"/>
        <v>p2ZDeltaAccel_08</v>
      </c>
      <c r="F387" t="s">
        <v>117</v>
      </c>
      <c r="G387" s="1" t="s">
        <v>136</v>
      </c>
      <c r="H387" s="1" t="s">
        <v>168</v>
      </c>
      <c r="K387">
        <f t="shared" ref="K387:K450" si="35">LEN(E387)</f>
        <v>16</v>
      </c>
    </row>
    <row r="388" spans="1:11" x14ac:dyDescent="0.3">
      <c r="A388">
        <f t="shared" si="34"/>
        <v>441</v>
      </c>
      <c r="B388">
        <v>1</v>
      </c>
      <c r="C388" t="s">
        <v>6</v>
      </c>
      <c r="D388" t="s">
        <v>641</v>
      </c>
      <c r="E388" t="str">
        <f t="shared" si="33"/>
        <v>p1SourceA_08</v>
      </c>
      <c r="F388" t="s">
        <v>118</v>
      </c>
      <c r="G388" s="1" t="s">
        <v>137</v>
      </c>
      <c r="H388" s="1" t="s">
        <v>168</v>
      </c>
      <c r="K388">
        <f t="shared" si="35"/>
        <v>12</v>
      </c>
    </row>
    <row r="389" spans="1:11" x14ac:dyDescent="0.3">
      <c r="A389">
        <f t="shared" si="34"/>
        <v>442</v>
      </c>
      <c r="B389">
        <v>1</v>
      </c>
      <c r="C389" t="s">
        <v>6</v>
      </c>
      <c r="D389" t="s">
        <v>642</v>
      </c>
      <c r="E389" t="str">
        <f t="shared" si="33"/>
        <v>p1SourceAVol_08</v>
      </c>
      <c r="F389" t="s">
        <v>119</v>
      </c>
      <c r="G389" s="1" t="s">
        <v>262</v>
      </c>
      <c r="H389" s="1" t="s">
        <v>168</v>
      </c>
      <c r="K389">
        <f t="shared" si="35"/>
        <v>15</v>
      </c>
    </row>
    <row r="390" spans="1:11" x14ac:dyDescent="0.3">
      <c r="A390">
        <f t="shared" si="34"/>
        <v>443</v>
      </c>
      <c r="B390">
        <v>1</v>
      </c>
      <c r="C390" t="s">
        <v>6</v>
      </c>
      <c r="D390" t="s">
        <v>643</v>
      </c>
      <c r="E390" t="str">
        <f t="shared" si="33"/>
        <v>p2SourceA_08</v>
      </c>
      <c r="F390" t="s">
        <v>118</v>
      </c>
      <c r="G390" s="1" t="s">
        <v>138</v>
      </c>
      <c r="H390" s="1" t="s">
        <v>168</v>
      </c>
      <c r="K390">
        <f t="shared" si="35"/>
        <v>12</v>
      </c>
    </row>
    <row r="391" spans="1:11" x14ac:dyDescent="0.3">
      <c r="A391">
        <f t="shared" si="34"/>
        <v>444</v>
      </c>
      <c r="B391">
        <v>1</v>
      </c>
      <c r="C391" t="s">
        <v>6</v>
      </c>
      <c r="D391" t="s">
        <v>644</v>
      </c>
      <c r="E391" t="str">
        <f t="shared" si="33"/>
        <v>p2SourceAVol_08</v>
      </c>
      <c r="F391" t="s">
        <v>119</v>
      </c>
      <c r="G391" s="1" t="s">
        <v>263</v>
      </c>
      <c r="H391" s="1" t="s">
        <v>168</v>
      </c>
      <c r="K391">
        <f t="shared" si="35"/>
        <v>15</v>
      </c>
    </row>
    <row r="392" spans="1:11" x14ac:dyDescent="0.3">
      <c r="A392">
        <f t="shared" si="34"/>
        <v>445</v>
      </c>
      <c r="B392">
        <v>1</v>
      </c>
      <c r="C392" t="s">
        <v>6</v>
      </c>
      <c r="D392" t="s">
        <v>645</v>
      </c>
      <c r="E392" t="str">
        <f t="shared" si="33"/>
        <v>p1SourceB_08</v>
      </c>
      <c r="F392" t="s">
        <v>120</v>
      </c>
      <c r="G392" s="1" t="s">
        <v>139</v>
      </c>
      <c r="H392" s="1" t="s">
        <v>168</v>
      </c>
      <c r="K392">
        <f t="shared" si="35"/>
        <v>12</v>
      </c>
    </row>
    <row r="393" spans="1:11" x14ac:dyDescent="0.3">
      <c r="A393">
        <f t="shared" si="34"/>
        <v>446</v>
      </c>
      <c r="B393">
        <v>1</v>
      </c>
      <c r="C393" t="s">
        <v>6</v>
      </c>
      <c r="D393" t="s">
        <v>646</v>
      </c>
      <c r="E393" t="str">
        <f t="shared" si="33"/>
        <v>p1SourceBVol_08</v>
      </c>
      <c r="F393" t="s">
        <v>119</v>
      </c>
      <c r="G393" s="1" t="s">
        <v>264</v>
      </c>
      <c r="H393" s="1" t="s">
        <v>168</v>
      </c>
      <c r="K393">
        <f t="shared" si="35"/>
        <v>15</v>
      </c>
    </row>
    <row r="394" spans="1:11" x14ac:dyDescent="0.3">
      <c r="A394">
        <f t="shared" si="34"/>
        <v>447</v>
      </c>
      <c r="B394">
        <v>1</v>
      </c>
      <c r="C394" t="s">
        <v>6</v>
      </c>
      <c r="D394" t="s">
        <v>647</v>
      </c>
      <c r="E394" t="str">
        <f t="shared" si="33"/>
        <v>p2SourceB_08</v>
      </c>
      <c r="F394" t="s">
        <v>120</v>
      </c>
      <c r="G394" s="1" t="s">
        <v>140</v>
      </c>
      <c r="H394" s="1" t="s">
        <v>168</v>
      </c>
      <c r="K394">
        <f t="shared" si="35"/>
        <v>12</v>
      </c>
    </row>
    <row r="395" spans="1:11" x14ac:dyDescent="0.3">
      <c r="A395">
        <f t="shared" si="34"/>
        <v>448</v>
      </c>
      <c r="B395">
        <v>1</v>
      </c>
      <c r="C395" t="s">
        <v>6</v>
      </c>
      <c r="D395" t="s">
        <v>648</v>
      </c>
      <c r="E395" t="str">
        <f t="shared" si="33"/>
        <v>p2SourceBVol_08</v>
      </c>
      <c r="F395" t="s">
        <v>119</v>
      </c>
      <c r="G395" s="1" t="s">
        <v>265</v>
      </c>
      <c r="H395" s="1" t="s">
        <v>168</v>
      </c>
      <c r="K395">
        <f t="shared" si="35"/>
        <v>15</v>
      </c>
    </row>
    <row r="396" spans="1:11" x14ac:dyDescent="0.3">
      <c r="A396">
        <f t="shared" si="34"/>
        <v>448</v>
      </c>
      <c r="K396">
        <f t="shared" si="35"/>
        <v>0</v>
      </c>
    </row>
    <row r="397" spans="1:11" x14ac:dyDescent="0.3">
      <c r="A397">
        <f t="shared" si="34"/>
        <v>450</v>
      </c>
      <c r="B397">
        <v>2</v>
      </c>
      <c r="C397" t="s">
        <v>17</v>
      </c>
      <c r="D397" t="s">
        <v>649</v>
      </c>
      <c r="E397" t="str">
        <f>_xlfn.CONCAT(G397,H397)</f>
        <v>p1Value_09</v>
      </c>
      <c r="F397" t="s">
        <v>94</v>
      </c>
      <c r="G397" s="1" t="s">
        <v>121</v>
      </c>
      <c r="H397" s="1" t="s">
        <v>169</v>
      </c>
      <c r="K397">
        <f t="shared" si="35"/>
        <v>10</v>
      </c>
    </row>
    <row r="398" spans="1:11" x14ac:dyDescent="0.3">
      <c r="A398">
        <f t="shared" si="34"/>
        <v>452</v>
      </c>
      <c r="B398">
        <v>2</v>
      </c>
      <c r="C398" t="s">
        <v>17</v>
      </c>
      <c r="D398" t="s">
        <v>650</v>
      </c>
      <c r="E398" t="str">
        <f t="shared" ref="E398:E428" si="36">_xlfn.CONCAT(G398,H398)</f>
        <v>p2Value_09</v>
      </c>
      <c r="F398" t="s">
        <v>95</v>
      </c>
      <c r="G398" s="1" t="s">
        <v>122</v>
      </c>
      <c r="H398" s="1" t="s">
        <v>169</v>
      </c>
      <c r="K398">
        <f t="shared" si="35"/>
        <v>10</v>
      </c>
    </row>
    <row r="399" spans="1:11" x14ac:dyDescent="0.3">
      <c r="A399">
        <f t="shared" si="34"/>
        <v>453</v>
      </c>
      <c r="B399">
        <v>1</v>
      </c>
      <c r="C399" t="s">
        <v>6</v>
      </c>
      <c r="D399" t="s">
        <v>651</v>
      </c>
      <c r="E399" t="str">
        <f t="shared" si="36"/>
        <v>motorMarker_09</v>
      </c>
      <c r="F399" t="s">
        <v>96</v>
      </c>
      <c r="G399" s="1" t="s">
        <v>123</v>
      </c>
      <c r="H399" s="1" t="s">
        <v>169</v>
      </c>
      <c r="K399">
        <f t="shared" si="35"/>
        <v>14</v>
      </c>
    </row>
    <row r="400" spans="1:11" x14ac:dyDescent="0.3">
      <c r="A400">
        <f t="shared" si="34"/>
        <v>454</v>
      </c>
      <c r="B400">
        <v>1</v>
      </c>
      <c r="C400" t="s">
        <v>6</v>
      </c>
      <c r="D400" t="s">
        <v>652</v>
      </c>
      <c r="E400" t="str">
        <f t="shared" si="36"/>
        <v>p1ThrottleVol_09</v>
      </c>
      <c r="F400" t="s">
        <v>97</v>
      </c>
      <c r="G400" s="1" t="s">
        <v>254</v>
      </c>
      <c r="H400" s="1" t="s">
        <v>169</v>
      </c>
      <c r="K400">
        <f t="shared" si="35"/>
        <v>16</v>
      </c>
    </row>
    <row r="401" spans="1:11" x14ac:dyDescent="0.3">
      <c r="A401">
        <f t="shared" si="34"/>
        <v>455</v>
      </c>
      <c r="B401">
        <v>1</v>
      </c>
      <c r="C401" t="s">
        <v>6</v>
      </c>
      <c r="D401" t="s">
        <v>653</v>
      </c>
      <c r="E401" t="str">
        <f t="shared" si="36"/>
        <v>p2ThrottleVol_09</v>
      </c>
      <c r="F401" t="s">
        <v>98</v>
      </c>
      <c r="G401" s="1" t="s">
        <v>255</v>
      </c>
      <c r="H401" s="1" t="s">
        <v>169</v>
      </c>
      <c r="K401">
        <f t="shared" si="35"/>
        <v>16</v>
      </c>
    </row>
    <row r="402" spans="1:11" x14ac:dyDescent="0.3">
      <c r="A402">
        <f t="shared" si="34"/>
        <v>456</v>
      </c>
      <c r="B402">
        <v>1</v>
      </c>
      <c r="C402" t="s">
        <v>6</v>
      </c>
      <c r="D402" t="s">
        <v>654</v>
      </c>
      <c r="E402" t="str">
        <f t="shared" si="36"/>
        <v>throttleCurve_09</v>
      </c>
      <c r="F402" t="s">
        <v>99</v>
      </c>
      <c r="G402" s="1" t="s">
        <v>124</v>
      </c>
      <c r="H402" s="1" t="s">
        <v>169</v>
      </c>
      <c r="K402">
        <f t="shared" si="35"/>
        <v>16</v>
      </c>
    </row>
    <row r="403" spans="1:11" x14ac:dyDescent="0.3">
      <c r="A403">
        <f t="shared" si="34"/>
        <v>457</v>
      </c>
      <c r="B403">
        <v>1</v>
      </c>
      <c r="C403" t="s">
        <v>6</v>
      </c>
      <c r="D403" t="s">
        <v>655</v>
      </c>
      <c r="E403" t="str">
        <f t="shared" si="36"/>
        <v>p1AileronVol_09</v>
      </c>
      <c r="F403" t="s">
        <v>100</v>
      </c>
      <c r="G403" s="1" t="s">
        <v>256</v>
      </c>
      <c r="H403" s="1" t="s">
        <v>169</v>
      </c>
      <c r="K403">
        <f t="shared" si="35"/>
        <v>15</v>
      </c>
    </row>
    <row r="404" spans="1:11" x14ac:dyDescent="0.3">
      <c r="A404">
        <f t="shared" si="34"/>
        <v>458</v>
      </c>
      <c r="B404">
        <v>1</v>
      </c>
      <c r="C404" t="s">
        <v>6</v>
      </c>
      <c r="D404" t="s">
        <v>656</v>
      </c>
      <c r="E404" t="str">
        <f t="shared" si="36"/>
        <v>p2AileronVol_09</v>
      </c>
      <c r="F404" t="s">
        <v>101</v>
      </c>
      <c r="G404" s="1" t="s">
        <v>257</v>
      </c>
      <c r="H404" s="1" t="s">
        <v>169</v>
      </c>
      <c r="K404">
        <f t="shared" si="35"/>
        <v>15</v>
      </c>
    </row>
    <row r="405" spans="1:11" x14ac:dyDescent="0.3">
      <c r="A405">
        <f t="shared" si="34"/>
        <v>459</v>
      </c>
      <c r="B405">
        <v>1</v>
      </c>
      <c r="C405" t="s">
        <v>6</v>
      </c>
      <c r="D405" t="s">
        <v>657</v>
      </c>
      <c r="E405" t="str">
        <f t="shared" si="36"/>
        <v>p1ElevatorVol_09</v>
      </c>
      <c r="F405" t="s">
        <v>102</v>
      </c>
      <c r="G405" s="1" t="s">
        <v>258</v>
      </c>
      <c r="H405" s="1" t="s">
        <v>169</v>
      </c>
      <c r="K405">
        <f t="shared" si="35"/>
        <v>16</v>
      </c>
    </row>
    <row r="406" spans="1:11" x14ac:dyDescent="0.3">
      <c r="A406">
        <f t="shared" si="34"/>
        <v>460</v>
      </c>
      <c r="B406">
        <v>1</v>
      </c>
      <c r="C406" t="s">
        <v>6</v>
      </c>
      <c r="D406" t="s">
        <v>658</v>
      </c>
      <c r="E406" t="str">
        <f t="shared" si="36"/>
        <v>p2ElevatorVol_09</v>
      </c>
      <c r="F406" t="s">
        <v>103</v>
      </c>
      <c r="G406" s="1" t="s">
        <v>259</v>
      </c>
      <c r="H406" s="1" t="s">
        <v>169</v>
      </c>
      <c r="K406">
        <f t="shared" si="35"/>
        <v>16</v>
      </c>
    </row>
    <row r="407" spans="1:11" x14ac:dyDescent="0.3">
      <c r="A407">
        <f t="shared" si="34"/>
        <v>461</v>
      </c>
      <c r="B407">
        <v>1</v>
      </c>
      <c r="C407" t="s">
        <v>6</v>
      </c>
      <c r="D407" t="s">
        <v>659</v>
      </c>
      <c r="E407" t="str">
        <f t="shared" si="36"/>
        <v>p1RudderVol_09</v>
      </c>
      <c r="F407" t="s">
        <v>104</v>
      </c>
      <c r="G407" s="1" t="s">
        <v>260</v>
      </c>
      <c r="H407" s="1" t="s">
        <v>169</v>
      </c>
      <c r="K407">
        <f t="shared" si="35"/>
        <v>14</v>
      </c>
    </row>
    <row r="408" spans="1:11" x14ac:dyDescent="0.3">
      <c r="A408">
        <f t="shared" si="34"/>
        <v>462</v>
      </c>
      <c r="B408">
        <v>1</v>
      </c>
      <c r="C408" t="s">
        <v>6</v>
      </c>
      <c r="D408" t="s">
        <v>660</v>
      </c>
      <c r="E408" t="str">
        <f t="shared" si="36"/>
        <v>p2RudderVol_09</v>
      </c>
      <c r="F408" t="s">
        <v>105</v>
      </c>
      <c r="G408" s="1" t="s">
        <v>261</v>
      </c>
      <c r="H408" s="1" t="s">
        <v>169</v>
      </c>
      <c r="K408">
        <f t="shared" si="35"/>
        <v>14</v>
      </c>
    </row>
    <row r="409" spans="1:11" x14ac:dyDescent="0.3">
      <c r="A409">
        <f t="shared" si="34"/>
        <v>463</v>
      </c>
      <c r="B409">
        <v>1</v>
      </c>
      <c r="C409" t="s">
        <v>6</v>
      </c>
      <c r="D409" t="s">
        <v>661</v>
      </c>
      <c r="E409" t="str">
        <f t="shared" si="36"/>
        <v>p1RollGyro_09</v>
      </c>
      <c r="F409" t="s">
        <v>106</v>
      </c>
      <c r="G409" s="1" t="s">
        <v>125</v>
      </c>
      <c r="H409" s="1" t="s">
        <v>169</v>
      </c>
      <c r="K409">
        <f t="shared" si="35"/>
        <v>13</v>
      </c>
    </row>
    <row r="410" spans="1:11" x14ac:dyDescent="0.3">
      <c r="A410">
        <f t="shared" si="34"/>
        <v>464</v>
      </c>
      <c r="B410">
        <v>1</v>
      </c>
      <c r="C410" t="s">
        <v>6</v>
      </c>
      <c r="D410" t="s">
        <v>662</v>
      </c>
      <c r="E410" t="str">
        <f t="shared" si="36"/>
        <v>p2RollGyro_09</v>
      </c>
      <c r="F410" t="s">
        <v>107</v>
      </c>
      <c r="G410" s="1" t="s">
        <v>126</v>
      </c>
      <c r="H410" s="1" t="s">
        <v>169</v>
      </c>
      <c r="K410">
        <f t="shared" si="35"/>
        <v>13</v>
      </c>
    </row>
    <row r="411" spans="1:11" x14ac:dyDescent="0.3">
      <c r="A411">
        <f t="shared" si="34"/>
        <v>465</v>
      </c>
      <c r="B411">
        <v>1</v>
      </c>
      <c r="C411" t="s">
        <v>6</v>
      </c>
      <c r="D411" t="s">
        <v>663</v>
      </c>
      <c r="E411" t="str">
        <f t="shared" si="36"/>
        <v>p1PitchGyro_09</v>
      </c>
      <c r="F411" t="s">
        <v>108</v>
      </c>
      <c r="G411" s="1" t="s">
        <v>127</v>
      </c>
      <c r="H411" s="1" t="s">
        <v>169</v>
      </c>
      <c r="K411">
        <f t="shared" si="35"/>
        <v>14</v>
      </c>
    </row>
    <row r="412" spans="1:11" x14ac:dyDescent="0.3">
      <c r="A412">
        <f t="shared" si="34"/>
        <v>466</v>
      </c>
      <c r="B412">
        <v>1</v>
      </c>
      <c r="C412" t="s">
        <v>6</v>
      </c>
      <c r="D412" t="s">
        <v>664</v>
      </c>
      <c r="E412" t="str">
        <f t="shared" si="36"/>
        <v>p2PitchGyro_09</v>
      </c>
      <c r="F412" t="s">
        <v>109</v>
      </c>
      <c r="G412" s="1" t="s">
        <v>128</v>
      </c>
      <c r="H412" s="1" t="s">
        <v>169</v>
      </c>
      <c r="K412">
        <f t="shared" si="35"/>
        <v>14</v>
      </c>
    </row>
    <row r="413" spans="1:11" x14ac:dyDescent="0.3">
      <c r="A413">
        <f t="shared" si="34"/>
        <v>467</v>
      </c>
      <c r="B413">
        <v>1</v>
      </c>
      <c r="C413" t="s">
        <v>6</v>
      </c>
      <c r="D413" t="s">
        <v>665</v>
      </c>
      <c r="E413" t="str">
        <f t="shared" si="36"/>
        <v>p1YawGyro_09</v>
      </c>
      <c r="F413" t="s">
        <v>110</v>
      </c>
      <c r="G413" s="1" t="s">
        <v>129</v>
      </c>
      <c r="H413" s="1" t="s">
        <v>169</v>
      </c>
      <c r="K413">
        <f t="shared" si="35"/>
        <v>12</v>
      </c>
    </row>
    <row r="414" spans="1:11" x14ac:dyDescent="0.3">
      <c r="A414">
        <f t="shared" si="34"/>
        <v>468</v>
      </c>
      <c r="B414">
        <v>1</v>
      </c>
      <c r="C414" t="s">
        <v>6</v>
      </c>
      <c r="D414" t="s">
        <v>666</v>
      </c>
      <c r="E414" t="str">
        <f t="shared" si="36"/>
        <v>p2YawGyro_09</v>
      </c>
      <c r="F414" t="s">
        <v>111</v>
      </c>
      <c r="G414" s="1" t="s">
        <v>130</v>
      </c>
      <c r="H414" s="1" t="s">
        <v>169</v>
      </c>
      <c r="K414">
        <f t="shared" si="35"/>
        <v>12</v>
      </c>
    </row>
    <row r="415" spans="1:11" x14ac:dyDescent="0.3">
      <c r="A415">
        <f t="shared" si="34"/>
        <v>469</v>
      </c>
      <c r="B415">
        <v>1</v>
      </c>
      <c r="C415" t="s">
        <v>6</v>
      </c>
      <c r="D415" t="s">
        <v>667</v>
      </c>
      <c r="E415" t="str">
        <f t="shared" si="36"/>
        <v>p1RollAccel_09</v>
      </c>
      <c r="F415" t="s">
        <v>112</v>
      </c>
      <c r="G415" s="1" t="s">
        <v>131</v>
      </c>
      <c r="H415" s="1" t="s">
        <v>169</v>
      </c>
      <c r="K415">
        <f t="shared" si="35"/>
        <v>14</v>
      </c>
    </row>
    <row r="416" spans="1:11" x14ac:dyDescent="0.3">
      <c r="A416">
        <f t="shared" si="34"/>
        <v>470</v>
      </c>
      <c r="B416">
        <v>1</v>
      </c>
      <c r="C416" t="s">
        <v>6</v>
      </c>
      <c r="D416" t="s">
        <v>668</v>
      </c>
      <c r="E416" t="str">
        <f t="shared" si="36"/>
        <v>p2RollAccel_09</v>
      </c>
      <c r="F416" t="s">
        <v>113</v>
      </c>
      <c r="G416" s="1" t="s">
        <v>132</v>
      </c>
      <c r="H416" s="1" t="s">
        <v>169</v>
      </c>
      <c r="K416">
        <f t="shared" si="35"/>
        <v>14</v>
      </c>
    </row>
    <row r="417" spans="1:11" x14ac:dyDescent="0.3">
      <c r="A417">
        <f t="shared" si="34"/>
        <v>471</v>
      </c>
      <c r="B417">
        <v>1</v>
      </c>
      <c r="C417" t="s">
        <v>6</v>
      </c>
      <c r="D417" t="s">
        <v>669</v>
      </c>
      <c r="E417" t="str">
        <f t="shared" si="36"/>
        <v>p1PitchAccel_09</v>
      </c>
      <c r="F417" t="s">
        <v>114</v>
      </c>
      <c r="G417" s="1" t="s">
        <v>133</v>
      </c>
      <c r="H417" s="1" t="s">
        <v>169</v>
      </c>
      <c r="K417">
        <f t="shared" si="35"/>
        <v>15</v>
      </c>
    </row>
    <row r="418" spans="1:11" x14ac:dyDescent="0.3">
      <c r="A418">
        <f t="shared" si="34"/>
        <v>472</v>
      </c>
      <c r="B418">
        <v>1</v>
      </c>
      <c r="C418" t="s">
        <v>6</v>
      </c>
      <c r="D418" t="s">
        <v>670</v>
      </c>
      <c r="E418" t="str">
        <f t="shared" si="36"/>
        <v>p2PitchAccel_09</v>
      </c>
      <c r="F418" t="s">
        <v>115</v>
      </c>
      <c r="G418" s="1" t="s">
        <v>134</v>
      </c>
      <c r="H418" s="1" t="s">
        <v>169</v>
      </c>
      <c r="K418">
        <f t="shared" si="35"/>
        <v>15</v>
      </c>
    </row>
    <row r="419" spans="1:11" x14ac:dyDescent="0.3">
      <c r="A419">
        <f t="shared" si="34"/>
        <v>473</v>
      </c>
      <c r="B419">
        <v>1</v>
      </c>
      <c r="C419" t="s">
        <v>6</v>
      </c>
      <c r="D419" t="s">
        <v>671</v>
      </c>
      <c r="E419" t="str">
        <f t="shared" si="36"/>
        <v>p1ZDeltaAccel_09</v>
      </c>
      <c r="F419" t="s">
        <v>116</v>
      </c>
      <c r="G419" s="1" t="s">
        <v>135</v>
      </c>
      <c r="H419" s="1" t="s">
        <v>169</v>
      </c>
      <c r="K419">
        <f t="shared" si="35"/>
        <v>16</v>
      </c>
    </row>
    <row r="420" spans="1:11" x14ac:dyDescent="0.3">
      <c r="A420">
        <f t="shared" si="34"/>
        <v>474</v>
      </c>
      <c r="B420">
        <v>1</v>
      </c>
      <c r="C420" t="s">
        <v>6</v>
      </c>
      <c r="D420" t="s">
        <v>672</v>
      </c>
      <c r="E420" t="str">
        <f t="shared" si="36"/>
        <v>p2ZDeltaAccel_09</v>
      </c>
      <c r="F420" t="s">
        <v>117</v>
      </c>
      <c r="G420" s="1" t="s">
        <v>136</v>
      </c>
      <c r="H420" s="1" t="s">
        <v>169</v>
      </c>
      <c r="K420">
        <f t="shared" si="35"/>
        <v>16</v>
      </c>
    </row>
    <row r="421" spans="1:11" x14ac:dyDescent="0.3">
      <c r="A421">
        <f t="shared" si="34"/>
        <v>475</v>
      </c>
      <c r="B421">
        <v>1</v>
      </c>
      <c r="C421" t="s">
        <v>6</v>
      </c>
      <c r="D421" t="s">
        <v>673</v>
      </c>
      <c r="E421" t="str">
        <f t="shared" si="36"/>
        <v>p1SourceA_09</v>
      </c>
      <c r="F421" t="s">
        <v>118</v>
      </c>
      <c r="G421" s="1" t="s">
        <v>137</v>
      </c>
      <c r="H421" s="1" t="s">
        <v>169</v>
      </c>
      <c r="K421">
        <f t="shared" si="35"/>
        <v>12</v>
      </c>
    </row>
    <row r="422" spans="1:11" x14ac:dyDescent="0.3">
      <c r="A422">
        <f t="shared" si="34"/>
        <v>476</v>
      </c>
      <c r="B422">
        <v>1</v>
      </c>
      <c r="C422" t="s">
        <v>6</v>
      </c>
      <c r="D422" t="s">
        <v>674</v>
      </c>
      <c r="E422" t="str">
        <f t="shared" si="36"/>
        <v>p1SourceAVol_09</v>
      </c>
      <c r="F422" t="s">
        <v>119</v>
      </c>
      <c r="G422" s="1" t="s">
        <v>262</v>
      </c>
      <c r="H422" s="1" t="s">
        <v>169</v>
      </c>
      <c r="K422">
        <f t="shared" si="35"/>
        <v>15</v>
      </c>
    </row>
    <row r="423" spans="1:11" x14ac:dyDescent="0.3">
      <c r="A423">
        <f t="shared" si="34"/>
        <v>477</v>
      </c>
      <c r="B423">
        <v>1</v>
      </c>
      <c r="C423" t="s">
        <v>6</v>
      </c>
      <c r="D423" t="s">
        <v>675</v>
      </c>
      <c r="E423" t="str">
        <f t="shared" si="36"/>
        <v>p2SourceA_09</v>
      </c>
      <c r="F423" t="s">
        <v>118</v>
      </c>
      <c r="G423" s="1" t="s">
        <v>138</v>
      </c>
      <c r="H423" s="1" t="s">
        <v>169</v>
      </c>
      <c r="K423">
        <f t="shared" si="35"/>
        <v>12</v>
      </c>
    </row>
    <row r="424" spans="1:11" x14ac:dyDescent="0.3">
      <c r="A424">
        <f t="shared" si="34"/>
        <v>478</v>
      </c>
      <c r="B424">
        <v>1</v>
      </c>
      <c r="C424" t="s">
        <v>6</v>
      </c>
      <c r="D424" t="s">
        <v>676</v>
      </c>
      <c r="E424" t="str">
        <f t="shared" si="36"/>
        <v>p2SourceAVol_09</v>
      </c>
      <c r="F424" t="s">
        <v>119</v>
      </c>
      <c r="G424" s="1" t="s">
        <v>263</v>
      </c>
      <c r="H424" s="1" t="s">
        <v>169</v>
      </c>
      <c r="K424">
        <f t="shared" si="35"/>
        <v>15</v>
      </c>
    </row>
    <row r="425" spans="1:11" x14ac:dyDescent="0.3">
      <c r="A425">
        <f t="shared" si="34"/>
        <v>479</v>
      </c>
      <c r="B425">
        <v>1</v>
      </c>
      <c r="C425" t="s">
        <v>6</v>
      </c>
      <c r="D425" t="s">
        <v>677</v>
      </c>
      <c r="E425" t="str">
        <f t="shared" si="36"/>
        <v>p1SourceB_09</v>
      </c>
      <c r="F425" t="s">
        <v>120</v>
      </c>
      <c r="G425" s="1" t="s">
        <v>139</v>
      </c>
      <c r="H425" s="1" t="s">
        <v>169</v>
      </c>
      <c r="K425">
        <f t="shared" si="35"/>
        <v>12</v>
      </c>
    </row>
    <row r="426" spans="1:11" x14ac:dyDescent="0.3">
      <c r="A426">
        <f t="shared" si="34"/>
        <v>480</v>
      </c>
      <c r="B426">
        <v>1</v>
      </c>
      <c r="C426" t="s">
        <v>6</v>
      </c>
      <c r="D426" t="s">
        <v>678</v>
      </c>
      <c r="E426" t="str">
        <f t="shared" si="36"/>
        <v>p1SourceBVol_09</v>
      </c>
      <c r="F426" t="s">
        <v>119</v>
      </c>
      <c r="G426" s="1" t="s">
        <v>264</v>
      </c>
      <c r="H426" s="1" t="s">
        <v>169</v>
      </c>
      <c r="K426">
        <f t="shared" si="35"/>
        <v>15</v>
      </c>
    </row>
    <row r="427" spans="1:11" x14ac:dyDescent="0.3">
      <c r="A427">
        <f t="shared" si="34"/>
        <v>481</v>
      </c>
      <c r="B427">
        <v>1</v>
      </c>
      <c r="C427" t="s">
        <v>6</v>
      </c>
      <c r="D427" t="s">
        <v>679</v>
      </c>
      <c r="E427" t="str">
        <f t="shared" si="36"/>
        <v>p2SourceB_09</v>
      </c>
      <c r="F427" t="s">
        <v>120</v>
      </c>
      <c r="G427" s="1" t="s">
        <v>140</v>
      </c>
      <c r="H427" s="1" t="s">
        <v>169</v>
      </c>
      <c r="K427">
        <f t="shared" si="35"/>
        <v>12</v>
      </c>
    </row>
    <row r="428" spans="1:11" x14ac:dyDescent="0.3">
      <c r="A428">
        <f t="shared" si="34"/>
        <v>482</v>
      </c>
      <c r="B428">
        <v>1</v>
      </c>
      <c r="C428" t="s">
        <v>6</v>
      </c>
      <c r="D428" t="s">
        <v>680</v>
      </c>
      <c r="E428" t="str">
        <f t="shared" si="36"/>
        <v>p2SourceBVol_09</v>
      </c>
      <c r="F428" t="s">
        <v>119</v>
      </c>
      <c r="G428" s="1" t="s">
        <v>265</v>
      </c>
      <c r="H428" s="1" t="s">
        <v>169</v>
      </c>
      <c r="K428">
        <f t="shared" si="35"/>
        <v>15</v>
      </c>
    </row>
    <row r="429" spans="1:11" x14ac:dyDescent="0.3">
      <c r="A429">
        <f t="shared" si="34"/>
        <v>482</v>
      </c>
      <c r="K429">
        <f t="shared" si="35"/>
        <v>0</v>
      </c>
    </row>
    <row r="430" spans="1:11" x14ac:dyDescent="0.3">
      <c r="A430">
        <f t="shared" si="34"/>
        <v>484</v>
      </c>
      <c r="B430">
        <v>2</v>
      </c>
      <c r="C430" t="s">
        <v>17</v>
      </c>
      <c r="D430" t="s">
        <v>681</v>
      </c>
      <c r="E430" t="str">
        <f>_xlfn.CONCAT(G430,H430)</f>
        <v>p1Value_10</v>
      </c>
      <c r="F430" t="s">
        <v>94</v>
      </c>
      <c r="G430" s="1" t="s">
        <v>121</v>
      </c>
      <c r="H430" s="1" t="s">
        <v>147</v>
      </c>
      <c r="K430">
        <f t="shared" si="35"/>
        <v>10</v>
      </c>
    </row>
    <row r="431" spans="1:11" x14ac:dyDescent="0.3">
      <c r="A431">
        <f t="shared" si="34"/>
        <v>486</v>
      </c>
      <c r="B431">
        <v>2</v>
      </c>
      <c r="C431" t="s">
        <v>17</v>
      </c>
      <c r="D431" t="s">
        <v>682</v>
      </c>
      <c r="E431" t="str">
        <f t="shared" ref="E431:E461" si="37">_xlfn.CONCAT(G431,H431)</f>
        <v>p2Value_10</v>
      </c>
      <c r="F431" t="s">
        <v>95</v>
      </c>
      <c r="G431" s="1" t="s">
        <v>122</v>
      </c>
      <c r="H431" s="1" t="s">
        <v>147</v>
      </c>
      <c r="K431">
        <f t="shared" si="35"/>
        <v>10</v>
      </c>
    </row>
    <row r="432" spans="1:11" x14ac:dyDescent="0.3">
      <c r="A432">
        <f t="shared" si="34"/>
        <v>487</v>
      </c>
      <c r="B432">
        <v>1</v>
      </c>
      <c r="C432" t="s">
        <v>6</v>
      </c>
      <c r="D432" t="s">
        <v>683</v>
      </c>
      <c r="E432" t="str">
        <f t="shared" si="37"/>
        <v>motorMarker_10</v>
      </c>
      <c r="F432" t="s">
        <v>96</v>
      </c>
      <c r="G432" s="1" t="s">
        <v>123</v>
      </c>
      <c r="H432" s="1" t="s">
        <v>147</v>
      </c>
      <c r="K432">
        <f t="shared" si="35"/>
        <v>14</v>
      </c>
    </row>
    <row r="433" spans="1:11" x14ac:dyDescent="0.3">
      <c r="A433">
        <f t="shared" si="34"/>
        <v>488</v>
      </c>
      <c r="B433">
        <v>1</v>
      </c>
      <c r="C433" t="s">
        <v>6</v>
      </c>
      <c r="D433" t="s">
        <v>684</v>
      </c>
      <c r="E433" t="str">
        <f t="shared" si="37"/>
        <v>p1ThrottleVol_10</v>
      </c>
      <c r="F433" t="s">
        <v>97</v>
      </c>
      <c r="G433" s="1" t="s">
        <v>254</v>
      </c>
      <c r="H433" s="1" t="s">
        <v>147</v>
      </c>
      <c r="K433">
        <f t="shared" si="35"/>
        <v>16</v>
      </c>
    </row>
    <row r="434" spans="1:11" x14ac:dyDescent="0.3">
      <c r="A434">
        <f t="shared" si="34"/>
        <v>489</v>
      </c>
      <c r="B434">
        <v>1</v>
      </c>
      <c r="C434" t="s">
        <v>6</v>
      </c>
      <c r="D434" t="s">
        <v>685</v>
      </c>
      <c r="E434" t="str">
        <f t="shared" si="37"/>
        <v>p2ThrottleVol_10</v>
      </c>
      <c r="F434" t="s">
        <v>98</v>
      </c>
      <c r="G434" s="1" t="s">
        <v>255</v>
      </c>
      <c r="H434" s="1" t="s">
        <v>147</v>
      </c>
      <c r="K434">
        <f t="shared" si="35"/>
        <v>16</v>
      </c>
    </row>
    <row r="435" spans="1:11" x14ac:dyDescent="0.3">
      <c r="A435">
        <f t="shared" si="34"/>
        <v>490</v>
      </c>
      <c r="B435">
        <v>1</v>
      </c>
      <c r="C435" t="s">
        <v>6</v>
      </c>
      <c r="D435" t="s">
        <v>686</v>
      </c>
      <c r="E435" t="str">
        <f t="shared" si="37"/>
        <v>throttleCurve_10</v>
      </c>
      <c r="F435" t="s">
        <v>99</v>
      </c>
      <c r="G435" s="1" t="s">
        <v>124</v>
      </c>
      <c r="H435" s="1" t="s">
        <v>147</v>
      </c>
      <c r="K435">
        <f t="shared" si="35"/>
        <v>16</v>
      </c>
    </row>
    <row r="436" spans="1:11" x14ac:dyDescent="0.3">
      <c r="A436">
        <f t="shared" si="34"/>
        <v>491</v>
      </c>
      <c r="B436">
        <v>1</v>
      </c>
      <c r="C436" t="s">
        <v>6</v>
      </c>
      <c r="D436" t="s">
        <v>687</v>
      </c>
      <c r="E436" t="str">
        <f t="shared" si="37"/>
        <v>p1AileronVol_10</v>
      </c>
      <c r="F436" t="s">
        <v>100</v>
      </c>
      <c r="G436" s="1" t="s">
        <v>256</v>
      </c>
      <c r="H436" s="1" t="s">
        <v>147</v>
      </c>
      <c r="K436">
        <f t="shared" si="35"/>
        <v>15</v>
      </c>
    </row>
    <row r="437" spans="1:11" x14ac:dyDescent="0.3">
      <c r="A437">
        <f t="shared" si="34"/>
        <v>492</v>
      </c>
      <c r="B437">
        <v>1</v>
      </c>
      <c r="C437" t="s">
        <v>6</v>
      </c>
      <c r="D437" t="s">
        <v>688</v>
      </c>
      <c r="E437" t="str">
        <f t="shared" si="37"/>
        <v>p2AileronVol_10</v>
      </c>
      <c r="F437" t="s">
        <v>101</v>
      </c>
      <c r="G437" s="1" t="s">
        <v>257</v>
      </c>
      <c r="H437" s="1" t="s">
        <v>147</v>
      </c>
      <c r="K437">
        <f t="shared" si="35"/>
        <v>15</v>
      </c>
    </row>
    <row r="438" spans="1:11" x14ac:dyDescent="0.3">
      <c r="A438">
        <f t="shared" si="34"/>
        <v>493</v>
      </c>
      <c r="B438">
        <v>1</v>
      </c>
      <c r="C438" t="s">
        <v>6</v>
      </c>
      <c r="D438" t="s">
        <v>689</v>
      </c>
      <c r="E438" t="str">
        <f t="shared" si="37"/>
        <v>p1ElevatorVol_10</v>
      </c>
      <c r="F438" t="s">
        <v>102</v>
      </c>
      <c r="G438" s="1" t="s">
        <v>258</v>
      </c>
      <c r="H438" s="1" t="s">
        <v>147</v>
      </c>
      <c r="K438">
        <f t="shared" si="35"/>
        <v>16</v>
      </c>
    </row>
    <row r="439" spans="1:11" x14ac:dyDescent="0.3">
      <c r="A439">
        <f t="shared" si="34"/>
        <v>494</v>
      </c>
      <c r="B439">
        <v>1</v>
      </c>
      <c r="C439" t="s">
        <v>6</v>
      </c>
      <c r="D439" t="s">
        <v>690</v>
      </c>
      <c r="E439" t="str">
        <f t="shared" si="37"/>
        <v>p2ElevatorVol_10</v>
      </c>
      <c r="F439" t="s">
        <v>103</v>
      </c>
      <c r="G439" s="1" t="s">
        <v>259</v>
      </c>
      <c r="H439" s="1" t="s">
        <v>147</v>
      </c>
      <c r="K439">
        <f t="shared" si="35"/>
        <v>16</v>
      </c>
    </row>
    <row r="440" spans="1:11" x14ac:dyDescent="0.3">
      <c r="A440">
        <f t="shared" si="34"/>
        <v>495</v>
      </c>
      <c r="B440">
        <v>1</v>
      </c>
      <c r="C440" t="s">
        <v>6</v>
      </c>
      <c r="D440" t="s">
        <v>691</v>
      </c>
      <c r="E440" t="str">
        <f t="shared" si="37"/>
        <v>p1RudderVol_10</v>
      </c>
      <c r="F440" t="s">
        <v>104</v>
      </c>
      <c r="G440" s="1" t="s">
        <v>260</v>
      </c>
      <c r="H440" s="1" t="s">
        <v>147</v>
      </c>
      <c r="K440">
        <f t="shared" si="35"/>
        <v>14</v>
      </c>
    </row>
    <row r="441" spans="1:11" x14ac:dyDescent="0.3">
      <c r="A441">
        <f t="shared" si="34"/>
        <v>496</v>
      </c>
      <c r="B441">
        <v>1</v>
      </c>
      <c r="C441" t="s">
        <v>6</v>
      </c>
      <c r="D441" t="s">
        <v>692</v>
      </c>
      <c r="E441" t="str">
        <f t="shared" si="37"/>
        <v>p2RudderVol_10</v>
      </c>
      <c r="F441" t="s">
        <v>105</v>
      </c>
      <c r="G441" s="1" t="s">
        <v>261</v>
      </c>
      <c r="H441" s="1" t="s">
        <v>147</v>
      </c>
      <c r="K441">
        <f t="shared" si="35"/>
        <v>14</v>
      </c>
    </row>
    <row r="442" spans="1:11" x14ac:dyDescent="0.3">
      <c r="A442">
        <f t="shared" si="34"/>
        <v>497</v>
      </c>
      <c r="B442">
        <v>1</v>
      </c>
      <c r="C442" t="s">
        <v>6</v>
      </c>
      <c r="D442" t="s">
        <v>693</v>
      </c>
      <c r="E442" t="str">
        <f t="shared" si="37"/>
        <v>p1RollGyro_10</v>
      </c>
      <c r="F442" t="s">
        <v>106</v>
      </c>
      <c r="G442" s="1" t="s">
        <v>125</v>
      </c>
      <c r="H442" s="1" t="s">
        <v>147</v>
      </c>
      <c r="K442">
        <f t="shared" si="35"/>
        <v>13</v>
      </c>
    </row>
    <row r="443" spans="1:11" x14ac:dyDescent="0.3">
      <c r="A443">
        <f t="shared" si="34"/>
        <v>498</v>
      </c>
      <c r="B443">
        <v>1</v>
      </c>
      <c r="C443" t="s">
        <v>6</v>
      </c>
      <c r="D443" t="s">
        <v>694</v>
      </c>
      <c r="E443" t="str">
        <f t="shared" si="37"/>
        <v>p2RollGyro_10</v>
      </c>
      <c r="F443" t="s">
        <v>107</v>
      </c>
      <c r="G443" s="1" t="s">
        <v>126</v>
      </c>
      <c r="H443" s="1" t="s">
        <v>147</v>
      </c>
      <c r="K443">
        <f t="shared" si="35"/>
        <v>13</v>
      </c>
    </row>
    <row r="444" spans="1:11" x14ac:dyDescent="0.3">
      <c r="A444">
        <f t="shared" si="34"/>
        <v>499</v>
      </c>
      <c r="B444">
        <v>1</v>
      </c>
      <c r="C444" t="s">
        <v>6</v>
      </c>
      <c r="D444" t="s">
        <v>695</v>
      </c>
      <c r="E444" t="str">
        <f t="shared" si="37"/>
        <v>p1PitchGyro_10</v>
      </c>
      <c r="F444" t="s">
        <v>108</v>
      </c>
      <c r="G444" s="1" t="s">
        <v>127</v>
      </c>
      <c r="H444" s="1" t="s">
        <v>147</v>
      </c>
      <c r="K444">
        <f t="shared" si="35"/>
        <v>14</v>
      </c>
    </row>
    <row r="445" spans="1:11" x14ac:dyDescent="0.3">
      <c r="A445">
        <f t="shared" si="34"/>
        <v>500</v>
      </c>
      <c r="B445">
        <v>1</v>
      </c>
      <c r="C445" t="s">
        <v>6</v>
      </c>
      <c r="D445" t="s">
        <v>696</v>
      </c>
      <c r="E445" t="str">
        <f t="shared" si="37"/>
        <v>p2PitchGyro_10</v>
      </c>
      <c r="F445" t="s">
        <v>109</v>
      </c>
      <c r="G445" s="1" t="s">
        <v>128</v>
      </c>
      <c r="H445" s="1" t="s">
        <v>147</v>
      </c>
      <c r="K445">
        <f t="shared" si="35"/>
        <v>14</v>
      </c>
    </row>
    <row r="446" spans="1:11" x14ac:dyDescent="0.3">
      <c r="A446">
        <f t="shared" si="34"/>
        <v>501</v>
      </c>
      <c r="B446">
        <v>1</v>
      </c>
      <c r="C446" t="s">
        <v>6</v>
      </c>
      <c r="D446" t="s">
        <v>697</v>
      </c>
      <c r="E446" t="str">
        <f t="shared" si="37"/>
        <v>p1YawGyro_10</v>
      </c>
      <c r="F446" t="s">
        <v>110</v>
      </c>
      <c r="G446" s="1" t="s">
        <v>129</v>
      </c>
      <c r="H446" s="1" t="s">
        <v>147</v>
      </c>
      <c r="K446">
        <f t="shared" si="35"/>
        <v>12</v>
      </c>
    </row>
    <row r="447" spans="1:11" x14ac:dyDescent="0.3">
      <c r="A447">
        <f t="shared" si="34"/>
        <v>502</v>
      </c>
      <c r="B447">
        <v>1</v>
      </c>
      <c r="C447" t="s">
        <v>6</v>
      </c>
      <c r="D447" t="s">
        <v>698</v>
      </c>
      <c r="E447" t="str">
        <f t="shared" si="37"/>
        <v>p2YawGyro_10</v>
      </c>
      <c r="F447" t="s">
        <v>111</v>
      </c>
      <c r="G447" s="1" t="s">
        <v>130</v>
      </c>
      <c r="H447" s="1" t="s">
        <v>147</v>
      </c>
      <c r="K447">
        <f t="shared" si="35"/>
        <v>12</v>
      </c>
    </row>
    <row r="448" spans="1:11" x14ac:dyDescent="0.3">
      <c r="A448">
        <f t="shared" si="34"/>
        <v>503</v>
      </c>
      <c r="B448">
        <v>1</v>
      </c>
      <c r="C448" t="s">
        <v>6</v>
      </c>
      <c r="D448" t="s">
        <v>699</v>
      </c>
      <c r="E448" t="str">
        <f t="shared" si="37"/>
        <v>p1RollAccel_10</v>
      </c>
      <c r="F448" t="s">
        <v>112</v>
      </c>
      <c r="G448" s="1" t="s">
        <v>131</v>
      </c>
      <c r="H448" s="1" t="s">
        <v>147</v>
      </c>
      <c r="K448">
        <f t="shared" si="35"/>
        <v>14</v>
      </c>
    </row>
    <row r="449" spans="1:11" x14ac:dyDescent="0.3">
      <c r="A449">
        <f t="shared" si="34"/>
        <v>504</v>
      </c>
      <c r="B449">
        <v>1</v>
      </c>
      <c r="C449" t="s">
        <v>6</v>
      </c>
      <c r="D449" t="s">
        <v>700</v>
      </c>
      <c r="E449" t="str">
        <f t="shared" si="37"/>
        <v>p2RollAccel_10</v>
      </c>
      <c r="F449" t="s">
        <v>113</v>
      </c>
      <c r="G449" s="1" t="s">
        <v>132</v>
      </c>
      <c r="H449" s="1" t="s">
        <v>147</v>
      </c>
      <c r="K449">
        <f t="shared" si="35"/>
        <v>14</v>
      </c>
    </row>
    <row r="450" spans="1:11" x14ac:dyDescent="0.3">
      <c r="A450">
        <f t="shared" si="34"/>
        <v>505</v>
      </c>
      <c r="B450">
        <v>1</v>
      </c>
      <c r="C450" t="s">
        <v>6</v>
      </c>
      <c r="D450" t="s">
        <v>701</v>
      </c>
      <c r="E450" t="str">
        <f t="shared" si="37"/>
        <v>p1PitchAccel_10</v>
      </c>
      <c r="F450" t="s">
        <v>114</v>
      </c>
      <c r="G450" s="1" t="s">
        <v>133</v>
      </c>
      <c r="H450" s="1" t="s">
        <v>147</v>
      </c>
      <c r="K450">
        <f t="shared" si="35"/>
        <v>15</v>
      </c>
    </row>
    <row r="451" spans="1:11" x14ac:dyDescent="0.3">
      <c r="A451">
        <f t="shared" ref="A451:A514" si="38">A450+B451</f>
        <v>506</v>
      </c>
      <c r="B451">
        <v>1</v>
      </c>
      <c r="C451" t="s">
        <v>6</v>
      </c>
      <c r="D451" t="s">
        <v>702</v>
      </c>
      <c r="E451" t="str">
        <f t="shared" si="37"/>
        <v>p2PitchAccel_10</v>
      </c>
      <c r="F451" t="s">
        <v>115</v>
      </c>
      <c r="G451" s="1" t="s">
        <v>134</v>
      </c>
      <c r="H451" s="1" t="s">
        <v>147</v>
      </c>
      <c r="K451">
        <f t="shared" ref="K451:K514" si="39">LEN(E451)</f>
        <v>15</v>
      </c>
    </row>
    <row r="452" spans="1:11" x14ac:dyDescent="0.3">
      <c r="A452">
        <f t="shared" si="38"/>
        <v>507</v>
      </c>
      <c r="B452">
        <v>1</v>
      </c>
      <c r="C452" t="s">
        <v>6</v>
      </c>
      <c r="D452" t="s">
        <v>703</v>
      </c>
      <c r="E452" t="str">
        <f t="shared" si="37"/>
        <v>p1ZDeltaAccel_10</v>
      </c>
      <c r="F452" t="s">
        <v>116</v>
      </c>
      <c r="G452" s="1" t="s">
        <v>135</v>
      </c>
      <c r="H452" s="1" t="s">
        <v>147</v>
      </c>
      <c r="K452">
        <f t="shared" si="39"/>
        <v>16</v>
      </c>
    </row>
    <row r="453" spans="1:11" x14ac:dyDescent="0.3">
      <c r="A453">
        <f t="shared" si="38"/>
        <v>508</v>
      </c>
      <c r="B453">
        <v>1</v>
      </c>
      <c r="C453" t="s">
        <v>6</v>
      </c>
      <c r="D453" t="s">
        <v>704</v>
      </c>
      <c r="E453" t="str">
        <f t="shared" si="37"/>
        <v>p2ZDeltaAccel_10</v>
      </c>
      <c r="F453" t="s">
        <v>117</v>
      </c>
      <c r="G453" s="1" t="s">
        <v>136</v>
      </c>
      <c r="H453" s="1" t="s">
        <v>147</v>
      </c>
      <c r="K453">
        <f t="shared" si="39"/>
        <v>16</v>
      </c>
    </row>
    <row r="454" spans="1:11" x14ac:dyDescent="0.3">
      <c r="A454">
        <f t="shared" si="38"/>
        <v>509</v>
      </c>
      <c r="B454">
        <v>1</v>
      </c>
      <c r="C454" t="s">
        <v>6</v>
      </c>
      <c r="D454" t="s">
        <v>705</v>
      </c>
      <c r="E454" t="str">
        <f t="shared" si="37"/>
        <v>p1SourceA_10</v>
      </c>
      <c r="F454" t="s">
        <v>118</v>
      </c>
      <c r="G454" s="1" t="s">
        <v>137</v>
      </c>
      <c r="H454" s="1" t="s">
        <v>147</v>
      </c>
      <c r="K454">
        <f t="shared" si="39"/>
        <v>12</v>
      </c>
    </row>
    <row r="455" spans="1:11" x14ac:dyDescent="0.3">
      <c r="A455">
        <f t="shared" si="38"/>
        <v>510</v>
      </c>
      <c r="B455">
        <v>1</v>
      </c>
      <c r="C455" t="s">
        <v>6</v>
      </c>
      <c r="D455" t="s">
        <v>706</v>
      </c>
      <c r="E455" t="str">
        <f t="shared" si="37"/>
        <v>p1SourceAVol_10</v>
      </c>
      <c r="F455" t="s">
        <v>119</v>
      </c>
      <c r="G455" s="1" t="s">
        <v>262</v>
      </c>
      <c r="H455" s="1" t="s">
        <v>147</v>
      </c>
      <c r="K455">
        <f t="shared" si="39"/>
        <v>15</v>
      </c>
    </row>
    <row r="456" spans="1:11" x14ac:dyDescent="0.3">
      <c r="A456">
        <f t="shared" si="38"/>
        <v>511</v>
      </c>
      <c r="B456">
        <v>1</v>
      </c>
      <c r="C456" t="s">
        <v>6</v>
      </c>
      <c r="D456" t="s">
        <v>707</v>
      </c>
      <c r="E456" t="str">
        <f t="shared" si="37"/>
        <v>p2SourceA_10</v>
      </c>
      <c r="F456" t="s">
        <v>118</v>
      </c>
      <c r="G456" s="1" t="s">
        <v>138</v>
      </c>
      <c r="H456" s="1" t="s">
        <v>147</v>
      </c>
      <c r="K456">
        <f t="shared" si="39"/>
        <v>12</v>
      </c>
    </row>
    <row r="457" spans="1:11" x14ac:dyDescent="0.3">
      <c r="A457">
        <f t="shared" si="38"/>
        <v>512</v>
      </c>
      <c r="B457">
        <v>1</v>
      </c>
      <c r="C457" t="s">
        <v>6</v>
      </c>
      <c r="D457" t="s">
        <v>708</v>
      </c>
      <c r="E457" t="str">
        <f t="shared" si="37"/>
        <v>p2SourceAVol_10</v>
      </c>
      <c r="F457" t="s">
        <v>119</v>
      </c>
      <c r="G457" s="1" t="s">
        <v>263</v>
      </c>
      <c r="H457" s="1" t="s">
        <v>147</v>
      </c>
      <c r="K457">
        <f t="shared" si="39"/>
        <v>15</v>
      </c>
    </row>
    <row r="458" spans="1:11" x14ac:dyDescent="0.3">
      <c r="A458">
        <f t="shared" si="38"/>
        <v>513</v>
      </c>
      <c r="B458">
        <v>1</v>
      </c>
      <c r="C458" t="s">
        <v>6</v>
      </c>
      <c r="D458" t="s">
        <v>709</v>
      </c>
      <c r="E458" t="str">
        <f t="shared" si="37"/>
        <v>p1SourceB_10</v>
      </c>
      <c r="F458" t="s">
        <v>120</v>
      </c>
      <c r="G458" s="1" t="s">
        <v>139</v>
      </c>
      <c r="H458" s="1" t="s">
        <v>147</v>
      </c>
      <c r="K458">
        <f t="shared" si="39"/>
        <v>12</v>
      </c>
    </row>
    <row r="459" spans="1:11" x14ac:dyDescent="0.3">
      <c r="A459">
        <f t="shared" si="38"/>
        <v>514</v>
      </c>
      <c r="B459">
        <v>1</v>
      </c>
      <c r="C459" t="s">
        <v>6</v>
      </c>
      <c r="D459" t="s">
        <v>710</v>
      </c>
      <c r="E459" t="str">
        <f t="shared" si="37"/>
        <v>p1SourceBVol_10</v>
      </c>
      <c r="F459" t="s">
        <v>119</v>
      </c>
      <c r="G459" s="1" t="s">
        <v>264</v>
      </c>
      <c r="H459" s="1" t="s">
        <v>147</v>
      </c>
      <c r="K459">
        <f t="shared" si="39"/>
        <v>15</v>
      </c>
    </row>
    <row r="460" spans="1:11" x14ac:dyDescent="0.3">
      <c r="A460">
        <f t="shared" si="38"/>
        <v>515</v>
      </c>
      <c r="B460">
        <v>1</v>
      </c>
      <c r="C460" t="s">
        <v>6</v>
      </c>
      <c r="D460" t="s">
        <v>711</v>
      </c>
      <c r="E460" t="str">
        <f t="shared" si="37"/>
        <v>p2SourceB_10</v>
      </c>
      <c r="F460" t="s">
        <v>120</v>
      </c>
      <c r="G460" s="1" t="s">
        <v>140</v>
      </c>
      <c r="H460" s="1" t="s">
        <v>147</v>
      </c>
      <c r="K460">
        <f t="shared" si="39"/>
        <v>12</v>
      </c>
    </row>
    <row r="461" spans="1:11" x14ac:dyDescent="0.3">
      <c r="A461">
        <f t="shared" si="38"/>
        <v>516</v>
      </c>
      <c r="B461">
        <v>1</v>
      </c>
      <c r="C461" t="s">
        <v>6</v>
      </c>
      <c r="D461" t="s">
        <v>712</v>
      </c>
      <c r="E461" t="str">
        <f t="shared" si="37"/>
        <v>p2SourceBVol_10</v>
      </c>
      <c r="F461" t="s">
        <v>119</v>
      </c>
      <c r="G461" s="1" t="s">
        <v>265</v>
      </c>
      <c r="H461" s="1" t="s">
        <v>147</v>
      </c>
      <c r="K461">
        <f t="shared" si="39"/>
        <v>15</v>
      </c>
    </row>
    <row r="462" spans="1:11" x14ac:dyDescent="0.3">
      <c r="A462">
        <f t="shared" si="38"/>
        <v>516</v>
      </c>
      <c r="K462">
        <f t="shared" si="39"/>
        <v>0</v>
      </c>
    </row>
    <row r="463" spans="1:11" x14ac:dyDescent="0.3">
      <c r="A463">
        <f t="shared" si="38"/>
        <v>516</v>
      </c>
      <c r="F463" t="s">
        <v>148</v>
      </c>
      <c r="K463">
        <f t="shared" si="39"/>
        <v>0</v>
      </c>
    </row>
    <row r="464" spans="1:11" x14ac:dyDescent="0.3">
      <c r="A464">
        <f t="shared" si="38"/>
        <v>517</v>
      </c>
      <c r="B464">
        <v>1</v>
      </c>
      <c r="C464" t="s">
        <v>6</v>
      </c>
      <c r="D464" t="s">
        <v>713</v>
      </c>
      <c r="E464" t="str">
        <f>_xlfn.CONCAT(G464,H464)</f>
        <v>servoReverse_01</v>
      </c>
      <c r="F464" t="s">
        <v>154</v>
      </c>
      <c r="G464" s="1" t="s">
        <v>157</v>
      </c>
      <c r="H464" s="1" t="s">
        <v>161</v>
      </c>
      <c r="K464">
        <f t="shared" si="39"/>
        <v>15</v>
      </c>
    </row>
    <row r="465" spans="1:11" x14ac:dyDescent="0.3">
      <c r="A465">
        <f t="shared" si="38"/>
        <v>518</v>
      </c>
      <c r="B465">
        <v>1</v>
      </c>
      <c r="C465" t="s">
        <v>6</v>
      </c>
      <c r="D465" t="s">
        <v>714</v>
      </c>
      <c r="E465" t="str">
        <f t="shared" ref="E465:E475" si="40">_xlfn.CONCAT(G465,H465)</f>
        <v>servoReverse_02</v>
      </c>
      <c r="G465" s="1" t="s">
        <v>157</v>
      </c>
      <c r="H465" s="1" t="s">
        <v>162</v>
      </c>
      <c r="K465">
        <f t="shared" si="39"/>
        <v>15</v>
      </c>
    </row>
    <row r="466" spans="1:11" x14ac:dyDescent="0.3">
      <c r="A466">
        <f t="shared" si="38"/>
        <v>519</v>
      </c>
      <c r="B466">
        <v>1</v>
      </c>
      <c r="C466" t="s">
        <v>6</v>
      </c>
      <c r="D466" t="s">
        <v>717</v>
      </c>
      <c r="E466" t="str">
        <f t="shared" si="40"/>
        <v>servoReverse_03</v>
      </c>
      <c r="G466" s="1" t="s">
        <v>157</v>
      </c>
      <c r="H466" s="1" t="s">
        <v>163</v>
      </c>
      <c r="K466">
        <f t="shared" si="39"/>
        <v>15</v>
      </c>
    </row>
    <row r="467" spans="1:11" x14ac:dyDescent="0.3">
      <c r="A467">
        <f t="shared" si="38"/>
        <v>520</v>
      </c>
      <c r="B467">
        <v>1</v>
      </c>
      <c r="C467" t="s">
        <v>6</v>
      </c>
      <c r="D467" t="s">
        <v>718</v>
      </c>
      <c r="E467" t="str">
        <f t="shared" si="40"/>
        <v>servoReverse_04</v>
      </c>
      <c r="G467" s="1" t="s">
        <v>157</v>
      </c>
      <c r="H467" s="1" t="s">
        <v>164</v>
      </c>
      <c r="K467">
        <f t="shared" si="39"/>
        <v>15</v>
      </c>
    </row>
    <row r="468" spans="1:11" x14ac:dyDescent="0.3">
      <c r="A468">
        <f t="shared" si="38"/>
        <v>521</v>
      </c>
      <c r="B468">
        <v>1</v>
      </c>
      <c r="C468" t="s">
        <v>6</v>
      </c>
      <c r="D468" t="s">
        <v>719</v>
      </c>
      <c r="E468" t="str">
        <f t="shared" si="40"/>
        <v>servoReverse_05</v>
      </c>
      <c r="G468" s="1" t="s">
        <v>157</v>
      </c>
      <c r="H468" s="1" t="s">
        <v>165</v>
      </c>
      <c r="K468">
        <f t="shared" si="39"/>
        <v>15</v>
      </c>
    </row>
    <row r="469" spans="1:11" x14ac:dyDescent="0.3">
      <c r="A469">
        <f t="shared" si="38"/>
        <v>522</v>
      </c>
      <c r="B469">
        <v>1</v>
      </c>
      <c r="C469" t="s">
        <v>6</v>
      </c>
      <c r="D469" t="s">
        <v>720</v>
      </c>
      <c r="E469" t="str">
        <f t="shared" si="40"/>
        <v>servoReverse_06</v>
      </c>
      <c r="G469" s="1" t="s">
        <v>157</v>
      </c>
      <c r="H469" s="1" t="s">
        <v>166</v>
      </c>
      <c r="K469">
        <f t="shared" si="39"/>
        <v>15</v>
      </c>
    </row>
    <row r="470" spans="1:11" x14ac:dyDescent="0.3">
      <c r="A470">
        <f t="shared" si="38"/>
        <v>523</v>
      </c>
      <c r="B470">
        <v>1</v>
      </c>
      <c r="C470" t="s">
        <v>6</v>
      </c>
      <c r="D470" t="s">
        <v>721</v>
      </c>
      <c r="E470" t="str">
        <f t="shared" si="40"/>
        <v>servoReverse_07</v>
      </c>
      <c r="G470" s="1" t="s">
        <v>157</v>
      </c>
      <c r="H470" s="1" t="s">
        <v>167</v>
      </c>
      <c r="K470">
        <f t="shared" si="39"/>
        <v>15</v>
      </c>
    </row>
    <row r="471" spans="1:11" x14ac:dyDescent="0.3">
      <c r="A471">
        <f t="shared" si="38"/>
        <v>524</v>
      </c>
      <c r="B471">
        <v>1</v>
      </c>
      <c r="C471" t="s">
        <v>6</v>
      </c>
      <c r="D471" t="s">
        <v>722</v>
      </c>
      <c r="E471" t="str">
        <f t="shared" si="40"/>
        <v>servoReverse_08</v>
      </c>
      <c r="G471" s="1" t="s">
        <v>157</v>
      </c>
      <c r="H471" s="1" t="s">
        <v>168</v>
      </c>
      <c r="K471">
        <f t="shared" si="39"/>
        <v>15</v>
      </c>
    </row>
    <row r="472" spans="1:11" x14ac:dyDescent="0.3">
      <c r="A472">
        <f t="shared" si="38"/>
        <v>525</v>
      </c>
      <c r="B472">
        <v>1</v>
      </c>
      <c r="C472" t="s">
        <v>6</v>
      </c>
      <c r="D472" t="s">
        <v>723</v>
      </c>
      <c r="E472" t="str">
        <f t="shared" si="40"/>
        <v>servoReverse_09</v>
      </c>
      <c r="G472" s="1" t="s">
        <v>157</v>
      </c>
      <c r="H472" s="1" t="s">
        <v>169</v>
      </c>
      <c r="K472">
        <f t="shared" si="39"/>
        <v>15</v>
      </c>
    </row>
    <row r="473" spans="1:11" x14ac:dyDescent="0.3">
      <c r="A473">
        <f t="shared" si="38"/>
        <v>526</v>
      </c>
      <c r="B473">
        <v>1</v>
      </c>
      <c r="C473" t="s">
        <v>6</v>
      </c>
      <c r="D473" t="s">
        <v>724</v>
      </c>
      <c r="E473" t="str">
        <f t="shared" si="40"/>
        <v>servoReverse_10</v>
      </c>
      <c r="G473" s="1" t="s">
        <v>157</v>
      </c>
      <c r="H473" s="1" t="s">
        <v>147</v>
      </c>
      <c r="K473">
        <f t="shared" si="39"/>
        <v>15</v>
      </c>
    </row>
    <row r="474" spans="1:11" x14ac:dyDescent="0.3">
      <c r="A474">
        <f t="shared" si="38"/>
        <v>526</v>
      </c>
      <c r="K474">
        <f t="shared" si="39"/>
        <v>0</v>
      </c>
    </row>
    <row r="475" spans="1:11" x14ac:dyDescent="0.3">
      <c r="A475">
        <f t="shared" si="38"/>
        <v>527</v>
      </c>
      <c r="B475">
        <v>1</v>
      </c>
      <c r="C475" t="s">
        <v>6</v>
      </c>
      <c r="D475" t="s">
        <v>715</v>
      </c>
      <c r="E475" t="str">
        <f t="shared" si="40"/>
        <v>minTravel_01</v>
      </c>
      <c r="F475" t="s">
        <v>155</v>
      </c>
      <c r="G475" s="1" t="s">
        <v>158</v>
      </c>
      <c r="H475" s="1" t="s">
        <v>161</v>
      </c>
      <c r="K475">
        <f t="shared" si="39"/>
        <v>12</v>
      </c>
    </row>
    <row r="476" spans="1:11" x14ac:dyDescent="0.3">
      <c r="A476">
        <f t="shared" si="38"/>
        <v>528</v>
      </c>
      <c r="B476">
        <v>1</v>
      </c>
      <c r="C476" t="s">
        <v>6</v>
      </c>
      <c r="D476" t="s">
        <v>716</v>
      </c>
      <c r="E476" t="str">
        <f t="shared" ref="E476:E484" si="41">_xlfn.CONCAT(G476,H476)</f>
        <v>minTravel_02</v>
      </c>
      <c r="G476" s="1" t="s">
        <v>158</v>
      </c>
      <c r="H476" s="1" t="s">
        <v>162</v>
      </c>
      <c r="K476">
        <f t="shared" si="39"/>
        <v>12</v>
      </c>
    </row>
    <row r="477" spans="1:11" x14ac:dyDescent="0.3">
      <c r="A477">
        <f t="shared" si="38"/>
        <v>529</v>
      </c>
      <c r="B477">
        <v>1</v>
      </c>
      <c r="C477" t="s">
        <v>6</v>
      </c>
      <c r="D477" t="s">
        <v>725</v>
      </c>
      <c r="E477" t="str">
        <f t="shared" si="41"/>
        <v>minTravel_03</v>
      </c>
      <c r="G477" s="1" t="s">
        <v>158</v>
      </c>
      <c r="H477" s="1" t="s">
        <v>163</v>
      </c>
      <c r="K477">
        <f t="shared" si="39"/>
        <v>12</v>
      </c>
    </row>
    <row r="478" spans="1:11" x14ac:dyDescent="0.3">
      <c r="A478">
        <f t="shared" si="38"/>
        <v>530</v>
      </c>
      <c r="B478">
        <v>1</v>
      </c>
      <c r="C478" t="s">
        <v>6</v>
      </c>
      <c r="D478" t="s">
        <v>726</v>
      </c>
      <c r="E478" t="str">
        <f t="shared" si="41"/>
        <v>minTravel_04</v>
      </c>
      <c r="G478" s="1" t="s">
        <v>158</v>
      </c>
      <c r="H478" s="1" t="s">
        <v>164</v>
      </c>
      <c r="K478">
        <f t="shared" si="39"/>
        <v>12</v>
      </c>
    </row>
    <row r="479" spans="1:11" x14ac:dyDescent="0.3">
      <c r="A479">
        <f t="shared" si="38"/>
        <v>531</v>
      </c>
      <c r="B479">
        <v>1</v>
      </c>
      <c r="C479" t="s">
        <v>6</v>
      </c>
      <c r="D479" t="s">
        <v>727</v>
      </c>
      <c r="E479" t="str">
        <f t="shared" si="41"/>
        <v>minTravel_05</v>
      </c>
      <c r="G479" s="1" t="s">
        <v>158</v>
      </c>
      <c r="H479" s="1" t="s">
        <v>165</v>
      </c>
      <c r="K479">
        <f t="shared" si="39"/>
        <v>12</v>
      </c>
    </row>
    <row r="480" spans="1:11" x14ac:dyDescent="0.3">
      <c r="A480">
        <f t="shared" si="38"/>
        <v>532</v>
      </c>
      <c r="B480">
        <v>1</v>
      </c>
      <c r="C480" t="s">
        <v>6</v>
      </c>
      <c r="D480" t="s">
        <v>728</v>
      </c>
      <c r="E480" t="str">
        <f t="shared" si="41"/>
        <v>minTravel_06</v>
      </c>
      <c r="G480" s="1" t="s">
        <v>158</v>
      </c>
      <c r="H480" s="1" t="s">
        <v>166</v>
      </c>
      <c r="K480">
        <f t="shared" si="39"/>
        <v>12</v>
      </c>
    </row>
    <row r="481" spans="1:11" x14ac:dyDescent="0.3">
      <c r="A481">
        <f t="shared" si="38"/>
        <v>533</v>
      </c>
      <c r="B481">
        <v>1</v>
      </c>
      <c r="C481" t="s">
        <v>6</v>
      </c>
      <c r="D481" t="s">
        <v>729</v>
      </c>
      <c r="E481" t="str">
        <f t="shared" si="41"/>
        <v>minTravel_07</v>
      </c>
      <c r="G481" s="1" t="s">
        <v>158</v>
      </c>
      <c r="H481" s="1" t="s">
        <v>167</v>
      </c>
      <c r="K481">
        <f t="shared" si="39"/>
        <v>12</v>
      </c>
    </row>
    <row r="482" spans="1:11" x14ac:dyDescent="0.3">
      <c r="A482">
        <f t="shared" si="38"/>
        <v>534</v>
      </c>
      <c r="B482">
        <v>1</v>
      </c>
      <c r="C482" t="s">
        <v>6</v>
      </c>
      <c r="D482" t="s">
        <v>730</v>
      </c>
      <c r="E482" t="str">
        <f t="shared" si="41"/>
        <v>minTravel_08</v>
      </c>
      <c r="G482" s="1" t="s">
        <v>158</v>
      </c>
      <c r="H482" s="1" t="s">
        <v>168</v>
      </c>
      <c r="K482">
        <f t="shared" si="39"/>
        <v>12</v>
      </c>
    </row>
    <row r="483" spans="1:11" x14ac:dyDescent="0.3">
      <c r="A483">
        <f t="shared" si="38"/>
        <v>535</v>
      </c>
      <c r="B483">
        <v>1</v>
      </c>
      <c r="C483" t="s">
        <v>6</v>
      </c>
      <c r="D483" t="s">
        <v>731</v>
      </c>
      <c r="E483" t="str">
        <f t="shared" si="41"/>
        <v>minTravel_09</v>
      </c>
      <c r="G483" s="1" t="s">
        <v>158</v>
      </c>
      <c r="H483" s="1" t="s">
        <v>169</v>
      </c>
      <c r="K483">
        <f t="shared" si="39"/>
        <v>12</v>
      </c>
    </row>
    <row r="484" spans="1:11" x14ac:dyDescent="0.3">
      <c r="A484">
        <f t="shared" si="38"/>
        <v>536</v>
      </c>
      <c r="B484">
        <v>1</v>
      </c>
      <c r="C484" t="s">
        <v>6</v>
      </c>
      <c r="D484" t="s">
        <v>732</v>
      </c>
      <c r="E484" t="str">
        <f t="shared" si="41"/>
        <v>minTravel_10</v>
      </c>
      <c r="G484" s="1" t="s">
        <v>158</v>
      </c>
      <c r="H484" s="1" t="s">
        <v>147</v>
      </c>
      <c r="K484">
        <f t="shared" si="39"/>
        <v>12</v>
      </c>
    </row>
    <row r="485" spans="1:11" x14ac:dyDescent="0.3">
      <c r="A485">
        <f t="shared" si="38"/>
        <v>536</v>
      </c>
      <c r="K485">
        <f t="shared" si="39"/>
        <v>0</v>
      </c>
    </row>
    <row r="486" spans="1:11" x14ac:dyDescent="0.3">
      <c r="A486">
        <f t="shared" si="38"/>
        <v>537</v>
      </c>
      <c r="B486">
        <v>1</v>
      </c>
      <c r="C486" t="s">
        <v>6</v>
      </c>
      <c r="D486" t="s">
        <v>733</v>
      </c>
      <c r="E486" t="str">
        <f>_xlfn.CONCAT(G486,H486)</f>
        <v>maxTravel_01</v>
      </c>
      <c r="F486" t="s">
        <v>156</v>
      </c>
      <c r="G486" s="1" t="s">
        <v>159</v>
      </c>
      <c r="H486" s="1" t="s">
        <v>161</v>
      </c>
      <c r="K486">
        <f t="shared" si="39"/>
        <v>12</v>
      </c>
    </row>
    <row r="487" spans="1:11" x14ac:dyDescent="0.3">
      <c r="A487">
        <f t="shared" si="38"/>
        <v>538</v>
      </c>
      <c r="B487">
        <v>1</v>
      </c>
      <c r="C487" t="s">
        <v>6</v>
      </c>
      <c r="D487" t="s">
        <v>734</v>
      </c>
      <c r="E487" t="str">
        <f t="shared" ref="E487:E495" si="42">_xlfn.CONCAT(G487,H487)</f>
        <v>maxTravel_02</v>
      </c>
      <c r="G487" s="1" t="s">
        <v>159</v>
      </c>
      <c r="H487" s="1" t="s">
        <v>162</v>
      </c>
      <c r="K487">
        <f t="shared" si="39"/>
        <v>12</v>
      </c>
    </row>
    <row r="488" spans="1:11" x14ac:dyDescent="0.3">
      <c r="A488">
        <f t="shared" si="38"/>
        <v>539</v>
      </c>
      <c r="B488">
        <v>1</v>
      </c>
      <c r="C488" t="s">
        <v>6</v>
      </c>
      <c r="D488" t="s">
        <v>735</v>
      </c>
      <c r="E488" t="str">
        <f t="shared" si="42"/>
        <v>maxTravel_03</v>
      </c>
      <c r="G488" s="1" t="s">
        <v>159</v>
      </c>
      <c r="H488" s="1" t="s">
        <v>163</v>
      </c>
      <c r="K488">
        <f t="shared" si="39"/>
        <v>12</v>
      </c>
    </row>
    <row r="489" spans="1:11" x14ac:dyDescent="0.3">
      <c r="A489">
        <f t="shared" si="38"/>
        <v>540</v>
      </c>
      <c r="B489">
        <v>1</v>
      </c>
      <c r="C489" t="s">
        <v>6</v>
      </c>
      <c r="D489" t="s">
        <v>736</v>
      </c>
      <c r="E489" t="str">
        <f t="shared" si="42"/>
        <v>maxTravel_04</v>
      </c>
      <c r="G489" s="1" t="s">
        <v>159</v>
      </c>
      <c r="H489" s="1" t="s">
        <v>164</v>
      </c>
      <c r="K489">
        <f t="shared" si="39"/>
        <v>12</v>
      </c>
    </row>
    <row r="490" spans="1:11" x14ac:dyDescent="0.3">
      <c r="A490">
        <f t="shared" si="38"/>
        <v>541</v>
      </c>
      <c r="B490">
        <v>1</v>
      </c>
      <c r="C490" t="s">
        <v>6</v>
      </c>
      <c r="D490" t="s">
        <v>737</v>
      </c>
      <c r="E490" t="str">
        <f t="shared" si="42"/>
        <v>maxTravel_05</v>
      </c>
      <c r="G490" s="1" t="s">
        <v>159</v>
      </c>
      <c r="H490" s="1" t="s">
        <v>165</v>
      </c>
      <c r="K490">
        <f t="shared" si="39"/>
        <v>12</v>
      </c>
    </row>
    <row r="491" spans="1:11" x14ac:dyDescent="0.3">
      <c r="A491">
        <f t="shared" si="38"/>
        <v>542</v>
      </c>
      <c r="B491">
        <v>1</v>
      </c>
      <c r="C491" t="s">
        <v>6</v>
      </c>
      <c r="D491" t="s">
        <v>738</v>
      </c>
      <c r="E491" t="str">
        <f t="shared" si="42"/>
        <v>maxTravel_06</v>
      </c>
      <c r="G491" s="1" t="s">
        <v>159</v>
      </c>
      <c r="H491" s="1" t="s">
        <v>166</v>
      </c>
      <c r="K491">
        <f t="shared" si="39"/>
        <v>12</v>
      </c>
    </row>
    <row r="492" spans="1:11" x14ac:dyDescent="0.3">
      <c r="A492">
        <f t="shared" si="38"/>
        <v>543</v>
      </c>
      <c r="B492">
        <v>1</v>
      </c>
      <c r="C492" t="s">
        <v>6</v>
      </c>
      <c r="D492" t="s">
        <v>739</v>
      </c>
      <c r="E492" t="str">
        <f t="shared" si="42"/>
        <v>maxTravel_07</v>
      </c>
      <c r="G492" s="1" t="s">
        <v>159</v>
      </c>
      <c r="H492" s="1" t="s">
        <v>167</v>
      </c>
      <c r="K492">
        <f t="shared" si="39"/>
        <v>12</v>
      </c>
    </row>
    <row r="493" spans="1:11" x14ac:dyDescent="0.3">
      <c r="A493">
        <f t="shared" si="38"/>
        <v>544</v>
      </c>
      <c r="B493">
        <v>1</v>
      </c>
      <c r="C493" t="s">
        <v>6</v>
      </c>
      <c r="D493" t="s">
        <v>740</v>
      </c>
      <c r="E493" t="str">
        <f t="shared" si="42"/>
        <v>maxTravel_08</v>
      </c>
      <c r="G493" s="1" t="s">
        <v>159</v>
      </c>
      <c r="H493" s="1" t="s">
        <v>168</v>
      </c>
      <c r="K493">
        <f t="shared" si="39"/>
        <v>12</v>
      </c>
    </row>
    <row r="494" spans="1:11" x14ac:dyDescent="0.3">
      <c r="A494">
        <f t="shared" si="38"/>
        <v>545</v>
      </c>
      <c r="B494">
        <v>1</v>
      </c>
      <c r="C494" t="s">
        <v>6</v>
      </c>
      <c r="D494" t="s">
        <v>741</v>
      </c>
      <c r="E494" t="str">
        <f t="shared" si="42"/>
        <v>maxTravel_09</v>
      </c>
      <c r="G494" s="1" t="s">
        <v>159</v>
      </c>
      <c r="H494" s="1" t="s">
        <v>169</v>
      </c>
      <c r="K494">
        <f t="shared" si="39"/>
        <v>12</v>
      </c>
    </row>
    <row r="495" spans="1:11" x14ac:dyDescent="0.3">
      <c r="A495">
        <f t="shared" si="38"/>
        <v>546</v>
      </c>
      <c r="B495">
        <v>1</v>
      </c>
      <c r="C495" t="s">
        <v>6</v>
      </c>
      <c r="D495" t="s">
        <v>742</v>
      </c>
      <c r="E495" t="str">
        <f t="shared" si="42"/>
        <v>maxTravel_10</v>
      </c>
      <c r="G495" s="1" t="s">
        <v>159</v>
      </c>
      <c r="H495" s="1" t="s">
        <v>147</v>
      </c>
      <c r="K495">
        <f t="shared" si="39"/>
        <v>12</v>
      </c>
    </row>
    <row r="496" spans="1:11" x14ac:dyDescent="0.3">
      <c r="A496">
        <f t="shared" si="38"/>
        <v>546</v>
      </c>
      <c r="K496">
        <f t="shared" si="39"/>
        <v>0</v>
      </c>
    </row>
    <row r="497" spans="1:11" x14ac:dyDescent="0.3">
      <c r="A497">
        <f t="shared" si="38"/>
        <v>546</v>
      </c>
      <c r="F497" t="s">
        <v>149</v>
      </c>
      <c r="K497">
        <f t="shared" si="39"/>
        <v>0</v>
      </c>
    </row>
    <row r="498" spans="1:11" x14ac:dyDescent="0.3">
      <c r="A498">
        <f t="shared" si="38"/>
        <v>548</v>
      </c>
      <c r="B498">
        <v>2</v>
      </c>
      <c r="C498" t="s">
        <v>17</v>
      </c>
      <c r="D498" t="s">
        <v>743</v>
      </c>
      <c r="E498" t="str">
        <f>_xlfn.CONCAT(G498,H498)</f>
        <v>rxChZeroOffset_1</v>
      </c>
      <c r="F498" t="s">
        <v>160</v>
      </c>
      <c r="G498" s="1" t="s">
        <v>266</v>
      </c>
      <c r="H498" s="1" t="s">
        <v>65</v>
      </c>
      <c r="K498">
        <f t="shared" si="39"/>
        <v>16</v>
      </c>
    </row>
    <row r="499" spans="1:11" x14ac:dyDescent="0.3">
      <c r="A499">
        <f t="shared" si="38"/>
        <v>550</v>
      </c>
      <c r="B499">
        <v>2</v>
      </c>
      <c r="C499" t="s">
        <v>17</v>
      </c>
      <c r="D499" t="s">
        <v>744</v>
      </c>
      <c r="E499" t="str">
        <f t="shared" ref="E499:E505" si="43">_xlfn.CONCAT(G499,H499)</f>
        <v>rxChZeroOffset_2</v>
      </c>
      <c r="G499" s="1" t="s">
        <v>266</v>
      </c>
      <c r="H499" s="1" t="s">
        <v>66</v>
      </c>
      <c r="K499">
        <f t="shared" si="39"/>
        <v>16</v>
      </c>
    </row>
    <row r="500" spans="1:11" x14ac:dyDescent="0.3">
      <c r="A500">
        <f t="shared" si="38"/>
        <v>552</v>
      </c>
      <c r="B500">
        <v>2</v>
      </c>
      <c r="C500" t="s">
        <v>17</v>
      </c>
      <c r="D500" t="s">
        <v>745</v>
      </c>
      <c r="E500" t="str">
        <f t="shared" si="43"/>
        <v>rxChZeroOffset_3</v>
      </c>
      <c r="G500" s="1" t="s">
        <v>266</v>
      </c>
      <c r="H500" s="1" t="s">
        <v>141</v>
      </c>
      <c r="K500">
        <f t="shared" si="39"/>
        <v>16</v>
      </c>
    </row>
    <row r="501" spans="1:11" x14ac:dyDescent="0.3">
      <c r="A501">
        <f t="shared" si="38"/>
        <v>554</v>
      </c>
      <c r="B501">
        <v>2</v>
      </c>
      <c r="C501" t="s">
        <v>17</v>
      </c>
      <c r="D501" t="s">
        <v>746</v>
      </c>
      <c r="E501" t="str">
        <f t="shared" si="43"/>
        <v>rxChZeroOffset_4</v>
      </c>
      <c r="G501" s="1" t="s">
        <v>266</v>
      </c>
      <c r="H501" s="1" t="s">
        <v>142</v>
      </c>
      <c r="K501">
        <f t="shared" si="39"/>
        <v>16</v>
      </c>
    </row>
    <row r="502" spans="1:11" x14ac:dyDescent="0.3">
      <c r="A502">
        <f t="shared" si="38"/>
        <v>556</v>
      </c>
      <c r="B502">
        <v>2</v>
      </c>
      <c r="C502" t="s">
        <v>17</v>
      </c>
      <c r="D502" t="s">
        <v>747</v>
      </c>
      <c r="E502" t="str">
        <f t="shared" si="43"/>
        <v>rxChZeroOffset_5</v>
      </c>
      <c r="G502" s="1" t="s">
        <v>266</v>
      </c>
      <c r="H502" s="1" t="s">
        <v>144</v>
      </c>
      <c r="K502">
        <f t="shared" si="39"/>
        <v>16</v>
      </c>
    </row>
    <row r="503" spans="1:11" x14ac:dyDescent="0.3">
      <c r="A503">
        <f t="shared" si="38"/>
        <v>558</v>
      </c>
      <c r="B503">
        <v>2</v>
      </c>
      <c r="C503" t="s">
        <v>17</v>
      </c>
      <c r="D503" t="s">
        <v>748</v>
      </c>
      <c r="E503" t="str">
        <f t="shared" si="43"/>
        <v>rxChZeroOffset_6</v>
      </c>
      <c r="G503" s="1" t="s">
        <v>266</v>
      </c>
      <c r="H503" s="1" t="s">
        <v>143</v>
      </c>
      <c r="K503">
        <f t="shared" si="39"/>
        <v>16</v>
      </c>
    </row>
    <row r="504" spans="1:11" x14ac:dyDescent="0.3">
      <c r="A504">
        <f t="shared" si="38"/>
        <v>560</v>
      </c>
      <c r="B504">
        <v>2</v>
      </c>
      <c r="C504" t="s">
        <v>17</v>
      </c>
      <c r="D504" t="s">
        <v>749</v>
      </c>
      <c r="E504" t="str">
        <f t="shared" si="43"/>
        <v>rxChZeroOffset_7</v>
      </c>
      <c r="G504" s="1" t="s">
        <v>266</v>
      </c>
      <c r="H504" s="1" t="s">
        <v>145</v>
      </c>
      <c r="K504">
        <f t="shared" si="39"/>
        <v>16</v>
      </c>
    </row>
    <row r="505" spans="1:11" x14ac:dyDescent="0.3">
      <c r="A505">
        <f t="shared" si="38"/>
        <v>562</v>
      </c>
      <c r="B505">
        <v>2</v>
      </c>
      <c r="C505" t="s">
        <v>17</v>
      </c>
      <c r="D505" t="s">
        <v>750</v>
      </c>
      <c r="E505" t="str">
        <f t="shared" si="43"/>
        <v>rxChZeroOffset_8</v>
      </c>
      <c r="G505" s="1" t="s">
        <v>266</v>
      </c>
      <c r="H505" s="1" t="s">
        <v>146</v>
      </c>
      <c r="K505">
        <f t="shared" si="39"/>
        <v>16</v>
      </c>
    </row>
    <row r="506" spans="1:11" x14ac:dyDescent="0.3">
      <c r="A506">
        <f t="shared" si="38"/>
        <v>562</v>
      </c>
      <c r="K506">
        <f t="shared" si="39"/>
        <v>0</v>
      </c>
    </row>
    <row r="507" spans="1:11" x14ac:dyDescent="0.3">
      <c r="A507">
        <f t="shared" si="38"/>
        <v>562</v>
      </c>
      <c r="F507" t="s">
        <v>150</v>
      </c>
      <c r="K507">
        <f t="shared" si="39"/>
        <v>0</v>
      </c>
    </row>
    <row r="508" spans="1:11" x14ac:dyDescent="0.3">
      <c r="A508">
        <f t="shared" si="38"/>
        <v>564</v>
      </c>
      <c r="B508">
        <v>2</v>
      </c>
      <c r="C508" t="s">
        <v>17</v>
      </c>
      <c r="D508" t="s">
        <v>751</v>
      </c>
      <c r="E508" t="str">
        <f>_xlfn.CONCAT(G508,H508)</f>
        <v>accelZeroP1_ROL</v>
      </c>
      <c r="F508" t="s">
        <v>176</v>
      </c>
      <c r="G508" s="1" t="s">
        <v>180</v>
      </c>
      <c r="H508" s="1" t="s">
        <v>248</v>
      </c>
      <c r="K508">
        <f t="shared" si="39"/>
        <v>15</v>
      </c>
    </row>
    <row r="509" spans="1:11" x14ac:dyDescent="0.3">
      <c r="A509">
        <f t="shared" si="38"/>
        <v>566</v>
      </c>
      <c r="B509">
        <v>2</v>
      </c>
      <c r="C509" t="s">
        <v>17</v>
      </c>
      <c r="D509" t="s">
        <v>752</v>
      </c>
      <c r="E509" t="str">
        <f t="shared" ref="E509:E510" si="44">_xlfn.CONCAT(G509,H509)</f>
        <v>accelZeroP1_PIT</v>
      </c>
      <c r="G509" s="1" t="s">
        <v>180</v>
      </c>
      <c r="H509" s="1" t="s">
        <v>249</v>
      </c>
      <c r="K509">
        <f t="shared" si="39"/>
        <v>15</v>
      </c>
    </row>
    <row r="510" spans="1:11" x14ac:dyDescent="0.3">
      <c r="A510">
        <f t="shared" si="38"/>
        <v>568</v>
      </c>
      <c r="B510">
        <v>2</v>
      </c>
      <c r="C510" t="s">
        <v>17</v>
      </c>
      <c r="D510" t="s">
        <v>753</v>
      </c>
      <c r="E510" t="str">
        <f t="shared" si="44"/>
        <v>accelZeroP1_YAW</v>
      </c>
      <c r="G510" s="1" t="s">
        <v>180</v>
      </c>
      <c r="H510" s="1" t="s">
        <v>67</v>
      </c>
      <c r="K510">
        <f t="shared" si="39"/>
        <v>15</v>
      </c>
    </row>
    <row r="511" spans="1:11" x14ac:dyDescent="0.3">
      <c r="A511">
        <f t="shared" si="38"/>
        <v>570</v>
      </c>
      <c r="B511">
        <v>2</v>
      </c>
      <c r="C511" t="s">
        <v>17</v>
      </c>
      <c r="D511" t="s">
        <v>754</v>
      </c>
      <c r="E511" t="s">
        <v>177</v>
      </c>
      <c r="F511" t="s">
        <v>173</v>
      </c>
      <c r="K511">
        <f t="shared" si="39"/>
        <v>16</v>
      </c>
    </row>
    <row r="512" spans="1:11" x14ac:dyDescent="0.3">
      <c r="A512">
        <f t="shared" si="38"/>
        <v>572</v>
      </c>
      <c r="B512">
        <v>2</v>
      </c>
      <c r="C512" t="s">
        <v>17</v>
      </c>
      <c r="D512" t="s">
        <v>755</v>
      </c>
      <c r="E512" t="s">
        <v>178</v>
      </c>
      <c r="F512" t="s">
        <v>174</v>
      </c>
      <c r="K512">
        <f t="shared" si="39"/>
        <v>15</v>
      </c>
    </row>
    <row r="513" spans="1:11" x14ac:dyDescent="0.3">
      <c r="A513">
        <f t="shared" si="38"/>
        <v>574</v>
      </c>
      <c r="B513">
        <v>2</v>
      </c>
      <c r="C513" t="s">
        <v>17</v>
      </c>
      <c r="D513" t="s">
        <v>756</v>
      </c>
      <c r="E513" t="s">
        <v>179</v>
      </c>
      <c r="F513" t="s">
        <v>175</v>
      </c>
      <c r="K513">
        <f t="shared" si="39"/>
        <v>15</v>
      </c>
    </row>
    <row r="514" spans="1:11" x14ac:dyDescent="0.3">
      <c r="A514">
        <f t="shared" si="38"/>
        <v>574</v>
      </c>
      <c r="K514">
        <f t="shared" si="39"/>
        <v>0</v>
      </c>
    </row>
    <row r="515" spans="1:11" x14ac:dyDescent="0.3">
      <c r="A515">
        <f t="shared" ref="A515:A578" si="45">A514+B515</f>
        <v>574</v>
      </c>
      <c r="F515" t="s">
        <v>151</v>
      </c>
      <c r="K515">
        <f t="shared" ref="K515:K578" si="46">LEN(E515)</f>
        <v>0</v>
      </c>
    </row>
    <row r="516" spans="1:11" x14ac:dyDescent="0.3">
      <c r="A516">
        <f t="shared" si="45"/>
        <v>576</v>
      </c>
      <c r="B516">
        <v>2</v>
      </c>
      <c r="C516" t="s">
        <v>17</v>
      </c>
      <c r="D516" t="s">
        <v>757</v>
      </c>
      <c r="E516" t="str">
        <f>_xlfn.CONCAT(G516,H516)</f>
        <v>gyroZeroP1_ROL</v>
      </c>
      <c r="F516" t="s">
        <v>181</v>
      </c>
      <c r="G516" s="1" t="s">
        <v>182</v>
      </c>
      <c r="H516" s="1" t="s">
        <v>248</v>
      </c>
      <c r="K516">
        <f t="shared" si="46"/>
        <v>14</v>
      </c>
    </row>
    <row r="517" spans="1:11" x14ac:dyDescent="0.3">
      <c r="A517">
        <f t="shared" si="45"/>
        <v>578</v>
      </c>
      <c r="B517">
        <v>2</v>
      </c>
      <c r="C517" t="s">
        <v>17</v>
      </c>
      <c r="D517" t="s">
        <v>758</v>
      </c>
      <c r="E517" t="str">
        <f t="shared" ref="E517:E518" si="47">_xlfn.CONCAT(G517,H517)</f>
        <v>gyroZeroP1_PIT</v>
      </c>
      <c r="G517" s="1" t="s">
        <v>182</v>
      </c>
      <c r="H517" s="1" t="s">
        <v>249</v>
      </c>
      <c r="K517">
        <f t="shared" si="46"/>
        <v>14</v>
      </c>
    </row>
    <row r="518" spans="1:11" x14ac:dyDescent="0.3">
      <c r="A518">
        <f t="shared" si="45"/>
        <v>580</v>
      </c>
      <c r="B518">
        <v>2</v>
      </c>
      <c r="C518" t="s">
        <v>17</v>
      </c>
      <c r="D518" t="s">
        <v>759</v>
      </c>
      <c r="E518" t="str">
        <f t="shared" si="47"/>
        <v>gyroZeroP1_YAW</v>
      </c>
      <c r="G518" s="1" t="s">
        <v>182</v>
      </c>
      <c r="H518" s="1" t="s">
        <v>67</v>
      </c>
      <c r="K518">
        <f t="shared" si="46"/>
        <v>14</v>
      </c>
    </row>
    <row r="519" spans="1:11" x14ac:dyDescent="0.3">
      <c r="A519">
        <f t="shared" si="45"/>
        <v>580</v>
      </c>
      <c r="K519">
        <f t="shared" si="46"/>
        <v>0</v>
      </c>
    </row>
    <row r="520" spans="1:11" x14ac:dyDescent="0.3">
      <c r="A520">
        <f t="shared" si="45"/>
        <v>580</v>
      </c>
      <c r="F520" t="s">
        <v>152</v>
      </c>
      <c r="K520">
        <f t="shared" si="46"/>
        <v>0</v>
      </c>
    </row>
    <row r="521" spans="1:11" x14ac:dyDescent="0.3">
      <c r="A521">
        <f t="shared" si="45"/>
        <v>582</v>
      </c>
      <c r="B521">
        <v>2</v>
      </c>
      <c r="C521" t="s">
        <v>17</v>
      </c>
      <c r="D521" t="str">
        <f>_xlfn.CONCAT("config.",E521)</f>
        <v>config.airspeedZero</v>
      </c>
      <c r="E521" t="s">
        <v>267</v>
      </c>
      <c r="F521" t="s">
        <v>183</v>
      </c>
      <c r="K521">
        <f t="shared" si="46"/>
        <v>12</v>
      </c>
    </row>
    <row r="522" spans="1:11" x14ac:dyDescent="0.3">
      <c r="A522">
        <f t="shared" si="45"/>
        <v>582</v>
      </c>
      <c r="K522">
        <f t="shared" si="46"/>
        <v>0</v>
      </c>
    </row>
    <row r="523" spans="1:11" x14ac:dyDescent="0.3">
      <c r="A523">
        <f t="shared" si="45"/>
        <v>582</v>
      </c>
      <c r="F523" t="s">
        <v>153</v>
      </c>
      <c r="K523">
        <f t="shared" si="46"/>
        <v>0</v>
      </c>
    </row>
    <row r="524" spans="1:11" x14ac:dyDescent="0.3">
      <c r="A524">
        <f t="shared" si="45"/>
        <v>583</v>
      </c>
      <c r="B524">
        <v>1</v>
      </c>
      <c r="C524" t="s">
        <v>6</v>
      </c>
      <c r="D524" t="str">
        <f>_xlfn.CONCAT("config.",E524)</f>
        <v>config.flightSel</v>
      </c>
      <c r="E524" t="s">
        <v>185</v>
      </c>
      <c r="F524" t="s">
        <v>184</v>
      </c>
      <c r="K524">
        <f t="shared" si="46"/>
        <v>9</v>
      </c>
    </row>
    <row r="525" spans="1:11" x14ac:dyDescent="0.3">
      <c r="A525">
        <f t="shared" si="45"/>
        <v>583</v>
      </c>
      <c r="K525">
        <f t="shared" si="46"/>
        <v>0</v>
      </c>
    </row>
    <row r="526" spans="1:11" x14ac:dyDescent="0.3">
      <c r="A526">
        <f t="shared" si="45"/>
        <v>583</v>
      </c>
      <c r="F526" t="s">
        <v>186</v>
      </c>
      <c r="K526">
        <f t="shared" si="46"/>
        <v>0</v>
      </c>
    </row>
    <row r="527" spans="1:11" x14ac:dyDescent="0.3">
      <c r="A527">
        <f t="shared" si="45"/>
        <v>585</v>
      </c>
      <c r="B527">
        <v>2</v>
      </c>
      <c r="C527" t="s">
        <v>17</v>
      </c>
      <c r="D527" t="s">
        <v>760</v>
      </c>
      <c r="E527" t="str">
        <f>_xlfn.CONCAT(G527,H527)</f>
        <v>rolltrim_ROL</v>
      </c>
      <c r="F527" t="s">
        <v>187</v>
      </c>
      <c r="G527" s="1" t="s">
        <v>188</v>
      </c>
      <c r="H527" s="1" t="s">
        <v>248</v>
      </c>
      <c r="K527">
        <f t="shared" si="46"/>
        <v>12</v>
      </c>
    </row>
    <row r="528" spans="1:11" x14ac:dyDescent="0.3">
      <c r="A528">
        <f t="shared" si="45"/>
        <v>587</v>
      </c>
      <c r="B528">
        <v>2</v>
      </c>
      <c r="C528" t="s">
        <v>17</v>
      </c>
      <c r="D528" t="s">
        <v>761</v>
      </c>
      <c r="E528" t="str">
        <f t="shared" ref="E528:E529" si="48">_xlfn.CONCAT(G528,H528)</f>
        <v>rolltrim_PIT</v>
      </c>
      <c r="G528" s="1" t="s">
        <v>188</v>
      </c>
      <c r="H528" s="1" t="s">
        <v>249</v>
      </c>
      <c r="K528">
        <f t="shared" si="46"/>
        <v>12</v>
      </c>
    </row>
    <row r="529" spans="1:11" x14ac:dyDescent="0.3">
      <c r="A529">
        <f t="shared" si="45"/>
        <v>589</v>
      </c>
      <c r="B529">
        <v>2</v>
      </c>
      <c r="C529" t="s">
        <v>17</v>
      </c>
      <c r="D529" t="s">
        <v>762</v>
      </c>
      <c r="E529" t="str">
        <f t="shared" si="48"/>
        <v>rolltrim_YAW</v>
      </c>
      <c r="G529" s="1" t="s">
        <v>188</v>
      </c>
      <c r="H529" s="1" t="s">
        <v>67</v>
      </c>
      <c r="K529">
        <f t="shared" si="46"/>
        <v>12</v>
      </c>
    </row>
    <row r="530" spans="1:11" x14ac:dyDescent="0.3">
      <c r="A530">
        <f t="shared" si="45"/>
        <v>591</v>
      </c>
      <c r="B530">
        <v>2</v>
      </c>
      <c r="C530" t="s">
        <v>17</v>
      </c>
      <c r="D530" t="s">
        <v>763</v>
      </c>
      <c r="E530" t="str">
        <f>_xlfn.CONCAT(G530,H530)</f>
        <v>pitchtrim_ROL</v>
      </c>
      <c r="G530" s="1" t="s">
        <v>189</v>
      </c>
      <c r="H530" s="1" t="s">
        <v>248</v>
      </c>
      <c r="K530">
        <f t="shared" si="46"/>
        <v>13</v>
      </c>
    </row>
    <row r="531" spans="1:11" x14ac:dyDescent="0.3">
      <c r="A531">
        <f t="shared" si="45"/>
        <v>593</v>
      </c>
      <c r="B531">
        <v>2</v>
      </c>
      <c r="C531" t="s">
        <v>17</v>
      </c>
      <c r="D531" t="s">
        <v>764</v>
      </c>
      <c r="E531" t="str">
        <f t="shared" ref="E531:E532" si="49">_xlfn.CONCAT(G531,H531)</f>
        <v>pitchtrim_PIT</v>
      </c>
      <c r="G531" s="1" t="s">
        <v>189</v>
      </c>
      <c r="H531" s="1" t="s">
        <v>249</v>
      </c>
      <c r="K531">
        <f t="shared" si="46"/>
        <v>13</v>
      </c>
    </row>
    <row r="532" spans="1:11" x14ac:dyDescent="0.3">
      <c r="A532">
        <f t="shared" si="45"/>
        <v>595</v>
      </c>
      <c r="B532">
        <v>2</v>
      </c>
      <c r="C532" t="s">
        <v>17</v>
      </c>
      <c r="D532" t="s">
        <v>765</v>
      </c>
      <c r="E532" t="str">
        <f t="shared" si="49"/>
        <v>pitchtrim_YAW</v>
      </c>
      <c r="G532" s="1" t="s">
        <v>189</v>
      </c>
      <c r="H532" s="1" t="s">
        <v>67</v>
      </c>
      <c r="K532">
        <f t="shared" si="46"/>
        <v>13</v>
      </c>
    </row>
    <row r="533" spans="1:11" x14ac:dyDescent="0.3">
      <c r="A533">
        <f t="shared" si="45"/>
        <v>595</v>
      </c>
      <c r="K533">
        <f t="shared" si="46"/>
        <v>0</v>
      </c>
    </row>
    <row r="534" spans="1:11" x14ac:dyDescent="0.3">
      <c r="A534">
        <f t="shared" si="45"/>
        <v>595</v>
      </c>
      <c r="F534" t="s">
        <v>190</v>
      </c>
      <c r="K534">
        <f t="shared" si="46"/>
        <v>0</v>
      </c>
    </row>
    <row r="535" spans="1:11" x14ac:dyDescent="0.3">
      <c r="A535">
        <f t="shared" si="45"/>
        <v>596</v>
      </c>
      <c r="B535">
        <v>1</v>
      </c>
      <c r="C535" t="s">
        <v>3</v>
      </c>
      <c r="D535" t="str">
        <f>_xlfn.CONCAT("config.",E535)</f>
        <v>config.mainFlags</v>
      </c>
      <c r="E535" t="s">
        <v>192</v>
      </c>
      <c r="F535" t="s">
        <v>196</v>
      </c>
      <c r="K535">
        <f t="shared" si="46"/>
        <v>9</v>
      </c>
    </row>
    <row r="536" spans="1:11" x14ac:dyDescent="0.3">
      <c r="A536">
        <f t="shared" si="45"/>
        <v>596</v>
      </c>
      <c r="K536">
        <f t="shared" si="46"/>
        <v>0</v>
      </c>
    </row>
    <row r="537" spans="1:11" x14ac:dyDescent="0.3">
      <c r="A537">
        <f t="shared" si="45"/>
        <v>596</v>
      </c>
      <c r="F537" t="s">
        <v>191</v>
      </c>
      <c r="K537">
        <f t="shared" si="46"/>
        <v>0</v>
      </c>
    </row>
    <row r="538" spans="1:11" x14ac:dyDescent="0.3">
      <c r="A538">
        <f t="shared" si="45"/>
        <v>597</v>
      </c>
      <c r="B538">
        <v>1</v>
      </c>
      <c r="C538" t="s">
        <v>6</v>
      </c>
      <c r="D538" t="str">
        <f>_xlfn.CONCAT("config.",E538)</f>
        <v>config.rudderPol</v>
      </c>
      <c r="E538" t="s">
        <v>193</v>
      </c>
      <c r="F538" t="s">
        <v>197</v>
      </c>
      <c r="K538">
        <f t="shared" si="46"/>
        <v>9</v>
      </c>
    </row>
    <row r="539" spans="1:11" x14ac:dyDescent="0.3">
      <c r="A539">
        <f t="shared" si="45"/>
        <v>598</v>
      </c>
      <c r="B539">
        <v>1</v>
      </c>
      <c r="C539" t="s">
        <v>195</v>
      </c>
      <c r="D539" t="str">
        <f>_xlfn.CONCAT("config.",E539)</f>
        <v>config.aileronPol</v>
      </c>
      <c r="E539" t="s">
        <v>194</v>
      </c>
      <c r="F539" t="s">
        <v>198</v>
      </c>
      <c r="K539">
        <f t="shared" si="46"/>
        <v>10</v>
      </c>
    </row>
    <row r="540" spans="1:11" x14ac:dyDescent="0.3">
      <c r="A540">
        <f t="shared" si="45"/>
        <v>598</v>
      </c>
      <c r="K540">
        <f t="shared" si="46"/>
        <v>0</v>
      </c>
    </row>
    <row r="541" spans="1:11" x14ac:dyDescent="0.3">
      <c r="A541">
        <f t="shared" si="45"/>
        <v>598</v>
      </c>
      <c r="F541" t="s">
        <v>199</v>
      </c>
      <c r="K541">
        <f t="shared" si="46"/>
        <v>0</v>
      </c>
    </row>
    <row r="542" spans="1:11" x14ac:dyDescent="0.3">
      <c r="A542">
        <f t="shared" si="45"/>
        <v>599</v>
      </c>
      <c r="B542">
        <v>1</v>
      </c>
      <c r="C542" t="s">
        <v>6</v>
      </c>
      <c r="D542" t="str">
        <f>_xlfn.CONCAT("config.",E542)</f>
        <v>config.logPointer</v>
      </c>
      <c r="E542" t="s">
        <v>200</v>
      </c>
      <c r="K542">
        <f t="shared" si="46"/>
        <v>10</v>
      </c>
    </row>
    <row r="543" spans="1:11" x14ac:dyDescent="0.3">
      <c r="A543">
        <f t="shared" si="45"/>
        <v>600</v>
      </c>
      <c r="B543">
        <v>1</v>
      </c>
      <c r="C543" t="s">
        <v>6</v>
      </c>
      <c r="D543" t="s">
        <v>766</v>
      </c>
      <c r="E543" t="str">
        <f>_xlfn.CONCAT(G543,H543)</f>
        <v>log_01</v>
      </c>
      <c r="G543" s="1" t="s">
        <v>201</v>
      </c>
      <c r="H543" s="1" t="s">
        <v>161</v>
      </c>
      <c r="K543">
        <f t="shared" si="46"/>
        <v>6</v>
      </c>
    </row>
    <row r="544" spans="1:11" x14ac:dyDescent="0.3">
      <c r="A544">
        <f t="shared" si="45"/>
        <v>601</v>
      </c>
      <c r="B544">
        <v>1</v>
      </c>
      <c r="C544" t="s">
        <v>6</v>
      </c>
      <c r="D544" t="s">
        <v>767</v>
      </c>
      <c r="E544" t="str">
        <f t="shared" ref="E544:E562" si="50">_xlfn.CONCAT(G544,H544)</f>
        <v>log_02</v>
      </c>
      <c r="G544" s="1" t="s">
        <v>201</v>
      </c>
      <c r="H544" s="1" t="s">
        <v>162</v>
      </c>
      <c r="K544">
        <f t="shared" si="46"/>
        <v>6</v>
      </c>
    </row>
    <row r="545" spans="1:11" x14ac:dyDescent="0.3">
      <c r="A545">
        <f t="shared" si="45"/>
        <v>602</v>
      </c>
      <c r="B545">
        <v>1</v>
      </c>
      <c r="C545" t="s">
        <v>6</v>
      </c>
      <c r="D545" t="s">
        <v>768</v>
      </c>
      <c r="E545" t="str">
        <f t="shared" si="50"/>
        <v>log_03</v>
      </c>
      <c r="G545" s="1" t="s">
        <v>201</v>
      </c>
      <c r="H545" s="1" t="s">
        <v>163</v>
      </c>
      <c r="K545">
        <f t="shared" si="46"/>
        <v>6</v>
      </c>
    </row>
    <row r="546" spans="1:11" x14ac:dyDescent="0.3">
      <c r="A546">
        <f t="shared" si="45"/>
        <v>603</v>
      </c>
      <c r="B546">
        <v>1</v>
      </c>
      <c r="C546" t="s">
        <v>6</v>
      </c>
      <c r="D546" t="s">
        <v>769</v>
      </c>
      <c r="E546" t="str">
        <f t="shared" si="50"/>
        <v>log_04</v>
      </c>
      <c r="G546" s="1" t="s">
        <v>201</v>
      </c>
      <c r="H546" s="1" t="s">
        <v>164</v>
      </c>
      <c r="K546">
        <f t="shared" si="46"/>
        <v>6</v>
      </c>
    </row>
    <row r="547" spans="1:11" x14ac:dyDescent="0.3">
      <c r="A547">
        <f t="shared" si="45"/>
        <v>604</v>
      </c>
      <c r="B547">
        <v>1</v>
      </c>
      <c r="C547" t="s">
        <v>6</v>
      </c>
      <c r="D547" t="s">
        <v>770</v>
      </c>
      <c r="E547" t="str">
        <f t="shared" si="50"/>
        <v>log_05</v>
      </c>
      <c r="G547" s="1" t="s">
        <v>201</v>
      </c>
      <c r="H547" s="1" t="s">
        <v>165</v>
      </c>
      <c r="K547">
        <f t="shared" si="46"/>
        <v>6</v>
      </c>
    </row>
    <row r="548" spans="1:11" x14ac:dyDescent="0.3">
      <c r="A548">
        <f t="shared" si="45"/>
        <v>605</v>
      </c>
      <c r="B548">
        <v>1</v>
      </c>
      <c r="C548" t="s">
        <v>6</v>
      </c>
      <c r="D548" t="s">
        <v>771</v>
      </c>
      <c r="E548" t="str">
        <f t="shared" si="50"/>
        <v>log_06</v>
      </c>
      <c r="G548" s="1" t="s">
        <v>201</v>
      </c>
      <c r="H548" s="1" t="s">
        <v>166</v>
      </c>
      <c r="K548">
        <f t="shared" si="46"/>
        <v>6</v>
      </c>
    </row>
    <row r="549" spans="1:11" x14ac:dyDescent="0.3">
      <c r="A549">
        <f t="shared" si="45"/>
        <v>606</v>
      </c>
      <c r="B549">
        <v>1</v>
      </c>
      <c r="C549" t="s">
        <v>6</v>
      </c>
      <c r="D549" t="s">
        <v>772</v>
      </c>
      <c r="E549" t="str">
        <f t="shared" si="50"/>
        <v>log_07</v>
      </c>
      <c r="G549" s="1" t="s">
        <v>201</v>
      </c>
      <c r="H549" s="1" t="s">
        <v>167</v>
      </c>
      <c r="K549">
        <f t="shared" si="46"/>
        <v>6</v>
      </c>
    </row>
    <row r="550" spans="1:11" x14ac:dyDescent="0.3">
      <c r="A550">
        <f t="shared" si="45"/>
        <v>607</v>
      </c>
      <c r="B550">
        <v>1</v>
      </c>
      <c r="C550" t="s">
        <v>6</v>
      </c>
      <c r="D550" t="s">
        <v>773</v>
      </c>
      <c r="E550" t="str">
        <f t="shared" si="50"/>
        <v>log_08</v>
      </c>
      <c r="G550" s="1" t="s">
        <v>201</v>
      </c>
      <c r="H550" s="1" t="s">
        <v>168</v>
      </c>
      <c r="K550">
        <f t="shared" si="46"/>
        <v>6</v>
      </c>
    </row>
    <row r="551" spans="1:11" x14ac:dyDescent="0.3">
      <c r="A551">
        <f t="shared" si="45"/>
        <v>608</v>
      </c>
      <c r="B551">
        <v>1</v>
      </c>
      <c r="C551" t="s">
        <v>6</v>
      </c>
      <c r="D551" t="s">
        <v>774</v>
      </c>
      <c r="E551" t="str">
        <f t="shared" si="50"/>
        <v>log_09</v>
      </c>
      <c r="G551" s="1" t="s">
        <v>201</v>
      </c>
      <c r="H551" s="1" t="s">
        <v>169</v>
      </c>
      <c r="K551">
        <f t="shared" si="46"/>
        <v>6</v>
      </c>
    </row>
    <row r="552" spans="1:11" x14ac:dyDescent="0.3">
      <c r="A552">
        <f t="shared" si="45"/>
        <v>609</v>
      </c>
      <c r="B552">
        <v>1</v>
      </c>
      <c r="C552" t="s">
        <v>6</v>
      </c>
      <c r="D552" t="s">
        <v>775</v>
      </c>
      <c r="E552" t="str">
        <f t="shared" si="50"/>
        <v>log_10</v>
      </c>
      <c r="G552" s="1" t="s">
        <v>201</v>
      </c>
      <c r="H552" s="1" t="s">
        <v>147</v>
      </c>
      <c r="K552">
        <f t="shared" si="46"/>
        <v>6</v>
      </c>
    </row>
    <row r="553" spans="1:11" x14ac:dyDescent="0.3">
      <c r="A553">
        <f t="shared" si="45"/>
        <v>610</v>
      </c>
      <c r="B553">
        <v>1</v>
      </c>
      <c r="C553" t="s">
        <v>6</v>
      </c>
      <c r="D553" t="s">
        <v>776</v>
      </c>
      <c r="E553" t="str">
        <f t="shared" si="50"/>
        <v>log_11</v>
      </c>
      <c r="G553" s="1" t="s">
        <v>201</v>
      </c>
      <c r="H553" s="1" t="s">
        <v>202</v>
      </c>
      <c r="K553">
        <f t="shared" si="46"/>
        <v>6</v>
      </c>
    </row>
    <row r="554" spans="1:11" x14ac:dyDescent="0.3">
      <c r="A554">
        <f t="shared" si="45"/>
        <v>611</v>
      </c>
      <c r="B554">
        <v>1</v>
      </c>
      <c r="C554" t="s">
        <v>6</v>
      </c>
      <c r="D554" t="s">
        <v>777</v>
      </c>
      <c r="E554" t="str">
        <f t="shared" si="50"/>
        <v>log_12</v>
      </c>
      <c r="G554" s="1" t="s">
        <v>201</v>
      </c>
      <c r="H554" s="1" t="s">
        <v>203</v>
      </c>
      <c r="K554">
        <f t="shared" si="46"/>
        <v>6</v>
      </c>
    </row>
    <row r="555" spans="1:11" x14ac:dyDescent="0.3">
      <c r="A555">
        <f t="shared" si="45"/>
        <v>612</v>
      </c>
      <c r="B555">
        <v>1</v>
      </c>
      <c r="C555" t="s">
        <v>6</v>
      </c>
      <c r="D555" t="s">
        <v>778</v>
      </c>
      <c r="E555" t="str">
        <f t="shared" si="50"/>
        <v>log_13</v>
      </c>
      <c r="G555" s="1" t="s">
        <v>201</v>
      </c>
      <c r="H555" s="1" t="s">
        <v>204</v>
      </c>
      <c r="K555">
        <f t="shared" si="46"/>
        <v>6</v>
      </c>
    </row>
    <row r="556" spans="1:11" x14ac:dyDescent="0.3">
      <c r="A556">
        <f t="shared" si="45"/>
        <v>613</v>
      </c>
      <c r="B556">
        <v>1</v>
      </c>
      <c r="C556" t="s">
        <v>6</v>
      </c>
      <c r="D556" t="s">
        <v>779</v>
      </c>
      <c r="E556" t="str">
        <f t="shared" si="50"/>
        <v>log_14</v>
      </c>
      <c r="G556" s="1" t="s">
        <v>201</v>
      </c>
      <c r="H556" s="1" t="s">
        <v>205</v>
      </c>
      <c r="K556">
        <f t="shared" si="46"/>
        <v>6</v>
      </c>
    </row>
    <row r="557" spans="1:11" x14ac:dyDescent="0.3">
      <c r="A557">
        <f t="shared" si="45"/>
        <v>614</v>
      </c>
      <c r="B557">
        <v>1</v>
      </c>
      <c r="C557" t="s">
        <v>6</v>
      </c>
      <c r="D557" t="s">
        <v>780</v>
      </c>
      <c r="E557" t="str">
        <f t="shared" si="50"/>
        <v>log_15</v>
      </c>
      <c r="G557" s="1" t="s">
        <v>201</v>
      </c>
      <c r="H557" s="1" t="s">
        <v>206</v>
      </c>
      <c r="K557">
        <f t="shared" si="46"/>
        <v>6</v>
      </c>
    </row>
    <row r="558" spans="1:11" x14ac:dyDescent="0.3">
      <c r="A558">
        <f t="shared" si="45"/>
        <v>615</v>
      </c>
      <c r="B558">
        <v>1</v>
      </c>
      <c r="C558" t="s">
        <v>6</v>
      </c>
      <c r="D558" t="s">
        <v>781</v>
      </c>
      <c r="E558" t="str">
        <f t="shared" si="50"/>
        <v>log_16</v>
      </c>
      <c r="G558" s="1" t="s">
        <v>201</v>
      </c>
      <c r="H558" s="1" t="s">
        <v>207</v>
      </c>
      <c r="K558">
        <f t="shared" si="46"/>
        <v>6</v>
      </c>
    </row>
    <row r="559" spans="1:11" x14ac:dyDescent="0.3">
      <c r="A559">
        <f t="shared" si="45"/>
        <v>616</v>
      </c>
      <c r="B559">
        <v>1</v>
      </c>
      <c r="C559" t="s">
        <v>6</v>
      </c>
      <c r="D559" t="s">
        <v>782</v>
      </c>
      <c r="E559" t="str">
        <f t="shared" si="50"/>
        <v>log_17</v>
      </c>
      <c r="G559" s="1" t="s">
        <v>201</v>
      </c>
      <c r="H559" s="1" t="s">
        <v>208</v>
      </c>
      <c r="K559">
        <f t="shared" si="46"/>
        <v>6</v>
      </c>
    </row>
    <row r="560" spans="1:11" x14ac:dyDescent="0.3">
      <c r="A560">
        <f t="shared" si="45"/>
        <v>617</v>
      </c>
      <c r="B560">
        <v>1</v>
      </c>
      <c r="C560" t="s">
        <v>6</v>
      </c>
      <c r="D560" t="s">
        <v>783</v>
      </c>
      <c r="E560" t="str">
        <f t="shared" si="50"/>
        <v>log_18</v>
      </c>
      <c r="G560" s="1" t="s">
        <v>201</v>
      </c>
      <c r="H560" s="1" t="s">
        <v>209</v>
      </c>
      <c r="K560">
        <f t="shared" si="46"/>
        <v>6</v>
      </c>
    </row>
    <row r="561" spans="1:11" x14ac:dyDescent="0.3">
      <c r="A561">
        <f t="shared" si="45"/>
        <v>618</v>
      </c>
      <c r="B561">
        <v>1</v>
      </c>
      <c r="C561" t="s">
        <v>6</v>
      </c>
      <c r="D561" t="s">
        <v>784</v>
      </c>
      <c r="E561" t="str">
        <f t="shared" si="50"/>
        <v>log_19</v>
      </c>
      <c r="G561" s="1" t="s">
        <v>201</v>
      </c>
      <c r="H561" s="1" t="s">
        <v>210</v>
      </c>
      <c r="K561">
        <f t="shared" si="46"/>
        <v>6</v>
      </c>
    </row>
    <row r="562" spans="1:11" x14ac:dyDescent="0.3">
      <c r="A562">
        <f t="shared" si="45"/>
        <v>619</v>
      </c>
      <c r="B562">
        <v>1</v>
      </c>
      <c r="C562" t="s">
        <v>6</v>
      </c>
      <c r="D562" t="s">
        <v>785</v>
      </c>
      <c r="E562" t="str">
        <f t="shared" si="50"/>
        <v>log_20</v>
      </c>
      <c r="G562" s="1" t="s">
        <v>201</v>
      </c>
      <c r="H562" s="1" t="s">
        <v>211</v>
      </c>
      <c r="K562">
        <f t="shared" si="46"/>
        <v>6</v>
      </c>
    </row>
    <row r="563" spans="1:11" x14ac:dyDescent="0.3">
      <c r="A563">
        <f t="shared" si="45"/>
        <v>619</v>
      </c>
      <c r="K563">
        <f t="shared" si="46"/>
        <v>0</v>
      </c>
    </row>
    <row r="564" spans="1:11" x14ac:dyDescent="0.3">
      <c r="A564">
        <f t="shared" si="45"/>
        <v>619</v>
      </c>
      <c r="F564" t="s">
        <v>212</v>
      </c>
      <c r="K564">
        <f t="shared" si="46"/>
        <v>0</v>
      </c>
    </row>
    <row r="565" spans="1:11" x14ac:dyDescent="0.3">
      <c r="A565">
        <f t="shared" si="45"/>
        <v>621</v>
      </c>
      <c r="B565">
        <v>2</v>
      </c>
      <c r="C565" t="s">
        <v>17</v>
      </c>
      <c r="D565" t="s">
        <v>786</v>
      </c>
      <c r="E565" t="str">
        <f>_xlfn.CONCAT(G565,H565)</f>
        <v>accZeroP2_ROL</v>
      </c>
      <c r="F565" t="s">
        <v>268</v>
      </c>
      <c r="G565" s="1" t="s">
        <v>244</v>
      </c>
      <c r="H565" s="1" t="s">
        <v>248</v>
      </c>
      <c r="K565">
        <f t="shared" si="46"/>
        <v>13</v>
      </c>
    </row>
    <row r="566" spans="1:11" x14ac:dyDescent="0.3">
      <c r="A566">
        <f t="shared" si="45"/>
        <v>623</v>
      </c>
      <c r="B566">
        <v>2</v>
      </c>
      <c r="C566" t="s">
        <v>17</v>
      </c>
      <c r="D566" t="s">
        <v>787</v>
      </c>
      <c r="E566" t="str">
        <f t="shared" ref="E566:E567" si="51">_xlfn.CONCAT(G566,H566)</f>
        <v>accZeroP2_PIT</v>
      </c>
      <c r="G566" s="1" t="s">
        <v>244</v>
      </c>
      <c r="H566" s="1" t="s">
        <v>249</v>
      </c>
      <c r="K566">
        <f t="shared" si="46"/>
        <v>13</v>
      </c>
    </row>
    <row r="567" spans="1:11" x14ac:dyDescent="0.3">
      <c r="A567">
        <f t="shared" si="45"/>
        <v>625</v>
      </c>
      <c r="B567">
        <v>2</v>
      </c>
      <c r="C567" t="s">
        <v>17</v>
      </c>
      <c r="D567" t="s">
        <v>788</v>
      </c>
      <c r="E567" t="str">
        <f t="shared" si="51"/>
        <v>accZeroP2_YAW</v>
      </c>
      <c r="G567" s="1" t="s">
        <v>244</v>
      </c>
      <c r="H567" s="1" t="s">
        <v>67</v>
      </c>
      <c r="K567">
        <f t="shared" si="46"/>
        <v>13</v>
      </c>
    </row>
    <row r="568" spans="1:11" x14ac:dyDescent="0.3">
      <c r="A568">
        <f t="shared" si="45"/>
        <v>627</v>
      </c>
      <c r="B568">
        <v>2</v>
      </c>
      <c r="C568" t="s">
        <v>17</v>
      </c>
      <c r="D568" t="str">
        <f>_xlfn.CONCAT("config.",E568)</f>
        <v>config.accZeroNormZP2</v>
      </c>
      <c r="E568" t="s">
        <v>245</v>
      </c>
      <c r="F568" t="s">
        <v>173</v>
      </c>
      <c r="K568">
        <f t="shared" si="46"/>
        <v>14</v>
      </c>
    </row>
    <row r="569" spans="1:11" x14ac:dyDescent="0.3">
      <c r="A569">
        <f t="shared" si="45"/>
        <v>629</v>
      </c>
      <c r="B569">
        <v>2</v>
      </c>
      <c r="C569" t="s">
        <v>17</v>
      </c>
      <c r="D569" t="str">
        <f>_xlfn.CONCAT("config.",E569)</f>
        <v>config.accZeroInvZP2</v>
      </c>
      <c r="E569" t="s">
        <v>246</v>
      </c>
      <c r="F569" t="s">
        <v>174</v>
      </c>
      <c r="K569">
        <f t="shared" si="46"/>
        <v>13</v>
      </c>
    </row>
    <row r="570" spans="1:11" x14ac:dyDescent="0.3">
      <c r="A570">
        <f t="shared" si="45"/>
        <v>631</v>
      </c>
      <c r="B570">
        <v>2</v>
      </c>
      <c r="C570" t="s">
        <v>17</v>
      </c>
      <c r="D570" t="str">
        <f>_xlfn.CONCAT("config.",E570)</f>
        <v>config.accZeroDiffP2</v>
      </c>
      <c r="E570" t="s">
        <v>247</v>
      </c>
      <c r="F570" t="s">
        <v>175</v>
      </c>
      <c r="K570">
        <f t="shared" si="46"/>
        <v>13</v>
      </c>
    </row>
    <row r="571" spans="1:11" x14ac:dyDescent="0.3">
      <c r="A571">
        <f t="shared" si="45"/>
        <v>631</v>
      </c>
      <c r="K571">
        <f t="shared" si="46"/>
        <v>0</v>
      </c>
    </row>
    <row r="572" spans="1:11" x14ac:dyDescent="0.3">
      <c r="A572">
        <f t="shared" si="45"/>
        <v>631</v>
      </c>
      <c r="F572" t="s">
        <v>213</v>
      </c>
      <c r="K572">
        <f t="shared" si="46"/>
        <v>0</v>
      </c>
    </row>
    <row r="573" spans="1:11" x14ac:dyDescent="0.3">
      <c r="A573">
        <f t="shared" si="45"/>
        <v>633</v>
      </c>
      <c r="B573">
        <v>2</v>
      </c>
      <c r="C573" t="s">
        <v>17</v>
      </c>
      <c r="D573" t="s">
        <v>789</v>
      </c>
      <c r="E573" t="str">
        <f>_xlfn.CONCAT(G573,H573)</f>
        <v>gyroZeroP2_ROL</v>
      </c>
      <c r="F573" t="s">
        <v>217</v>
      </c>
      <c r="G573" s="1" t="s">
        <v>218</v>
      </c>
      <c r="H573" s="1" t="s">
        <v>248</v>
      </c>
      <c r="K573">
        <f t="shared" si="46"/>
        <v>14</v>
      </c>
    </row>
    <row r="574" spans="1:11" x14ac:dyDescent="0.3">
      <c r="A574">
        <f t="shared" si="45"/>
        <v>635</v>
      </c>
      <c r="B574">
        <v>2</v>
      </c>
      <c r="C574" t="s">
        <v>17</v>
      </c>
      <c r="D574" t="s">
        <v>790</v>
      </c>
      <c r="E574" t="str">
        <f t="shared" ref="E574:E575" si="52">_xlfn.CONCAT(G574,H574)</f>
        <v>gyroZeroP3_PIT</v>
      </c>
      <c r="G574" s="1" t="s">
        <v>219</v>
      </c>
      <c r="H574" s="1" t="s">
        <v>249</v>
      </c>
      <c r="K574">
        <f t="shared" si="46"/>
        <v>14</v>
      </c>
    </row>
    <row r="575" spans="1:11" x14ac:dyDescent="0.3">
      <c r="A575">
        <f t="shared" si="45"/>
        <v>637</v>
      </c>
      <c r="B575">
        <v>2</v>
      </c>
      <c r="C575" t="s">
        <v>17</v>
      </c>
      <c r="D575" t="s">
        <v>791</v>
      </c>
      <c r="E575" t="str">
        <f t="shared" si="52"/>
        <v>gyroZeroP4_YAW</v>
      </c>
      <c r="G575" s="1" t="s">
        <v>220</v>
      </c>
      <c r="H575" s="1" t="s">
        <v>67</v>
      </c>
      <c r="K575">
        <f t="shared" si="46"/>
        <v>14</v>
      </c>
    </row>
    <row r="576" spans="1:11" x14ac:dyDescent="0.3">
      <c r="A576">
        <f t="shared" si="45"/>
        <v>637</v>
      </c>
      <c r="K576">
        <f t="shared" si="46"/>
        <v>0</v>
      </c>
    </row>
    <row r="577" spans="1:11" x14ac:dyDescent="0.3">
      <c r="A577">
        <f t="shared" si="45"/>
        <v>637</v>
      </c>
      <c r="F577" t="s">
        <v>214</v>
      </c>
      <c r="K577">
        <f t="shared" si="46"/>
        <v>0</v>
      </c>
    </row>
    <row r="578" spans="1:11" x14ac:dyDescent="0.3">
      <c r="A578">
        <f t="shared" si="45"/>
        <v>638</v>
      </c>
      <c r="B578">
        <v>1</v>
      </c>
      <c r="C578" t="s">
        <v>222</v>
      </c>
      <c r="D578" t="str">
        <f>_xlfn.CONCAT("config.",E578)</f>
        <v>config.orientationP1</v>
      </c>
      <c r="E578" t="s">
        <v>223</v>
      </c>
      <c r="F578" t="s">
        <v>221</v>
      </c>
      <c r="K578">
        <f t="shared" si="46"/>
        <v>13</v>
      </c>
    </row>
    <row r="579" spans="1:11" x14ac:dyDescent="0.3">
      <c r="A579">
        <f t="shared" ref="A579:A642" si="53">A578+B579</f>
        <v>638</v>
      </c>
      <c r="K579">
        <f t="shared" ref="K579:K642" si="54">LEN(E579)</f>
        <v>0</v>
      </c>
    </row>
    <row r="580" spans="1:11" x14ac:dyDescent="0.3">
      <c r="A580">
        <f t="shared" si="53"/>
        <v>638</v>
      </c>
      <c r="F580" t="s">
        <v>215</v>
      </c>
      <c r="K580">
        <f t="shared" si="54"/>
        <v>0</v>
      </c>
    </row>
    <row r="581" spans="1:11" x14ac:dyDescent="0.3">
      <c r="A581">
        <f t="shared" si="53"/>
        <v>639</v>
      </c>
      <c r="B581">
        <v>1</v>
      </c>
      <c r="C581" t="s">
        <v>222</v>
      </c>
      <c r="D581" t="s">
        <v>792</v>
      </c>
      <c r="E581" t="str">
        <f>_xlfn.CONCAT(G581,H581,I581)</f>
        <v>curve_pt1_1</v>
      </c>
      <c r="F581" t="s">
        <v>225</v>
      </c>
      <c r="G581" s="1" t="s">
        <v>224</v>
      </c>
      <c r="H581" s="1" t="s">
        <v>235</v>
      </c>
      <c r="I581" s="1" t="s">
        <v>65</v>
      </c>
      <c r="K581">
        <f t="shared" si="54"/>
        <v>11</v>
      </c>
    </row>
    <row r="582" spans="1:11" x14ac:dyDescent="0.3">
      <c r="A582">
        <f t="shared" si="53"/>
        <v>640</v>
      </c>
      <c r="B582">
        <v>1</v>
      </c>
      <c r="C582" t="s">
        <v>222</v>
      </c>
      <c r="D582" t="s">
        <v>793</v>
      </c>
      <c r="E582" t="str">
        <f t="shared" ref="E582:E588" si="55">_xlfn.CONCAT(G582,H582,I582)</f>
        <v>curve_pt2_1</v>
      </c>
      <c r="G582" s="1" t="s">
        <v>224</v>
      </c>
      <c r="H582" s="1" t="s">
        <v>236</v>
      </c>
      <c r="I582" s="1" t="s">
        <v>65</v>
      </c>
      <c r="K582">
        <f t="shared" si="54"/>
        <v>11</v>
      </c>
    </row>
    <row r="583" spans="1:11" x14ac:dyDescent="0.3">
      <c r="A583">
        <f t="shared" si="53"/>
        <v>641</v>
      </c>
      <c r="B583">
        <v>1</v>
      </c>
      <c r="C583" t="s">
        <v>222</v>
      </c>
      <c r="D583" t="s">
        <v>794</v>
      </c>
      <c r="E583" t="str">
        <f t="shared" si="55"/>
        <v>curve_pt3_1</v>
      </c>
      <c r="G583" s="1" t="s">
        <v>224</v>
      </c>
      <c r="H583" s="1" t="s">
        <v>237</v>
      </c>
      <c r="I583" s="1" t="s">
        <v>65</v>
      </c>
      <c r="K583">
        <f t="shared" si="54"/>
        <v>11</v>
      </c>
    </row>
    <row r="584" spans="1:11" x14ac:dyDescent="0.3">
      <c r="A584">
        <f t="shared" si="53"/>
        <v>642</v>
      </c>
      <c r="B584">
        <v>1</v>
      </c>
      <c r="C584" t="s">
        <v>222</v>
      </c>
      <c r="D584" t="s">
        <v>795</v>
      </c>
      <c r="E584" t="str">
        <f t="shared" si="55"/>
        <v>curve_pt4_1</v>
      </c>
      <c r="G584" s="1" t="s">
        <v>224</v>
      </c>
      <c r="H584" s="1" t="s">
        <v>238</v>
      </c>
      <c r="I584" s="1" t="s">
        <v>65</v>
      </c>
      <c r="K584">
        <f t="shared" si="54"/>
        <v>11</v>
      </c>
    </row>
    <row r="585" spans="1:11" x14ac:dyDescent="0.3">
      <c r="A585">
        <f t="shared" si="53"/>
        <v>643</v>
      </c>
      <c r="B585">
        <v>1</v>
      </c>
      <c r="C585" t="s">
        <v>222</v>
      </c>
      <c r="D585" t="s">
        <v>796</v>
      </c>
      <c r="E585" t="str">
        <f t="shared" si="55"/>
        <v>curve_pt5_1</v>
      </c>
      <c r="G585" s="1" t="s">
        <v>224</v>
      </c>
      <c r="H585" s="1" t="s">
        <v>239</v>
      </c>
      <c r="I585" s="1" t="s">
        <v>65</v>
      </c>
      <c r="K585">
        <f t="shared" si="54"/>
        <v>11</v>
      </c>
    </row>
    <row r="586" spans="1:11" x14ac:dyDescent="0.3">
      <c r="A586">
        <f t="shared" si="53"/>
        <v>644</v>
      </c>
      <c r="B586">
        <v>1</v>
      </c>
      <c r="C586" t="s">
        <v>222</v>
      </c>
      <c r="D586" t="s">
        <v>797</v>
      </c>
      <c r="E586" t="str">
        <f t="shared" si="55"/>
        <v>curve_pt6_1</v>
      </c>
      <c r="G586" s="1" t="s">
        <v>224</v>
      </c>
      <c r="H586" s="1" t="s">
        <v>240</v>
      </c>
      <c r="I586" s="1" t="s">
        <v>65</v>
      </c>
      <c r="K586">
        <f t="shared" si="54"/>
        <v>11</v>
      </c>
    </row>
    <row r="587" spans="1:11" x14ac:dyDescent="0.3">
      <c r="A587">
        <f t="shared" si="53"/>
        <v>645</v>
      </c>
      <c r="B587">
        <v>1</v>
      </c>
      <c r="C587" t="s">
        <v>222</v>
      </c>
      <c r="D587" t="s">
        <v>798</v>
      </c>
      <c r="E587" t="str">
        <f t="shared" si="55"/>
        <v>curve_pt7_1</v>
      </c>
      <c r="F587" t="s">
        <v>226</v>
      </c>
      <c r="G587" s="1" t="s">
        <v>224</v>
      </c>
      <c r="H587" s="1" t="s">
        <v>241</v>
      </c>
      <c r="I587" s="1" t="s">
        <v>65</v>
      </c>
      <c r="K587">
        <f t="shared" si="54"/>
        <v>11</v>
      </c>
    </row>
    <row r="588" spans="1:11" x14ac:dyDescent="0.3">
      <c r="A588">
        <f t="shared" si="53"/>
        <v>646</v>
      </c>
      <c r="B588">
        <v>1</v>
      </c>
      <c r="C588" t="s">
        <v>222</v>
      </c>
      <c r="D588" t="s">
        <v>799</v>
      </c>
      <c r="E588" t="str">
        <f t="shared" si="55"/>
        <v>curve_ch_1</v>
      </c>
      <c r="F588" t="s">
        <v>227</v>
      </c>
      <c r="G588" s="1" t="s">
        <v>224</v>
      </c>
      <c r="H588" s="1" t="s">
        <v>242</v>
      </c>
      <c r="I588" s="1" t="s">
        <v>65</v>
      </c>
      <c r="K588">
        <f t="shared" si="54"/>
        <v>10</v>
      </c>
    </row>
    <row r="589" spans="1:11" x14ac:dyDescent="0.3">
      <c r="A589">
        <f t="shared" si="53"/>
        <v>646</v>
      </c>
      <c r="K589">
        <f t="shared" si="54"/>
        <v>0</v>
      </c>
    </row>
    <row r="590" spans="1:11" x14ac:dyDescent="0.3">
      <c r="A590">
        <f t="shared" si="53"/>
        <v>647</v>
      </c>
      <c r="B590">
        <v>1</v>
      </c>
      <c r="C590" t="s">
        <v>222</v>
      </c>
      <c r="D590" t="s">
        <v>800</v>
      </c>
      <c r="E590" t="str">
        <f>_xlfn.CONCAT(G590,H590,I590)</f>
        <v>curve_pt1_2</v>
      </c>
      <c r="F590" t="s">
        <v>225</v>
      </c>
      <c r="G590" s="1" t="s">
        <v>224</v>
      </c>
      <c r="H590" s="1" t="s">
        <v>235</v>
      </c>
      <c r="I590" s="1" t="s">
        <v>66</v>
      </c>
      <c r="K590">
        <f t="shared" si="54"/>
        <v>11</v>
      </c>
    </row>
    <row r="591" spans="1:11" x14ac:dyDescent="0.3">
      <c r="A591">
        <f t="shared" si="53"/>
        <v>648</v>
      </c>
      <c r="B591">
        <v>1</v>
      </c>
      <c r="C591" t="s">
        <v>222</v>
      </c>
      <c r="D591" t="s">
        <v>801</v>
      </c>
      <c r="E591" t="str">
        <f t="shared" ref="E591:E597" si="56">_xlfn.CONCAT(G591,H591,I591)</f>
        <v>curve_pt2_2</v>
      </c>
      <c r="G591" s="1" t="s">
        <v>224</v>
      </c>
      <c r="H591" s="1" t="s">
        <v>236</v>
      </c>
      <c r="I591" s="1" t="s">
        <v>66</v>
      </c>
      <c r="K591">
        <f t="shared" si="54"/>
        <v>11</v>
      </c>
    </row>
    <row r="592" spans="1:11" x14ac:dyDescent="0.3">
      <c r="A592">
        <f t="shared" si="53"/>
        <v>649</v>
      </c>
      <c r="B592">
        <v>1</v>
      </c>
      <c r="C592" t="s">
        <v>222</v>
      </c>
      <c r="D592" t="s">
        <v>802</v>
      </c>
      <c r="E592" t="str">
        <f t="shared" si="56"/>
        <v>curve_pt3_2</v>
      </c>
      <c r="G592" s="1" t="s">
        <v>224</v>
      </c>
      <c r="H592" s="1" t="s">
        <v>237</v>
      </c>
      <c r="I592" s="1" t="s">
        <v>66</v>
      </c>
      <c r="K592">
        <f t="shared" si="54"/>
        <v>11</v>
      </c>
    </row>
    <row r="593" spans="1:11" x14ac:dyDescent="0.3">
      <c r="A593">
        <f t="shared" si="53"/>
        <v>650</v>
      </c>
      <c r="B593">
        <v>1</v>
      </c>
      <c r="C593" t="s">
        <v>222</v>
      </c>
      <c r="D593" t="s">
        <v>803</v>
      </c>
      <c r="E593" t="str">
        <f t="shared" si="56"/>
        <v>curve_pt4_2</v>
      </c>
      <c r="G593" s="1" t="s">
        <v>224</v>
      </c>
      <c r="H593" s="1" t="s">
        <v>238</v>
      </c>
      <c r="I593" s="1" t="s">
        <v>66</v>
      </c>
      <c r="K593">
        <f t="shared" si="54"/>
        <v>11</v>
      </c>
    </row>
    <row r="594" spans="1:11" x14ac:dyDescent="0.3">
      <c r="A594">
        <f t="shared" si="53"/>
        <v>651</v>
      </c>
      <c r="B594">
        <v>1</v>
      </c>
      <c r="C594" t="s">
        <v>222</v>
      </c>
      <c r="D594" t="s">
        <v>804</v>
      </c>
      <c r="E594" t="str">
        <f t="shared" si="56"/>
        <v>curve_pt5_2</v>
      </c>
      <c r="G594" s="1" t="s">
        <v>224</v>
      </c>
      <c r="H594" s="1" t="s">
        <v>239</v>
      </c>
      <c r="I594" s="1" t="s">
        <v>66</v>
      </c>
      <c r="K594">
        <f t="shared" si="54"/>
        <v>11</v>
      </c>
    </row>
    <row r="595" spans="1:11" x14ac:dyDescent="0.3">
      <c r="A595">
        <f t="shared" si="53"/>
        <v>652</v>
      </c>
      <c r="B595">
        <v>1</v>
      </c>
      <c r="C595" t="s">
        <v>222</v>
      </c>
      <c r="D595" t="s">
        <v>805</v>
      </c>
      <c r="E595" t="str">
        <f t="shared" si="56"/>
        <v>curve_pt6_2</v>
      </c>
      <c r="G595" s="1" t="s">
        <v>224</v>
      </c>
      <c r="H595" s="1" t="s">
        <v>240</v>
      </c>
      <c r="I595" s="1" t="s">
        <v>66</v>
      </c>
      <c r="K595">
        <f t="shared" si="54"/>
        <v>11</v>
      </c>
    </row>
    <row r="596" spans="1:11" x14ac:dyDescent="0.3">
      <c r="A596">
        <f t="shared" si="53"/>
        <v>653</v>
      </c>
      <c r="B596">
        <v>1</v>
      </c>
      <c r="C596" t="s">
        <v>222</v>
      </c>
      <c r="D596" t="s">
        <v>806</v>
      </c>
      <c r="E596" t="str">
        <f t="shared" si="56"/>
        <v>curve_pt7_2</v>
      </c>
      <c r="F596" t="s">
        <v>226</v>
      </c>
      <c r="G596" s="1" t="s">
        <v>224</v>
      </c>
      <c r="H596" s="1" t="s">
        <v>241</v>
      </c>
      <c r="I596" s="1" t="s">
        <v>66</v>
      </c>
      <c r="K596">
        <f t="shared" si="54"/>
        <v>11</v>
      </c>
    </row>
    <row r="597" spans="1:11" x14ac:dyDescent="0.3">
      <c r="A597">
        <f t="shared" si="53"/>
        <v>654</v>
      </c>
      <c r="B597">
        <v>1</v>
      </c>
      <c r="C597" t="s">
        <v>222</v>
      </c>
      <c r="D597" t="s">
        <v>807</v>
      </c>
      <c r="E597" t="str">
        <f t="shared" si="56"/>
        <v>curve_ch_2</v>
      </c>
      <c r="F597" t="s">
        <v>227</v>
      </c>
      <c r="G597" s="1" t="s">
        <v>224</v>
      </c>
      <c r="H597" s="1" t="s">
        <v>242</v>
      </c>
      <c r="I597" s="1" t="s">
        <v>66</v>
      </c>
      <c r="K597">
        <f t="shared" si="54"/>
        <v>10</v>
      </c>
    </row>
    <row r="598" spans="1:11" x14ac:dyDescent="0.3">
      <c r="A598">
        <f t="shared" si="53"/>
        <v>654</v>
      </c>
      <c r="K598">
        <f t="shared" si="54"/>
        <v>0</v>
      </c>
    </row>
    <row r="599" spans="1:11" x14ac:dyDescent="0.3">
      <c r="A599">
        <f t="shared" si="53"/>
        <v>655</v>
      </c>
      <c r="B599">
        <v>1</v>
      </c>
      <c r="C599" t="s">
        <v>222</v>
      </c>
      <c r="D599" t="s">
        <v>808</v>
      </c>
      <c r="E599" t="str">
        <f>_xlfn.CONCAT(G599,H599,I599)</f>
        <v>curve_pt1_3</v>
      </c>
      <c r="F599" t="s">
        <v>225</v>
      </c>
      <c r="G599" s="1" t="s">
        <v>224</v>
      </c>
      <c r="H599" s="1" t="s">
        <v>235</v>
      </c>
      <c r="I599" s="1" t="s">
        <v>141</v>
      </c>
      <c r="K599">
        <f t="shared" si="54"/>
        <v>11</v>
      </c>
    </row>
    <row r="600" spans="1:11" x14ac:dyDescent="0.3">
      <c r="A600">
        <f t="shared" si="53"/>
        <v>656</v>
      </c>
      <c r="B600">
        <v>1</v>
      </c>
      <c r="C600" t="s">
        <v>222</v>
      </c>
      <c r="D600" t="s">
        <v>809</v>
      </c>
      <c r="E600" t="str">
        <f t="shared" ref="E600:E606" si="57">_xlfn.CONCAT(G600,H600,I600)</f>
        <v>curve_pt2_3</v>
      </c>
      <c r="G600" s="1" t="s">
        <v>224</v>
      </c>
      <c r="H600" s="1" t="s">
        <v>236</v>
      </c>
      <c r="I600" s="1" t="s">
        <v>141</v>
      </c>
      <c r="K600">
        <f t="shared" si="54"/>
        <v>11</v>
      </c>
    </row>
    <row r="601" spans="1:11" x14ac:dyDescent="0.3">
      <c r="A601">
        <f t="shared" si="53"/>
        <v>657</v>
      </c>
      <c r="B601">
        <v>1</v>
      </c>
      <c r="C601" t="s">
        <v>222</v>
      </c>
      <c r="D601" t="s">
        <v>810</v>
      </c>
      <c r="E601" t="str">
        <f t="shared" si="57"/>
        <v>curve_pt3_3</v>
      </c>
      <c r="G601" s="1" t="s">
        <v>224</v>
      </c>
      <c r="H601" s="1" t="s">
        <v>237</v>
      </c>
      <c r="I601" s="1" t="s">
        <v>141</v>
      </c>
      <c r="K601">
        <f t="shared" si="54"/>
        <v>11</v>
      </c>
    </row>
    <row r="602" spans="1:11" x14ac:dyDescent="0.3">
      <c r="A602">
        <f t="shared" si="53"/>
        <v>658</v>
      </c>
      <c r="B602">
        <v>1</v>
      </c>
      <c r="C602" t="s">
        <v>222</v>
      </c>
      <c r="D602" t="s">
        <v>811</v>
      </c>
      <c r="E602" t="str">
        <f t="shared" si="57"/>
        <v>curve_pt4_3</v>
      </c>
      <c r="G602" s="1" t="s">
        <v>224</v>
      </c>
      <c r="H602" s="1" t="s">
        <v>238</v>
      </c>
      <c r="I602" s="1" t="s">
        <v>141</v>
      </c>
      <c r="K602">
        <f t="shared" si="54"/>
        <v>11</v>
      </c>
    </row>
    <row r="603" spans="1:11" x14ac:dyDescent="0.3">
      <c r="A603">
        <f t="shared" si="53"/>
        <v>659</v>
      </c>
      <c r="B603">
        <v>1</v>
      </c>
      <c r="C603" t="s">
        <v>222</v>
      </c>
      <c r="D603" t="s">
        <v>812</v>
      </c>
      <c r="E603" t="str">
        <f t="shared" si="57"/>
        <v>curve_pt5_3</v>
      </c>
      <c r="G603" s="1" t="s">
        <v>224</v>
      </c>
      <c r="H603" s="1" t="s">
        <v>239</v>
      </c>
      <c r="I603" s="1" t="s">
        <v>141</v>
      </c>
      <c r="K603">
        <f t="shared" si="54"/>
        <v>11</v>
      </c>
    </row>
    <row r="604" spans="1:11" x14ac:dyDescent="0.3">
      <c r="A604">
        <f t="shared" si="53"/>
        <v>660</v>
      </c>
      <c r="B604">
        <v>1</v>
      </c>
      <c r="C604" t="s">
        <v>222</v>
      </c>
      <c r="D604" t="s">
        <v>813</v>
      </c>
      <c r="E604" t="str">
        <f t="shared" si="57"/>
        <v>curve_pt6_3</v>
      </c>
      <c r="G604" s="1" t="s">
        <v>224</v>
      </c>
      <c r="H604" s="1" t="s">
        <v>240</v>
      </c>
      <c r="I604" s="1" t="s">
        <v>141</v>
      </c>
      <c r="K604">
        <f t="shared" si="54"/>
        <v>11</v>
      </c>
    </row>
    <row r="605" spans="1:11" x14ac:dyDescent="0.3">
      <c r="A605">
        <f t="shared" si="53"/>
        <v>661</v>
      </c>
      <c r="B605">
        <v>1</v>
      </c>
      <c r="C605" t="s">
        <v>222</v>
      </c>
      <c r="D605" t="s">
        <v>814</v>
      </c>
      <c r="E605" t="str">
        <f t="shared" si="57"/>
        <v>curve_pt7_3</v>
      </c>
      <c r="F605" t="s">
        <v>226</v>
      </c>
      <c r="G605" s="1" t="s">
        <v>224</v>
      </c>
      <c r="H605" s="1" t="s">
        <v>241</v>
      </c>
      <c r="I605" s="1" t="s">
        <v>141</v>
      </c>
      <c r="K605">
        <f t="shared" si="54"/>
        <v>11</v>
      </c>
    </row>
    <row r="606" spans="1:11" x14ac:dyDescent="0.3">
      <c r="A606">
        <f t="shared" si="53"/>
        <v>662</v>
      </c>
      <c r="B606">
        <v>1</v>
      </c>
      <c r="C606" t="s">
        <v>222</v>
      </c>
      <c r="D606" t="s">
        <v>815</v>
      </c>
      <c r="E606" t="str">
        <f t="shared" si="57"/>
        <v>curve_ch_3</v>
      </c>
      <c r="F606" t="s">
        <v>227</v>
      </c>
      <c r="G606" s="1" t="s">
        <v>224</v>
      </c>
      <c r="H606" s="1" t="s">
        <v>242</v>
      </c>
      <c r="I606" s="1" t="s">
        <v>141</v>
      </c>
      <c r="K606">
        <f t="shared" si="54"/>
        <v>10</v>
      </c>
    </row>
    <row r="607" spans="1:11" x14ac:dyDescent="0.3">
      <c r="A607">
        <f t="shared" si="53"/>
        <v>662</v>
      </c>
      <c r="K607">
        <f t="shared" si="54"/>
        <v>0</v>
      </c>
    </row>
    <row r="608" spans="1:11" x14ac:dyDescent="0.3">
      <c r="A608">
        <f t="shared" si="53"/>
        <v>663</v>
      </c>
      <c r="B608">
        <v>1</v>
      </c>
      <c r="C608" t="s">
        <v>222</v>
      </c>
      <c r="D608" t="s">
        <v>816</v>
      </c>
      <c r="E608" t="str">
        <f>_xlfn.CONCAT(G608,H608,I608)</f>
        <v>curve_pt1_4</v>
      </c>
      <c r="F608" t="s">
        <v>225</v>
      </c>
      <c r="G608" s="1" t="s">
        <v>224</v>
      </c>
      <c r="H608" s="1" t="s">
        <v>235</v>
      </c>
      <c r="I608" s="1" t="s">
        <v>142</v>
      </c>
      <c r="K608">
        <f t="shared" si="54"/>
        <v>11</v>
      </c>
    </row>
    <row r="609" spans="1:11" x14ac:dyDescent="0.3">
      <c r="A609">
        <f t="shared" si="53"/>
        <v>664</v>
      </c>
      <c r="B609">
        <v>1</v>
      </c>
      <c r="C609" t="s">
        <v>222</v>
      </c>
      <c r="D609" t="s">
        <v>817</v>
      </c>
      <c r="E609" t="str">
        <f t="shared" ref="E609:E615" si="58">_xlfn.CONCAT(G609,H609,I609)</f>
        <v>curve_pt2_4</v>
      </c>
      <c r="G609" s="1" t="s">
        <v>224</v>
      </c>
      <c r="H609" s="1" t="s">
        <v>236</v>
      </c>
      <c r="I609" s="1" t="s">
        <v>142</v>
      </c>
      <c r="K609">
        <f t="shared" si="54"/>
        <v>11</v>
      </c>
    </row>
    <row r="610" spans="1:11" x14ac:dyDescent="0.3">
      <c r="A610">
        <f t="shared" si="53"/>
        <v>665</v>
      </c>
      <c r="B610">
        <v>1</v>
      </c>
      <c r="C610" t="s">
        <v>222</v>
      </c>
      <c r="D610" t="s">
        <v>818</v>
      </c>
      <c r="E610" t="str">
        <f t="shared" si="58"/>
        <v>curve_pt3_4</v>
      </c>
      <c r="G610" s="1" t="s">
        <v>224</v>
      </c>
      <c r="H610" s="1" t="s">
        <v>237</v>
      </c>
      <c r="I610" s="1" t="s">
        <v>142</v>
      </c>
      <c r="K610">
        <f t="shared" si="54"/>
        <v>11</v>
      </c>
    </row>
    <row r="611" spans="1:11" x14ac:dyDescent="0.3">
      <c r="A611">
        <f t="shared" si="53"/>
        <v>666</v>
      </c>
      <c r="B611">
        <v>1</v>
      </c>
      <c r="C611" t="s">
        <v>222</v>
      </c>
      <c r="D611" t="s">
        <v>819</v>
      </c>
      <c r="E611" t="str">
        <f t="shared" si="58"/>
        <v>curve_pt4_4</v>
      </c>
      <c r="G611" s="1" t="s">
        <v>224</v>
      </c>
      <c r="H611" s="1" t="s">
        <v>238</v>
      </c>
      <c r="I611" s="1" t="s">
        <v>142</v>
      </c>
      <c r="K611">
        <f t="shared" si="54"/>
        <v>11</v>
      </c>
    </row>
    <row r="612" spans="1:11" x14ac:dyDescent="0.3">
      <c r="A612">
        <f t="shared" si="53"/>
        <v>667</v>
      </c>
      <c r="B612">
        <v>1</v>
      </c>
      <c r="C612" t="s">
        <v>222</v>
      </c>
      <c r="D612" t="s">
        <v>820</v>
      </c>
      <c r="E612" t="str">
        <f t="shared" si="58"/>
        <v>curve_pt5_4</v>
      </c>
      <c r="G612" s="1" t="s">
        <v>224</v>
      </c>
      <c r="H612" s="1" t="s">
        <v>239</v>
      </c>
      <c r="I612" s="1" t="s">
        <v>142</v>
      </c>
      <c r="K612">
        <f t="shared" si="54"/>
        <v>11</v>
      </c>
    </row>
    <row r="613" spans="1:11" x14ac:dyDescent="0.3">
      <c r="A613">
        <f t="shared" si="53"/>
        <v>668</v>
      </c>
      <c r="B613">
        <v>1</v>
      </c>
      <c r="C613" t="s">
        <v>222</v>
      </c>
      <c r="D613" t="s">
        <v>821</v>
      </c>
      <c r="E613" t="str">
        <f t="shared" si="58"/>
        <v>curve_pt6_4</v>
      </c>
      <c r="G613" s="1" t="s">
        <v>224</v>
      </c>
      <c r="H613" s="1" t="s">
        <v>240</v>
      </c>
      <c r="I613" s="1" t="s">
        <v>142</v>
      </c>
      <c r="K613">
        <f t="shared" si="54"/>
        <v>11</v>
      </c>
    </row>
    <row r="614" spans="1:11" x14ac:dyDescent="0.3">
      <c r="A614">
        <f t="shared" si="53"/>
        <v>669</v>
      </c>
      <c r="B614">
        <v>1</v>
      </c>
      <c r="C614" t="s">
        <v>222</v>
      </c>
      <c r="D614" t="s">
        <v>822</v>
      </c>
      <c r="E614" t="str">
        <f t="shared" si="58"/>
        <v>curve_pt7_4</v>
      </c>
      <c r="F614" t="s">
        <v>226</v>
      </c>
      <c r="G614" s="1" t="s">
        <v>224</v>
      </c>
      <c r="H614" s="1" t="s">
        <v>241</v>
      </c>
      <c r="I614" s="1" t="s">
        <v>142</v>
      </c>
      <c r="K614">
        <f t="shared" si="54"/>
        <v>11</v>
      </c>
    </row>
    <row r="615" spans="1:11" x14ac:dyDescent="0.3">
      <c r="A615">
        <f t="shared" si="53"/>
        <v>670</v>
      </c>
      <c r="B615">
        <v>1</v>
      </c>
      <c r="C615" t="s">
        <v>222</v>
      </c>
      <c r="D615" t="s">
        <v>823</v>
      </c>
      <c r="E615" t="str">
        <f t="shared" si="58"/>
        <v>curve_ch_4</v>
      </c>
      <c r="F615" t="s">
        <v>227</v>
      </c>
      <c r="G615" s="1" t="s">
        <v>224</v>
      </c>
      <c r="H615" s="1" t="s">
        <v>242</v>
      </c>
      <c r="I615" s="1" t="s">
        <v>142</v>
      </c>
      <c r="K615">
        <f t="shared" si="54"/>
        <v>10</v>
      </c>
    </row>
    <row r="616" spans="1:11" x14ac:dyDescent="0.3">
      <c r="A616">
        <f t="shared" si="53"/>
        <v>670</v>
      </c>
      <c r="K616">
        <f t="shared" si="54"/>
        <v>0</v>
      </c>
    </row>
    <row r="617" spans="1:11" x14ac:dyDescent="0.3">
      <c r="A617">
        <f t="shared" si="53"/>
        <v>671</v>
      </c>
      <c r="B617">
        <v>1</v>
      </c>
      <c r="C617" t="s">
        <v>222</v>
      </c>
      <c r="D617" t="s">
        <v>824</v>
      </c>
      <c r="E617" t="str">
        <f>_xlfn.CONCAT(G617,H617,I617)</f>
        <v>curve_pt1_5</v>
      </c>
      <c r="F617" t="s">
        <v>225</v>
      </c>
      <c r="G617" s="1" t="s">
        <v>224</v>
      </c>
      <c r="H617" s="1" t="s">
        <v>235</v>
      </c>
      <c r="I617" s="1" t="s">
        <v>144</v>
      </c>
      <c r="K617">
        <f t="shared" si="54"/>
        <v>11</v>
      </c>
    </row>
    <row r="618" spans="1:11" x14ac:dyDescent="0.3">
      <c r="A618">
        <f t="shared" si="53"/>
        <v>672</v>
      </c>
      <c r="B618">
        <v>1</v>
      </c>
      <c r="C618" t="s">
        <v>222</v>
      </c>
      <c r="D618" t="s">
        <v>825</v>
      </c>
      <c r="E618" t="str">
        <f t="shared" ref="E618:E624" si="59">_xlfn.CONCAT(G618,H618,I618)</f>
        <v>curve_pt2_5</v>
      </c>
      <c r="G618" s="1" t="s">
        <v>224</v>
      </c>
      <c r="H618" s="1" t="s">
        <v>236</v>
      </c>
      <c r="I618" s="1" t="s">
        <v>144</v>
      </c>
      <c r="K618">
        <f t="shared" si="54"/>
        <v>11</v>
      </c>
    </row>
    <row r="619" spans="1:11" x14ac:dyDescent="0.3">
      <c r="A619">
        <f t="shared" si="53"/>
        <v>673</v>
      </c>
      <c r="B619">
        <v>1</v>
      </c>
      <c r="C619" t="s">
        <v>222</v>
      </c>
      <c r="D619" t="s">
        <v>826</v>
      </c>
      <c r="E619" t="str">
        <f t="shared" si="59"/>
        <v>curve_pt3_5</v>
      </c>
      <c r="G619" s="1" t="s">
        <v>224</v>
      </c>
      <c r="H619" s="1" t="s">
        <v>237</v>
      </c>
      <c r="I619" s="1" t="s">
        <v>144</v>
      </c>
      <c r="K619">
        <f t="shared" si="54"/>
        <v>11</v>
      </c>
    </row>
    <row r="620" spans="1:11" x14ac:dyDescent="0.3">
      <c r="A620">
        <f t="shared" si="53"/>
        <v>674</v>
      </c>
      <c r="B620">
        <v>1</v>
      </c>
      <c r="C620" t="s">
        <v>222</v>
      </c>
      <c r="D620" t="s">
        <v>827</v>
      </c>
      <c r="E620" t="str">
        <f t="shared" si="59"/>
        <v>curve_pt4_5</v>
      </c>
      <c r="G620" s="1" t="s">
        <v>224</v>
      </c>
      <c r="H620" s="1" t="s">
        <v>238</v>
      </c>
      <c r="I620" s="1" t="s">
        <v>144</v>
      </c>
      <c r="K620">
        <f t="shared" si="54"/>
        <v>11</v>
      </c>
    </row>
    <row r="621" spans="1:11" x14ac:dyDescent="0.3">
      <c r="A621">
        <f t="shared" si="53"/>
        <v>675</v>
      </c>
      <c r="B621">
        <v>1</v>
      </c>
      <c r="C621" t="s">
        <v>222</v>
      </c>
      <c r="D621" t="s">
        <v>828</v>
      </c>
      <c r="E621" t="str">
        <f t="shared" si="59"/>
        <v>curve_pt5_5</v>
      </c>
      <c r="G621" s="1" t="s">
        <v>224</v>
      </c>
      <c r="H621" s="1" t="s">
        <v>239</v>
      </c>
      <c r="I621" s="1" t="s">
        <v>144</v>
      </c>
      <c r="K621">
        <f t="shared" si="54"/>
        <v>11</v>
      </c>
    </row>
    <row r="622" spans="1:11" x14ac:dyDescent="0.3">
      <c r="A622">
        <f t="shared" si="53"/>
        <v>676</v>
      </c>
      <c r="B622">
        <v>1</v>
      </c>
      <c r="C622" t="s">
        <v>222</v>
      </c>
      <c r="D622" t="s">
        <v>829</v>
      </c>
      <c r="E622" t="str">
        <f t="shared" si="59"/>
        <v>curve_pt6_5</v>
      </c>
      <c r="G622" s="1" t="s">
        <v>224</v>
      </c>
      <c r="H622" s="1" t="s">
        <v>240</v>
      </c>
      <c r="I622" s="1" t="s">
        <v>144</v>
      </c>
      <c r="K622">
        <f t="shared" si="54"/>
        <v>11</v>
      </c>
    </row>
    <row r="623" spans="1:11" x14ac:dyDescent="0.3">
      <c r="A623">
        <f t="shared" si="53"/>
        <v>677</v>
      </c>
      <c r="B623">
        <v>1</v>
      </c>
      <c r="C623" t="s">
        <v>222</v>
      </c>
      <c r="D623" t="s">
        <v>830</v>
      </c>
      <c r="E623" t="str">
        <f t="shared" si="59"/>
        <v>curve_pt7_5</v>
      </c>
      <c r="F623" t="s">
        <v>226</v>
      </c>
      <c r="G623" s="1" t="s">
        <v>224</v>
      </c>
      <c r="H623" s="1" t="s">
        <v>241</v>
      </c>
      <c r="I623" s="1" t="s">
        <v>144</v>
      </c>
      <c r="K623">
        <f t="shared" si="54"/>
        <v>11</v>
      </c>
    </row>
    <row r="624" spans="1:11" x14ac:dyDescent="0.3">
      <c r="A624">
        <f t="shared" si="53"/>
        <v>678</v>
      </c>
      <c r="B624">
        <v>1</v>
      </c>
      <c r="C624" t="s">
        <v>222</v>
      </c>
      <c r="D624" t="s">
        <v>831</v>
      </c>
      <c r="E624" t="str">
        <f t="shared" si="59"/>
        <v>curve_ch_5</v>
      </c>
      <c r="F624" t="s">
        <v>227</v>
      </c>
      <c r="G624" s="1" t="s">
        <v>224</v>
      </c>
      <c r="H624" s="1" t="s">
        <v>242</v>
      </c>
      <c r="I624" s="1" t="s">
        <v>144</v>
      </c>
      <c r="K624">
        <f t="shared" si="54"/>
        <v>10</v>
      </c>
    </row>
    <row r="625" spans="1:11" x14ac:dyDescent="0.3">
      <c r="A625">
        <f t="shared" si="53"/>
        <v>678</v>
      </c>
      <c r="K625">
        <f t="shared" si="54"/>
        <v>0</v>
      </c>
    </row>
    <row r="626" spans="1:11" x14ac:dyDescent="0.3">
      <c r="A626">
        <f t="shared" si="53"/>
        <v>679</v>
      </c>
      <c r="B626">
        <v>1</v>
      </c>
      <c r="C626" t="s">
        <v>222</v>
      </c>
      <c r="D626" t="s">
        <v>832</v>
      </c>
      <c r="E626" t="str">
        <f>_xlfn.CONCAT(G626,H626,I626)</f>
        <v>curve_pt1_6</v>
      </c>
      <c r="F626" t="s">
        <v>225</v>
      </c>
      <c r="G626" s="1" t="s">
        <v>224</v>
      </c>
      <c r="H626" s="1" t="s">
        <v>235</v>
      </c>
      <c r="I626" s="1" t="s">
        <v>143</v>
      </c>
      <c r="K626">
        <f t="shared" si="54"/>
        <v>11</v>
      </c>
    </row>
    <row r="627" spans="1:11" x14ac:dyDescent="0.3">
      <c r="A627">
        <f t="shared" si="53"/>
        <v>680</v>
      </c>
      <c r="B627">
        <v>1</v>
      </c>
      <c r="C627" t="s">
        <v>222</v>
      </c>
      <c r="D627" t="s">
        <v>833</v>
      </c>
      <c r="E627" t="str">
        <f t="shared" ref="E627:E633" si="60">_xlfn.CONCAT(G627,H627,I627)</f>
        <v>curve_pt2_6</v>
      </c>
      <c r="G627" s="1" t="s">
        <v>224</v>
      </c>
      <c r="H627" s="1" t="s">
        <v>236</v>
      </c>
      <c r="I627" s="1" t="s">
        <v>143</v>
      </c>
      <c r="K627">
        <f t="shared" si="54"/>
        <v>11</v>
      </c>
    </row>
    <row r="628" spans="1:11" x14ac:dyDescent="0.3">
      <c r="A628">
        <f t="shared" si="53"/>
        <v>681</v>
      </c>
      <c r="B628">
        <v>1</v>
      </c>
      <c r="C628" t="s">
        <v>222</v>
      </c>
      <c r="D628" t="s">
        <v>834</v>
      </c>
      <c r="E628" t="str">
        <f t="shared" si="60"/>
        <v>curve_pt3_6</v>
      </c>
      <c r="G628" s="1" t="s">
        <v>224</v>
      </c>
      <c r="H628" s="1" t="s">
        <v>237</v>
      </c>
      <c r="I628" s="1" t="s">
        <v>143</v>
      </c>
      <c r="K628">
        <f t="shared" si="54"/>
        <v>11</v>
      </c>
    </row>
    <row r="629" spans="1:11" x14ac:dyDescent="0.3">
      <c r="A629">
        <f t="shared" si="53"/>
        <v>682</v>
      </c>
      <c r="B629">
        <v>1</v>
      </c>
      <c r="C629" t="s">
        <v>222</v>
      </c>
      <c r="D629" t="s">
        <v>835</v>
      </c>
      <c r="E629" t="str">
        <f t="shared" si="60"/>
        <v>curve_pt4_6</v>
      </c>
      <c r="G629" s="1" t="s">
        <v>224</v>
      </c>
      <c r="H629" s="1" t="s">
        <v>238</v>
      </c>
      <c r="I629" s="1" t="s">
        <v>143</v>
      </c>
      <c r="K629">
        <f t="shared" si="54"/>
        <v>11</v>
      </c>
    </row>
    <row r="630" spans="1:11" x14ac:dyDescent="0.3">
      <c r="A630">
        <f t="shared" si="53"/>
        <v>683</v>
      </c>
      <c r="B630">
        <v>1</v>
      </c>
      <c r="C630" t="s">
        <v>222</v>
      </c>
      <c r="D630" t="s">
        <v>836</v>
      </c>
      <c r="E630" t="str">
        <f t="shared" si="60"/>
        <v>curve_pt5_6</v>
      </c>
      <c r="G630" s="1" t="s">
        <v>224</v>
      </c>
      <c r="H630" s="1" t="s">
        <v>239</v>
      </c>
      <c r="I630" s="1" t="s">
        <v>143</v>
      </c>
      <c r="K630">
        <f t="shared" si="54"/>
        <v>11</v>
      </c>
    </row>
    <row r="631" spans="1:11" x14ac:dyDescent="0.3">
      <c r="A631">
        <f t="shared" si="53"/>
        <v>684</v>
      </c>
      <c r="B631">
        <v>1</v>
      </c>
      <c r="C631" t="s">
        <v>222</v>
      </c>
      <c r="D631" t="s">
        <v>837</v>
      </c>
      <c r="E631" t="str">
        <f t="shared" si="60"/>
        <v>curve_pt6_6</v>
      </c>
      <c r="G631" s="1" t="s">
        <v>224</v>
      </c>
      <c r="H631" s="1" t="s">
        <v>240</v>
      </c>
      <c r="I631" s="1" t="s">
        <v>143</v>
      </c>
      <c r="K631">
        <f t="shared" si="54"/>
        <v>11</v>
      </c>
    </row>
    <row r="632" spans="1:11" x14ac:dyDescent="0.3">
      <c r="A632">
        <f t="shared" si="53"/>
        <v>685</v>
      </c>
      <c r="B632">
        <v>1</v>
      </c>
      <c r="C632" t="s">
        <v>222</v>
      </c>
      <c r="D632" t="s">
        <v>838</v>
      </c>
      <c r="E632" t="str">
        <f t="shared" si="60"/>
        <v>curve_pt7_6</v>
      </c>
      <c r="F632" t="s">
        <v>226</v>
      </c>
      <c r="G632" s="1" t="s">
        <v>224</v>
      </c>
      <c r="H632" s="1" t="s">
        <v>241</v>
      </c>
      <c r="I632" s="1" t="s">
        <v>143</v>
      </c>
      <c r="K632">
        <f t="shared" si="54"/>
        <v>11</v>
      </c>
    </row>
    <row r="633" spans="1:11" x14ac:dyDescent="0.3">
      <c r="A633">
        <f t="shared" si="53"/>
        <v>686</v>
      </c>
      <c r="B633">
        <v>1</v>
      </c>
      <c r="C633" t="s">
        <v>222</v>
      </c>
      <c r="D633" t="s">
        <v>839</v>
      </c>
      <c r="E633" t="str">
        <f t="shared" si="60"/>
        <v>curve_ch_6</v>
      </c>
      <c r="F633" t="s">
        <v>227</v>
      </c>
      <c r="G633" s="1" t="s">
        <v>224</v>
      </c>
      <c r="H633" s="1" t="s">
        <v>242</v>
      </c>
      <c r="I633" s="1" t="s">
        <v>143</v>
      </c>
      <c r="K633">
        <f t="shared" si="54"/>
        <v>10</v>
      </c>
    </row>
    <row r="634" spans="1:11" x14ac:dyDescent="0.3">
      <c r="A634">
        <f t="shared" si="53"/>
        <v>686</v>
      </c>
      <c r="K634">
        <f t="shared" si="54"/>
        <v>0</v>
      </c>
    </row>
    <row r="635" spans="1:11" x14ac:dyDescent="0.3">
      <c r="A635">
        <f t="shared" si="53"/>
        <v>686</v>
      </c>
      <c r="F635" t="s">
        <v>216</v>
      </c>
      <c r="K635">
        <f t="shared" si="54"/>
        <v>0</v>
      </c>
    </row>
    <row r="636" spans="1:11" x14ac:dyDescent="0.3">
      <c r="A636">
        <f t="shared" si="53"/>
        <v>687</v>
      </c>
      <c r="B636">
        <v>1</v>
      </c>
      <c r="C636" t="s">
        <v>222</v>
      </c>
      <c r="D636" t="s">
        <v>840</v>
      </c>
      <c r="E636" t="str">
        <f>_xlfn.CONCAT(G636,H636)</f>
        <v>customChOrder_1</v>
      </c>
      <c r="G636" s="1" t="s">
        <v>243</v>
      </c>
      <c r="H636" s="1" t="s">
        <v>65</v>
      </c>
      <c r="K636">
        <f t="shared" si="54"/>
        <v>15</v>
      </c>
    </row>
    <row r="637" spans="1:11" x14ac:dyDescent="0.3">
      <c r="A637">
        <f t="shared" si="53"/>
        <v>688</v>
      </c>
      <c r="B637">
        <v>1</v>
      </c>
      <c r="C637" t="s">
        <v>222</v>
      </c>
      <c r="D637" t="s">
        <v>841</v>
      </c>
      <c r="E637" t="str">
        <f t="shared" ref="E637:E643" si="61">_xlfn.CONCAT(G637,H637)</f>
        <v>customChOrder_2</v>
      </c>
      <c r="G637" s="1" t="s">
        <v>243</v>
      </c>
      <c r="H637" s="1" t="s">
        <v>66</v>
      </c>
      <c r="K637">
        <f t="shared" si="54"/>
        <v>15</v>
      </c>
    </row>
    <row r="638" spans="1:11" x14ac:dyDescent="0.3">
      <c r="A638">
        <f t="shared" si="53"/>
        <v>689</v>
      </c>
      <c r="B638">
        <v>1</v>
      </c>
      <c r="C638" t="s">
        <v>222</v>
      </c>
      <c r="D638" t="s">
        <v>842</v>
      </c>
      <c r="E638" t="str">
        <f t="shared" si="61"/>
        <v>customChOrder_3</v>
      </c>
      <c r="G638" s="1" t="s">
        <v>243</v>
      </c>
      <c r="H638" s="1" t="s">
        <v>141</v>
      </c>
      <c r="K638">
        <f t="shared" si="54"/>
        <v>15</v>
      </c>
    </row>
    <row r="639" spans="1:11" x14ac:dyDescent="0.3">
      <c r="A639">
        <f t="shared" si="53"/>
        <v>690</v>
      </c>
      <c r="B639">
        <v>1</v>
      </c>
      <c r="C639" t="s">
        <v>222</v>
      </c>
      <c r="D639" t="s">
        <v>843</v>
      </c>
      <c r="E639" t="str">
        <f t="shared" si="61"/>
        <v>customChOrder_4</v>
      </c>
      <c r="G639" s="1" t="s">
        <v>243</v>
      </c>
      <c r="H639" s="1" t="s">
        <v>142</v>
      </c>
      <c r="K639">
        <f t="shared" si="54"/>
        <v>15</v>
      </c>
    </row>
    <row r="640" spans="1:11" x14ac:dyDescent="0.3">
      <c r="A640">
        <f t="shared" si="53"/>
        <v>691</v>
      </c>
      <c r="B640">
        <v>1</v>
      </c>
      <c r="C640" t="s">
        <v>222</v>
      </c>
      <c r="D640" t="s">
        <v>844</v>
      </c>
      <c r="E640" t="str">
        <f t="shared" si="61"/>
        <v>customChOrder_5</v>
      </c>
      <c r="G640" s="1" t="s">
        <v>243</v>
      </c>
      <c r="H640" s="1" t="s">
        <v>144</v>
      </c>
      <c r="K640">
        <f t="shared" si="54"/>
        <v>15</v>
      </c>
    </row>
    <row r="641" spans="1:11" x14ac:dyDescent="0.3">
      <c r="A641">
        <f t="shared" si="53"/>
        <v>692</v>
      </c>
      <c r="B641">
        <v>1</v>
      </c>
      <c r="C641" t="s">
        <v>222</v>
      </c>
      <c r="D641" t="s">
        <v>845</v>
      </c>
      <c r="E641" t="str">
        <f t="shared" si="61"/>
        <v>customChOrder_6</v>
      </c>
      <c r="G641" s="1" t="s">
        <v>243</v>
      </c>
      <c r="H641" s="1" t="s">
        <v>143</v>
      </c>
      <c r="K641">
        <f t="shared" si="54"/>
        <v>15</v>
      </c>
    </row>
    <row r="642" spans="1:11" x14ac:dyDescent="0.3">
      <c r="A642">
        <f t="shared" si="53"/>
        <v>693</v>
      </c>
      <c r="B642">
        <v>1</v>
      </c>
      <c r="C642" t="s">
        <v>222</v>
      </c>
      <c r="D642" t="s">
        <v>846</v>
      </c>
      <c r="E642" t="str">
        <f t="shared" si="61"/>
        <v>customChOrder_7</v>
      </c>
      <c r="G642" s="1" t="s">
        <v>243</v>
      </c>
      <c r="H642" s="1" t="s">
        <v>145</v>
      </c>
      <c r="K642">
        <f t="shared" si="54"/>
        <v>15</v>
      </c>
    </row>
    <row r="643" spans="1:11" x14ac:dyDescent="0.3">
      <c r="A643">
        <f t="shared" ref="A643:A706" si="62">A642+B643</f>
        <v>694</v>
      </c>
      <c r="B643">
        <v>1</v>
      </c>
      <c r="C643" t="s">
        <v>222</v>
      </c>
      <c r="D643" t="s">
        <v>847</v>
      </c>
      <c r="E643" t="str">
        <f t="shared" si="61"/>
        <v>customChOrder_8</v>
      </c>
      <c r="G643" s="1" t="s">
        <v>243</v>
      </c>
      <c r="H643" s="1" t="s">
        <v>146</v>
      </c>
      <c r="K643">
        <f t="shared" ref="K643:K706" si="63">LEN(E643)</f>
        <v>15</v>
      </c>
    </row>
    <row r="644" spans="1:11" x14ac:dyDescent="0.3">
      <c r="A644">
        <f t="shared" si="62"/>
        <v>694</v>
      </c>
      <c r="K644">
        <f t="shared" si="63"/>
        <v>0</v>
      </c>
    </row>
    <row r="645" spans="1:11" x14ac:dyDescent="0.3">
      <c r="A645">
        <f t="shared" si="62"/>
        <v>694</v>
      </c>
      <c r="F645" t="s">
        <v>228</v>
      </c>
      <c r="K645">
        <f t="shared" si="63"/>
        <v>0</v>
      </c>
    </row>
    <row r="646" spans="1:11" x14ac:dyDescent="0.3">
      <c r="A646">
        <f t="shared" si="62"/>
        <v>695</v>
      </c>
      <c r="B646">
        <v>1</v>
      </c>
      <c r="C646" t="s">
        <v>222</v>
      </c>
      <c r="D646" t="s">
        <v>856</v>
      </c>
      <c r="E646" t="str">
        <f>_xlfn.CONCAT(G646,H646,I646)</f>
        <v>offsets_pt1_01</v>
      </c>
      <c r="F646" t="s">
        <v>225</v>
      </c>
      <c r="G646" s="1" t="s">
        <v>229</v>
      </c>
      <c r="H646" s="1" t="s">
        <v>235</v>
      </c>
      <c r="I646" s="1" t="s">
        <v>161</v>
      </c>
      <c r="K646">
        <f t="shared" si="63"/>
        <v>14</v>
      </c>
    </row>
    <row r="647" spans="1:11" x14ac:dyDescent="0.3">
      <c r="A647">
        <f t="shared" si="62"/>
        <v>696</v>
      </c>
      <c r="B647">
        <v>1</v>
      </c>
      <c r="C647" t="s">
        <v>222</v>
      </c>
      <c r="D647" t="s">
        <v>857</v>
      </c>
      <c r="E647" t="str">
        <f t="shared" ref="E647:E653" si="64">_xlfn.CONCAT(G647,H647,I647)</f>
        <v>offsets_pt2_01</v>
      </c>
      <c r="G647" s="1" t="s">
        <v>229</v>
      </c>
      <c r="H647" s="1" t="s">
        <v>236</v>
      </c>
      <c r="I647" s="1" t="s">
        <v>161</v>
      </c>
      <c r="K647">
        <f t="shared" si="63"/>
        <v>14</v>
      </c>
    </row>
    <row r="648" spans="1:11" x14ac:dyDescent="0.3">
      <c r="A648">
        <f t="shared" si="62"/>
        <v>697</v>
      </c>
      <c r="B648">
        <v>1</v>
      </c>
      <c r="C648" t="s">
        <v>222</v>
      </c>
      <c r="D648" t="s">
        <v>858</v>
      </c>
      <c r="E648" t="str">
        <f t="shared" si="64"/>
        <v>offsets_pt3_01</v>
      </c>
      <c r="G648" s="1" t="s">
        <v>229</v>
      </c>
      <c r="H648" s="1" t="s">
        <v>237</v>
      </c>
      <c r="I648" s="1" t="s">
        <v>161</v>
      </c>
      <c r="K648">
        <f t="shared" si="63"/>
        <v>14</v>
      </c>
    </row>
    <row r="649" spans="1:11" x14ac:dyDescent="0.3">
      <c r="A649">
        <f t="shared" si="62"/>
        <v>698</v>
      </c>
      <c r="B649">
        <v>1</v>
      </c>
      <c r="C649" t="s">
        <v>222</v>
      </c>
      <c r="D649" t="s">
        <v>859</v>
      </c>
      <c r="E649" t="str">
        <f t="shared" si="64"/>
        <v>offsets_pt4_01</v>
      </c>
      <c r="G649" s="1" t="s">
        <v>229</v>
      </c>
      <c r="H649" s="1" t="s">
        <v>238</v>
      </c>
      <c r="I649" s="1" t="s">
        <v>161</v>
      </c>
      <c r="K649">
        <f t="shared" si="63"/>
        <v>14</v>
      </c>
    </row>
    <row r="650" spans="1:11" x14ac:dyDescent="0.3">
      <c r="A650">
        <f t="shared" si="62"/>
        <v>699</v>
      </c>
      <c r="B650">
        <v>1</v>
      </c>
      <c r="C650" t="s">
        <v>222</v>
      </c>
      <c r="D650" t="s">
        <v>860</v>
      </c>
      <c r="E650" t="str">
        <f t="shared" si="64"/>
        <v>offsets_pt5_01</v>
      </c>
      <c r="G650" s="1" t="s">
        <v>229</v>
      </c>
      <c r="H650" s="1" t="s">
        <v>239</v>
      </c>
      <c r="I650" s="1" t="s">
        <v>161</v>
      </c>
      <c r="K650">
        <f t="shared" si="63"/>
        <v>14</v>
      </c>
    </row>
    <row r="651" spans="1:11" x14ac:dyDescent="0.3">
      <c r="A651">
        <f t="shared" si="62"/>
        <v>700</v>
      </c>
      <c r="B651">
        <v>1</v>
      </c>
      <c r="C651" t="s">
        <v>222</v>
      </c>
      <c r="D651" t="s">
        <v>861</v>
      </c>
      <c r="E651" t="str">
        <f t="shared" si="64"/>
        <v>offsets_pt6_01</v>
      </c>
      <c r="G651" s="1" t="s">
        <v>229</v>
      </c>
      <c r="H651" s="1" t="s">
        <v>240</v>
      </c>
      <c r="I651" s="1" t="s">
        <v>161</v>
      </c>
      <c r="K651">
        <f t="shared" si="63"/>
        <v>14</v>
      </c>
    </row>
    <row r="652" spans="1:11" x14ac:dyDescent="0.3">
      <c r="A652">
        <f t="shared" si="62"/>
        <v>701</v>
      </c>
      <c r="B652">
        <v>1</v>
      </c>
      <c r="C652" t="s">
        <v>222</v>
      </c>
      <c r="D652" t="s">
        <v>862</v>
      </c>
      <c r="E652" t="str">
        <f t="shared" si="64"/>
        <v>offsets_pt7_01</v>
      </c>
      <c r="F652" t="s">
        <v>226</v>
      </c>
      <c r="G652" s="1" t="s">
        <v>229</v>
      </c>
      <c r="H652" s="1" t="s">
        <v>241</v>
      </c>
      <c r="I652" s="1" t="s">
        <v>161</v>
      </c>
      <c r="K652">
        <f t="shared" si="63"/>
        <v>14</v>
      </c>
    </row>
    <row r="653" spans="1:11" x14ac:dyDescent="0.3">
      <c r="A653">
        <f t="shared" si="62"/>
        <v>702</v>
      </c>
      <c r="B653">
        <v>1</v>
      </c>
      <c r="C653" t="s">
        <v>222</v>
      </c>
      <c r="D653" t="s">
        <v>863</v>
      </c>
      <c r="E653" t="str">
        <f t="shared" si="64"/>
        <v>offsets_ch_01</v>
      </c>
      <c r="F653" t="s">
        <v>227</v>
      </c>
      <c r="G653" s="1" t="s">
        <v>229</v>
      </c>
      <c r="H653" s="1" t="s">
        <v>242</v>
      </c>
      <c r="I653" s="1" t="s">
        <v>161</v>
      </c>
      <c r="K653">
        <f t="shared" si="63"/>
        <v>13</v>
      </c>
    </row>
    <row r="654" spans="1:11" x14ac:dyDescent="0.3">
      <c r="A654">
        <f t="shared" si="62"/>
        <v>702</v>
      </c>
      <c r="K654">
        <f t="shared" si="63"/>
        <v>0</v>
      </c>
    </row>
    <row r="655" spans="1:11" x14ac:dyDescent="0.3">
      <c r="A655">
        <f t="shared" si="62"/>
        <v>703</v>
      </c>
      <c r="B655">
        <v>1</v>
      </c>
      <c r="C655" t="s">
        <v>222</v>
      </c>
      <c r="D655" t="s">
        <v>864</v>
      </c>
      <c r="E655" t="str">
        <f>_xlfn.CONCAT(G655,H655,I655)</f>
        <v>offsets_pt1_02</v>
      </c>
      <c r="F655" t="s">
        <v>225</v>
      </c>
      <c r="G655" s="1" t="s">
        <v>229</v>
      </c>
      <c r="H655" s="1" t="s">
        <v>235</v>
      </c>
      <c r="I655" s="1" t="s">
        <v>162</v>
      </c>
      <c r="K655">
        <f t="shared" si="63"/>
        <v>14</v>
      </c>
    </row>
    <row r="656" spans="1:11" x14ac:dyDescent="0.3">
      <c r="A656">
        <f t="shared" si="62"/>
        <v>704</v>
      </c>
      <c r="B656">
        <v>1</v>
      </c>
      <c r="C656" t="s">
        <v>222</v>
      </c>
      <c r="D656" t="s">
        <v>865</v>
      </c>
      <c r="E656" t="str">
        <f t="shared" ref="E656:E662" si="65">_xlfn.CONCAT(G656,H656,I656)</f>
        <v>offsets_pt2_02</v>
      </c>
      <c r="G656" s="1" t="s">
        <v>229</v>
      </c>
      <c r="H656" s="1" t="s">
        <v>236</v>
      </c>
      <c r="I656" s="1" t="s">
        <v>162</v>
      </c>
      <c r="K656">
        <f t="shared" si="63"/>
        <v>14</v>
      </c>
    </row>
    <row r="657" spans="1:11" x14ac:dyDescent="0.3">
      <c r="A657">
        <f t="shared" si="62"/>
        <v>705</v>
      </c>
      <c r="B657">
        <v>1</v>
      </c>
      <c r="C657" t="s">
        <v>222</v>
      </c>
      <c r="D657" t="s">
        <v>866</v>
      </c>
      <c r="E657" t="str">
        <f t="shared" si="65"/>
        <v>offsets_pt3_02</v>
      </c>
      <c r="G657" s="1" t="s">
        <v>229</v>
      </c>
      <c r="H657" s="1" t="s">
        <v>237</v>
      </c>
      <c r="I657" s="1" t="s">
        <v>162</v>
      </c>
      <c r="K657">
        <f t="shared" si="63"/>
        <v>14</v>
      </c>
    </row>
    <row r="658" spans="1:11" x14ac:dyDescent="0.3">
      <c r="A658">
        <f t="shared" si="62"/>
        <v>706</v>
      </c>
      <c r="B658">
        <v>1</v>
      </c>
      <c r="C658" t="s">
        <v>222</v>
      </c>
      <c r="D658" t="s">
        <v>867</v>
      </c>
      <c r="E658" t="str">
        <f t="shared" si="65"/>
        <v>offsets_pt4_02</v>
      </c>
      <c r="G658" s="1" t="s">
        <v>229</v>
      </c>
      <c r="H658" s="1" t="s">
        <v>238</v>
      </c>
      <c r="I658" s="1" t="s">
        <v>162</v>
      </c>
      <c r="K658">
        <f t="shared" si="63"/>
        <v>14</v>
      </c>
    </row>
    <row r="659" spans="1:11" x14ac:dyDescent="0.3">
      <c r="A659">
        <f t="shared" si="62"/>
        <v>707</v>
      </c>
      <c r="B659">
        <v>1</v>
      </c>
      <c r="C659" t="s">
        <v>222</v>
      </c>
      <c r="D659" t="s">
        <v>868</v>
      </c>
      <c r="E659" t="str">
        <f t="shared" si="65"/>
        <v>offsets_pt5_02</v>
      </c>
      <c r="G659" s="1" t="s">
        <v>229</v>
      </c>
      <c r="H659" s="1" t="s">
        <v>239</v>
      </c>
      <c r="I659" s="1" t="s">
        <v>162</v>
      </c>
      <c r="K659">
        <f t="shared" si="63"/>
        <v>14</v>
      </c>
    </row>
    <row r="660" spans="1:11" x14ac:dyDescent="0.3">
      <c r="A660">
        <f t="shared" si="62"/>
        <v>708</v>
      </c>
      <c r="B660">
        <v>1</v>
      </c>
      <c r="C660" t="s">
        <v>222</v>
      </c>
      <c r="D660" t="s">
        <v>869</v>
      </c>
      <c r="E660" t="str">
        <f t="shared" si="65"/>
        <v>offsets_pt6_02</v>
      </c>
      <c r="G660" s="1" t="s">
        <v>229</v>
      </c>
      <c r="H660" s="1" t="s">
        <v>240</v>
      </c>
      <c r="I660" s="1" t="s">
        <v>162</v>
      </c>
      <c r="K660">
        <f t="shared" si="63"/>
        <v>14</v>
      </c>
    </row>
    <row r="661" spans="1:11" x14ac:dyDescent="0.3">
      <c r="A661">
        <f t="shared" si="62"/>
        <v>709</v>
      </c>
      <c r="B661">
        <v>1</v>
      </c>
      <c r="C661" t="s">
        <v>222</v>
      </c>
      <c r="D661" t="s">
        <v>870</v>
      </c>
      <c r="E661" t="str">
        <f t="shared" si="65"/>
        <v>offsets_pt7_02</v>
      </c>
      <c r="F661" t="s">
        <v>226</v>
      </c>
      <c r="G661" s="1" t="s">
        <v>229</v>
      </c>
      <c r="H661" s="1" t="s">
        <v>241</v>
      </c>
      <c r="I661" s="1" t="s">
        <v>162</v>
      </c>
      <c r="K661">
        <f t="shared" si="63"/>
        <v>14</v>
      </c>
    </row>
    <row r="662" spans="1:11" x14ac:dyDescent="0.3">
      <c r="A662">
        <f t="shared" si="62"/>
        <v>710</v>
      </c>
      <c r="B662">
        <v>1</v>
      </c>
      <c r="C662" t="s">
        <v>222</v>
      </c>
      <c r="D662" t="s">
        <v>871</v>
      </c>
      <c r="E662" t="str">
        <f t="shared" si="65"/>
        <v>offsets_ch_02</v>
      </c>
      <c r="F662" t="s">
        <v>227</v>
      </c>
      <c r="G662" s="1" t="s">
        <v>229</v>
      </c>
      <c r="H662" s="1" t="s">
        <v>242</v>
      </c>
      <c r="I662" s="1" t="s">
        <v>162</v>
      </c>
      <c r="K662">
        <f t="shared" si="63"/>
        <v>13</v>
      </c>
    </row>
    <row r="663" spans="1:11" x14ac:dyDescent="0.3">
      <c r="A663">
        <f t="shared" si="62"/>
        <v>710</v>
      </c>
      <c r="K663">
        <f t="shared" si="63"/>
        <v>0</v>
      </c>
    </row>
    <row r="664" spans="1:11" x14ac:dyDescent="0.3">
      <c r="A664">
        <f t="shared" si="62"/>
        <v>711</v>
      </c>
      <c r="B664">
        <v>1</v>
      </c>
      <c r="C664" t="s">
        <v>222</v>
      </c>
      <c r="D664" t="s">
        <v>872</v>
      </c>
      <c r="E664" t="str">
        <f>_xlfn.CONCAT(G664,H664,I664)</f>
        <v>offsets_pt1_03</v>
      </c>
      <c r="F664" t="s">
        <v>225</v>
      </c>
      <c r="G664" s="1" t="s">
        <v>229</v>
      </c>
      <c r="H664" s="1" t="s">
        <v>235</v>
      </c>
      <c r="I664" s="1" t="s">
        <v>163</v>
      </c>
      <c r="K664">
        <f t="shared" si="63"/>
        <v>14</v>
      </c>
    </row>
    <row r="665" spans="1:11" x14ac:dyDescent="0.3">
      <c r="A665">
        <f t="shared" si="62"/>
        <v>712</v>
      </c>
      <c r="B665">
        <v>1</v>
      </c>
      <c r="C665" t="s">
        <v>222</v>
      </c>
      <c r="D665" t="s">
        <v>873</v>
      </c>
      <c r="E665" t="str">
        <f t="shared" ref="E665:E671" si="66">_xlfn.CONCAT(G665,H665,I665)</f>
        <v>offsets_pt2_03</v>
      </c>
      <c r="G665" s="1" t="s">
        <v>229</v>
      </c>
      <c r="H665" s="1" t="s">
        <v>236</v>
      </c>
      <c r="I665" s="1" t="s">
        <v>163</v>
      </c>
      <c r="K665">
        <f t="shared" si="63"/>
        <v>14</v>
      </c>
    </row>
    <row r="666" spans="1:11" x14ac:dyDescent="0.3">
      <c r="A666">
        <f t="shared" si="62"/>
        <v>713</v>
      </c>
      <c r="B666">
        <v>1</v>
      </c>
      <c r="C666" t="s">
        <v>222</v>
      </c>
      <c r="D666" t="s">
        <v>874</v>
      </c>
      <c r="E666" t="str">
        <f t="shared" si="66"/>
        <v>offsets_pt3_03</v>
      </c>
      <c r="G666" s="1" t="s">
        <v>229</v>
      </c>
      <c r="H666" s="1" t="s">
        <v>237</v>
      </c>
      <c r="I666" s="1" t="s">
        <v>163</v>
      </c>
      <c r="K666">
        <f t="shared" si="63"/>
        <v>14</v>
      </c>
    </row>
    <row r="667" spans="1:11" x14ac:dyDescent="0.3">
      <c r="A667">
        <f t="shared" si="62"/>
        <v>714</v>
      </c>
      <c r="B667">
        <v>1</v>
      </c>
      <c r="C667" t="s">
        <v>222</v>
      </c>
      <c r="D667" t="s">
        <v>875</v>
      </c>
      <c r="E667" t="str">
        <f t="shared" si="66"/>
        <v>offsets_pt4_03</v>
      </c>
      <c r="G667" s="1" t="s">
        <v>229</v>
      </c>
      <c r="H667" s="1" t="s">
        <v>238</v>
      </c>
      <c r="I667" s="1" t="s">
        <v>163</v>
      </c>
      <c r="K667">
        <f t="shared" si="63"/>
        <v>14</v>
      </c>
    </row>
    <row r="668" spans="1:11" x14ac:dyDescent="0.3">
      <c r="A668">
        <f t="shared" si="62"/>
        <v>715</v>
      </c>
      <c r="B668">
        <v>1</v>
      </c>
      <c r="C668" t="s">
        <v>222</v>
      </c>
      <c r="D668" t="s">
        <v>876</v>
      </c>
      <c r="E668" t="str">
        <f t="shared" si="66"/>
        <v>offsets_pt5_03</v>
      </c>
      <c r="G668" s="1" t="s">
        <v>229</v>
      </c>
      <c r="H668" s="1" t="s">
        <v>239</v>
      </c>
      <c r="I668" s="1" t="s">
        <v>163</v>
      </c>
      <c r="K668">
        <f t="shared" si="63"/>
        <v>14</v>
      </c>
    </row>
    <row r="669" spans="1:11" x14ac:dyDescent="0.3">
      <c r="A669">
        <f t="shared" si="62"/>
        <v>716</v>
      </c>
      <c r="B669">
        <v>1</v>
      </c>
      <c r="C669" t="s">
        <v>222</v>
      </c>
      <c r="D669" t="s">
        <v>877</v>
      </c>
      <c r="E669" t="str">
        <f t="shared" si="66"/>
        <v>offsets_pt6_03</v>
      </c>
      <c r="G669" s="1" t="s">
        <v>229</v>
      </c>
      <c r="H669" s="1" t="s">
        <v>240</v>
      </c>
      <c r="I669" s="1" t="s">
        <v>163</v>
      </c>
      <c r="K669">
        <f t="shared" si="63"/>
        <v>14</v>
      </c>
    </row>
    <row r="670" spans="1:11" x14ac:dyDescent="0.3">
      <c r="A670">
        <f t="shared" si="62"/>
        <v>717</v>
      </c>
      <c r="B670">
        <v>1</v>
      </c>
      <c r="C670" t="s">
        <v>222</v>
      </c>
      <c r="D670" t="s">
        <v>878</v>
      </c>
      <c r="E670" t="str">
        <f t="shared" si="66"/>
        <v>offsets_pt7_03</v>
      </c>
      <c r="F670" t="s">
        <v>226</v>
      </c>
      <c r="G670" s="1" t="s">
        <v>229</v>
      </c>
      <c r="H670" s="1" t="s">
        <v>241</v>
      </c>
      <c r="I670" s="1" t="s">
        <v>163</v>
      </c>
      <c r="K670">
        <f t="shared" si="63"/>
        <v>14</v>
      </c>
    </row>
    <row r="671" spans="1:11" x14ac:dyDescent="0.3">
      <c r="A671">
        <f t="shared" si="62"/>
        <v>718</v>
      </c>
      <c r="B671">
        <v>1</v>
      </c>
      <c r="C671" t="s">
        <v>222</v>
      </c>
      <c r="D671" t="s">
        <v>879</v>
      </c>
      <c r="E671" t="str">
        <f t="shared" si="66"/>
        <v>offsets_ch_03</v>
      </c>
      <c r="F671" t="s">
        <v>227</v>
      </c>
      <c r="G671" s="1" t="s">
        <v>229</v>
      </c>
      <c r="H671" s="1" t="s">
        <v>242</v>
      </c>
      <c r="I671" s="1" t="s">
        <v>163</v>
      </c>
      <c r="K671">
        <f t="shared" si="63"/>
        <v>13</v>
      </c>
    </row>
    <row r="672" spans="1:11" x14ac:dyDescent="0.3">
      <c r="A672">
        <f t="shared" si="62"/>
        <v>718</v>
      </c>
      <c r="K672">
        <f t="shared" si="63"/>
        <v>0</v>
      </c>
    </row>
    <row r="673" spans="1:11" x14ac:dyDescent="0.3">
      <c r="A673">
        <f t="shared" si="62"/>
        <v>719</v>
      </c>
      <c r="B673">
        <v>1</v>
      </c>
      <c r="C673" t="s">
        <v>222</v>
      </c>
      <c r="D673" t="s">
        <v>880</v>
      </c>
      <c r="E673" t="str">
        <f>_xlfn.CONCAT(G673,H673,I673)</f>
        <v>offsets_pt1_04</v>
      </c>
      <c r="F673" t="s">
        <v>225</v>
      </c>
      <c r="G673" s="1" t="s">
        <v>229</v>
      </c>
      <c r="H673" s="1" t="s">
        <v>235</v>
      </c>
      <c r="I673" s="1" t="s">
        <v>164</v>
      </c>
      <c r="K673">
        <f t="shared" si="63"/>
        <v>14</v>
      </c>
    </row>
    <row r="674" spans="1:11" x14ac:dyDescent="0.3">
      <c r="A674">
        <f t="shared" si="62"/>
        <v>720</v>
      </c>
      <c r="B674">
        <v>1</v>
      </c>
      <c r="C674" t="s">
        <v>222</v>
      </c>
      <c r="D674" t="s">
        <v>881</v>
      </c>
      <c r="E674" t="str">
        <f t="shared" ref="E674:E680" si="67">_xlfn.CONCAT(G674,H674,I674)</f>
        <v>offsets_pt2_04</v>
      </c>
      <c r="G674" s="1" t="s">
        <v>229</v>
      </c>
      <c r="H674" s="1" t="s">
        <v>236</v>
      </c>
      <c r="I674" s="1" t="s">
        <v>164</v>
      </c>
      <c r="K674">
        <f t="shared" si="63"/>
        <v>14</v>
      </c>
    </row>
    <row r="675" spans="1:11" x14ac:dyDescent="0.3">
      <c r="A675">
        <f t="shared" si="62"/>
        <v>721</v>
      </c>
      <c r="B675">
        <v>1</v>
      </c>
      <c r="C675" t="s">
        <v>222</v>
      </c>
      <c r="D675" t="s">
        <v>882</v>
      </c>
      <c r="E675" t="str">
        <f t="shared" si="67"/>
        <v>offsets_pt3_04</v>
      </c>
      <c r="G675" s="1" t="s">
        <v>229</v>
      </c>
      <c r="H675" s="1" t="s">
        <v>237</v>
      </c>
      <c r="I675" s="1" t="s">
        <v>164</v>
      </c>
      <c r="K675">
        <f t="shared" si="63"/>
        <v>14</v>
      </c>
    </row>
    <row r="676" spans="1:11" x14ac:dyDescent="0.3">
      <c r="A676">
        <f t="shared" si="62"/>
        <v>722</v>
      </c>
      <c r="B676">
        <v>1</v>
      </c>
      <c r="C676" t="s">
        <v>222</v>
      </c>
      <c r="D676" t="s">
        <v>883</v>
      </c>
      <c r="E676" t="str">
        <f t="shared" si="67"/>
        <v>offsets_pt4_04</v>
      </c>
      <c r="G676" s="1" t="s">
        <v>229</v>
      </c>
      <c r="H676" s="1" t="s">
        <v>238</v>
      </c>
      <c r="I676" s="1" t="s">
        <v>164</v>
      </c>
      <c r="K676">
        <f t="shared" si="63"/>
        <v>14</v>
      </c>
    </row>
    <row r="677" spans="1:11" x14ac:dyDescent="0.3">
      <c r="A677">
        <f t="shared" si="62"/>
        <v>723</v>
      </c>
      <c r="B677">
        <v>1</v>
      </c>
      <c r="C677" t="s">
        <v>222</v>
      </c>
      <c r="D677" t="s">
        <v>884</v>
      </c>
      <c r="E677" t="str">
        <f t="shared" si="67"/>
        <v>offsets_pt5_04</v>
      </c>
      <c r="G677" s="1" t="s">
        <v>229</v>
      </c>
      <c r="H677" s="1" t="s">
        <v>239</v>
      </c>
      <c r="I677" s="1" t="s">
        <v>164</v>
      </c>
      <c r="K677">
        <f t="shared" si="63"/>
        <v>14</v>
      </c>
    </row>
    <row r="678" spans="1:11" x14ac:dyDescent="0.3">
      <c r="A678">
        <f t="shared" si="62"/>
        <v>724</v>
      </c>
      <c r="B678">
        <v>1</v>
      </c>
      <c r="C678" t="s">
        <v>222</v>
      </c>
      <c r="D678" t="s">
        <v>885</v>
      </c>
      <c r="E678" t="str">
        <f t="shared" si="67"/>
        <v>offsets_pt6_04</v>
      </c>
      <c r="G678" s="1" t="s">
        <v>229</v>
      </c>
      <c r="H678" s="1" t="s">
        <v>240</v>
      </c>
      <c r="I678" s="1" t="s">
        <v>164</v>
      </c>
      <c r="K678">
        <f t="shared" si="63"/>
        <v>14</v>
      </c>
    </row>
    <row r="679" spans="1:11" x14ac:dyDescent="0.3">
      <c r="A679">
        <f t="shared" si="62"/>
        <v>725</v>
      </c>
      <c r="B679">
        <v>1</v>
      </c>
      <c r="C679" t="s">
        <v>222</v>
      </c>
      <c r="D679" t="s">
        <v>886</v>
      </c>
      <c r="E679" t="str">
        <f t="shared" si="67"/>
        <v>offsets_pt7_04</v>
      </c>
      <c r="F679" t="s">
        <v>226</v>
      </c>
      <c r="G679" s="1" t="s">
        <v>229</v>
      </c>
      <c r="H679" s="1" t="s">
        <v>241</v>
      </c>
      <c r="I679" s="1" t="s">
        <v>164</v>
      </c>
      <c r="K679">
        <f t="shared" si="63"/>
        <v>14</v>
      </c>
    </row>
    <row r="680" spans="1:11" x14ac:dyDescent="0.3">
      <c r="A680">
        <f t="shared" si="62"/>
        <v>726</v>
      </c>
      <c r="B680">
        <v>1</v>
      </c>
      <c r="C680" t="s">
        <v>222</v>
      </c>
      <c r="D680" t="s">
        <v>887</v>
      </c>
      <c r="E680" t="str">
        <f t="shared" si="67"/>
        <v>offsets_ch_04</v>
      </c>
      <c r="F680" t="s">
        <v>227</v>
      </c>
      <c r="G680" s="1" t="s">
        <v>229</v>
      </c>
      <c r="H680" s="1" t="s">
        <v>242</v>
      </c>
      <c r="I680" s="1" t="s">
        <v>164</v>
      </c>
      <c r="K680">
        <f t="shared" si="63"/>
        <v>13</v>
      </c>
    </row>
    <row r="681" spans="1:11" x14ac:dyDescent="0.3">
      <c r="A681">
        <f t="shared" si="62"/>
        <v>726</v>
      </c>
      <c r="K681">
        <f t="shared" si="63"/>
        <v>0</v>
      </c>
    </row>
    <row r="682" spans="1:11" x14ac:dyDescent="0.3">
      <c r="A682">
        <f t="shared" si="62"/>
        <v>727</v>
      </c>
      <c r="B682">
        <v>1</v>
      </c>
      <c r="C682" t="s">
        <v>222</v>
      </c>
      <c r="D682" t="s">
        <v>888</v>
      </c>
      <c r="E682" t="str">
        <f>_xlfn.CONCAT(G682,H682,I682)</f>
        <v>offsets_pt1_05</v>
      </c>
      <c r="F682" t="s">
        <v>225</v>
      </c>
      <c r="G682" s="1" t="s">
        <v>229</v>
      </c>
      <c r="H682" s="1" t="s">
        <v>235</v>
      </c>
      <c r="I682" s="1" t="s">
        <v>165</v>
      </c>
      <c r="K682">
        <f t="shared" si="63"/>
        <v>14</v>
      </c>
    </row>
    <row r="683" spans="1:11" x14ac:dyDescent="0.3">
      <c r="A683">
        <f t="shared" si="62"/>
        <v>728</v>
      </c>
      <c r="B683">
        <v>1</v>
      </c>
      <c r="C683" t="s">
        <v>222</v>
      </c>
      <c r="D683" t="s">
        <v>889</v>
      </c>
      <c r="E683" t="str">
        <f t="shared" ref="E683:E689" si="68">_xlfn.CONCAT(G683,H683,I683)</f>
        <v>offsets_pt2_05</v>
      </c>
      <c r="G683" s="1" t="s">
        <v>229</v>
      </c>
      <c r="H683" s="1" t="s">
        <v>236</v>
      </c>
      <c r="I683" s="1" t="s">
        <v>165</v>
      </c>
      <c r="K683">
        <f t="shared" si="63"/>
        <v>14</v>
      </c>
    </row>
    <row r="684" spans="1:11" x14ac:dyDescent="0.3">
      <c r="A684">
        <f t="shared" si="62"/>
        <v>729</v>
      </c>
      <c r="B684">
        <v>1</v>
      </c>
      <c r="C684" t="s">
        <v>222</v>
      </c>
      <c r="D684" t="s">
        <v>890</v>
      </c>
      <c r="E684" t="str">
        <f t="shared" si="68"/>
        <v>offsets_pt3_05</v>
      </c>
      <c r="G684" s="1" t="s">
        <v>229</v>
      </c>
      <c r="H684" s="1" t="s">
        <v>237</v>
      </c>
      <c r="I684" s="1" t="s">
        <v>165</v>
      </c>
      <c r="K684">
        <f t="shared" si="63"/>
        <v>14</v>
      </c>
    </row>
    <row r="685" spans="1:11" x14ac:dyDescent="0.3">
      <c r="A685">
        <f t="shared" si="62"/>
        <v>730</v>
      </c>
      <c r="B685">
        <v>1</v>
      </c>
      <c r="C685" t="s">
        <v>222</v>
      </c>
      <c r="D685" t="s">
        <v>891</v>
      </c>
      <c r="E685" t="str">
        <f t="shared" si="68"/>
        <v>offsets_pt4_05</v>
      </c>
      <c r="G685" s="1" t="s">
        <v>229</v>
      </c>
      <c r="H685" s="1" t="s">
        <v>238</v>
      </c>
      <c r="I685" s="1" t="s">
        <v>165</v>
      </c>
      <c r="K685">
        <f t="shared" si="63"/>
        <v>14</v>
      </c>
    </row>
    <row r="686" spans="1:11" x14ac:dyDescent="0.3">
      <c r="A686">
        <f t="shared" si="62"/>
        <v>731</v>
      </c>
      <c r="B686">
        <v>1</v>
      </c>
      <c r="C686" t="s">
        <v>222</v>
      </c>
      <c r="D686" t="s">
        <v>892</v>
      </c>
      <c r="E686" t="str">
        <f t="shared" si="68"/>
        <v>offsets_pt5_05</v>
      </c>
      <c r="G686" s="1" t="s">
        <v>229</v>
      </c>
      <c r="H686" s="1" t="s">
        <v>239</v>
      </c>
      <c r="I686" s="1" t="s">
        <v>165</v>
      </c>
      <c r="K686">
        <f t="shared" si="63"/>
        <v>14</v>
      </c>
    </row>
    <row r="687" spans="1:11" x14ac:dyDescent="0.3">
      <c r="A687">
        <f t="shared" si="62"/>
        <v>732</v>
      </c>
      <c r="B687">
        <v>1</v>
      </c>
      <c r="C687" t="s">
        <v>222</v>
      </c>
      <c r="D687" t="s">
        <v>893</v>
      </c>
      <c r="E687" t="str">
        <f t="shared" si="68"/>
        <v>offsets_pt6_05</v>
      </c>
      <c r="G687" s="1" t="s">
        <v>229</v>
      </c>
      <c r="H687" s="1" t="s">
        <v>240</v>
      </c>
      <c r="I687" s="1" t="s">
        <v>165</v>
      </c>
      <c r="K687">
        <f t="shared" si="63"/>
        <v>14</v>
      </c>
    </row>
    <row r="688" spans="1:11" x14ac:dyDescent="0.3">
      <c r="A688">
        <f t="shared" si="62"/>
        <v>733</v>
      </c>
      <c r="B688">
        <v>1</v>
      </c>
      <c r="C688" t="s">
        <v>222</v>
      </c>
      <c r="D688" t="s">
        <v>894</v>
      </c>
      <c r="E688" t="str">
        <f t="shared" si="68"/>
        <v>offsets_pt7_05</v>
      </c>
      <c r="F688" t="s">
        <v>226</v>
      </c>
      <c r="G688" s="1" t="s">
        <v>229</v>
      </c>
      <c r="H688" s="1" t="s">
        <v>241</v>
      </c>
      <c r="I688" s="1" t="s">
        <v>165</v>
      </c>
      <c r="K688">
        <f t="shared" si="63"/>
        <v>14</v>
      </c>
    </row>
    <row r="689" spans="1:11" x14ac:dyDescent="0.3">
      <c r="A689">
        <f t="shared" si="62"/>
        <v>734</v>
      </c>
      <c r="B689">
        <v>1</v>
      </c>
      <c r="C689" t="s">
        <v>222</v>
      </c>
      <c r="D689" t="s">
        <v>895</v>
      </c>
      <c r="E689" t="str">
        <f t="shared" si="68"/>
        <v>offsets_ch_05</v>
      </c>
      <c r="F689" t="s">
        <v>227</v>
      </c>
      <c r="G689" s="1" t="s">
        <v>229</v>
      </c>
      <c r="H689" s="1" t="s">
        <v>242</v>
      </c>
      <c r="I689" s="1" t="s">
        <v>165</v>
      </c>
      <c r="K689">
        <f t="shared" si="63"/>
        <v>13</v>
      </c>
    </row>
    <row r="690" spans="1:11" x14ac:dyDescent="0.3">
      <c r="A690">
        <f t="shared" si="62"/>
        <v>734</v>
      </c>
      <c r="K690">
        <f t="shared" si="63"/>
        <v>0</v>
      </c>
    </row>
    <row r="691" spans="1:11" x14ac:dyDescent="0.3">
      <c r="A691">
        <f t="shared" si="62"/>
        <v>735</v>
      </c>
      <c r="B691">
        <v>1</v>
      </c>
      <c r="C691" t="s">
        <v>222</v>
      </c>
      <c r="D691" t="s">
        <v>848</v>
      </c>
      <c r="E691" t="str">
        <f>_xlfn.CONCAT(G691,H691,I691)</f>
        <v>offsets_pt1_06</v>
      </c>
      <c r="F691" t="s">
        <v>225</v>
      </c>
      <c r="G691" s="1" t="s">
        <v>229</v>
      </c>
      <c r="H691" s="1" t="s">
        <v>235</v>
      </c>
      <c r="I691" s="1" t="s">
        <v>166</v>
      </c>
      <c r="K691">
        <f t="shared" si="63"/>
        <v>14</v>
      </c>
    </row>
    <row r="692" spans="1:11" x14ac:dyDescent="0.3">
      <c r="A692">
        <f t="shared" si="62"/>
        <v>736</v>
      </c>
      <c r="B692">
        <v>1</v>
      </c>
      <c r="C692" t="s">
        <v>222</v>
      </c>
      <c r="D692" t="s">
        <v>849</v>
      </c>
      <c r="E692" t="str">
        <f t="shared" ref="E692:E698" si="69">_xlfn.CONCAT(G692,H692,I692)</f>
        <v>offsets_pt2_06</v>
      </c>
      <c r="G692" s="1" t="s">
        <v>229</v>
      </c>
      <c r="H692" s="1" t="s">
        <v>236</v>
      </c>
      <c r="I692" s="1" t="s">
        <v>166</v>
      </c>
      <c r="K692">
        <f t="shared" si="63"/>
        <v>14</v>
      </c>
    </row>
    <row r="693" spans="1:11" x14ac:dyDescent="0.3">
      <c r="A693">
        <f t="shared" si="62"/>
        <v>737</v>
      </c>
      <c r="B693">
        <v>1</v>
      </c>
      <c r="C693" t="s">
        <v>222</v>
      </c>
      <c r="D693" t="s">
        <v>850</v>
      </c>
      <c r="E693" t="str">
        <f t="shared" si="69"/>
        <v>offsets_pt3_06</v>
      </c>
      <c r="G693" s="1" t="s">
        <v>229</v>
      </c>
      <c r="H693" s="1" t="s">
        <v>237</v>
      </c>
      <c r="I693" s="1" t="s">
        <v>166</v>
      </c>
      <c r="K693">
        <f t="shared" si="63"/>
        <v>14</v>
      </c>
    </row>
    <row r="694" spans="1:11" x14ac:dyDescent="0.3">
      <c r="A694">
        <f t="shared" si="62"/>
        <v>738</v>
      </c>
      <c r="B694">
        <v>1</v>
      </c>
      <c r="C694" t="s">
        <v>222</v>
      </c>
      <c r="D694" t="s">
        <v>851</v>
      </c>
      <c r="E694" t="str">
        <f t="shared" si="69"/>
        <v>offsets_pt4_06</v>
      </c>
      <c r="G694" s="1" t="s">
        <v>229</v>
      </c>
      <c r="H694" s="1" t="s">
        <v>238</v>
      </c>
      <c r="I694" s="1" t="s">
        <v>166</v>
      </c>
      <c r="K694">
        <f t="shared" si="63"/>
        <v>14</v>
      </c>
    </row>
    <row r="695" spans="1:11" x14ac:dyDescent="0.3">
      <c r="A695">
        <f t="shared" si="62"/>
        <v>739</v>
      </c>
      <c r="B695">
        <v>1</v>
      </c>
      <c r="C695" t="s">
        <v>222</v>
      </c>
      <c r="D695" t="s">
        <v>852</v>
      </c>
      <c r="E695" t="str">
        <f t="shared" si="69"/>
        <v>offsets_pt5_06</v>
      </c>
      <c r="G695" s="1" t="s">
        <v>229</v>
      </c>
      <c r="H695" s="1" t="s">
        <v>239</v>
      </c>
      <c r="I695" s="1" t="s">
        <v>166</v>
      </c>
      <c r="K695">
        <f t="shared" si="63"/>
        <v>14</v>
      </c>
    </row>
    <row r="696" spans="1:11" x14ac:dyDescent="0.3">
      <c r="A696">
        <f t="shared" si="62"/>
        <v>740</v>
      </c>
      <c r="B696">
        <v>1</v>
      </c>
      <c r="C696" t="s">
        <v>222</v>
      </c>
      <c r="D696" t="s">
        <v>853</v>
      </c>
      <c r="E696" t="str">
        <f t="shared" si="69"/>
        <v>offsets_pt6_06</v>
      </c>
      <c r="G696" s="1" t="s">
        <v>229</v>
      </c>
      <c r="H696" s="1" t="s">
        <v>240</v>
      </c>
      <c r="I696" s="1" t="s">
        <v>166</v>
      </c>
      <c r="K696">
        <f t="shared" si="63"/>
        <v>14</v>
      </c>
    </row>
    <row r="697" spans="1:11" x14ac:dyDescent="0.3">
      <c r="A697">
        <f t="shared" si="62"/>
        <v>741</v>
      </c>
      <c r="B697">
        <v>1</v>
      </c>
      <c r="C697" t="s">
        <v>222</v>
      </c>
      <c r="D697" t="s">
        <v>854</v>
      </c>
      <c r="E697" t="str">
        <f t="shared" si="69"/>
        <v>offsets_pt7_06</v>
      </c>
      <c r="F697" t="s">
        <v>226</v>
      </c>
      <c r="G697" s="1" t="s">
        <v>229</v>
      </c>
      <c r="H697" s="1" t="s">
        <v>241</v>
      </c>
      <c r="I697" s="1" t="s">
        <v>166</v>
      </c>
      <c r="K697">
        <f t="shared" si="63"/>
        <v>14</v>
      </c>
    </row>
    <row r="698" spans="1:11" x14ac:dyDescent="0.3">
      <c r="A698">
        <f t="shared" si="62"/>
        <v>742</v>
      </c>
      <c r="B698">
        <v>1</v>
      </c>
      <c r="C698" t="s">
        <v>222</v>
      </c>
      <c r="D698" t="s">
        <v>855</v>
      </c>
      <c r="E698" t="str">
        <f t="shared" si="69"/>
        <v>offsets_ch_06</v>
      </c>
      <c r="F698" t="s">
        <v>227</v>
      </c>
      <c r="G698" s="1" t="s">
        <v>229</v>
      </c>
      <c r="H698" s="1" t="s">
        <v>242</v>
      </c>
      <c r="I698" s="1" t="s">
        <v>166</v>
      </c>
      <c r="K698">
        <f t="shared" si="63"/>
        <v>13</v>
      </c>
    </row>
    <row r="699" spans="1:11" x14ac:dyDescent="0.3">
      <c r="A699">
        <f t="shared" si="62"/>
        <v>742</v>
      </c>
      <c r="K699">
        <f t="shared" si="63"/>
        <v>0</v>
      </c>
    </row>
    <row r="700" spans="1:11" x14ac:dyDescent="0.3">
      <c r="A700">
        <f t="shared" si="62"/>
        <v>743</v>
      </c>
      <c r="B700">
        <v>1</v>
      </c>
      <c r="C700" t="s">
        <v>222</v>
      </c>
      <c r="D700" t="s">
        <v>896</v>
      </c>
      <c r="E700" t="str">
        <f>_xlfn.CONCAT(G700,H700,I700)</f>
        <v>offsets_pt1_07</v>
      </c>
      <c r="F700" t="s">
        <v>225</v>
      </c>
      <c r="G700" s="1" t="s">
        <v>229</v>
      </c>
      <c r="H700" s="1" t="s">
        <v>235</v>
      </c>
      <c r="I700" s="1" t="s">
        <v>167</v>
      </c>
      <c r="K700">
        <f t="shared" si="63"/>
        <v>14</v>
      </c>
    </row>
    <row r="701" spans="1:11" x14ac:dyDescent="0.3">
      <c r="A701">
        <f t="shared" si="62"/>
        <v>744</v>
      </c>
      <c r="B701">
        <v>1</v>
      </c>
      <c r="C701" t="s">
        <v>222</v>
      </c>
      <c r="D701" t="s">
        <v>897</v>
      </c>
      <c r="E701" t="str">
        <f t="shared" ref="E701:E707" si="70">_xlfn.CONCAT(G701,H701,I701)</f>
        <v>offsets_pt2_07</v>
      </c>
      <c r="G701" s="1" t="s">
        <v>229</v>
      </c>
      <c r="H701" s="1" t="s">
        <v>236</v>
      </c>
      <c r="I701" s="1" t="s">
        <v>167</v>
      </c>
      <c r="K701">
        <f t="shared" si="63"/>
        <v>14</v>
      </c>
    </row>
    <row r="702" spans="1:11" x14ac:dyDescent="0.3">
      <c r="A702">
        <f t="shared" si="62"/>
        <v>745</v>
      </c>
      <c r="B702">
        <v>1</v>
      </c>
      <c r="C702" t="s">
        <v>222</v>
      </c>
      <c r="D702" t="s">
        <v>898</v>
      </c>
      <c r="E702" t="str">
        <f t="shared" si="70"/>
        <v>offsets_pt3_07</v>
      </c>
      <c r="G702" s="1" t="s">
        <v>229</v>
      </c>
      <c r="H702" s="1" t="s">
        <v>237</v>
      </c>
      <c r="I702" s="1" t="s">
        <v>167</v>
      </c>
      <c r="K702">
        <f t="shared" si="63"/>
        <v>14</v>
      </c>
    </row>
    <row r="703" spans="1:11" x14ac:dyDescent="0.3">
      <c r="A703">
        <f t="shared" si="62"/>
        <v>746</v>
      </c>
      <c r="B703">
        <v>1</v>
      </c>
      <c r="C703" t="s">
        <v>222</v>
      </c>
      <c r="D703" t="s">
        <v>899</v>
      </c>
      <c r="E703" t="str">
        <f t="shared" si="70"/>
        <v>offsets_pt4_07</v>
      </c>
      <c r="G703" s="1" t="s">
        <v>229</v>
      </c>
      <c r="H703" s="1" t="s">
        <v>238</v>
      </c>
      <c r="I703" s="1" t="s">
        <v>167</v>
      </c>
      <c r="K703">
        <f t="shared" si="63"/>
        <v>14</v>
      </c>
    </row>
    <row r="704" spans="1:11" x14ac:dyDescent="0.3">
      <c r="A704">
        <f t="shared" si="62"/>
        <v>747</v>
      </c>
      <c r="B704">
        <v>1</v>
      </c>
      <c r="C704" t="s">
        <v>222</v>
      </c>
      <c r="D704" t="s">
        <v>900</v>
      </c>
      <c r="E704" t="str">
        <f t="shared" si="70"/>
        <v>offsets_pt5_07</v>
      </c>
      <c r="G704" s="1" t="s">
        <v>229</v>
      </c>
      <c r="H704" s="1" t="s">
        <v>239</v>
      </c>
      <c r="I704" s="1" t="s">
        <v>167</v>
      </c>
      <c r="K704">
        <f t="shared" si="63"/>
        <v>14</v>
      </c>
    </row>
    <row r="705" spans="1:11" x14ac:dyDescent="0.3">
      <c r="A705">
        <f t="shared" si="62"/>
        <v>748</v>
      </c>
      <c r="B705">
        <v>1</v>
      </c>
      <c r="C705" t="s">
        <v>222</v>
      </c>
      <c r="D705" t="s">
        <v>901</v>
      </c>
      <c r="E705" t="str">
        <f t="shared" si="70"/>
        <v>offsets_pt6_07</v>
      </c>
      <c r="G705" s="1" t="s">
        <v>229</v>
      </c>
      <c r="H705" s="1" t="s">
        <v>240</v>
      </c>
      <c r="I705" s="1" t="s">
        <v>167</v>
      </c>
      <c r="K705">
        <f t="shared" si="63"/>
        <v>14</v>
      </c>
    </row>
    <row r="706" spans="1:11" x14ac:dyDescent="0.3">
      <c r="A706">
        <f t="shared" si="62"/>
        <v>749</v>
      </c>
      <c r="B706">
        <v>1</v>
      </c>
      <c r="C706" t="s">
        <v>222</v>
      </c>
      <c r="D706" t="s">
        <v>902</v>
      </c>
      <c r="E706" t="str">
        <f t="shared" si="70"/>
        <v>offsets_pt7_07</v>
      </c>
      <c r="F706" t="s">
        <v>226</v>
      </c>
      <c r="G706" s="1" t="s">
        <v>229</v>
      </c>
      <c r="H706" s="1" t="s">
        <v>241</v>
      </c>
      <c r="I706" s="1" t="s">
        <v>167</v>
      </c>
      <c r="K706">
        <f t="shared" si="63"/>
        <v>14</v>
      </c>
    </row>
    <row r="707" spans="1:11" x14ac:dyDescent="0.3">
      <c r="A707">
        <f t="shared" ref="A707:A738" si="71">A706+B707</f>
        <v>750</v>
      </c>
      <c r="B707">
        <v>1</v>
      </c>
      <c r="C707" t="s">
        <v>222</v>
      </c>
      <c r="D707" t="s">
        <v>903</v>
      </c>
      <c r="E707" t="str">
        <f t="shared" si="70"/>
        <v>offsets_ch_07</v>
      </c>
      <c r="F707" t="s">
        <v>227</v>
      </c>
      <c r="G707" s="1" t="s">
        <v>229</v>
      </c>
      <c r="H707" s="1" t="s">
        <v>242</v>
      </c>
      <c r="I707" s="1" t="s">
        <v>167</v>
      </c>
      <c r="K707">
        <f t="shared" ref="K707:K738" si="72">LEN(E707)</f>
        <v>13</v>
      </c>
    </row>
    <row r="708" spans="1:11" x14ac:dyDescent="0.3">
      <c r="A708">
        <f t="shared" si="71"/>
        <v>750</v>
      </c>
      <c r="K708">
        <f t="shared" si="72"/>
        <v>0</v>
      </c>
    </row>
    <row r="709" spans="1:11" x14ac:dyDescent="0.3">
      <c r="A709">
        <f t="shared" si="71"/>
        <v>751</v>
      </c>
      <c r="B709">
        <v>1</v>
      </c>
      <c r="C709" t="s">
        <v>222</v>
      </c>
      <c r="D709" t="s">
        <v>904</v>
      </c>
      <c r="E709" t="str">
        <f>_xlfn.CONCAT(G709,H709,I709)</f>
        <v>offsets_pt1_08</v>
      </c>
      <c r="F709" t="s">
        <v>225</v>
      </c>
      <c r="G709" s="1" t="s">
        <v>229</v>
      </c>
      <c r="H709" s="1" t="s">
        <v>235</v>
      </c>
      <c r="I709" s="1" t="s">
        <v>168</v>
      </c>
      <c r="K709">
        <f t="shared" si="72"/>
        <v>14</v>
      </c>
    </row>
    <row r="710" spans="1:11" x14ac:dyDescent="0.3">
      <c r="A710">
        <f t="shared" si="71"/>
        <v>752</v>
      </c>
      <c r="B710">
        <v>1</v>
      </c>
      <c r="C710" t="s">
        <v>222</v>
      </c>
      <c r="D710" t="s">
        <v>905</v>
      </c>
      <c r="E710" t="str">
        <f t="shared" ref="E710:E716" si="73">_xlfn.CONCAT(G710,H710,I710)</f>
        <v>offsets_pt2_08</v>
      </c>
      <c r="G710" s="1" t="s">
        <v>229</v>
      </c>
      <c r="H710" s="1" t="s">
        <v>236</v>
      </c>
      <c r="I710" s="1" t="s">
        <v>168</v>
      </c>
      <c r="K710">
        <f t="shared" si="72"/>
        <v>14</v>
      </c>
    </row>
    <row r="711" spans="1:11" x14ac:dyDescent="0.3">
      <c r="A711">
        <f t="shared" si="71"/>
        <v>753</v>
      </c>
      <c r="B711">
        <v>1</v>
      </c>
      <c r="C711" t="s">
        <v>222</v>
      </c>
      <c r="D711" t="s">
        <v>906</v>
      </c>
      <c r="E711" t="str">
        <f t="shared" si="73"/>
        <v>offsets_pt3_08</v>
      </c>
      <c r="G711" s="1" t="s">
        <v>229</v>
      </c>
      <c r="H711" s="1" t="s">
        <v>237</v>
      </c>
      <c r="I711" s="1" t="s">
        <v>168</v>
      </c>
      <c r="K711">
        <f t="shared" si="72"/>
        <v>14</v>
      </c>
    </row>
    <row r="712" spans="1:11" x14ac:dyDescent="0.3">
      <c r="A712">
        <f t="shared" si="71"/>
        <v>754</v>
      </c>
      <c r="B712">
        <v>1</v>
      </c>
      <c r="C712" t="s">
        <v>222</v>
      </c>
      <c r="D712" t="s">
        <v>907</v>
      </c>
      <c r="E712" t="str">
        <f t="shared" si="73"/>
        <v>offsets_pt4_08</v>
      </c>
      <c r="G712" s="1" t="s">
        <v>229</v>
      </c>
      <c r="H712" s="1" t="s">
        <v>238</v>
      </c>
      <c r="I712" s="1" t="s">
        <v>168</v>
      </c>
      <c r="K712">
        <f t="shared" si="72"/>
        <v>14</v>
      </c>
    </row>
    <row r="713" spans="1:11" x14ac:dyDescent="0.3">
      <c r="A713">
        <f t="shared" si="71"/>
        <v>755</v>
      </c>
      <c r="B713">
        <v>1</v>
      </c>
      <c r="C713" t="s">
        <v>222</v>
      </c>
      <c r="D713" t="s">
        <v>908</v>
      </c>
      <c r="E713" t="str">
        <f t="shared" si="73"/>
        <v>offsets_pt5_08</v>
      </c>
      <c r="G713" s="1" t="s">
        <v>229</v>
      </c>
      <c r="H713" s="1" t="s">
        <v>239</v>
      </c>
      <c r="I713" s="1" t="s">
        <v>168</v>
      </c>
      <c r="K713">
        <f t="shared" si="72"/>
        <v>14</v>
      </c>
    </row>
    <row r="714" spans="1:11" x14ac:dyDescent="0.3">
      <c r="A714">
        <f t="shared" si="71"/>
        <v>756</v>
      </c>
      <c r="B714">
        <v>1</v>
      </c>
      <c r="C714" t="s">
        <v>222</v>
      </c>
      <c r="D714" t="s">
        <v>909</v>
      </c>
      <c r="E714" t="str">
        <f t="shared" si="73"/>
        <v>offsets_pt6_08</v>
      </c>
      <c r="G714" s="1" t="s">
        <v>229</v>
      </c>
      <c r="H714" s="1" t="s">
        <v>240</v>
      </c>
      <c r="I714" s="1" t="s">
        <v>168</v>
      </c>
      <c r="K714">
        <f t="shared" si="72"/>
        <v>14</v>
      </c>
    </row>
    <row r="715" spans="1:11" x14ac:dyDescent="0.3">
      <c r="A715">
        <f t="shared" si="71"/>
        <v>757</v>
      </c>
      <c r="B715">
        <v>1</v>
      </c>
      <c r="C715" t="s">
        <v>222</v>
      </c>
      <c r="D715" t="s">
        <v>910</v>
      </c>
      <c r="E715" t="str">
        <f t="shared" si="73"/>
        <v>offsets_pt7_08</v>
      </c>
      <c r="F715" t="s">
        <v>226</v>
      </c>
      <c r="G715" s="1" t="s">
        <v>229</v>
      </c>
      <c r="H715" s="1" t="s">
        <v>241</v>
      </c>
      <c r="I715" s="1" t="s">
        <v>168</v>
      </c>
      <c r="K715">
        <f t="shared" si="72"/>
        <v>14</v>
      </c>
    </row>
    <row r="716" spans="1:11" x14ac:dyDescent="0.3">
      <c r="A716">
        <f t="shared" si="71"/>
        <v>758</v>
      </c>
      <c r="B716">
        <v>1</v>
      </c>
      <c r="C716" t="s">
        <v>222</v>
      </c>
      <c r="D716" t="s">
        <v>911</v>
      </c>
      <c r="E716" t="str">
        <f t="shared" si="73"/>
        <v>offsets_ch_08</v>
      </c>
      <c r="F716" t="s">
        <v>227</v>
      </c>
      <c r="G716" s="1" t="s">
        <v>229</v>
      </c>
      <c r="H716" s="1" t="s">
        <v>242</v>
      </c>
      <c r="I716" s="1" t="s">
        <v>168</v>
      </c>
      <c r="K716">
        <f t="shared" si="72"/>
        <v>13</v>
      </c>
    </row>
    <row r="717" spans="1:11" x14ac:dyDescent="0.3">
      <c r="A717">
        <f t="shared" si="71"/>
        <v>758</v>
      </c>
      <c r="K717">
        <f t="shared" si="72"/>
        <v>0</v>
      </c>
    </row>
    <row r="718" spans="1:11" x14ac:dyDescent="0.3">
      <c r="A718">
        <f t="shared" si="71"/>
        <v>759</v>
      </c>
      <c r="B718">
        <v>1</v>
      </c>
      <c r="C718" t="s">
        <v>222</v>
      </c>
      <c r="D718" t="s">
        <v>912</v>
      </c>
      <c r="E718" t="str">
        <f>_xlfn.CONCAT(G718,H718,I718)</f>
        <v>offsets_pt1_09</v>
      </c>
      <c r="F718" t="s">
        <v>225</v>
      </c>
      <c r="G718" s="1" t="s">
        <v>229</v>
      </c>
      <c r="H718" s="1" t="s">
        <v>235</v>
      </c>
      <c r="I718" s="1" t="s">
        <v>169</v>
      </c>
      <c r="K718">
        <f t="shared" si="72"/>
        <v>14</v>
      </c>
    </row>
    <row r="719" spans="1:11" x14ac:dyDescent="0.3">
      <c r="A719">
        <f t="shared" si="71"/>
        <v>760</v>
      </c>
      <c r="B719">
        <v>1</v>
      </c>
      <c r="C719" t="s">
        <v>222</v>
      </c>
      <c r="D719" t="s">
        <v>913</v>
      </c>
      <c r="E719" t="str">
        <f t="shared" ref="E719:E725" si="74">_xlfn.CONCAT(G719,H719,I719)</f>
        <v>offsets_pt2_09</v>
      </c>
      <c r="G719" s="1" t="s">
        <v>229</v>
      </c>
      <c r="H719" s="1" t="s">
        <v>236</v>
      </c>
      <c r="I719" s="1" t="s">
        <v>169</v>
      </c>
      <c r="K719">
        <f t="shared" si="72"/>
        <v>14</v>
      </c>
    </row>
    <row r="720" spans="1:11" x14ac:dyDescent="0.3">
      <c r="A720">
        <f t="shared" si="71"/>
        <v>761</v>
      </c>
      <c r="B720">
        <v>1</v>
      </c>
      <c r="C720" t="s">
        <v>222</v>
      </c>
      <c r="D720" t="s">
        <v>914</v>
      </c>
      <c r="E720" t="str">
        <f t="shared" si="74"/>
        <v>offsets_pt3_09</v>
      </c>
      <c r="G720" s="1" t="s">
        <v>229</v>
      </c>
      <c r="H720" s="1" t="s">
        <v>237</v>
      </c>
      <c r="I720" s="1" t="s">
        <v>169</v>
      </c>
      <c r="K720">
        <f t="shared" si="72"/>
        <v>14</v>
      </c>
    </row>
    <row r="721" spans="1:11" x14ac:dyDescent="0.3">
      <c r="A721">
        <f t="shared" si="71"/>
        <v>762</v>
      </c>
      <c r="B721">
        <v>1</v>
      </c>
      <c r="C721" t="s">
        <v>222</v>
      </c>
      <c r="D721" t="s">
        <v>915</v>
      </c>
      <c r="E721" t="str">
        <f t="shared" si="74"/>
        <v>offsets_pt4_09</v>
      </c>
      <c r="G721" s="1" t="s">
        <v>229</v>
      </c>
      <c r="H721" s="1" t="s">
        <v>238</v>
      </c>
      <c r="I721" s="1" t="s">
        <v>169</v>
      </c>
      <c r="K721">
        <f t="shared" si="72"/>
        <v>14</v>
      </c>
    </row>
    <row r="722" spans="1:11" x14ac:dyDescent="0.3">
      <c r="A722">
        <f t="shared" si="71"/>
        <v>763</v>
      </c>
      <c r="B722">
        <v>1</v>
      </c>
      <c r="C722" t="s">
        <v>222</v>
      </c>
      <c r="D722" t="s">
        <v>916</v>
      </c>
      <c r="E722" t="str">
        <f t="shared" si="74"/>
        <v>offsets_pt5_09</v>
      </c>
      <c r="G722" s="1" t="s">
        <v>229</v>
      </c>
      <c r="H722" s="1" t="s">
        <v>239</v>
      </c>
      <c r="I722" s="1" t="s">
        <v>169</v>
      </c>
      <c r="K722">
        <f t="shared" si="72"/>
        <v>14</v>
      </c>
    </row>
    <row r="723" spans="1:11" x14ac:dyDescent="0.3">
      <c r="A723">
        <f t="shared" si="71"/>
        <v>764</v>
      </c>
      <c r="B723">
        <v>1</v>
      </c>
      <c r="C723" t="s">
        <v>222</v>
      </c>
      <c r="D723" t="s">
        <v>917</v>
      </c>
      <c r="E723" t="str">
        <f t="shared" si="74"/>
        <v>offsets_pt6_09</v>
      </c>
      <c r="G723" s="1" t="s">
        <v>229</v>
      </c>
      <c r="H723" s="1" t="s">
        <v>240</v>
      </c>
      <c r="I723" s="1" t="s">
        <v>169</v>
      </c>
      <c r="K723">
        <f t="shared" si="72"/>
        <v>14</v>
      </c>
    </row>
    <row r="724" spans="1:11" x14ac:dyDescent="0.3">
      <c r="A724">
        <f t="shared" si="71"/>
        <v>765</v>
      </c>
      <c r="B724">
        <v>1</v>
      </c>
      <c r="C724" t="s">
        <v>222</v>
      </c>
      <c r="D724" t="s">
        <v>918</v>
      </c>
      <c r="E724" t="str">
        <f t="shared" si="74"/>
        <v>offsets_pt7_09</v>
      </c>
      <c r="F724" t="s">
        <v>226</v>
      </c>
      <c r="G724" s="1" t="s">
        <v>229</v>
      </c>
      <c r="H724" s="1" t="s">
        <v>241</v>
      </c>
      <c r="I724" s="1" t="s">
        <v>169</v>
      </c>
      <c r="K724">
        <f t="shared" si="72"/>
        <v>14</v>
      </c>
    </row>
    <row r="725" spans="1:11" x14ac:dyDescent="0.3">
      <c r="A725">
        <f t="shared" si="71"/>
        <v>766</v>
      </c>
      <c r="B725">
        <v>1</v>
      </c>
      <c r="C725" t="s">
        <v>222</v>
      </c>
      <c r="D725" t="s">
        <v>919</v>
      </c>
      <c r="E725" t="str">
        <f t="shared" si="74"/>
        <v>offsets_ch_09</v>
      </c>
      <c r="F725" t="s">
        <v>227</v>
      </c>
      <c r="G725" s="1" t="s">
        <v>229</v>
      </c>
      <c r="H725" s="1" t="s">
        <v>242</v>
      </c>
      <c r="I725" s="1" t="s">
        <v>169</v>
      </c>
      <c r="K725">
        <f t="shared" si="72"/>
        <v>13</v>
      </c>
    </row>
    <row r="726" spans="1:11" x14ac:dyDescent="0.3">
      <c r="A726">
        <f t="shared" si="71"/>
        <v>766</v>
      </c>
      <c r="K726">
        <f t="shared" si="72"/>
        <v>0</v>
      </c>
    </row>
    <row r="727" spans="1:11" x14ac:dyDescent="0.3">
      <c r="A727">
        <f t="shared" si="71"/>
        <v>767</v>
      </c>
      <c r="B727">
        <v>1</v>
      </c>
      <c r="C727" t="s">
        <v>222</v>
      </c>
      <c r="D727" t="s">
        <v>920</v>
      </c>
      <c r="E727" t="str">
        <f>_xlfn.CONCAT(G727,H727,I727)</f>
        <v>offsets_pt1_10</v>
      </c>
      <c r="F727" t="s">
        <v>225</v>
      </c>
      <c r="G727" s="1" t="s">
        <v>229</v>
      </c>
      <c r="H727" s="1" t="s">
        <v>235</v>
      </c>
      <c r="I727" s="1" t="s">
        <v>147</v>
      </c>
      <c r="K727">
        <f t="shared" si="72"/>
        <v>14</v>
      </c>
    </row>
    <row r="728" spans="1:11" x14ac:dyDescent="0.3">
      <c r="A728">
        <f t="shared" si="71"/>
        <v>768</v>
      </c>
      <c r="B728">
        <v>1</v>
      </c>
      <c r="C728" t="s">
        <v>222</v>
      </c>
      <c r="D728" t="s">
        <v>921</v>
      </c>
      <c r="E728" t="str">
        <f t="shared" ref="E728:E734" si="75">_xlfn.CONCAT(G728,H728,I728)</f>
        <v>offsets_pt2_10</v>
      </c>
      <c r="G728" s="1" t="s">
        <v>229</v>
      </c>
      <c r="H728" s="1" t="s">
        <v>236</v>
      </c>
      <c r="I728" s="1" t="s">
        <v>147</v>
      </c>
      <c r="K728">
        <f t="shared" si="72"/>
        <v>14</v>
      </c>
    </row>
    <row r="729" spans="1:11" x14ac:dyDescent="0.3">
      <c r="A729">
        <f t="shared" si="71"/>
        <v>769</v>
      </c>
      <c r="B729">
        <v>1</v>
      </c>
      <c r="C729" t="s">
        <v>222</v>
      </c>
      <c r="D729" t="s">
        <v>922</v>
      </c>
      <c r="E729" t="str">
        <f t="shared" si="75"/>
        <v>offsets_pt3_10</v>
      </c>
      <c r="G729" s="1" t="s">
        <v>229</v>
      </c>
      <c r="H729" s="1" t="s">
        <v>237</v>
      </c>
      <c r="I729" s="1" t="s">
        <v>147</v>
      </c>
      <c r="K729">
        <f t="shared" si="72"/>
        <v>14</v>
      </c>
    </row>
    <row r="730" spans="1:11" x14ac:dyDescent="0.3">
      <c r="A730">
        <f t="shared" si="71"/>
        <v>770</v>
      </c>
      <c r="B730">
        <v>1</v>
      </c>
      <c r="C730" t="s">
        <v>222</v>
      </c>
      <c r="D730" t="s">
        <v>923</v>
      </c>
      <c r="E730" t="str">
        <f t="shared" si="75"/>
        <v>offsets_pt4_10</v>
      </c>
      <c r="G730" s="1" t="s">
        <v>229</v>
      </c>
      <c r="H730" s="1" t="s">
        <v>238</v>
      </c>
      <c r="I730" s="1" t="s">
        <v>147</v>
      </c>
      <c r="K730">
        <f t="shared" si="72"/>
        <v>14</v>
      </c>
    </row>
    <row r="731" spans="1:11" x14ac:dyDescent="0.3">
      <c r="A731">
        <f t="shared" si="71"/>
        <v>771</v>
      </c>
      <c r="B731">
        <v>1</v>
      </c>
      <c r="C731" t="s">
        <v>222</v>
      </c>
      <c r="D731" t="s">
        <v>924</v>
      </c>
      <c r="E731" t="str">
        <f t="shared" si="75"/>
        <v>offsets_pt5_10</v>
      </c>
      <c r="G731" s="1" t="s">
        <v>229</v>
      </c>
      <c r="H731" s="1" t="s">
        <v>239</v>
      </c>
      <c r="I731" s="1" t="s">
        <v>147</v>
      </c>
      <c r="K731">
        <f t="shared" si="72"/>
        <v>14</v>
      </c>
    </row>
    <row r="732" spans="1:11" x14ac:dyDescent="0.3">
      <c r="A732">
        <f t="shared" si="71"/>
        <v>772</v>
      </c>
      <c r="B732">
        <v>1</v>
      </c>
      <c r="C732" t="s">
        <v>222</v>
      </c>
      <c r="D732" t="s">
        <v>925</v>
      </c>
      <c r="E732" t="str">
        <f t="shared" si="75"/>
        <v>offsets_pt6_10</v>
      </c>
      <c r="G732" s="1" t="s">
        <v>229</v>
      </c>
      <c r="H732" s="1" t="s">
        <v>240</v>
      </c>
      <c r="I732" s="1" t="s">
        <v>147</v>
      </c>
      <c r="K732">
        <f t="shared" si="72"/>
        <v>14</v>
      </c>
    </row>
    <row r="733" spans="1:11" x14ac:dyDescent="0.3">
      <c r="A733">
        <f t="shared" si="71"/>
        <v>773</v>
      </c>
      <c r="B733">
        <v>1</v>
      </c>
      <c r="C733" t="s">
        <v>222</v>
      </c>
      <c r="D733" t="s">
        <v>926</v>
      </c>
      <c r="E733" t="str">
        <f t="shared" si="75"/>
        <v>offsets_pt7_10</v>
      </c>
      <c r="F733" t="s">
        <v>226</v>
      </c>
      <c r="G733" s="1" t="s">
        <v>229</v>
      </c>
      <c r="H733" s="1" t="s">
        <v>241</v>
      </c>
      <c r="I733" s="1" t="s">
        <v>147</v>
      </c>
      <c r="K733">
        <f t="shared" si="72"/>
        <v>14</v>
      </c>
    </row>
    <row r="734" spans="1:11" x14ac:dyDescent="0.3">
      <c r="A734">
        <f t="shared" si="71"/>
        <v>774</v>
      </c>
      <c r="B734">
        <v>1</v>
      </c>
      <c r="C734" t="s">
        <v>222</v>
      </c>
      <c r="D734" t="s">
        <v>927</v>
      </c>
      <c r="E734" t="str">
        <f t="shared" si="75"/>
        <v>offsets_ch_10</v>
      </c>
      <c r="F734" t="s">
        <v>227</v>
      </c>
      <c r="G734" s="1" t="s">
        <v>229</v>
      </c>
      <c r="H734" s="1" t="s">
        <v>242</v>
      </c>
      <c r="I734" s="1" t="s">
        <v>147</v>
      </c>
      <c r="K734">
        <f t="shared" si="72"/>
        <v>13</v>
      </c>
    </row>
    <row r="735" spans="1:11" x14ac:dyDescent="0.3">
      <c r="A735">
        <f t="shared" si="71"/>
        <v>774</v>
      </c>
      <c r="K735">
        <f t="shared" si="72"/>
        <v>0</v>
      </c>
    </row>
    <row r="736" spans="1:11" x14ac:dyDescent="0.3">
      <c r="A736">
        <f t="shared" si="71"/>
        <v>774</v>
      </c>
      <c r="F736" t="s">
        <v>230</v>
      </c>
      <c r="K736">
        <f t="shared" si="72"/>
        <v>0</v>
      </c>
    </row>
    <row r="737" spans="1:11" x14ac:dyDescent="0.3">
      <c r="A737">
        <f t="shared" si="71"/>
        <v>775</v>
      </c>
      <c r="B737">
        <v>1</v>
      </c>
      <c r="C737" t="s">
        <v>222</v>
      </c>
      <c r="D737" t="str">
        <f>_xlfn.CONCAT("config.",E737)</f>
        <v>config.elevatorPol</v>
      </c>
      <c r="E737" t="s">
        <v>233</v>
      </c>
      <c r="F737" t="s">
        <v>231</v>
      </c>
      <c r="K737">
        <f t="shared" si="72"/>
        <v>11</v>
      </c>
    </row>
    <row r="738" spans="1:11" x14ac:dyDescent="0.3">
      <c r="A738">
        <f t="shared" si="71"/>
        <v>776</v>
      </c>
      <c r="B738">
        <v>1</v>
      </c>
      <c r="C738" t="s">
        <v>222</v>
      </c>
      <c r="D738" t="str">
        <f>_xlfn.CONCAT("config.",E738)</f>
        <v>config.armChannel</v>
      </c>
      <c r="E738" t="s">
        <v>234</v>
      </c>
      <c r="F738" t="s">
        <v>232</v>
      </c>
      <c r="K738">
        <f t="shared" si="72"/>
        <v>10</v>
      </c>
    </row>
  </sheetData>
  <phoneticPr fontId="1" type="noConversion"/>
  <conditionalFormatting sqref="K1:K1048576">
    <cfRule type="cellIs" dxfId="1" priority="2" operator="greaterThan">
      <formula>16</formula>
    </cfRule>
  </conditionalFormatting>
  <conditionalFormatting sqref="F1:F1048576">
    <cfRule type="containsText" dxfId="0" priority="1" operator="containsText" text="  //">
      <formula>NOT(ISERROR(SEARCH("  //",F1)))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BE87-3E63-4A44-9212-CB7E4BC6FA42}">
  <sheetPr codeName="Sheet2"/>
  <dimension ref="A1:G736"/>
  <sheetViews>
    <sheetView workbookViewId="0">
      <selection activeCell="B2" sqref="B2"/>
    </sheetView>
  </sheetViews>
  <sheetFormatPr defaultRowHeight="14.4" x14ac:dyDescent="0.3"/>
  <cols>
    <col min="1" max="1" width="18.6640625" customWidth="1"/>
    <col min="2" max="2" width="18.77734375" customWidth="1"/>
    <col min="5" max="5" width="3.77734375" customWidth="1"/>
    <col min="6" max="6" width="64.5546875" customWidth="1"/>
  </cols>
  <sheetData>
    <row r="1" spans="1:7" x14ac:dyDescent="0.3">
      <c r="A1" t="s">
        <v>932</v>
      </c>
    </row>
    <row r="2" spans="1:7" x14ac:dyDescent="0.3">
      <c r="B2" t="str">
        <f>IF(ISTEXT(CONFIG_STRUCT!E4),CONFIG_STRUCT!E4,"")</f>
        <v>setup</v>
      </c>
      <c r="C2" t="str">
        <f>IF((B2&lt;&gt;""),":","")</f>
        <v>:</v>
      </c>
      <c r="D2">
        <v>69</v>
      </c>
      <c r="F2" t="s">
        <v>936</v>
      </c>
      <c r="G2" t="str">
        <f>IF(ISTEXT(CONFIG_STRUCT!F4),CONFIG_STRUCT!F4,"")</f>
        <v>// Byte to identify if already setup</v>
      </c>
    </row>
    <row r="3" spans="1:7" x14ac:dyDescent="0.3">
      <c r="B3" t="str">
        <f>IF(ISTEXT(CONFIG_STRUCT!E5),CONFIG_STRUCT!E5,"")</f>
        <v/>
      </c>
      <c r="C3" t="str">
        <f t="shared" ref="C3:C66" si="0">IF((B3&lt;&gt;""),":","")</f>
        <v/>
      </c>
      <c r="G3" t="str">
        <f>IF(ISTEXT(CONFIG_STRUCT!F5),CONFIG_STRUCT!F5,"")</f>
        <v/>
      </c>
    </row>
    <row r="4" spans="1:7" x14ac:dyDescent="0.3">
      <c r="B4" t="str">
        <f>IF(ISTEXT(CONFIG_STRUCT!E6),CONFIG_STRUCT!E6,"")</f>
        <v/>
      </c>
      <c r="C4" t="str">
        <f t="shared" si="0"/>
        <v/>
      </c>
      <c r="G4" t="str">
        <f>IF(ISTEXT(CONFIG_STRUCT!F6),CONFIG_STRUCT!F6,"")</f>
        <v xml:space="preserve">  // Menu adjustable items</v>
      </c>
    </row>
    <row r="5" spans="1:7" x14ac:dyDescent="0.3">
      <c r="A5" t="s">
        <v>933</v>
      </c>
      <c r="B5" t="str">
        <f>IF(ISTEXT(CONFIG_STRUCT!E7),CONFIG_STRUCT!E7,"")</f>
        <v/>
      </c>
      <c r="C5" t="str">
        <f t="shared" si="0"/>
        <v/>
      </c>
      <c r="G5" t="str">
        <f>IF(ISTEXT(CONFIG_STRUCT!F7),CONFIG_STRUCT!F7,"")</f>
        <v xml:space="preserve">  // RC settings (8)[1]</v>
      </c>
    </row>
    <row r="6" spans="1:7" x14ac:dyDescent="0.3">
      <c r="B6" t="str">
        <f>IF(ISTEXT(CONFIG_STRUCT!E8),CONFIG_STRUCT!E8,"")</f>
        <v>channelOrder1</v>
      </c>
      <c r="C6" t="str">
        <f t="shared" si="0"/>
        <v>:</v>
      </c>
      <c r="D6">
        <v>0</v>
      </c>
      <c r="F6" t="s">
        <v>937</v>
      </c>
      <c r="G6" t="str">
        <f>IF(ISTEXT(CONFIG_STRUCT!F8),CONFIG_STRUCT!F8,"")</f>
        <v>// Assign channel numbers to hard-coded channel order</v>
      </c>
    </row>
    <row r="7" spans="1:7" x14ac:dyDescent="0.3">
      <c r="B7" t="str">
        <f>IF(ISTEXT(CONFIG_STRUCT!E9),CONFIG_STRUCT!E9,"")</f>
        <v>channelOrder2</v>
      </c>
      <c r="C7" t="str">
        <f t="shared" si="0"/>
        <v>:</v>
      </c>
      <c r="D7">
        <v>1</v>
      </c>
      <c r="G7" t="str">
        <f>IF(ISTEXT(CONFIG_STRUCT!F9),CONFIG_STRUCT!F9,"")</f>
        <v/>
      </c>
    </row>
    <row r="8" spans="1:7" x14ac:dyDescent="0.3">
      <c r="B8" t="str">
        <f>IF(ISTEXT(CONFIG_STRUCT!E10),CONFIG_STRUCT!E10,"")</f>
        <v>channelOrder3</v>
      </c>
      <c r="C8" t="str">
        <f t="shared" si="0"/>
        <v>:</v>
      </c>
      <c r="D8">
        <v>2</v>
      </c>
      <c r="G8" t="str">
        <f>IF(ISTEXT(CONFIG_STRUCT!F10),CONFIG_STRUCT!F10,"")</f>
        <v/>
      </c>
    </row>
    <row r="9" spans="1:7" x14ac:dyDescent="0.3">
      <c r="B9" t="str">
        <f>IF(ISTEXT(CONFIG_STRUCT!E11),CONFIG_STRUCT!E11,"")</f>
        <v>channelOrder4</v>
      </c>
      <c r="C9" t="str">
        <f t="shared" si="0"/>
        <v>:</v>
      </c>
      <c r="D9">
        <v>3</v>
      </c>
      <c r="G9" t="str">
        <f>IF(ISTEXT(CONFIG_STRUCT!F11),CONFIG_STRUCT!F11,"")</f>
        <v/>
      </c>
    </row>
    <row r="10" spans="1:7" x14ac:dyDescent="0.3">
      <c r="B10" t="str">
        <f>IF(ISTEXT(CONFIG_STRUCT!E12),CONFIG_STRUCT!E12,"")</f>
        <v>channelOrder5</v>
      </c>
      <c r="C10" t="str">
        <f t="shared" si="0"/>
        <v>:</v>
      </c>
      <c r="D10">
        <v>4</v>
      </c>
      <c r="G10" t="str">
        <f>IF(ISTEXT(CONFIG_STRUCT!F12),CONFIG_STRUCT!F12,"")</f>
        <v/>
      </c>
    </row>
    <row r="11" spans="1:7" x14ac:dyDescent="0.3">
      <c r="B11" t="str">
        <f>IF(ISTEXT(CONFIG_STRUCT!E13),CONFIG_STRUCT!E13,"")</f>
        <v>channelOrder6</v>
      </c>
      <c r="C11" t="str">
        <f t="shared" si="0"/>
        <v>:</v>
      </c>
      <c r="D11">
        <v>5</v>
      </c>
      <c r="G11" t="str">
        <f>IF(ISTEXT(CONFIG_STRUCT!F13),CONFIG_STRUCT!F13,"")</f>
        <v/>
      </c>
    </row>
    <row r="12" spans="1:7" x14ac:dyDescent="0.3">
      <c r="B12" t="str">
        <f>IF(ISTEXT(CONFIG_STRUCT!E14),CONFIG_STRUCT!E14,"")</f>
        <v>channelOrder7</v>
      </c>
      <c r="C12" t="str">
        <f t="shared" si="0"/>
        <v>:</v>
      </c>
      <c r="D12">
        <v>6</v>
      </c>
      <c r="G12" t="str">
        <f>IF(ISTEXT(CONFIG_STRUCT!F14),CONFIG_STRUCT!F14,"")</f>
        <v/>
      </c>
    </row>
    <row r="13" spans="1:7" x14ac:dyDescent="0.3">
      <c r="B13" t="str">
        <f>IF(ISTEXT(CONFIG_STRUCT!E15),CONFIG_STRUCT!E15,"")</f>
        <v>channelOrder8</v>
      </c>
      <c r="C13" t="str">
        <f t="shared" si="0"/>
        <v>:</v>
      </c>
      <c r="D13">
        <v>7</v>
      </c>
      <c r="G13" t="str">
        <f>IF(ISTEXT(CONFIG_STRUCT!F15),CONFIG_STRUCT!F15,"")</f>
        <v/>
      </c>
    </row>
    <row r="14" spans="1:7" x14ac:dyDescent="0.3">
      <c r="B14" t="str">
        <f>IF(ISTEXT(CONFIG_STRUCT!E16),CONFIG_STRUCT!E16,"")</f>
        <v/>
      </c>
      <c r="C14" t="str">
        <f t="shared" si="0"/>
        <v/>
      </c>
      <c r="G14" t="str">
        <f>IF(ISTEXT(CONFIG_STRUCT!F16),CONFIG_STRUCT!F16,"")</f>
        <v/>
      </c>
    </row>
    <row r="15" spans="1:7" x14ac:dyDescent="0.3">
      <c r="A15" t="s">
        <v>934</v>
      </c>
      <c r="B15" t="str">
        <f>IF(ISTEXT(CONFIG_STRUCT!E17),CONFIG_STRUCT!E17,"")</f>
        <v/>
      </c>
      <c r="C15" t="str">
        <f t="shared" si="0"/>
        <v/>
      </c>
      <c r="F15" t="s">
        <v>938</v>
      </c>
      <c r="G15" t="str">
        <f>IF(ISTEXT(CONFIG_STRUCT!F17),CONFIG_STRUCT!F17,"")</f>
        <v xml:space="preserve">  // Servo travel limits (32)[9]</v>
      </c>
    </row>
    <row r="16" spans="1:7" x14ac:dyDescent="0.3">
      <c r="B16" t="str">
        <f>IF(ISTEXT(CONFIG_STRUCT!E18),CONFIG_STRUCT!E18,"")</f>
        <v>OUT1_min</v>
      </c>
      <c r="C16" t="str">
        <f t="shared" si="0"/>
        <v>:</v>
      </c>
      <c r="D16">
        <v>-100</v>
      </c>
      <c r="G16" t="str">
        <f>IF(ISTEXT(CONFIG_STRUCT!F18),CONFIG_STRUCT!F18,"")</f>
        <v>// Actual, respanned travel limits to save recalculation each loop</v>
      </c>
    </row>
    <row r="17" spans="2:7" x14ac:dyDescent="0.3">
      <c r="B17" t="str">
        <f>IF(ISTEXT(CONFIG_STRUCT!E19),CONFIG_STRUCT!E19,"")</f>
        <v>OUT1_max</v>
      </c>
      <c r="C17" t="str">
        <f t="shared" si="0"/>
        <v>:</v>
      </c>
      <c r="D17">
        <v>100</v>
      </c>
      <c r="G17" t="str">
        <f>IF(ISTEXT(CONFIG_STRUCT!F19),CONFIG_STRUCT!F19,"")</f>
        <v/>
      </c>
    </row>
    <row r="18" spans="2:7" x14ac:dyDescent="0.3">
      <c r="B18" t="str">
        <f>IF(ISTEXT(CONFIG_STRUCT!E20),CONFIG_STRUCT!E20,"")</f>
        <v>OUT2_min</v>
      </c>
      <c r="C18" t="str">
        <f t="shared" si="0"/>
        <v>:</v>
      </c>
      <c r="D18">
        <v>-100</v>
      </c>
      <c r="G18" t="str">
        <f>IF(ISTEXT(CONFIG_STRUCT!F20),CONFIG_STRUCT!F20,"")</f>
        <v/>
      </c>
    </row>
    <row r="19" spans="2:7" x14ac:dyDescent="0.3">
      <c r="B19" t="str">
        <f>IF(ISTEXT(CONFIG_STRUCT!E21),CONFIG_STRUCT!E21,"")</f>
        <v>OUT2_max</v>
      </c>
      <c r="C19" t="str">
        <f t="shared" si="0"/>
        <v>:</v>
      </c>
      <c r="D19">
        <v>100</v>
      </c>
      <c r="G19" t="str">
        <f>IF(ISTEXT(CONFIG_STRUCT!F21),CONFIG_STRUCT!F21,"")</f>
        <v/>
      </c>
    </row>
    <row r="20" spans="2:7" x14ac:dyDescent="0.3">
      <c r="B20" t="str">
        <f>IF(ISTEXT(CONFIG_STRUCT!E22),CONFIG_STRUCT!E22,"")</f>
        <v>OUT3_min</v>
      </c>
      <c r="C20" t="str">
        <f t="shared" si="0"/>
        <v>:</v>
      </c>
      <c r="D20">
        <v>-100</v>
      </c>
      <c r="G20" t="str">
        <f>IF(ISTEXT(CONFIG_STRUCT!F22),CONFIG_STRUCT!F22,"")</f>
        <v/>
      </c>
    </row>
    <row r="21" spans="2:7" x14ac:dyDescent="0.3">
      <c r="B21" t="str">
        <f>IF(ISTEXT(CONFIG_STRUCT!E23),CONFIG_STRUCT!E23,"")</f>
        <v>OUT3_max</v>
      </c>
      <c r="C21" t="str">
        <f t="shared" si="0"/>
        <v>:</v>
      </c>
      <c r="D21">
        <v>100</v>
      </c>
      <c r="G21" t="str">
        <f>IF(ISTEXT(CONFIG_STRUCT!F23),CONFIG_STRUCT!F23,"")</f>
        <v/>
      </c>
    </row>
    <row r="22" spans="2:7" x14ac:dyDescent="0.3">
      <c r="B22" t="str">
        <f>IF(ISTEXT(CONFIG_STRUCT!E24),CONFIG_STRUCT!E24,"")</f>
        <v>OUT4_min</v>
      </c>
      <c r="C22" t="str">
        <f t="shared" si="0"/>
        <v>:</v>
      </c>
      <c r="D22">
        <v>-100</v>
      </c>
      <c r="G22" t="str">
        <f>IF(ISTEXT(CONFIG_STRUCT!F24),CONFIG_STRUCT!F24,"")</f>
        <v/>
      </c>
    </row>
    <row r="23" spans="2:7" x14ac:dyDescent="0.3">
      <c r="B23" t="str">
        <f>IF(ISTEXT(CONFIG_STRUCT!E25),CONFIG_STRUCT!E25,"")</f>
        <v>OUT4_max</v>
      </c>
      <c r="C23" t="str">
        <f t="shared" si="0"/>
        <v>:</v>
      </c>
      <c r="D23">
        <v>100</v>
      </c>
      <c r="G23" t="str">
        <f>IF(ISTEXT(CONFIG_STRUCT!F25),CONFIG_STRUCT!F25,"")</f>
        <v/>
      </c>
    </row>
    <row r="24" spans="2:7" x14ac:dyDescent="0.3">
      <c r="B24" t="str">
        <f>IF(ISTEXT(CONFIG_STRUCT!E26),CONFIG_STRUCT!E26,"")</f>
        <v>OUT5_min</v>
      </c>
      <c r="C24" t="str">
        <f t="shared" si="0"/>
        <v>:</v>
      </c>
      <c r="D24">
        <v>-100</v>
      </c>
      <c r="G24" t="str">
        <f>IF(ISTEXT(CONFIG_STRUCT!F26),CONFIG_STRUCT!F26,"")</f>
        <v/>
      </c>
    </row>
    <row r="25" spans="2:7" x14ac:dyDescent="0.3">
      <c r="B25" t="str">
        <f>IF(ISTEXT(CONFIG_STRUCT!E27),CONFIG_STRUCT!E27,"")</f>
        <v>OUT5_max</v>
      </c>
      <c r="C25" t="str">
        <f t="shared" si="0"/>
        <v>:</v>
      </c>
      <c r="D25">
        <v>100</v>
      </c>
      <c r="G25" t="str">
        <f>IF(ISTEXT(CONFIG_STRUCT!F27),CONFIG_STRUCT!F27,"")</f>
        <v/>
      </c>
    </row>
    <row r="26" spans="2:7" x14ac:dyDescent="0.3">
      <c r="B26" t="str">
        <f>IF(ISTEXT(CONFIG_STRUCT!E28),CONFIG_STRUCT!E28,"")</f>
        <v>OUT6_min</v>
      </c>
      <c r="C26" t="str">
        <f t="shared" si="0"/>
        <v>:</v>
      </c>
      <c r="D26">
        <v>-100</v>
      </c>
      <c r="G26" t="str">
        <f>IF(ISTEXT(CONFIG_STRUCT!F28),CONFIG_STRUCT!F28,"")</f>
        <v/>
      </c>
    </row>
    <row r="27" spans="2:7" x14ac:dyDescent="0.3">
      <c r="B27" t="str">
        <f>IF(ISTEXT(CONFIG_STRUCT!E29),CONFIG_STRUCT!E29,"")</f>
        <v>OUT6_max</v>
      </c>
      <c r="C27" t="str">
        <f t="shared" si="0"/>
        <v>:</v>
      </c>
      <c r="D27">
        <v>100</v>
      </c>
      <c r="G27" t="str">
        <f>IF(ISTEXT(CONFIG_STRUCT!F29),CONFIG_STRUCT!F29,"")</f>
        <v/>
      </c>
    </row>
    <row r="28" spans="2:7" x14ac:dyDescent="0.3">
      <c r="B28" t="str">
        <f>IF(ISTEXT(CONFIG_STRUCT!E30),CONFIG_STRUCT!E30,"")</f>
        <v>OUT7_min</v>
      </c>
      <c r="C28" t="str">
        <f t="shared" si="0"/>
        <v>:</v>
      </c>
      <c r="D28">
        <v>-100</v>
      </c>
      <c r="G28" t="str">
        <f>IF(ISTEXT(CONFIG_STRUCT!F30),CONFIG_STRUCT!F30,"")</f>
        <v/>
      </c>
    </row>
    <row r="29" spans="2:7" x14ac:dyDescent="0.3">
      <c r="B29" t="str">
        <f>IF(ISTEXT(CONFIG_STRUCT!E31),CONFIG_STRUCT!E31,"")</f>
        <v>OUT7_max</v>
      </c>
      <c r="C29" t="str">
        <f t="shared" si="0"/>
        <v>:</v>
      </c>
      <c r="D29">
        <v>100</v>
      </c>
      <c r="G29" t="str">
        <f>IF(ISTEXT(CONFIG_STRUCT!F31),CONFIG_STRUCT!F31,"")</f>
        <v/>
      </c>
    </row>
    <row r="30" spans="2:7" x14ac:dyDescent="0.3">
      <c r="B30" t="str">
        <f>IF(ISTEXT(CONFIG_STRUCT!E32),CONFIG_STRUCT!E32,"")</f>
        <v>OUT8_min</v>
      </c>
      <c r="C30" t="str">
        <f t="shared" si="0"/>
        <v>:</v>
      </c>
      <c r="D30">
        <v>-100</v>
      </c>
      <c r="G30" t="str">
        <f>IF(ISTEXT(CONFIG_STRUCT!F32),CONFIG_STRUCT!F32,"")</f>
        <v/>
      </c>
    </row>
    <row r="31" spans="2:7" x14ac:dyDescent="0.3">
      <c r="B31" t="str">
        <f>IF(ISTEXT(CONFIG_STRUCT!E33),CONFIG_STRUCT!E33,"")</f>
        <v>OUT8_max</v>
      </c>
      <c r="C31" t="str">
        <f t="shared" si="0"/>
        <v>:</v>
      </c>
      <c r="D31">
        <v>100</v>
      </c>
      <c r="G31" t="str">
        <f>IF(ISTEXT(CONFIG_STRUCT!F33),CONFIG_STRUCT!F33,"")</f>
        <v/>
      </c>
    </row>
    <row r="32" spans="2:7" x14ac:dyDescent="0.3">
      <c r="B32" t="str">
        <f>IF(ISTEXT(CONFIG_STRUCT!E34),CONFIG_STRUCT!E34,"")</f>
        <v>OUT9_min</v>
      </c>
      <c r="C32" t="str">
        <f t="shared" si="0"/>
        <v>:</v>
      </c>
      <c r="D32">
        <v>-100</v>
      </c>
      <c r="G32" t="str">
        <f>IF(ISTEXT(CONFIG_STRUCT!F34),CONFIG_STRUCT!F34,"")</f>
        <v/>
      </c>
    </row>
    <row r="33" spans="1:7" x14ac:dyDescent="0.3">
      <c r="B33" t="str">
        <f>IF(ISTEXT(CONFIG_STRUCT!E35),CONFIG_STRUCT!E35,"")</f>
        <v>OUT9_max</v>
      </c>
      <c r="C33" t="str">
        <f t="shared" si="0"/>
        <v>:</v>
      </c>
      <c r="D33">
        <v>100</v>
      </c>
      <c r="G33" t="str">
        <f>IF(ISTEXT(CONFIG_STRUCT!F35),CONFIG_STRUCT!F35,"")</f>
        <v/>
      </c>
    </row>
    <row r="34" spans="1:7" x14ac:dyDescent="0.3">
      <c r="B34" t="str">
        <f>IF(ISTEXT(CONFIG_STRUCT!E36),CONFIG_STRUCT!E36,"")</f>
        <v>OUT10_min</v>
      </c>
      <c r="C34" t="str">
        <f t="shared" si="0"/>
        <v>:</v>
      </c>
      <c r="D34">
        <v>-100</v>
      </c>
      <c r="G34" t="str">
        <f>IF(ISTEXT(CONFIG_STRUCT!F36),CONFIG_STRUCT!F36,"")</f>
        <v/>
      </c>
    </row>
    <row r="35" spans="1:7" x14ac:dyDescent="0.3">
      <c r="B35" t="str">
        <f>IF(ISTEXT(CONFIG_STRUCT!E37),CONFIG_STRUCT!E37,"")</f>
        <v>OUT10_max</v>
      </c>
      <c r="C35" t="str">
        <f t="shared" si="0"/>
        <v>:</v>
      </c>
      <c r="D35">
        <v>100</v>
      </c>
      <c r="G35" t="str">
        <f>IF(ISTEXT(CONFIG_STRUCT!F37),CONFIG_STRUCT!F37,"")</f>
        <v/>
      </c>
    </row>
    <row r="36" spans="1:7" x14ac:dyDescent="0.3">
      <c r="B36" t="str">
        <f>IF(ISTEXT(CONFIG_STRUCT!E38),CONFIG_STRUCT!E38,"")</f>
        <v/>
      </c>
      <c r="C36" t="str">
        <f t="shared" si="0"/>
        <v/>
      </c>
      <c r="G36" t="str">
        <f>IF(ISTEXT(CONFIG_STRUCT!F38),CONFIG_STRUCT!F38,"")</f>
        <v/>
      </c>
    </row>
    <row r="37" spans="1:7" x14ac:dyDescent="0.3">
      <c r="A37" t="s">
        <v>935</v>
      </c>
      <c r="B37" t="str">
        <f>IF(ISTEXT(CONFIG_STRUCT!E39),CONFIG_STRUCT!E39,"")</f>
        <v/>
      </c>
      <c r="C37" t="str">
        <f t="shared" si="0"/>
        <v/>
      </c>
      <c r="G37" t="str">
        <f>IF(ISTEXT(CONFIG_STRUCT!F39),CONFIG_STRUCT!F39,"")</f>
        <v xml:space="preserve">  // RC items (12)[41]</v>
      </c>
    </row>
    <row r="38" spans="1:7" x14ac:dyDescent="0.3">
      <c r="B38" t="str">
        <f>IF(ISTEXT(CONFIG_STRUCT!E40),CONFIG_STRUCT!E40,"")</f>
        <v>rxMode</v>
      </c>
      <c r="C38" t="str">
        <f t="shared" si="0"/>
        <v>:</v>
      </c>
      <c r="D38">
        <v>0</v>
      </c>
      <c r="F38" t="s">
        <v>939</v>
      </c>
      <c r="G38" t="str">
        <f>IF(ISTEXT(CONFIG_STRUCT!F40),CONFIG_STRUCT!F40,"")</f>
        <v>// PWM, CPPM or serial types</v>
      </c>
    </row>
    <row r="39" spans="1:7" x14ac:dyDescent="0.3">
      <c r="B39" t="str">
        <f>IF(ISTEXT(CONFIG_STRUCT!E41),CONFIG_STRUCT!E41,"")</f>
        <v>txSeq</v>
      </c>
      <c r="C39" t="str">
        <f t="shared" si="0"/>
        <v>:</v>
      </c>
      <c r="D39">
        <v>0</v>
      </c>
      <c r="F39" t="s">
        <v>940</v>
      </c>
      <c r="G39" t="str">
        <f>IF(ISTEXT(CONFIG_STRUCT!F41),CONFIG_STRUCT!F41,"")</f>
        <v>// Channel order of transmitter (JR/Futaba etc)</v>
      </c>
    </row>
    <row r="40" spans="1:7" x14ac:dyDescent="0.3">
      <c r="B40" t="str">
        <f>IF(ISTEXT(CONFIG_STRUCT!E42),CONFIG_STRUCT!E42,"")</f>
        <v>flightChan</v>
      </c>
      <c r="C40" t="str">
        <f t="shared" si="0"/>
        <v>:</v>
      </c>
      <c r="D40">
        <v>4</v>
      </c>
      <c r="F40" t="s">
        <v>946</v>
      </c>
      <c r="G40" t="str">
        <f>IF(ISTEXT(CONFIG_STRUCT!F42),CONFIG_STRUCT!F42,"")</f>
        <v>// Channel number to select flight mode</v>
      </c>
    </row>
    <row r="41" spans="1:7" x14ac:dyDescent="0.3">
      <c r="B41" t="str">
        <f>IF(ISTEXT(CONFIG_STRUCT!E43),CONFIG_STRUCT!E43,"")</f>
        <v>transSpeedOut</v>
      </c>
      <c r="C41" t="str">
        <f t="shared" si="0"/>
        <v>:</v>
      </c>
      <c r="D41">
        <v>0</v>
      </c>
      <c r="F41" t="s">
        <v>947</v>
      </c>
      <c r="G41" t="str">
        <f>IF(ISTEXT(CONFIG_STRUCT!F43),CONFIG_STRUCT!F43,"")</f>
        <v>// Outbound transition speed/channel 0 = tied to channel, 1 to 40 seconds.</v>
      </c>
    </row>
    <row r="42" spans="1:7" x14ac:dyDescent="0.3">
      <c r="B42" t="str">
        <f>IF(ISTEXT(CONFIG_STRUCT!E44),CONFIG_STRUCT!E44,"")</f>
        <v>transSpeedIn</v>
      </c>
      <c r="C42" t="str">
        <f t="shared" si="0"/>
        <v>:</v>
      </c>
      <c r="D42">
        <v>0</v>
      </c>
      <c r="F42" t="s">
        <v>948</v>
      </c>
      <c r="G42" t="str">
        <f>IF(ISTEXT(CONFIG_STRUCT!F44),CONFIG_STRUCT!F44,"")</f>
        <v>// Inbound transition  speed/channel 0 = tied to channel, 1 to 40 seconds.</v>
      </c>
    </row>
    <row r="43" spans="1:7" x14ac:dyDescent="0.3">
      <c r="B43" t="str">
        <f>IF(ISTEXT(CONFIG_STRUCT!E45),CONFIG_STRUCT!E45,"")</f>
        <v>transitionP1</v>
      </c>
      <c r="C43" t="str">
        <f t="shared" si="0"/>
        <v>:</v>
      </c>
      <c r="D43">
        <v>0</v>
      </c>
      <c r="F43" t="s">
        <v>943</v>
      </c>
      <c r="G43" t="str">
        <f>IF(ISTEXT(CONFIG_STRUCT!F45),CONFIG_STRUCT!F45,"")</f>
        <v>// Transition point as a percentage 0% to 99%</v>
      </c>
    </row>
    <row r="44" spans="1:7" x14ac:dyDescent="0.3">
      <c r="B44" t="str">
        <f>IF(ISTEXT(CONFIG_STRUCT!E46),CONFIG_STRUCT!E46,"")</f>
        <v>transitionP1n</v>
      </c>
      <c r="C44" t="str">
        <f t="shared" si="0"/>
        <v>:</v>
      </c>
      <c r="D44">
        <v>50</v>
      </c>
      <c r="F44" t="s">
        <v>944</v>
      </c>
      <c r="G44" t="str">
        <f>IF(ISTEXT(CONFIG_STRUCT!F46),CONFIG_STRUCT!F46,"")</f>
        <v>// Transition point as a percentage 1% to 99%</v>
      </c>
    </row>
    <row r="45" spans="1:7" x14ac:dyDescent="0.3">
      <c r="B45" t="str">
        <f>IF(ISTEXT(CONFIG_STRUCT!E47),CONFIG_STRUCT!E47,"")</f>
        <v>transitionP2</v>
      </c>
      <c r="C45" t="str">
        <f t="shared" si="0"/>
        <v>:</v>
      </c>
      <c r="D45">
        <v>100</v>
      </c>
      <c r="F45" t="s">
        <v>945</v>
      </c>
      <c r="G45" t="str">
        <f>IF(ISTEXT(CONFIG_STRUCT!F47),CONFIG_STRUCT!F47,"")</f>
        <v>// Transition point as a percentage 1% to 100%</v>
      </c>
    </row>
    <row r="46" spans="1:7" x14ac:dyDescent="0.3">
      <c r="B46" t="str">
        <f>IF(ISTEXT(CONFIG_STRUCT!E48),CONFIG_STRUCT!E48,"")</f>
        <v>vibration</v>
      </c>
      <c r="C46" t="str">
        <f t="shared" si="0"/>
        <v>:</v>
      </c>
      <c r="D46">
        <v>0</v>
      </c>
      <c r="F46" t="s">
        <v>942</v>
      </c>
      <c r="G46" t="str">
        <f>IF(ISTEXT(CONFIG_STRUCT!F48),CONFIG_STRUCT!F48,"")</f>
        <v>// Vibration test mode on/off</v>
      </c>
    </row>
    <row r="47" spans="1:7" x14ac:dyDescent="0.3">
      <c r="B47" t="str">
        <f>IF(ISTEXT(CONFIG_STRUCT!E49),CONFIG_STRUCT!E49,"")</f>
        <v>accelVertFilter</v>
      </c>
      <c r="C47" t="str">
        <f t="shared" si="0"/>
        <v>:</v>
      </c>
      <c r="D47">
        <v>20</v>
      </c>
      <c r="F47" t="s">
        <v>941</v>
      </c>
      <c r="G47" t="str">
        <f>IF(ISTEXT(CONFIG_STRUCT!F49),CONFIG_STRUCT!F49,"")</f>
        <v>// Acc Z filter for I-terms in 1/100%</v>
      </c>
    </row>
    <row r="48" spans="1:7" x14ac:dyDescent="0.3">
      <c r="B48" t="str">
        <f>IF(ISTEXT(CONFIG_STRUCT!E50),CONFIG_STRUCT!E50,"")</f>
        <v/>
      </c>
      <c r="C48" t="str">
        <f t="shared" si="0"/>
        <v/>
      </c>
      <c r="G48" t="str">
        <f>IF(ISTEXT(CONFIG_STRUCT!F50),CONFIG_STRUCT!F50,"")</f>
        <v/>
      </c>
    </row>
    <row r="49" spans="2:7" x14ac:dyDescent="0.3">
      <c r="B49" t="str">
        <f>IF(ISTEXT(CONFIG_STRUCT!E51),CONFIG_STRUCT!E51,"")</f>
        <v/>
      </c>
      <c r="C49" t="str">
        <f t="shared" si="0"/>
        <v/>
      </c>
      <c r="G49" t="str">
        <f>IF(ISTEXT(CONFIG_STRUCT!F51),CONFIG_STRUCT!F51,"")</f>
        <v xml:space="preserve">  // Flight mode settings (40)[53]</v>
      </c>
    </row>
    <row r="50" spans="2:7" x14ac:dyDescent="0.3">
      <c r="B50" t="str">
        <f>IF(ISTEXT(CONFIG_STRUCT!E52),CONFIG_STRUCT!E52,"")</f>
        <v/>
      </c>
      <c r="C50" t="str">
        <f t="shared" si="0"/>
        <v/>
      </c>
      <c r="G50" t="str">
        <f>IF(ISTEXT(CONFIG_STRUCT!F52),CONFIG_STRUCT!F52,"")</f>
        <v>// flightControl_t flightMode[FLIGHT_MODES];  // Flight control settings</v>
      </c>
    </row>
    <row r="51" spans="2:7" x14ac:dyDescent="0.3">
      <c r="B51" t="str">
        <f>IF(ISTEXT(CONFIG_STRUCT!E53),CONFIG_STRUCT!E53,"")</f>
        <v>rollPMult_P1</v>
      </c>
      <c r="C51" t="str">
        <f t="shared" si="0"/>
        <v>:</v>
      </c>
      <c r="D51">
        <v>40</v>
      </c>
      <c r="F51" t="s">
        <v>949</v>
      </c>
      <c r="G51" t="str">
        <f>IF(ISTEXT(CONFIG_STRUCT!F53),CONFIG_STRUCT!F53,"")</f>
        <v>// Roll PI</v>
      </c>
    </row>
    <row r="52" spans="2:7" x14ac:dyDescent="0.3">
      <c r="B52" t="str">
        <f>IF(ISTEXT(CONFIG_STRUCT!E54),CONFIG_STRUCT!E54,"")</f>
        <v>rollIMult_P1</v>
      </c>
      <c r="C52" t="str">
        <f t="shared" si="0"/>
        <v>:</v>
      </c>
      <c r="D52">
        <v>10</v>
      </c>
      <c r="F52" t="s">
        <v>950</v>
      </c>
      <c r="G52" t="str">
        <f>IF(ISTEXT(CONFIG_STRUCT!F54),CONFIG_STRUCT!F54,"")</f>
        <v/>
      </c>
    </row>
    <row r="53" spans="2:7" x14ac:dyDescent="0.3">
      <c r="B53" t="str">
        <f>IF(ISTEXT(CONFIG_STRUCT!E55),CONFIG_STRUCT!E55,"")</f>
        <v>rollLimit_P1</v>
      </c>
      <c r="C53" t="str">
        <f t="shared" si="0"/>
        <v>:</v>
      </c>
      <c r="D53">
        <v>10</v>
      </c>
      <c r="F53" t="s">
        <v>951</v>
      </c>
      <c r="G53" t="str">
        <f>IF(ISTEXT(CONFIG_STRUCT!F55),CONFIG_STRUCT!F55,"")</f>
        <v>// I-term limits (0 to 125%)</v>
      </c>
    </row>
    <row r="54" spans="2:7" x14ac:dyDescent="0.3">
      <c r="B54" t="str">
        <f>IF(ISTEXT(CONFIG_STRUCT!E56),CONFIG_STRUCT!E56,"")</f>
        <v>rollRate_P1</v>
      </c>
      <c r="C54" t="str">
        <f t="shared" si="0"/>
        <v>:</v>
      </c>
      <c r="D54">
        <v>2</v>
      </c>
      <c r="F54" t="s">
        <v>952</v>
      </c>
      <c r="G54" t="str">
        <f>IF(ISTEXT(CONFIG_STRUCT!F56),CONFIG_STRUCT!F56,"")</f>
        <v>// 0 to 4, 1 (Default)</v>
      </c>
    </row>
    <row r="55" spans="2:7" x14ac:dyDescent="0.3">
      <c r="B55" t="str">
        <f>IF(ISTEXT(CONFIG_STRUCT!E57),CONFIG_STRUCT!E57,"")</f>
        <v>aRollPMult_P1</v>
      </c>
      <c r="C55" t="str">
        <f t="shared" si="0"/>
        <v>:</v>
      </c>
      <c r="D55">
        <v>10</v>
      </c>
      <c r="F55" t="s">
        <v>953</v>
      </c>
      <c r="G55" t="str">
        <f>IF(ISTEXT(CONFIG_STRUCT!F57),CONFIG_STRUCT!F57,"")</f>
        <v>// Acc gain settings</v>
      </c>
    </row>
    <row r="56" spans="2:7" x14ac:dyDescent="0.3">
      <c r="B56" t="str">
        <f>IF(ISTEXT(CONFIG_STRUCT!E58),CONFIG_STRUCT!E58,"")</f>
        <v>accRoll0Trim_P1</v>
      </c>
      <c r="C56" t="str">
        <f t="shared" si="0"/>
        <v>:</v>
      </c>
      <c r="D56">
        <v>0</v>
      </c>
      <c r="F56" t="s">
        <v>954</v>
      </c>
      <c r="G56" t="str">
        <f>IF(ISTEXT(CONFIG_STRUCT!F58),CONFIG_STRUCT!F58,"")</f>
        <v>// User-set ACC trim (+/-127)</v>
      </c>
    </row>
    <row r="57" spans="2:7" x14ac:dyDescent="0.3">
      <c r="B57" t="str">
        <f>IF(ISTEXT(CONFIG_STRUCT!E59),CONFIG_STRUCT!E59,"")</f>
        <v>pitchPMult_P1</v>
      </c>
      <c r="C57" t="str">
        <f t="shared" si="0"/>
        <v>:</v>
      </c>
      <c r="D57">
        <v>40</v>
      </c>
      <c r="F57" t="s">
        <v>955</v>
      </c>
      <c r="G57" t="str">
        <f>IF(ISTEXT(CONFIG_STRUCT!F59),CONFIG_STRUCT!F59,"")</f>
        <v>// Pitch PI</v>
      </c>
    </row>
    <row r="58" spans="2:7" x14ac:dyDescent="0.3">
      <c r="B58" t="str">
        <f>IF(ISTEXT(CONFIG_STRUCT!E60),CONFIG_STRUCT!E60,"")</f>
        <v>pitchIMult_P1</v>
      </c>
      <c r="C58" t="str">
        <f t="shared" si="0"/>
        <v>:</v>
      </c>
      <c r="D58">
        <v>10</v>
      </c>
      <c r="F58" t="s">
        <v>956</v>
      </c>
      <c r="G58" t="str">
        <f>IF(ISTEXT(CONFIG_STRUCT!F60),CONFIG_STRUCT!F60,"")</f>
        <v/>
      </c>
    </row>
    <row r="59" spans="2:7" x14ac:dyDescent="0.3">
      <c r="B59" t="str">
        <f>IF(ISTEXT(CONFIG_STRUCT!E61),CONFIG_STRUCT!E61,"")</f>
        <v>pitchLimit_P1</v>
      </c>
      <c r="C59" t="str">
        <f t="shared" si="0"/>
        <v>:</v>
      </c>
      <c r="D59">
        <v>10</v>
      </c>
      <c r="F59" t="s">
        <v>957</v>
      </c>
      <c r="G59" t="str">
        <f>IF(ISTEXT(CONFIG_STRUCT!F61),CONFIG_STRUCT!F61,"")</f>
        <v>// I-term limits (0 to 125%)</v>
      </c>
    </row>
    <row r="60" spans="2:7" x14ac:dyDescent="0.3">
      <c r="B60" t="str">
        <f>IF(ISTEXT(CONFIG_STRUCT!E62),CONFIG_STRUCT!E62,"")</f>
        <v>pitchRate_P1</v>
      </c>
      <c r="C60" t="str">
        <f t="shared" si="0"/>
        <v>:</v>
      </c>
      <c r="D60">
        <v>2</v>
      </c>
      <c r="F60" t="s">
        <v>958</v>
      </c>
      <c r="G60" t="str">
        <f>IF(ISTEXT(CONFIG_STRUCT!F62),CONFIG_STRUCT!F62,"")</f>
        <v>// 0 to 4, 1 (Default)</v>
      </c>
    </row>
    <row r="61" spans="2:7" x14ac:dyDescent="0.3">
      <c r="B61" t="str">
        <f>IF(ISTEXT(CONFIG_STRUCT!E63),CONFIG_STRUCT!E63,"")</f>
        <v>aPitchPMult_P1</v>
      </c>
      <c r="C61" t="str">
        <f t="shared" si="0"/>
        <v>:</v>
      </c>
      <c r="D61">
        <v>10</v>
      </c>
      <c r="F61" t="s">
        <v>959</v>
      </c>
      <c r="G61" t="str">
        <f>IF(ISTEXT(CONFIG_STRUCT!F63),CONFIG_STRUCT!F63,"")</f>
        <v/>
      </c>
    </row>
    <row r="62" spans="2:7" x14ac:dyDescent="0.3">
      <c r="B62" t="str">
        <f>IF(ISTEXT(CONFIG_STRUCT!E64),CONFIG_STRUCT!E64,"")</f>
        <v>accPitch0Trim_P1</v>
      </c>
      <c r="C62" t="str">
        <f t="shared" si="0"/>
        <v>:</v>
      </c>
      <c r="D62">
        <v>0</v>
      </c>
      <c r="F62" t="s">
        <v>960</v>
      </c>
      <c r="G62" t="str">
        <f>IF(ISTEXT(CONFIG_STRUCT!F64),CONFIG_STRUCT!F64,"")</f>
        <v/>
      </c>
    </row>
    <row r="63" spans="2:7" x14ac:dyDescent="0.3">
      <c r="B63" t="str">
        <f>IF(ISTEXT(CONFIG_STRUCT!E65),CONFIG_STRUCT!E65,"")</f>
        <v>yawPMult_P1</v>
      </c>
      <c r="C63" t="str">
        <f t="shared" si="0"/>
        <v>:</v>
      </c>
      <c r="D63">
        <v>60</v>
      </c>
      <c r="F63" t="s">
        <v>961</v>
      </c>
      <c r="G63" t="str">
        <f>IF(ISTEXT(CONFIG_STRUCT!F65),CONFIG_STRUCT!F65,"")</f>
        <v>// Yaw PI</v>
      </c>
    </row>
    <row r="64" spans="2:7" x14ac:dyDescent="0.3">
      <c r="B64" t="str">
        <f>IF(ISTEXT(CONFIG_STRUCT!E66),CONFIG_STRUCT!E66,"")</f>
        <v>yawIMult_P1</v>
      </c>
      <c r="C64" t="str">
        <f t="shared" si="0"/>
        <v>:</v>
      </c>
      <c r="D64">
        <v>40</v>
      </c>
      <c r="F64" t="s">
        <v>962</v>
      </c>
      <c r="G64" t="str">
        <f>IF(ISTEXT(CONFIG_STRUCT!F66),CONFIG_STRUCT!F66,"")</f>
        <v/>
      </c>
    </row>
    <row r="65" spans="2:7" x14ac:dyDescent="0.3">
      <c r="B65" t="str">
        <f>IF(ISTEXT(CONFIG_STRUCT!E67),CONFIG_STRUCT!E67,"")</f>
        <v>yawLimit_P1</v>
      </c>
      <c r="C65" t="str">
        <f t="shared" si="0"/>
        <v>:</v>
      </c>
      <c r="D65">
        <v>25</v>
      </c>
      <c r="F65" t="s">
        <v>963</v>
      </c>
      <c r="G65" t="str">
        <f>IF(ISTEXT(CONFIG_STRUCT!F67),CONFIG_STRUCT!F67,"")</f>
        <v>// I-term limits (0 to 125%)</v>
      </c>
    </row>
    <row r="66" spans="2:7" x14ac:dyDescent="0.3">
      <c r="B66" t="str">
        <f>IF(ISTEXT(CONFIG_STRUCT!E68),CONFIG_STRUCT!E68,"")</f>
        <v>yawRate_P1</v>
      </c>
      <c r="C66" t="str">
        <f t="shared" si="0"/>
        <v>:</v>
      </c>
      <c r="D66">
        <v>2</v>
      </c>
      <c r="F66" t="s">
        <v>964</v>
      </c>
      <c r="G66" t="str">
        <f>IF(ISTEXT(CONFIG_STRUCT!F68),CONFIG_STRUCT!F68,"")</f>
        <v>// 0 to 4, 1 (Default)</v>
      </c>
    </row>
    <row r="67" spans="2:7" x14ac:dyDescent="0.3">
      <c r="B67" t="str">
        <f>IF(ISTEXT(CONFIG_STRUCT!E69),CONFIG_STRUCT!E69,"")</f>
        <v>yawTrim_P1</v>
      </c>
      <c r="C67" t="str">
        <f t="shared" ref="C67:C130" si="1">IF((B67&lt;&gt;""),":","")</f>
        <v>:</v>
      </c>
      <c r="D67">
        <v>0</v>
      </c>
      <c r="F67" t="s">
        <v>965</v>
      </c>
      <c r="G67" t="str">
        <f>IF(ISTEXT(CONFIG_STRUCT!F69),CONFIG_STRUCT!F69,"")</f>
        <v/>
      </c>
    </row>
    <row r="68" spans="2:7" x14ac:dyDescent="0.3">
      <c r="B68" t="str">
        <f>IF(ISTEXT(CONFIG_STRUCT!E70),CONFIG_STRUCT!E70,"")</f>
        <v>aZedPMult_P1</v>
      </c>
      <c r="C68" t="str">
        <f t="shared" si="1"/>
        <v>:</v>
      </c>
      <c r="D68">
        <v>40</v>
      </c>
      <c r="F68" t="s">
        <v>966</v>
      </c>
      <c r="G68" t="str">
        <f>IF(ISTEXT(CONFIG_STRUCT!F70),CONFIG_STRUCT!F70,"")</f>
        <v>// Vertical velocity damping</v>
      </c>
    </row>
    <row r="69" spans="2:7" x14ac:dyDescent="0.3">
      <c r="B69" t="str">
        <f>IF(ISTEXT(CONFIG_STRUCT!E71),CONFIG_STRUCT!E71,"")</f>
        <v>aZedIMult_P1</v>
      </c>
      <c r="C69" t="str">
        <f t="shared" si="1"/>
        <v>:</v>
      </c>
      <c r="D69">
        <v>20</v>
      </c>
      <c r="F69" t="s">
        <v>967</v>
      </c>
      <c r="G69" t="str">
        <f>IF(ISTEXT(CONFIG_STRUCT!F71),CONFIG_STRUCT!F71,"")</f>
        <v/>
      </c>
    </row>
    <row r="70" spans="2:7" x14ac:dyDescent="0.3">
      <c r="B70" t="str">
        <f>IF(ISTEXT(CONFIG_STRUCT!E72),CONFIG_STRUCT!E72,"")</f>
        <v>aZedLimit_P1</v>
      </c>
      <c r="C70" t="str">
        <f t="shared" si="1"/>
        <v>:</v>
      </c>
      <c r="D70">
        <v>10</v>
      </c>
      <c r="F70" t="s">
        <v>968</v>
      </c>
      <c r="G70" t="str">
        <f>IF(ISTEXT(CONFIG_STRUCT!F72),CONFIG_STRUCT!F72,"")</f>
        <v/>
      </c>
    </row>
    <row r="71" spans="2:7" x14ac:dyDescent="0.3">
      <c r="B71" t="str">
        <f>IF(ISTEXT(CONFIG_STRUCT!E73),CONFIG_STRUCT!E73,"")</f>
        <v/>
      </c>
      <c r="C71" t="str">
        <f t="shared" si="1"/>
        <v/>
      </c>
      <c r="G71" t="str">
        <f>IF(ISTEXT(CONFIG_STRUCT!F73),CONFIG_STRUCT!F73,"")</f>
        <v/>
      </c>
    </row>
    <row r="72" spans="2:7" x14ac:dyDescent="0.3">
      <c r="B72" t="str">
        <f>IF(ISTEXT(CONFIG_STRUCT!E74),CONFIG_STRUCT!E74,"")</f>
        <v>rollPMult_P2</v>
      </c>
      <c r="C72" t="str">
        <f t="shared" si="1"/>
        <v>:</v>
      </c>
      <c r="D72">
        <v>40</v>
      </c>
      <c r="F72" t="s">
        <v>949</v>
      </c>
      <c r="G72" t="str">
        <f>IF(ISTEXT(CONFIG_STRUCT!F74),CONFIG_STRUCT!F74,"")</f>
        <v>// Roll PI</v>
      </c>
    </row>
    <row r="73" spans="2:7" x14ac:dyDescent="0.3">
      <c r="B73" t="str">
        <f>IF(ISTEXT(CONFIG_STRUCT!E75),CONFIG_STRUCT!E75,"")</f>
        <v>rollIMult_P2</v>
      </c>
      <c r="C73" t="str">
        <f t="shared" si="1"/>
        <v>:</v>
      </c>
      <c r="D73">
        <v>19</v>
      </c>
      <c r="F73" t="s">
        <v>950</v>
      </c>
      <c r="G73" t="str">
        <f>IF(ISTEXT(CONFIG_STRUCT!F75),CONFIG_STRUCT!F75,"")</f>
        <v/>
      </c>
    </row>
    <row r="74" spans="2:7" x14ac:dyDescent="0.3">
      <c r="B74" t="str">
        <f>IF(ISTEXT(CONFIG_STRUCT!E76),CONFIG_STRUCT!E76,"")</f>
        <v>rollLimit_P2</v>
      </c>
      <c r="C74" t="str">
        <f t="shared" si="1"/>
        <v>:</v>
      </c>
      <c r="D74">
        <v>14</v>
      </c>
      <c r="F74" t="s">
        <v>951</v>
      </c>
      <c r="G74" t="str">
        <f>IF(ISTEXT(CONFIG_STRUCT!F76),CONFIG_STRUCT!F76,"")</f>
        <v>// I-term limits (0 to 125%)</v>
      </c>
    </row>
    <row r="75" spans="2:7" x14ac:dyDescent="0.3">
      <c r="B75" t="str">
        <f>IF(ISTEXT(CONFIG_STRUCT!E77),CONFIG_STRUCT!E77,"")</f>
        <v>rollRate_P2</v>
      </c>
      <c r="C75" t="str">
        <f t="shared" si="1"/>
        <v>:</v>
      </c>
      <c r="D75">
        <v>3</v>
      </c>
      <c r="F75" t="s">
        <v>952</v>
      </c>
      <c r="G75" t="str">
        <f>IF(ISTEXT(CONFIG_STRUCT!F77),CONFIG_STRUCT!F77,"")</f>
        <v>// 0 to 4, 1 (Default)</v>
      </c>
    </row>
    <row r="76" spans="2:7" x14ac:dyDescent="0.3">
      <c r="B76" t="str">
        <f>IF(ISTEXT(CONFIG_STRUCT!E78),CONFIG_STRUCT!E78,"")</f>
        <v>aRollPMult_P2</v>
      </c>
      <c r="C76" t="str">
        <f t="shared" si="1"/>
        <v>:</v>
      </c>
      <c r="D76">
        <v>1</v>
      </c>
      <c r="F76" t="s">
        <v>953</v>
      </c>
      <c r="G76" t="str">
        <f>IF(ISTEXT(CONFIG_STRUCT!F78),CONFIG_STRUCT!F78,"")</f>
        <v>// Acc gain settings</v>
      </c>
    </row>
    <row r="77" spans="2:7" x14ac:dyDescent="0.3">
      <c r="B77" t="str">
        <f>IF(ISTEXT(CONFIG_STRUCT!E79),CONFIG_STRUCT!E79,"")</f>
        <v>accRoll0Trim_P2</v>
      </c>
      <c r="C77" t="str">
        <f t="shared" si="1"/>
        <v>:</v>
      </c>
      <c r="D77">
        <v>0</v>
      </c>
      <c r="F77" t="s">
        <v>954</v>
      </c>
      <c r="G77" t="str">
        <f>IF(ISTEXT(CONFIG_STRUCT!F79),CONFIG_STRUCT!F79,"")</f>
        <v>// User-set ACC trim (+/-127)</v>
      </c>
    </row>
    <row r="78" spans="2:7" x14ac:dyDescent="0.3">
      <c r="B78" t="str">
        <f>IF(ISTEXT(CONFIG_STRUCT!E80),CONFIG_STRUCT!E80,"")</f>
        <v>pitchPMult_P2</v>
      </c>
      <c r="C78" t="str">
        <f t="shared" si="1"/>
        <v>:</v>
      </c>
      <c r="D78">
        <v>40</v>
      </c>
      <c r="F78" t="s">
        <v>955</v>
      </c>
      <c r="G78" t="str">
        <f>IF(ISTEXT(CONFIG_STRUCT!F80),CONFIG_STRUCT!F80,"")</f>
        <v>// Pitch PI</v>
      </c>
    </row>
    <row r="79" spans="2:7" x14ac:dyDescent="0.3">
      <c r="B79" t="str">
        <f>IF(ISTEXT(CONFIG_STRUCT!E81),CONFIG_STRUCT!E81,"")</f>
        <v>pitchIMult_P2</v>
      </c>
      <c r="C79" t="str">
        <f t="shared" si="1"/>
        <v>:</v>
      </c>
      <c r="D79">
        <v>19</v>
      </c>
      <c r="F79" t="s">
        <v>956</v>
      </c>
      <c r="G79" t="str">
        <f>IF(ISTEXT(CONFIG_STRUCT!F81),CONFIG_STRUCT!F81,"")</f>
        <v/>
      </c>
    </row>
    <row r="80" spans="2:7" x14ac:dyDescent="0.3">
      <c r="B80" t="str">
        <f>IF(ISTEXT(CONFIG_STRUCT!E82),CONFIG_STRUCT!E82,"")</f>
        <v>pitchLimit_P2</v>
      </c>
      <c r="C80" t="str">
        <f t="shared" si="1"/>
        <v>:</v>
      </c>
      <c r="D80">
        <v>14</v>
      </c>
      <c r="F80" t="s">
        <v>957</v>
      </c>
      <c r="G80" t="str">
        <f>IF(ISTEXT(CONFIG_STRUCT!F82),CONFIG_STRUCT!F82,"")</f>
        <v>// I-term limits (0 to 125%)</v>
      </c>
    </row>
    <row r="81" spans="2:7" x14ac:dyDescent="0.3">
      <c r="B81" t="str">
        <f>IF(ISTEXT(CONFIG_STRUCT!E83),CONFIG_STRUCT!E83,"")</f>
        <v>pitchRate_P2</v>
      </c>
      <c r="C81" t="str">
        <f t="shared" si="1"/>
        <v>:</v>
      </c>
      <c r="D81">
        <v>3</v>
      </c>
      <c r="F81" t="s">
        <v>958</v>
      </c>
      <c r="G81" t="str">
        <f>IF(ISTEXT(CONFIG_STRUCT!F83),CONFIG_STRUCT!F83,"")</f>
        <v>// 0 to 4, 1 (Default)</v>
      </c>
    </row>
    <row r="82" spans="2:7" x14ac:dyDescent="0.3">
      <c r="B82" t="str">
        <f>IF(ISTEXT(CONFIG_STRUCT!E84),CONFIG_STRUCT!E84,"")</f>
        <v>aPitchPMult_P2</v>
      </c>
      <c r="C82" t="str">
        <f t="shared" si="1"/>
        <v>:</v>
      </c>
      <c r="D82">
        <v>1</v>
      </c>
      <c r="F82" t="s">
        <v>959</v>
      </c>
      <c r="G82" t="str">
        <f>IF(ISTEXT(CONFIG_STRUCT!F84),CONFIG_STRUCT!F84,"")</f>
        <v/>
      </c>
    </row>
    <row r="83" spans="2:7" x14ac:dyDescent="0.3">
      <c r="B83" t="str">
        <f>IF(ISTEXT(CONFIG_STRUCT!E85),CONFIG_STRUCT!E85,"")</f>
        <v>accPitch0Trim_P2</v>
      </c>
      <c r="C83" t="str">
        <f t="shared" si="1"/>
        <v>:</v>
      </c>
      <c r="D83">
        <v>0</v>
      </c>
      <c r="F83" t="s">
        <v>960</v>
      </c>
      <c r="G83" t="str">
        <f>IF(ISTEXT(CONFIG_STRUCT!F85),CONFIG_STRUCT!F85,"")</f>
        <v/>
      </c>
    </row>
    <row r="84" spans="2:7" x14ac:dyDescent="0.3">
      <c r="B84" t="str">
        <f>IF(ISTEXT(CONFIG_STRUCT!E86),CONFIG_STRUCT!E86,"")</f>
        <v>yawPMult_P2</v>
      </c>
      <c r="C84" t="str">
        <f t="shared" si="1"/>
        <v>:</v>
      </c>
      <c r="D84">
        <v>60</v>
      </c>
      <c r="F84" t="s">
        <v>961</v>
      </c>
      <c r="G84" t="str">
        <f>IF(ISTEXT(CONFIG_STRUCT!F86),CONFIG_STRUCT!F86,"")</f>
        <v>// Yaw PI</v>
      </c>
    </row>
    <row r="85" spans="2:7" x14ac:dyDescent="0.3">
      <c r="B85" t="str">
        <f>IF(ISTEXT(CONFIG_STRUCT!E87),CONFIG_STRUCT!E87,"")</f>
        <v>yawIMult_P2</v>
      </c>
      <c r="C85" t="str">
        <f t="shared" si="1"/>
        <v>:</v>
      </c>
      <c r="D85">
        <v>40</v>
      </c>
      <c r="F85" t="s">
        <v>962</v>
      </c>
      <c r="G85" t="str">
        <f>IF(ISTEXT(CONFIG_STRUCT!F87),CONFIG_STRUCT!F87,"")</f>
        <v/>
      </c>
    </row>
    <row r="86" spans="2:7" x14ac:dyDescent="0.3">
      <c r="B86" t="str">
        <f>IF(ISTEXT(CONFIG_STRUCT!E88),CONFIG_STRUCT!E88,"")</f>
        <v>yawLimit_P2</v>
      </c>
      <c r="C86" t="str">
        <f t="shared" si="1"/>
        <v>:</v>
      </c>
      <c r="D86">
        <v>25</v>
      </c>
      <c r="F86" t="s">
        <v>963</v>
      </c>
      <c r="G86" t="str">
        <f>IF(ISTEXT(CONFIG_STRUCT!F88),CONFIG_STRUCT!F88,"")</f>
        <v>// I-term limits (0 to 125%)</v>
      </c>
    </row>
    <row r="87" spans="2:7" x14ac:dyDescent="0.3">
      <c r="B87" t="str">
        <f>IF(ISTEXT(CONFIG_STRUCT!E89),CONFIG_STRUCT!E89,"")</f>
        <v>yawRate_P2</v>
      </c>
      <c r="C87" t="str">
        <f t="shared" si="1"/>
        <v>:</v>
      </c>
      <c r="D87">
        <v>2</v>
      </c>
      <c r="F87" t="s">
        <v>964</v>
      </c>
      <c r="G87" t="str">
        <f>IF(ISTEXT(CONFIG_STRUCT!F89),CONFIG_STRUCT!F89,"")</f>
        <v>// 0 to 4, 1 (Default)</v>
      </c>
    </row>
    <row r="88" spans="2:7" x14ac:dyDescent="0.3">
      <c r="B88" t="str">
        <f>IF(ISTEXT(CONFIG_STRUCT!E90),CONFIG_STRUCT!E90,"")</f>
        <v>yawTrim_P2</v>
      </c>
      <c r="C88" t="str">
        <f t="shared" si="1"/>
        <v>:</v>
      </c>
      <c r="D88">
        <v>0</v>
      </c>
      <c r="F88" t="s">
        <v>965</v>
      </c>
      <c r="G88" t="str">
        <f>IF(ISTEXT(CONFIG_STRUCT!F90),CONFIG_STRUCT!F90,"")</f>
        <v/>
      </c>
    </row>
    <row r="89" spans="2:7" x14ac:dyDescent="0.3">
      <c r="B89" t="str">
        <f>IF(ISTEXT(CONFIG_STRUCT!E91),CONFIG_STRUCT!E91,"")</f>
        <v>aZedPMult_P2</v>
      </c>
      <c r="C89" t="str">
        <f t="shared" si="1"/>
        <v>:</v>
      </c>
      <c r="D89">
        <v>0</v>
      </c>
      <c r="F89" t="s">
        <v>966</v>
      </c>
      <c r="G89" t="str">
        <f>IF(ISTEXT(CONFIG_STRUCT!F91),CONFIG_STRUCT!F91,"")</f>
        <v>// Vertical velocity damping</v>
      </c>
    </row>
    <row r="90" spans="2:7" x14ac:dyDescent="0.3">
      <c r="B90" t="str">
        <f>IF(ISTEXT(CONFIG_STRUCT!E92),CONFIG_STRUCT!E92,"")</f>
        <v>aZedIMult_P2</v>
      </c>
      <c r="C90" t="str">
        <f t="shared" si="1"/>
        <v>:</v>
      </c>
      <c r="D90">
        <v>0</v>
      </c>
      <c r="F90" t="s">
        <v>967</v>
      </c>
      <c r="G90" t="str">
        <f>IF(ISTEXT(CONFIG_STRUCT!F92),CONFIG_STRUCT!F92,"")</f>
        <v/>
      </c>
    </row>
    <row r="91" spans="2:7" x14ac:dyDescent="0.3">
      <c r="B91" t="str">
        <f>IF(ISTEXT(CONFIG_STRUCT!E93),CONFIG_STRUCT!E93,"")</f>
        <v>aZedLimit_P2</v>
      </c>
      <c r="C91" t="str">
        <f t="shared" si="1"/>
        <v>:</v>
      </c>
      <c r="D91">
        <v>0</v>
      </c>
      <c r="F91" t="s">
        <v>968</v>
      </c>
      <c r="G91" t="str">
        <f>IF(ISTEXT(CONFIG_STRUCT!F93),CONFIG_STRUCT!F93,"")</f>
        <v/>
      </c>
    </row>
    <row r="92" spans="2:7" x14ac:dyDescent="0.3">
      <c r="B92" t="str">
        <f>IF(ISTEXT(CONFIG_STRUCT!E94),CONFIG_STRUCT!E94,"")</f>
        <v/>
      </c>
      <c r="C92" t="str">
        <f t="shared" si="1"/>
        <v/>
      </c>
      <c r="G92" t="str">
        <f>IF(ISTEXT(CONFIG_STRUCT!F94),CONFIG_STRUCT!F94,"")</f>
        <v/>
      </c>
    </row>
    <row r="93" spans="2:7" x14ac:dyDescent="0.3">
      <c r="B93" t="str">
        <f>IF(ISTEXT(CONFIG_STRUCT!E95),CONFIG_STRUCT!E95,"")</f>
        <v/>
      </c>
      <c r="C93" t="str">
        <f t="shared" si="1"/>
        <v/>
      </c>
      <c r="G93" t="str">
        <f>IF(ISTEXT(CONFIG_STRUCT!F95),CONFIG_STRUCT!F95,"")</f>
        <v xml:space="preserve">  // Servo travel limits (32)[93]</v>
      </c>
    </row>
    <row r="94" spans="2:7" x14ac:dyDescent="0.3">
      <c r="B94" t="str">
        <f>IF(ISTEXT(CONFIG_STRUCT!E96),CONFIG_STRUCT!E96,"")</f>
        <v>rawLimits_P1_ROL</v>
      </c>
      <c r="C94" t="str">
        <f t="shared" si="1"/>
        <v>:</v>
      </c>
      <c r="G94" t="str">
        <f>IF(ISTEXT(CONFIG_STRUCT!F96),CONFIG_STRUCT!F96,"")</f>
        <v/>
      </c>
    </row>
    <row r="95" spans="2:7" x14ac:dyDescent="0.3">
      <c r="B95" t="str">
        <f>IF(ISTEXT(CONFIG_STRUCT!E97),CONFIG_STRUCT!E97,"")</f>
        <v>rawLimits_P1_PIT</v>
      </c>
      <c r="C95" t="str">
        <f t="shared" si="1"/>
        <v>:</v>
      </c>
      <c r="G95" t="str">
        <f>IF(ISTEXT(CONFIG_STRUCT!F97),CONFIG_STRUCT!F97,"")</f>
        <v/>
      </c>
    </row>
    <row r="96" spans="2:7" x14ac:dyDescent="0.3">
      <c r="B96" t="str">
        <f>IF(ISTEXT(CONFIG_STRUCT!E98),CONFIG_STRUCT!E98,"")</f>
        <v>rawLimits_P1_YAW</v>
      </c>
      <c r="C96" t="str">
        <f t="shared" si="1"/>
        <v>:</v>
      </c>
      <c r="G96" t="str">
        <f>IF(ISTEXT(CONFIG_STRUCT!F98),CONFIG_STRUCT!F98,"")</f>
        <v/>
      </c>
    </row>
    <row r="97" spans="2:7" x14ac:dyDescent="0.3">
      <c r="B97" t="str">
        <f>IF(ISTEXT(CONFIG_STRUCT!E99),CONFIG_STRUCT!E99,"")</f>
        <v>rawLimits_P1_ZED</v>
      </c>
      <c r="C97" t="str">
        <f t="shared" si="1"/>
        <v>:</v>
      </c>
      <c r="G97" t="str">
        <f>IF(ISTEXT(CONFIG_STRUCT!F99),CONFIG_STRUCT!F99,"")</f>
        <v/>
      </c>
    </row>
    <row r="98" spans="2:7" x14ac:dyDescent="0.3">
      <c r="B98" t="str">
        <f>IF(ISTEXT(CONFIG_STRUCT!E100),CONFIG_STRUCT!E100,"")</f>
        <v>rawLimits_P2_ROL</v>
      </c>
      <c r="C98" t="str">
        <f t="shared" si="1"/>
        <v>:</v>
      </c>
      <c r="G98" t="str">
        <f>IF(ISTEXT(CONFIG_STRUCT!F100),CONFIG_STRUCT!F100,"")</f>
        <v/>
      </c>
    </row>
    <row r="99" spans="2:7" x14ac:dyDescent="0.3">
      <c r="B99" t="str">
        <f>IF(ISTEXT(CONFIG_STRUCT!E101),CONFIG_STRUCT!E101,"")</f>
        <v>rawLimits_P2_PIT</v>
      </c>
      <c r="C99" t="str">
        <f t="shared" si="1"/>
        <v>:</v>
      </c>
      <c r="G99" t="str">
        <f>IF(ISTEXT(CONFIG_STRUCT!F101),CONFIG_STRUCT!F101,"")</f>
        <v/>
      </c>
    </row>
    <row r="100" spans="2:7" x14ac:dyDescent="0.3">
      <c r="B100" t="str">
        <f>IF(ISTEXT(CONFIG_STRUCT!E102),CONFIG_STRUCT!E102,"")</f>
        <v>rawLimits_P2_YAW</v>
      </c>
      <c r="C100" t="str">
        <f t="shared" si="1"/>
        <v>:</v>
      </c>
      <c r="G100" t="str">
        <f>IF(ISTEXT(CONFIG_STRUCT!F102),CONFIG_STRUCT!F102,"")</f>
        <v/>
      </c>
    </row>
    <row r="101" spans="2:7" x14ac:dyDescent="0.3">
      <c r="B101" t="str">
        <f>IF(ISTEXT(CONFIG_STRUCT!E103),CONFIG_STRUCT!E103,"")</f>
        <v>rawLimits_P2_ZED</v>
      </c>
      <c r="C101" t="str">
        <f t="shared" si="1"/>
        <v>:</v>
      </c>
      <c r="G101" t="str">
        <f>IF(ISTEXT(CONFIG_STRUCT!F103),CONFIG_STRUCT!F103,"")</f>
        <v/>
      </c>
    </row>
    <row r="102" spans="2:7" x14ac:dyDescent="0.3">
      <c r="B102" t="str">
        <f>IF(ISTEXT(CONFIG_STRUCT!E104),CONFIG_STRUCT!E104,"")</f>
        <v/>
      </c>
      <c r="C102" t="str">
        <f t="shared" si="1"/>
        <v/>
      </c>
      <c r="G102" t="str">
        <f>IF(ISTEXT(CONFIG_STRUCT!F104),CONFIG_STRUCT!F104,"")</f>
        <v/>
      </c>
    </row>
    <row r="103" spans="2:7" x14ac:dyDescent="0.3">
      <c r="B103" t="str">
        <f>IF(ISTEXT(CONFIG_STRUCT!E105),CONFIG_STRUCT!E105,"")</f>
        <v/>
      </c>
      <c r="C103" t="str">
        <f t="shared" si="1"/>
        <v/>
      </c>
      <c r="G103" t="str">
        <f>IF(ISTEXT(CONFIG_STRUCT!F105),CONFIG_STRUCT!F105,"")</f>
        <v xml:space="preserve">  // Servo constraints (32)[125]</v>
      </c>
    </row>
    <row r="104" spans="2:7" x14ac:dyDescent="0.3">
      <c r="B104" t="str">
        <f>IF(ISTEXT(CONFIG_STRUCT!E106),CONFIG_STRUCT!E106,"")</f>
        <v>rawICnst_P1_ROL</v>
      </c>
      <c r="C104" t="str">
        <f t="shared" si="1"/>
        <v>:</v>
      </c>
      <c r="G104" t="str">
        <f>IF(ISTEXT(CONFIG_STRUCT!F106),CONFIG_STRUCT!F106,"")</f>
        <v/>
      </c>
    </row>
    <row r="105" spans="2:7" x14ac:dyDescent="0.3">
      <c r="B105" t="str">
        <f>IF(ISTEXT(CONFIG_STRUCT!E107),CONFIG_STRUCT!E107,"")</f>
        <v>rawICnst_P1_PIT</v>
      </c>
      <c r="C105" t="str">
        <f t="shared" si="1"/>
        <v>:</v>
      </c>
      <c r="G105" t="str">
        <f>IF(ISTEXT(CONFIG_STRUCT!F107),CONFIG_STRUCT!F107,"")</f>
        <v/>
      </c>
    </row>
    <row r="106" spans="2:7" x14ac:dyDescent="0.3">
      <c r="B106" t="str">
        <f>IF(ISTEXT(CONFIG_STRUCT!E108),CONFIG_STRUCT!E108,"")</f>
        <v>rawICnst_P1_YAW</v>
      </c>
      <c r="C106" t="str">
        <f t="shared" si="1"/>
        <v>:</v>
      </c>
      <c r="G106" t="str">
        <f>IF(ISTEXT(CONFIG_STRUCT!F108),CONFIG_STRUCT!F108,"")</f>
        <v/>
      </c>
    </row>
    <row r="107" spans="2:7" x14ac:dyDescent="0.3">
      <c r="B107" t="str">
        <f>IF(ISTEXT(CONFIG_STRUCT!E109),CONFIG_STRUCT!E109,"")</f>
        <v>rawICnst_P1_ZED</v>
      </c>
      <c r="C107" t="str">
        <f t="shared" si="1"/>
        <v>:</v>
      </c>
      <c r="G107" t="str">
        <f>IF(ISTEXT(CONFIG_STRUCT!F109),CONFIG_STRUCT!F109,"")</f>
        <v/>
      </c>
    </row>
    <row r="108" spans="2:7" x14ac:dyDescent="0.3">
      <c r="B108" t="str">
        <f>IF(ISTEXT(CONFIG_STRUCT!E110),CONFIG_STRUCT!E110,"")</f>
        <v>rawICnst_P2_ROL</v>
      </c>
      <c r="C108" t="str">
        <f t="shared" si="1"/>
        <v>:</v>
      </c>
      <c r="G108" t="str">
        <f>IF(ISTEXT(CONFIG_STRUCT!F110),CONFIG_STRUCT!F110,"")</f>
        <v/>
      </c>
    </row>
    <row r="109" spans="2:7" x14ac:dyDescent="0.3">
      <c r="B109" t="str">
        <f>IF(ISTEXT(CONFIG_STRUCT!E111),CONFIG_STRUCT!E111,"")</f>
        <v>rawICnst_P2_PIT</v>
      </c>
      <c r="C109" t="str">
        <f t="shared" si="1"/>
        <v>:</v>
      </c>
      <c r="G109" t="str">
        <f>IF(ISTEXT(CONFIG_STRUCT!F111),CONFIG_STRUCT!F111,"")</f>
        <v/>
      </c>
    </row>
    <row r="110" spans="2:7" x14ac:dyDescent="0.3">
      <c r="B110" t="str">
        <f>IF(ISTEXT(CONFIG_STRUCT!E112),CONFIG_STRUCT!E112,"")</f>
        <v>rawICnst_P2_YAW</v>
      </c>
      <c r="C110" t="str">
        <f t="shared" si="1"/>
        <v>:</v>
      </c>
      <c r="G110" t="str">
        <f>IF(ISTEXT(CONFIG_STRUCT!F112),CONFIG_STRUCT!F112,"")</f>
        <v/>
      </c>
    </row>
    <row r="111" spans="2:7" x14ac:dyDescent="0.3">
      <c r="B111" t="str">
        <f>IF(ISTEXT(CONFIG_STRUCT!E113),CONFIG_STRUCT!E113,"")</f>
        <v>rawICnst_P2_ZED</v>
      </c>
      <c r="C111" t="str">
        <f t="shared" si="1"/>
        <v>:</v>
      </c>
      <c r="G111" t="str">
        <f>IF(ISTEXT(CONFIG_STRUCT!F113),CONFIG_STRUCT!F113,"")</f>
        <v/>
      </c>
    </row>
    <row r="112" spans="2:7" x14ac:dyDescent="0.3">
      <c r="B112" t="str">
        <f>IF(ISTEXT(CONFIG_STRUCT!E114),CONFIG_STRUCT!E114,"")</f>
        <v/>
      </c>
      <c r="C112" t="str">
        <f t="shared" si="1"/>
        <v/>
      </c>
      <c r="G112" t="str">
        <f>IF(ISTEXT(CONFIG_STRUCT!F114),CONFIG_STRUCT!F114,"")</f>
        <v/>
      </c>
    </row>
    <row r="113" spans="2:7" x14ac:dyDescent="0.3">
      <c r="B113" t="str">
        <f>IF(ISTEXT(CONFIG_STRUCT!E115),CONFIG_STRUCT!E115,"")</f>
        <v/>
      </c>
      <c r="C113" t="str">
        <f t="shared" si="1"/>
        <v/>
      </c>
      <c r="G113" t="str">
        <f>IF(ISTEXT(CONFIG_STRUCT!F115),CONFIG_STRUCT!F115,"")</f>
        <v xml:space="preserve">  // Triggers (2)[157]</v>
      </c>
    </row>
    <row r="114" spans="2:7" x14ac:dyDescent="0.3">
      <c r="B114" t="str">
        <f>IF(ISTEXT(CONFIG_STRUCT!E116),CONFIG_STRUCT!E116,"")</f>
        <v>pwrTriggerActual</v>
      </c>
      <c r="C114" t="str">
        <f t="shared" si="1"/>
        <v>:</v>
      </c>
      <c r="G114" t="str">
        <f>IF(ISTEXT(CONFIG_STRUCT!F116),CONFIG_STRUCT!F116,"")</f>
        <v>// LVA alarm * 10;</v>
      </c>
    </row>
    <row r="115" spans="2:7" x14ac:dyDescent="0.3">
      <c r="B115" t="str">
        <f>IF(ISTEXT(CONFIG_STRUCT!E117),CONFIG_STRUCT!E117,"")</f>
        <v/>
      </c>
      <c r="C115" t="str">
        <f t="shared" si="1"/>
        <v/>
      </c>
      <c r="G115" t="str">
        <f>IF(ISTEXT(CONFIG_STRUCT!F117),CONFIG_STRUCT!F117,"")</f>
        <v/>
      </c>
    </row>
    <row r="116" spans="2:7" x14ac:dyDescent="0.3">
      <c r="B116" t="str">
        <f>IF(ISTEXT(CONFIG_STRUCT!E118),CONFIG_STRUCT!E118,"")</f>
        <v/>
      </c>
      <c r="C116" t="str">
        <f t="shared" si="1"/>
        <v/>
      </c>
      <c r="G116" t="str">
        <f>IF(ISTEXT(CONFIG_STRUCT!F118),CONFIG_STRUCT!F118,"")</f>
        <v xml:space="preserve">  // General items (12)[159]</v>
      </c>
    </row>
    <row r="117" spans="2:7" x14ac:dyDescent="0.3">
      <c r="B117" t="str">
        <f>IF(ISTEXT(CONFIG_STRUCT!E119),CONFIG_STRUCT!E119,"")</f>
        <v>orientationP2</v>
      </c>
      <c r="C117" t="str">
        <f t="shared" si="1"/>
        <v>:</v>
      </c>
      <c r="G117" t="str">
        <f>IF(ISTEXT(CONFIG_STRUCT!F119),CONFIG_STRUCT!F119,"")</f>
        <v>// P2 orientation</v>
      </c>
    </row>
    <row r="118" spans="2:7" x14ac:dyDescent="0.3">
      <c r="B118" t="str">
        <f>IF(ISTEXT(CONFIG_STRUCT!E120),CONFIG_STRUCT!E120,"")</f>
        <v>p1Reference</v>
      </c>
      <c r="C118" t="str">
        <f t="shared" si="1"/>
        <v>:</v>
      </c>
      <c r="G118" t="str">
        <f>IF(ISTEXT(CONFIG_STRUCT!F120),CONFIG_STRUCT!F120,"")</f>
        <v>// Hover plane of reference (NO, EARTH, VERT_AP)</v>
      </c>
    </row>
    <row r="119" spans="2:7" x14ac:dyDescent="0.3">
      <c r="B119" t="str">
        <f>IF(ISTEXT(CONFIG_STRUCT!E121),CONFIG_STRUCT!E121,"")</f>
        <v>armMode</v>
      </c>
      <c r="C119" t="str">
        <f t="shared" si="1"/>
        <v>:</v>
      </c>
      <c r="G119" t="str">
        <f>IF(ISTEXT(CONFIG_STRUCT!F121),CONFIG_STRUCT!F121,"")</f>
        <v>// Arming mode on/off</v>
      </c>
    </row>
    <row r="120" spans="2:7" x14ac:dyDescent="0.3">
      <c r="B120" t="str">
        <f>IF(ISTEXT(CONFIG_STRUCT!E122),CONFIG_STRUCT!E122,"")</f>
        <v>disarmTimer</v>
      </c>
      <c r="C120" t="str">
        <f t="shared" si="1"/>
        <v>:</v>
      </c>
      <c r="G120" t="str">
        <f>IF(ISTEXT(CONFIG_STRUCT!F122),CONFIG_STRUCT!F122,"")</f>
        <v>// Auto-disarm setting</v>
      </c>
    </row>
    <row r="121" spans="2:7" x14ac:dyDescent="0.3">
      <c r="B121" t="str">
        <f>IF(ISTEXT(CONFIG_STRUCT!E123),CONFIG_STRUCT!E123,"")</f>
        <v>powerTrigger</v>
      </c>
      <c r="C121" t="str">
        <f t="shared" si="1"/>
        <v>:</v>
      </c>
      <c r="G121" t="str">
        <f>IF(ISTEXT(CONFIG_STRUCT!F123),CONFIG_STRUCT!F123,"")</f>
        <v>// LVA cell voltage (0 to 5 for  = 3.5V to 3.9V)</v>
      </c>
    </row>
    <row r="122" spans="2:7" x14ac:dyDescent="0.3">
      <c r="B122" t="str">
        <f>IF(ISTEXT(CONFIG_STRUCT!E124),CONFIG_STRUCT!E124,"")</f>
        <v>mpu60x0LPF</v>
      </c>
      <c r="C122" t="str">
        <f t="shared" si="1"/>
        <v>:</v>
      </c>
      <c r="G122" t="str">
        <f>IF(ISTEXT(CONFIG_STRUCT!F124),CONFIG_STRUCT!F124,"")</f>
        <v>// MPU60x0's internal LPF. Values are 0x06=5Hz, (5)10Hz, (4)21Hz, (3)44Hz, (2)94Hz, (1)184Hz LPF, (0)260Hz</v>
      </c>
    </row>
    <row r="123" spans="2:7" x14ac:dyDescent="0.3">
      <c r="B123" t="str">
        <f>IF(ISTEXT(CONFIG_STRUCT!E125),CONFIG_STRUCT!E125,"")</f>
        <v>accLPF</v>
      </c>
      <c r="C123" t="str">
        <f t="shared" si="1"/>
        <v>:</v>
      </c>
      <c r="G123" t="str">
        <f>IF(ISTEXT(CONFIG_STRUCT!F125),CONFIG_STRUCT!F125,"")</f>
        <v>// LPF for accelerometers</v>
      </c>
    </row>
    <row r="124" spans="2:7" x14ac:dyDescent="0.3">
      <c r="B124" t="str">
        <f>IF(ISTEXT(CONFIG_STRUCT!E126),CONFIG_STRUCT!E126,"")</f>
        <v>gyroLPF</v>
      </c>
      <c r="C124" t="str">
        <f t="shared" si="1"/>
        <v>:</v>
      </c>
      <c r="G124" t="str">
        <f>IF(ISTEXT(CONFIG_STRUCT!F126),CONFIG_STRUCT!F126,"")</f>
        <v>// LPF for gyros</v>
      </c>
    </row>
    <row r="125" spans="2:7" x14ac:dyDescent="0.3">
      <c r="B125" t="str">
        <f>IF(ISTEXT(CONFIG_STRUCT!E127),CONFIG_STRUCT!E127,"")</f>
        <v>cfFactor</v>
      </c>
      <c r="C125" t="str">
        <f t="shared" si="1"/>
        <v>:</v>
      </c>
      <c r="G125" t="str">
        <f>IF(ISTEXT(CONFIG_STRUCT!F127),CONFIG_STRUCT!F127,"")</f>
        <v>// Autolevel correction rate</v>
      </c>
    </row>
    <row r="126" spans="2:7" x14ac:dyDescent="0.3">
      <c r="B126" t="str">
        <f>IF(ISTEXT(CONFIG_STRUCT!E128),CONFIG_STRUCT!E128,"")</f>
        <v>preset</v>
      </c>
      <c r="C126" t="str">
        <f t="shared" si="1"/>
        <v>:</v>
      </c>
      <c r="G126" t="str">
        <f>IF(ISTEXT(CONFIG_STRUCT!F128),CONFIG_STRUCT!F128,"")</f>
        <v>// Mixer preset</v>
      </c>
    </row>
    <row r="127" spans="2:7" x14ac:dyDescent="0.3">
      <c r="B127" t="str">
        <f>IF(ISTEXT(CONFIG_STRUCT!E129),CONFIG_STRUCT!E129,"")</f>
        <v>buzzer</v>
      </c>
      <c r="C127" t="str">
        <f t="shared" si="1"/>
        <v>:</v>
      </c>
      <c r="G127" t="str">
        <f>IF(ISTEXT(CONFIG_STRUCT!F129),CONFIG_STRUCT!F129,"")</f>
        <v>// Buzzer control ON/OFF</v>
      </c>
    </row>
    <row r="128" spans="2:7" x14ac:dyDescent="0.3">
      <c r="B128" t="str">
        <f>IF(ISTEXT(CONFIG_STRUCT!E130),CONFIG_STRUCT!E130,"")</f>
        <v/>
      </c>
      <c r="C128" t="str">
        <f t="shared" si="1"/>
        <v/>
      </c>
      <c r="G128" t="str">
        <f>IF(ISTEXT(CONFIG_STRUCT!F130),CONFIG_STRUCT!F130,"")</f>
        <v/>
      </c>
    </row>
    <row r="129" spans="2:7" x14ac:dyDescent="0.3">
      <c r="B129" t="str">
        <f>IF(ISTEXT(CONFIG_STRUCT!E131),CONFIG_STRUCT!E131,"")</f>
        <v/>
      </c>
      <c r="C129" t="str">
        <f t="shared" si="1"/>
        <v/>
      </c>
      <c r="G129" t="str">
        <f>IF(ISTEXT(CONFIG_STRUCT!F131),CONFIG_STRUCT!F131,"")</f>
        <v xml:space="preserve">  // Channel configuration (340)[171] #$(272)[171]</v>
      </c>
    </row>
    <row r="130" spans="2:7" x14ac:dyDescent="0.3">
      <c r="B130" t="str">
        <f>IF(ISTEXT(CONFIG_STRUCT!E132),CONFIG_STRUCT!E132,"")</f>
        <v/>
      </c>
      <c r="C130" t="str">
        <f t="shared" si="1"/>
        <v/>
      </c>
      <c r="G130" t="str">
        <f>IF(ISTEXT(CONFIG_STRUCT!F132),CONFIG_STRUCT!F132,"")</f>
        <v xml:space="preserve">//  channel_t channel[MAX_OUTPUTS];           // Channel mixing data  </v>
      </c>
    </row>
    <row r="131" spans="2:7" x14ac:dyDescent="0.3">
      <c r="B131" t="str">
        <f>IF(ISTEXT(CONFIG_STRUCT!E133),CONFIG_STRUCT!E133,"")</f>
        <v>p1Value_01</v>
      </c>
      <c r="C131" t="str">
        <f t="shared" ref="C131:C194" si="2">IF((B131&lt;&gt;""),":","")</f>
        <v>:</v>
      </c>
      <c r="G131" t="str">
        <f>IF(ISTEXT(CONFIG_STRUCT!F133),CONFIG_STRUCT!F133,"")</f>
        <v>// Current value of this channel at P1</v>
      </c>
    </row>
    <row r="132" spans="2:7" x14ac:dyDescent="0.3">
      <c r="B132" t="str">
        <f>IF(ISTEXT(CONFIG_STRUCT!E134),CONFIG_STRUCT!E134,"")</f>
        <v>p2Value_01</v>
      </c>
      <c r="C132" t="str">
        <f t="shared" si="2"/>
        <v>:</v>
      </c>
      <c r="G132" t="str">
        <f>IF(ISTEXT(CONFIG_STRUCT!F134),CONFIG_STRUCT!F134,"")</f>
        <v>// Current value of this channel at P2</v>
      </c>
    </row>
    <row r="133" spans="2:7" x14ac:dyDescent="0.3">
      <c r="B133" t="str">
        <f>IF(ISTEXT(CONFIG_STRUCT!E135),CONFIG_STRUCT!E135,"")</f>
        <v>motorMarker_01</v>
      </c>
      <c r="C133" t="str">
        <f t="shared" si="2"/>
        <v>:</v>
      </c>
      <c r="G133" t="str">
        <f>IF(ISTEXT(CONFIG_STRUCT!F135),CONFIG_STRUCT!F135,"")</f>
        <v>// Motor/Servo marker</v>
      </c>
    </row>
    <row r="134" spans="2:7" x14ac:dyDescent="0.3">
      <c r="B134" t="str">
        <f>IF(ISTEXT(CONFIG_STRUCT!E136),CONFIG_STRUCT!E136,"")</f>
        <v>p1ThrottleVol_01</v>
      </c>
      <c r="C134" t="str">
        <f t="shared" si="2"/>
        <v>:</v>
      </c>
      <c r="G134" t="str">
        <f>IF(ISTEXT(CONFIG_STRUCT!F136),CONFIG_STRUCT!F136,"")</f>
        <v>// Percentage of throttle to use in P1</v>
      </c>
    </row>
    <row r="135" spans="2:7" x14ac:dyDescent="0.3">
      <c r="B135" t="str">
        <f>IF(ISTEXT(CONFIG_STRUCT!E137),CONFIG_STRUCT!E137,"")</f>
        <v>p2ThrottleVol_01</v>
      </c>
      <c r="C135" t="str">
        <f t="shared" si="2"/>
        <v>:</v>
      </c>
      <c r="G135" t="str">
        <f>IF(ISTEXT(CONFIG_STRUCT!F137),CONFIG_STRUCT!F137,"")</f>
        <v>// Percentage of throttle to use in P2</v>
      </c>
    </row>
    <row r="136" spans="2:7" x14ac:dyDescent="0.3">
      <c r="B136" t="str">
        <f>IF(ISTEXT(CONFIG_STRUCT!E138),CONFIG_STRUCT!E138,"")</f>
        <v>throttleCurve_01</v>
      </c>
      <c r="C136" t="str">
        <f t="shared" si="2"/>
        <v>:</v>
      </c>
      <c r="G136" t="str">
        <f>IF(ISTEXT(CONFIG_STRUCT!F138),CONFIG_STRUCT!F138,"")</f>
        <v>// Throttle transition curve (Linear, Sine)</v>
      </c>
    </row>
    <row r="137" spans="2:7" x14ac:dyDescent="0.3">
      <c r="B137" t="str">
        <f>IF(ISTEXT(CONFIG_STRUCT!E139),CONFIG_STRUCT!E139,"")</f>
        <v>p1AileronVol_01</v>
      </c>
      <c r="C137" t="str">
        <f t="shared" si="2"/>
        <v>:</v>
      </c>
      <c r="G137" t="str">
        <f>IF(ISTEXT(CONFIG_STRUCT!F139),CONFIG_STRUCT!F139,"")</f>
        <v>// Percentage of aileron to use in P1</v>
      </c>
    </row>
    <row r="138" spans="2:7" x14ac:dyDescent="0.3">
      <c r="B138" t="str">
        <f>IF(ISTEXT(CONFIG_STRUCT!E140),CONFIG_STRUCT!E140,"")</f>
        <v>p2AileronVol_01</v>
      </c>
      <c r="C138" t="str">
        <f t="shared" si="2"/>
        <v>:</v>
      </c>
      <c r="G138" t="str">
        <f>IF(ISTEXT(CONFIG_STRUCT!F140),CONFIG_STRUCT!F140,"")</f>
        <v>// Percentage of aileron to use in P2</v>
      </c>
    </row>
    <row r="139" spans="2:7" x14ac:dyDescent="0.3">
      <c r="B139" t="str">
        <f>IF(ISTEXT(CONFIG_STRUCT!E141),CONFIG_STRUCT!E141,"")</f>
        <v>p1ElevatorVol_01</v>
      </c>
      <c r="C139" t="str">
        <f t="shared" si="2"/>
        <v>:</v>
      </c>
      <c r="G139" t="str">
        <f>IF(ISTEXT(CONFIG_STRUCT!F141),CONFIG_STRUCT!F141,"")</f>
        <v>// Percentage of elevator to use in P1</v>
      </c>
    </row>
    <row r="140" spans="2:7" x14ac:dyDescent="0.3">
      <c r="B140" t="str">
        <f>IF(ISTEXT(CONFIG_STRUCT!E142),CONFIG_STRUCT!E142,"")</f>
        <v>p2ElevatorVol_01</v>
      </c>
      <c r="C140" t="str">
        <f t="shared" si="2"/>
        <v>:</v>
      </c>
      <c r="G140" t="str">
        <f>IF(ISTEXT(CONFIG_STRUCT!F142),CONFIG_STRUCT!F142,"")</f>
        <v>// Percentage of elevator to use in P2</v>
      </c>
    </row>
    <row r="141" spans="2:7" x14ac:dyDescent="0.3">
      <c r="B141" t="str">
        <f>IF(ISTEXT(CONFIG_STRUCT!E143),CONFIG_STRUCT!E143,"")</f>
        <v>p1RudderVol_01</v>
      </c>
      <c r="C141" t="str">
        <f t="shared" si="2"/>
        <v>:</v>
      </c>
      <c r="G141" t="str">
        <f>IF(ISTEXT(CONFIG_STRUCT!F143),CONFIG_STRUCT!F143,"")</f>
        <v>// Percentage of rudder to use in P1</v>
      </c>
    </row>
    <row r="142" spans="2:7" x14ac:dyDescent="0.3">
      <c r="B142" t="str">
        <f>IF(ISTEXT(CONFIG_STRUCT!E144),CONFIG_STRUCT!E144,"")</f>
        <v>p2RudderVol_01</v>
      </c>
      <c r="C142" t="str">
        <f t="shared" si="2"/>
        <v>:</v>
      </c>
      <c r="G142" t="str">
        <f>IF(ISTEXT(CONFIG_STRUCT!F144),CONFIG_STRUCT!F144,"")</f>
        <v>// Percentage of rudder to use in P2</v>
      </c>
    </row>
    <row r="143" spans="2:7" x14ac:dyDescent="0.3">
      <c r="B143" t="str">
        <f>IF(ISTEXT(CONFIG_STRUCT!E145),CONFIG_STRUCT!E145,"")</f>
        <v>p1RollGyro_01</v>
      </c>
      <c r="C143" t="str">
        <f t="shared" si="2"/>
        <v>:</v>
      </c>
      <c r="G143" t="str">
        <f>IF(ISTEXT(CONFIG_STRUCT!F145),CONFIG_STRUCT!F145,"")</f>
        <v>// P1 roll_gyro (OFF/ON/REV/SCALED/REVSCALED)</v>
      </c>
    </row>
    <row r="144" spans="2:7" x14ac:dyDescent="0.3">
      <c r="B144" t="str">
        <f>IF(ISTEXT(CONFIG_STRUCT!E146),CONFIG_STRUCT!E146,"")</f>
        <v>p2RollGyro_01</v>
      </c>
      <c r="C144" t="str">
        <f t="shared" si="2"/>
        <v>:</v>
      </c>
      <c r="G144" t="str">
        <f>IF(ISTEXT(CONFIG_STRUCT!F146),CONFIG_STRUCT!F146,"")</f>
        <v>// P2 roll_gyro</v>
      </c>
    </row>
    <row r="145" spans="2:7" x14ac:dyDescent="0.3">
      <c r="B145" t="str">
        <f>IF(ISTEXT(CONFIG_STRUCT!E147),CONFIG_STRUCT!E147,"")</f>
        <v>p1PitchGyro_01</v>
      </c>
      <c r="C145" t="str">
        <f t="shared" si="2"/>
        <v>:</v>
      </c>
      <c r="G145" t="str">
        <f>IF(ISTEXT(CONFIG_STRUCT!F147),CONFIG_STRUCT!F147,"")</f>
        <v>// P1 pitch_gyro</v>
      </c>
    </row>
    <row r="146" spans="2:7" x14ac:dyDescent="0.3">
      <c r="B146" t="str">
        <f>IF(ISTEXT(CONFIG_STRUCT!E148),CONFIG_STRUCT!E148,"")</f>
        <v>p2PitchGyro_01</v>
      </c>
      <c r="C146" t="str">
        <f t="shared" si="2"/>
        <v>:</v>
      </c>
      <c r="G146" t="str">
        <f>IF(ISTEXT(CONFIG_STRUCT!F148),CONFIG_STRUCT!F148,"")</f>
        <v>// P2 pitch_gyro</v>
      </c>
    </row>
    <row r="147" spans="2:7" x14ac:dyDescent="0.3">
      <c r="B147" t="str">
        <f>IF(ISTEXT(CONFIG_STRUCT!E149),CONFIG_STRUCT!E149,"")</f>
        <v>p1YawGyro_01</v>
      </c>
      <c r="C147" t="str">
        <f t="shared" si="2"/>
        <v>:</v>
      </c>
      <c r="G147" t="str">
        <f>IF(ISTEXT(CONFIG_STRUCT!F149),CONFIG_STRUCT!F149,"")</f>
        <v>// P1 yaw_gyro</v>
      </c>
    </row>
    <row r="148" spans="2:7" x14ac:dyDescent="0.3">
      <c r="B148" t="str">
        <f>IF(ISTEXT(CONFIG_STRUCT!E150),CONFIG_STRUCT!E150,"")</f>
        <v>p2YawGyro_01</v>
      </c>
      <c r="C148" t="str">
        <f t="shared" si="2"/>
        <v>:</v>
      </c>
      <c r="G148" t="str">
        <f>IF(ISTEXT(CONFIG_STRUCT!F150),CONFIG_STRUCT!F150,"")</f>
        <v>// P2 yaw_gyro</v>
      </c>
    </row>
    <row r="149" spans="2:7" x14ac:dyDescent="0.3">
      <c r="B149" t="str">
        <f>IF(ISTEXT(CONFIG_STRUCT!E151),CONFIG_STRUCT!E151,"")</f>
        <v>p1RollAccel_01</v>
      </c>
      <c r="C149" t="str">
        <f t="shared" si="2"/>
        <v>:</v>
      </c>
      <c r="G149" t="str">
        <f>IF(ISTEXT(CONFIG_STRUCT!F151),CONFIG_STRUCT!F151,"")</f>
        <v>// P1 roll_accel</v>
      </c>
    </row>
    <row r="150" spans="2:7" x14ac:dyDescent="0.3">
      <c r="B150" t="str">
        <f>IF(ISTEXT(CONFIG_STRUCT!E152),CONFIG_STRUCT!E152,"")</f>
        <v>p2RollAccel_01</v>
      </c>
      <c r="C150" t="str">
        <f t="shared" si="2"/>
        <v>:</v>
      </c>
      <c r="G150" t="str">
        <f>IF(ISTEXT(CONFIG_STRUCT!F152),CONFIG_STRUCT!F152,"")</f>
        <v>// P2 roll_accel</v>
      </c>
    </row>
    <row r="151" spans="2:7" x14ac:dyDescent="0.3">
      <c r="B151" t="str">
        <f>IF(ISTEXT(CONFIG_STRUCT!E153),CONFIG_STRUCT!E153,"")</f>
        <v>p1PitchAccel_01</v>
      </c>
      <c r="C151" t="str">
        <f t="shared" si="2"/>
        <v>:</v>
      </c>
      <c r="G151" t="str">
        <f>IF(ISTEXT(CONFIG_STRUCT!F153),CONFIG_STRUCT!F153,"")</f>
        <v>// P1 pitch_accel</v>
      </c>
    </row>
    <row r="152" spans="2:7" x14ac:dyDescent="0.3">
      <c r="B152" t="str">
        <f>IF(ISTEXT(CONFIG_STRUCT!E154),CONFIG_STRUCT!E154,"")</f>
        <v>p2PitchAccel_01</v>
      </c>
      <c r="C152" t="str">
        <f t="shared" si="2"/>
        <v>:</v>
      </c>
      <c r="G152" t="str">
        <f>IF(ISTEXT(CONFIG_STRUCT!F154),CONFIG_STRUCT!F154,"")</f>
        <v>// P2 pitch_accel</v>
      </c>
    </row>
    <row r="153" spans="2:7" x14ac:dyDescent="0.3">
      <c r="B153" t="str">
        <f>IF(ISTEXT(CONFIG_STRUCT!E155),CONFIG_STRUCT!E155,"")</f>
        <v>p1ZDeltaAccel_01</v>
      </c>
      <c r="C153" t="str">
        <f t="shared" si="2"/>
        <v>:</v>
      </c>
      <c r="G153" t="str">
        <f>IF(ISTEXT(CONFIG_STRUCT!F155),CONFIG_STRUCT!F155,"")</f>
        <v>// P1 Z_delta_accel</v>
      </c>
    </row>
    <row r="154" spans="2:7" x14ac:dyDescent="0.3">
      <c r="B154" t="str">
        <f>IF(ISTEXT(CONFIG_STRUCT!E156),CONFIG_STRUCT!E156,"")</f>
        <v>p2ZDeltaAccel_01</v>
      </c>
      <c r="C154" t="str">
        <f t="shared" si="2"/>
        <v>:</v>
      </c>
      <c r="G154" t="str">
        <f>IF(ISTEXT(CONFIG_STRUCT!F156),CONFIG_STRUCT!F156,"")</f>
        <v>// P2 Z_delta_accel</v>
      </c>
    </row>
    <row r="155" spans="2:7" x14ac:dyDescent="0.3">
      <c r="B155" t="str">
        <f>IF(ISTEXT(CONFIG_STRUCT!E157),CONFIG_STRUCT!E157,"")</f>
        <v>p1SourceA_01</v>
      </c>
      <c r="C155" t="str">
        <f t="shared" si="2"/>
        <v>:</v>
      </c>
      <c r="G155" t="str">
        <f>IF(ISTEXT(CONFIG_STRUCT!F157),CONFIG_STRUCT!F157,"")</f>
        <v>// Source A for calculation</v>
      </c>
    </row>
    <row r="156" spans="2:7" x14ac:dyDescent="0.3">
      <c r="B156" t="str">
        <f>IF(ISTEXT(CONFIG_STRUCT!E158),CONFIG_STRUCT!E158,"")</f>
        <v>p1SourceAVol_01</v>
      </c>
      <c r="C156" t="str">
        <f t="shared" si="2"/>
        <v>:</v>
      </c>
      <c r="G156" t="str">
        <f>IF(ISTEXT(CONFIG_STRUCT!F158),CONFIG_STRUCT!F158,"")</f>
        <v>// Percentage of source to use</v>
      </c>
    </row>
    <row r="157" spans="2:7" x14ac:dyDescent="0.3">
      <c r="B157" t="str">
        <f>IF(ISTEXT(CONFIG_STRUCT!E159),CONFIG_STRUCT!E159,"")</f>
        <v>p2SourceA_01</v>
      </c>
      <c r="C157" t="str">
        <f t="shared" si="2"/>
        <v>:</v>
      </c>
      <c r="G157" t="str">
        <f>IF(ISTEXT(CONFIG_STRUCT!F159),CONFIG_STRUCT!F159,"")</f>
        <v>// Source A for calculation</v>
      </c>
    </row>
    <row r="158" spans="2:7" x14ac:dyDescent="0.3">
      <c r="B158" t="str">
        <f>IF(ISTEXT(CONFIG_STRUCT!E160),CONFIG_STRUCT!E160,"")</f>
        <v>p2SourceAVol_01</v>
      </c>
      <c r="C158" t="str">
        <f t="shared" si="2"/>
        <v>:</v>
      </c>
      <c r="G158" t="str">
        <f>IF(ISTEXT(CONFIG_STRUCT!F160),CONFIG_STRUCT!F160,"")</f>
        <v>// Percentage of source to use</v>
      </c>
    </row>
    <row r="159" spans="2:7" x14ac:dyDescent="0.3">
      <c r="B159" t="str">
        <f>IF(ISTEXT(CONFIG_STRUCT!E161),CONFIG_STRUCT!E161,"")</f>
        <v>p1SourceB_01</v>
      </c>
      <c r="C159" t="str">
        <f t="shared" si="2"/>
        <v>:</v>
      </c>
      <c r="G159" t="str">
        <f>IF(ISTEXT(CONFIG_STRUCT!F161),CONFIG_STRUCT!F161,"")</f>
        <v>// Source B for calculation</v>
      </c>
    </row>
    <row r="160" spans="2:7" x14ac:dyDescent="0.3">
      <c r="B160" t="str">
        <f>IF(ISTEXT(CONFIG_STRUCT!E162),CONFIG_STRUCT!E162,"")</f>
        <v>p1SourceBVol_01</v>
      </c>
      <c r="C160" t="str">
        <f t="shared" si="2"/>
        <v>:</v>
      </c>
      <c r="G160" t="str">
        <f>IF(ISTEXT(CONFIG_STRUCT!F162),CONFIG_STRUCT!F162,"")</f>
        <v>// Percentage of source to use</v>
      </c>
    </row>
    <row r="161" spans="2:7" x14ac:dyDescent="0.3">
      <c r="B161" t="str">
        <f>IF(ISTEXT(CONFIG_STRUCT!E163),CONFIG_STRUCT!E163,"")</f>
        <v>p2SourceB_01</v>
      </c>
      <c r="C161" t="str">
        <f t="shared" si="2"/>
        <v>:</v>
      </c>
      <c r="G161" t="str">
        <f>IF(ISTEXT(CONFIG_STRUCT!F163),CONFIG_STRUCT!F163,"")</f>
        <v>// Source B for calculation</v>
      </c>
    </row>
    <row r="162" spans="2:7" x14ac:dyDescent="0.3">
      <c r="B162" t="str">
        <f>IF(ISTEXT(CONFIG_STRUCT!E164),CONFIG_STRUCT!E164,"")</f>
        <v>p2SourceBVol_01</v>
      </c>
      <c r="C162" t="str">
        <f t="shared" si="2"/>
        <v>:</v>
      </c>
      <c r="G162" t="str">
        <f>IF(ISTEXT(CONFIG_STRUCT!F164),CONFIG_STRUCT!F164,"")</f>
        <v>// Percentage of source to use</v>
      </c>
    </row>
    <row r="163" spans="2:7" x14ac:dyDescent="0.3">
      <c r="B163" t="str">
        <f>IF(ISTEXT(CONFIG_STRUCT!E165),CONFIG_STRUCT!E165,"")</f>
        <v/>
      </c>
      <c r="C163" t="str">
        <f t="shared" si="2"/>
        <v/>
      </c>
      <c r="G163" t="str">
        <f>IF(ISTEXT(CONFIG_STRUCT!F165),CONFIG_STRUCT!F165,"")</f>
        <v/>
      </c>
    </row>
    <row r="164" spans="2:7" x14ac:dyDescent="0.3">
      <c r="B164" t="str">
        <f>IF(ISTEXT(CONFIG_STRUCT!E166),CONFIG_STRUCT!E166,"")</f>
        <v>p1Value_02</v>
      </c>
      <c r="C164" t="str">
        <f t="shared" si="2"/>
        <v>:</v>
      </c>
      <c r="G164" t="str">
        <f>IF(ISTEXT(CONFIG_STRUCT!F166),CONFIG_STRUCT!F166,"")</f>
        <v>// Current value of this channel at P1</v>
      </c>
    </row>
    <row r="165" spans="2:7" x14ac:dyDescent="0.3">
      <c r="B165" t="str">
        <f>IF(ISTEXT(CONFIG_STRUCT!E167),CONFIG_STRUCT!E167,"")</f>
        <v>p2Value_02</v>
      </c>
      <c r="C165" t="str">
        <f t="shared" si="2"/>
        <v>:</v>
      </c>
      <c r="G165" t="str">
        <f>IF(ISTEXT(CONFIG_STRUCT!F167),CONFIG_STRUCT!F167,"")</f>
        <v>// Current value of this channel at P2</v>
      </c>
    </row>
    <row r="166" spans="2:7" x14ac:dyDescent="0.3">
      <c r="B166" t="str">
        <f>IF(ISTEXT(CONFIG_STRUCT!E168),CONFIG_STRUCT!E168,"")</f>
        <v>motorMarker_02</v>
      </c>
      <c r="C166" t="str">
        <f t="shared" si="2"/>
        <v>:</v>
      </c>
      <c r="G166" t="str">
        <f>IF(ISTEXT(CONFIG_STRUCT!F168),CONFIG_STRUCT!F168,"")</f>
        <v>// Motor/Servo marker</v>
      </c>
    </row>
    <row r="167" spans="2:7" x14ac:dyDescent="0.3">
      <c r="B167" t="str">
        <f>IF(ISTEXT(CONFIG_STRUCT!E169),CONFIG_STRUCT!E169,"")</f>
        <v>p1ThrottleVol_02</v>
      </c>
      <c r="C167" t="str">
        <f t="shared" si="2"/>
        <v>:</v>
      </c>
      <c r="G167" t="str">
        <f>IF(ISTEXT(CONFIG_STRUCT!F169),CONFIG_STRUCT!F169,"")</f>
        <v>// Percentage of throttle to use in P1</v>
      </c>
    </row>
    <row r="168" spans="2:7" x14ac:dyDescent="0.3">
      <c r="B168" t="str">
        <f>IF(ISTEXT(CONFIG_STRUCT!E170),CONFIG_STRUCT!E170,"")</f>
        <v>p2ThrottleVol_02</v>
      </c>
      <c r="C168" t="str">
        <f t="shared" si="2"/>
        <v>:</v>
      </c>
      <c r="G168" t="str">
        <f>IF(ISTEXT(CONFIG_STRUCT!F170),CONFIG_STRUCT!F170,"")</f>
        <v>// Percentage of throttle to use in P2</v>
      </c>
    </row>
    <row r="169" spans="2:7" x14ac:dyDescent="0.3">
      <c r="B169" t="str">
        <f>IF(ISTEXT(CONFIG_STRUCT!E171),CONFIG_STRUCT!E171,"")</f>
        <v>throttleCurve_02</v>
      </c>
      <c r="C169" t="str">
        <f t="shared" si="2"/>
        <v>:</v>
      </c>
      <c r="G169" t="str">
        <f>IF(ISTEXT(CONFIG_STRUCT!F171),CONFIG_STRUCT!F171,"")</f>
        <v>// Throttle transition curve (Linear, Sine)</v>
      </c>
    </row>
    <row r="170" spans="2:7" x14ac:dyDescent="0.3">
      <c r="B170" t="str">
        <f>IF(ISTEXT(CONFIG_STRUCT!E172),CONFIG_STRUCT!E172,"")</f>
        <v>p1AileronVol_02</v>
      </c>
      <c r="C170" t="str">
        <f t="shared" si="2"/>
        <v>:</v>
      </c>
      <c r="G170" t="str">
        <f>IF(ISTEXT(CONFIG_STRUCT!F172),CONFIG_STRUCT!F172,"")</f>
        <v>// Percentage of aileron to use in P1</v>
      </c>
    </row>
    <row r="171" spans="2:7" x14ac:dyDescent="0.3">
      <c r="B171" t="str">
        <f>IF(ISTEXT(CONFIG_STRUCT!E173),CONFIG_STRUCT!E173,"")</f>
        <v>p2AileronVol_02</v>
      </c>
      <c r="C171" t="str">
        <f t="shared" si="2"/>
        <v>:</v>
      </c>
      <c r="G171" t="str">
        <f>IF(ISTEXT(CONFIG_STRUCT!F173),CONFIG_STRUCT!F173,"")</f>
        <v>// Percentage of aileron to use in P2</v>
      </c>
    </row>
    <row r="172" spans="2:7" x14ac:dyDescent="0.3">
      <c r="B172" t="str">
        <f>IF(ISTEXT(CONFIG_STRUCT!E174),CONFIG_STRUCT!E174,"")</f>
        <v>p1ElevatorVol_02</v>
      </c>
      <c r="C172" t="str">
        <f t="shared" si="2"/>
        <v>:</v>
      </c>
      <c r="G172" t="str">
        <f>IF(ISTEXT(CONFIG_STRUCT!F174),CONFIG_STRUCT!F174,"")</f>
        <v>// Percentage of elevator to use in P1</v>
      </c>
    </row>
    <row r="173" spans="2:7" x14ac:dyDescent="0.3">
      <c r="B173" t="str">
        <f>IF(ISTEXT(CONFIG_STRUCT!E175),CONFIG_STRUCT!E175,"")</f>
        <v>p2ElevatorVol_02</v>
      </c>
      <c r="C173" t="str">
        <f t="shared" si="2"/>
        <v>:</v>
      </c>
      <c r="G173" t="str">
        <f>IF(ISTEXT(CONFIG_STRUCT!F175),CONFIG_STRUCT!F175,"")</f>
        <v>// Percentage of elevator to use in P2</v>
      </c>
    </row>
    <row r="174" spans="2:7" x14ac:dyDescent="0.3">
      <c r="B174" t="str">
        <f>IF(ISTEXT(CONFIG_STRUCT!E176),CONFIG_STRUCT!E176,"")</f>
        <v>p1RudderVol_02</v>
      </c>
      <c r="C174" t="str">
        <f t="shared" si="2"/>
        <v>:</v>
      </c>
      <c r="G174" t="str">
        <f>IF(ISTEXT(CONFIG_STRUCT!F176),CONFIG_STRUCT!F176,"")</f>
        <v>// Percentage of rudder to use in P1</v>
      </c>
    </row>
    <row r="175" spans="2:7" x14ac:dyDescent="0.3">
      <c r="B175" t="str">
        <f>IF(ISTEXT(CONFIG_STRUCT!E177),CONFIG_STRUCT!E177,"")</f>
        <v>p2RudderVol_02</v>
      </c>
      <c r="C175" t="str">
        <f t="shared" si="2"/>
        <v>:</v>
      </c>
      <c r="G175" t="str">
        <f>IF(ISTEXT(CONFIG_STRUCT!F177),CONFIG_STRUCT!F177,"")</f>
        <v>// Percentage of rudder to use in P2</v>
      </c>
    </row>
    <row r="176" spans="2:7" x14ac:dyDescent="0.3">
      <c r="B176" t="str">
        <f>IF(ISTEXT(CONFIG_STRUCT!E178),CONFIG_STRUCT!E178,"")</f>
        <v>p1RollGyro_02</v>
      </c>
      <c r="C176" t="str">
        <f t="shared" si="2"/>
        <v>:</v>
      </c>
      <c r="G176" t="str">
        <f>IF(ISTEXT(CONFIG_STRUCT!F178),CONFIG_STRUCT!F178,"")</f>
        <v>// P1 roll_gyro (OFF/ON/REV/SCALED/REVSCALED)</v>
      </c>
    </row>
    <row r="177" spans="2:7" x14ac:dyDescent="0.3">
      <c r="B177" t="str">
        <f>IF(ISTEXT(CONFIG_STRUCT!E179),CONFIG_STRUCT!E179,"")</f>
        <v>p2RollGyro_02</v>
      </c>
      <c r="C177" t="str">
        <f t="shared" si="2"/>
        <v>:</v>
      </c>
      <c r="G177" t="str">
        <f>IF(ISTEXT(CONFIG_STRUCT!F179),CONFIG_STRUCT!F179,"")</f>
        <v>// P2 roll_gyro</v>
      </c>
    </row>
    <row r="178" spans="2:7" x14ac:dyDescent="0.3">
      <c r="B178" t="str">
        <f>IF(ISTEXT(CONFIG_STRUCT!E180),CONFIG_STRUCT!E180,"")</f>
        <v>p1PitchGyro_02</v>
      </c>
      <c r="C178" t="str">
        <f t="shared" si="2"/>
        <v>:</v>
      </c>
      <c r="G178" t="str">
        <f>IF(ISTEXT(CONFIG_STRUCT!F180),CONFIG_STRUCT!F180,"")</f>
        <v>// P1 pitch_gyro</v>
      </c>
    </row>
    <row r="179" spans="2:7" x14ac:dyDescent="0.3">
      <c r="B179" t="str">
        <f>IF(ISTEXT(CONFIG_STRUCT!E181),CONFIG_STRUCT!E181,"")</f>
        <v>p2PitchGyro_02</v>
      </c>
      <c r="C179" t="str">
        <f t="shared" si="2"/>
        <v>:</v>
      </c>
      <c r="G179" t="str">
        <f>IF(ISTEXT(CONFIG_STRUCT!F181),CONFIG_STRUCT!F181,"")</f>
        <v>// P2 pitch_gyro</v>
      </c>
    </row>
    <row r="180" spans="2:7" x14ac:dyDescent="0.3">
      <c r="B180" t="str">
        <f>IF(ISTEXT(CONFIG_STRUCT!E182),CONFIG_STRUCT!E182,"")</f>
        <v>p1YawGyro_02</v>
      </c>
      <c r="C180" t="str">
        <f t="shared" si="2"/>
        <v>:</v>
      </c>
      <c r="G180" t="str">
        <f>IF(ISTEXT(CONFIG_STRUCT!F182),CONFIG_STRUCT!F182,"")</f>
        <v>// P1 yaw_gyro</v>
      </c>
    </row>
    <row r="181" spans="2:7" x14ac:dyDescent="0.3">
      <c r="B181" t="str">
        <f>IF(ISTEXT(CONFIG_STRUCT!E183),CONFIG_STRUCT!E183,"")</f>
        <v>p2YawGyro_02</v>
      </c>
      <c r="C181" t="str">
        <f t="shared" si="2"/>
        <v>:</v>
      </c>
      <c r="G181" t="str">
        <f>IF(ISTEXT(CONFIG_STRUCT!F183),CONFIG_STRUCT!F183,"")</f>
        <v>// P2 yaw_gyro</v>
      </c>
    </row>
    <row r="182" spans="2:7" x14ac:dyDescent="0.3">
      <c r="B182" t="str">
        <f>IF(ISTEXT(CONFIG_STRUCT!E184),CONFIG_STRUCT!E184,"")</f>
        <v>p1RollAccel_02</v>
      </c>
      <c r="C182" t="str">
        <f t="shared" si="2"/>
        <v>:</v>
      </c>
      <c r="G182" t="str">
        <f>IF(ISTEXT(CONFIG_STRUCT!F184),CONFIG_STRUCT!F184,"")</f>
        <v>// P1 roll_accel</v>
      </c>
    </row>
    <row r="183" spans="2:7" x14ac:dyDescent="0.3">
      <c r="B183" t="str">
        <f>IF(ISTEXT(CONFIG_STRUCT!E185),CONFIG_STRUCT!E185,"")</f>
        <v>p2RollAccel_02</v>
      </c>
      <c r="C183" t="str">
        <f t="shared" si="2"/>
        <v>:</v>
      </c>
      <c r="G183" t="str">
        <f>IF(ISTEXT(CONFIG_STRUCT!F185),CONFIG_STRUCT!F185,"")</f>
        <v>// P2 roll_accel</v>
      </c>
    </row>
    <row r="184" spans="2:7" x14ac:dyDescent="0.3">
      <c r="B184" t="str">
        <f>IF(ISTEXT(CONFIG_STRUCT!E186),CONFIG_STRUCT!E186,"")</f>
        <v>p1PitchAccel_02</v>
      </c>
      <c r="C184" t="str">
        <f t="shared" si="2"/>
        <v>:</v>
      </c>
      <c r="G184" t="str">
        <f>IF(ISTEXT(CONFIG_STRUCT!F186),CONFIG_STRUCT!F186,"")</f>
        <v>// P1 pitch_accel</v>
      </c>
    </row>
    <row r="185" spans="2:7" x14ac:dyDescent="0.3">
      <c r="B185" t="str">
        <f>IF(ISTEXT(CONFIG_STRUCT!E187),CONFIG_STRUCT!E187,"")</f>
        <v>p2PitchAccel_02</v>
      </c>
      <c r="C185" t="str">
        <f t="shared" si="2"/>
        <v>:</v>
      </c>
      <c r="G185" t="str">
        <f>IF(ISTEXT(CONFIG_STRUCT!F187),CONFIG_STRUCT!F187,"")</f>
        <v>// P2 pitch_accel</v>
      </c>
    </row>
    <row r="186" spans="2:7" x14ac:dyDescent="0.3">
      <c r="B186" t="str">
        <f>IF(ISTEXT(CONFIG_STRUCT!E188),CONFIG_STRUCT!E188,"")</f>
        <v>p1ZDeltaAccel_02</v>
      </c>
      <c r="C186" t="str">
        <f t="shared" si="2"/>
        <v>:</v>
      </c>
      <c r="G186" t="str">
        <f>IF(ISTEXT(CONFIG_STRUCT!F188),CONFIG_STRUCT!F188,"")</f>
        <v>// P1 Z_delta_accel</v>
      </c>
    </row>
    <row r="187" spans="2:7" x14ac:dyDescent="0.3">
      <c r="B187" t="str">
        <f>IF(ISTEXT(CONFIG_STRUCT!E189),CONFIG_STRUCT!E189,"")</f>
        <v>p2ZDeltaAccel_02</v>
      </c>
      <c r="C187" t="str">
        <f t="shared" si="2"/>
        <v>:</v>
      </c>
      <c r="G187" t="str">
        <f>IF(ISTEXT(CONFIG_STRUCT!F189),CONFIG_STRUCT!F189,"")</f>
        <v>// P2 Z_delta_accel</v>
      </c>
    </row>
    <row r="188" spans="2:7" x14ac:dyDescent="0.3">
      <c r="B188" t="str">
        <f>IF(ISTEXT(CONFIG_STRUCT!E190),CONFIG_STRUCT!E190,"")</f>
        <v>p1SourceA_02</v>
      </c>
      <c r="C188" t="str">
        <f t="shared" si="2"/>
        <v>:</v>
      </c>
      <c r="G188" t="str">
        <f>IF(ISTEXT(CONFIG_STRUCT!F190),CONFIG_STRUCT!F190,"")</f>
        <v>// Source A for calculation</v>
      </c>
    </row>
    <row r="189" spans="2:7" x14ac:dyDescent="0.3">
      <c r="B189" t="str">
        <f>IF(ISTEXT(CONFIG_STRUCT!E191),CONFIG_STRUCT!E191,"")</f>
        <v>p1SourceAVol_02</v>
      </c>
      <c r="C189" t="str">
        <f t="shared" si="2"/>
        <v>:</v>
      </c>
      <c r="G189" t="str">
        <f>IF(ISTEXT(CONFIG_STRUCT!F191),CONFIG_STRUCT!F191,"")</f>
        <v>// Percentage of source to use</v>
      </c>
    </row>
    <row r="190" spans="2:7" x14ac:dyDescent="0.3">
      <c r="B190" t="str">
        <f>IF(ISTEXT(CONFIG_STRUCT!E192),CONFIG_STRUCT!E192,"")</f>
        <v>p2SourceA_02</v>
      </c>
      <c r="C190" t="str">
        <f t="shared" si="2"/>
        <v>:</v>
      </c>
      <c r="G190" t="str">
        <f>IF(ISTEXT(CONFIG_STRUCT!F192),CONFIG_STRUCT!F192,"")</f>
        <v>// Source A for calculation</v>
      </c>
    </row>
    <row r="191" spans="2:7" x14ac:dyDescent="0.3">
      <c r="B191" t="str">
        <f>IF(ISTEXT(CONFIG_STRUCT!E193),CONFIG_STRUCT!E193,"")</f>
        <v>p2SourceAVol_02</v>
      </c>
      <c r="C191" t="str">
        <f t="shared" si="2"/>
        <v>:</v>
      </c>
      <c r="G191" t="str">
        <f>IF(ISTEXT(CONFIG_STRUCT!F193),CONFIG_STRUCT!F193,"")</f>
        <v>// Percentage of source to use</v>
      </c>
    </row>
    <row r="192" spans="2:7" x14ac:dyDescent="0.3">
      <c r="B192" t="str">
        <f>IF(ISTEXT(CONFIG_STRUCT!E194),CONFIG_STRUCT!E194,"")</f>
        <v>p1SourceB_02</v>
      </c>
      <c r="C192" t="str">
        <f t="shared" si="2"/>
        <v>:</v>
      </c>
      <c r="G192" t="str">
        <f>IF(ISTEXT(CONFIG_STRUCT!F194),CONFIG_STRUCT!F194,"")</f>
        <v>// Source B for calculation</v>
      </c>
    </row>
    <row r="193" spans="2:7" x14ac:dyDescent="0.3">
      <c r="B193" t="str">
        <f>IF(ISTEXT(CONFIG_STRUCT!E195),CONFIG_STRUCT!E195,"")</f>
        <v>p1SourceBVol_02</v>
      </c>
      <c r="C193" t="str">
        <f t="shared" si="2"/>
        <v>:</v>
      </c>
      <c r="G193" t="str">
        <f>IF(ISTEXT(CONFIG_STRUCT!F195),CONFIG_STRUCT!F195,"")</f>
        <v>// Percentage of source to use</v>
      </c>
    </row>
    <row r="194" spans="2:7" x14ac:dyDescent="0.3">
      <c r="B194" t="str">
        <f>IF(ISTEXT(CONFIG_STRUCT!E196),CONFIG_STRUCT!E196,"")</f>
        <v>p2SourceB_02</v>
      </c>
      <c r="C194" t="str">
        <f t="shared" si="2"/>
        <v>:</v>
      </c>
      <c r="G194" t="str">
        <f>IF(ISTEXT(CONFIG_STRUCT!F196),CONFIG_STRUCT!F196,"")</f>
        <v>// Source B for calculation</v>
      </c>
    </row>
    <row r="195" spans="2:7" x14ac:dyDescent="0.3">
      <c r="B195" t="str">
        <f>IF(ISTEXT(CONFIG_STRUCT!E197),CONFIG_STRUCT!E197,"")</f>
        <v>p2SourceBVol_02</v>
      </c>
      <c r="C195" t="str">
        <f t="shared" ref="C195:C258" si="3">IF((B195&lt;&gt;""),":","")</f>
        <v>:</v>
      </c>
      <c r="G195" t="str">
        <f>IF(ISTEXT(CONFIG_STRUCT!F197),CONFIG_STRUCT!F197,"")</f>
        <v>// Percentage of source to use</v>
      </c>
    </row>
    <row r="196" spans="2:7" x14ac:dyDescent="0.3">
      <c r="B196" t="str">
        <f>IF(ISTEXT(CONFIG_STRUCT!E198),CONFIG_STRUCT!E198,"")</f>
        <v/>
      </c>
      <c r="C196" t="str">
        <f t="shared" si="3"/>
        <v/>
      </c>
      <c r="G196" t="str">
        <f>IF(ISTEXT(CONFIG_STRUCT!F198),CONFIG_STRUCT!F198,"")</f>
        <v/>
      </c>
    </row>
    <row r="197" spans="2:7" x14ac:dyDescent="0.3">
      <c r="B197" t="str">
        <f>IF(ISTEXT(CONFIG_STRUCT!E199),CONFIG_STRUCT!E199,"")</f>
        <v>p1Value_03</v>
      </c>
      <c r="C197" t="str">
        <f t="shared" si="3"/>
        <v>:</v>
      </c>
      <c r="G197" t="str">
        <f>IF(ISTEXT(CONFIG_STRUCT!F199),CONFIG_STRUCT!F199,"")</f>
        <v>// Current value of this channel at P1</v>
      </c>
    </row>
    <row r="198" spans="2:7" x14ac:dyDescent="0.3">
      <c r="B198" t="str">
        <f>IF(ISTEXT(CONFIG_STRUCT!E200),CONFIG_STRUCT!E200,"")</f>
        <v>p2Value_03</v>
      </c>
      <c r="C198" t="str">
        <f t="shared" si="3"/>
        <v>:</v>
      </c>
      <c r="G198" t="str">
        <f>IF(ISTEXT(CONFIG_STRUCT!F200),CONFIG_STRUCT!F200,"")</f>
        <v>// Current value of this channel at P2</v>
      </c>
    </row>
    <row r="199" spans="2:7" x14ac:dyDescent="0.3">
      <c r="B199" t="str">
        <f>IF(ISTEXT(CONFIG_STRUCT!E201),CONFIG_STRUCT!E201,"")</f>
        <v>motorMarker_03</v>
      </c>
      <c r="C199" t="str">
        <f t="shared" si="3"/>
        <v>:</v>
      </c>
      <c r="G199" t="str">
        <f>IF(ISTEXT(CONFIG_STRUCT!F201),CONFIG_STRUCT!F201,"")</f>
        <v>// Motor/Servo marker</v>
      </c>
    </row>
    <row r="200" spans="2:7" x14ac:dyDescent="0.3">
      <c r="B200" t="str">
        <f>IF(ISTEXT(CONFIG_STRUCT!E202),CONFIG_STRUCT!E202,"")</f>
        <v>p1ThrottleVol_03</v>
      </c>
      <c r="C200" t="str">
        <f t="shared" si="3"/>
        <v>:</v>
      </c>
      <c r="G200" t="str">
        <f>IF(ISTEXT(CONFIG_STRUCT!F202),CONFIG_STRUCT!F202,"")</f>
        <v>// Percentage of throttle to use in P1</v>
      </c>
    </row>
    <row r="201" spans="2:7" x14ac:dyDescent="0.3">
      <c r="B201" t="str">
        <f>IF(ISTEXT(CONFIG_STRUCT!E203),CONFIG_STRUCT!E203,"")</f>
        <v>p2ThrottleVol_03</v>
      </c>
      <c r="C201" t="str">
        <f t="shared" si="3"/>
        <v>:</v>
      </c>
      <c r="G201" t="str">
        <f>IF(ISTEXT(CONFIG_STRUCT!F203),CONFIG_STRUCT!F203,"")</f>
        <v>// Percentage of throttle to use in P2</v>
      </c>
    </row>
    <row r="202" spans="2:7" x14ac:dyDescent="0.3">
      <c r="B202" t="str">
        <f>IF(ISTEXT(CONFIG_STRUCT!E204),CONFIG_STRUCT!E204,"")</f>
        <v>throttleCurve_03</v>
      </c>
      <c r="C202" t="str">
        <f t="shared" si="3"/>
        <v>:</v>
      </c>
      <c r="G202" t="str">
        <f>IF(ISTEXT(CONFIG_STRUCT!F204),CONFIG_STRUCT!F204,"")</f>
        <v>// Throttle transition curve (Linear, Sine)</v>
      </c>
    </row>
    <row r="203" spans="2:7" x14ac:dyDescent="0.3">
      <c r="B203" t="str">
        <f>IF(ISTEXT(CONFIG_STRUCT!E205),CONFIG_STRUCT!E205,"")</f>
        <v>p1AileronVol_03</v>
      </c>
      <c r="C203" t="str">
        <f t="shared" si="3"/>
        <v>:</v>
      </c>
      <c r="G203" t="str">
        <f>IF(ISTEXT(CONFIG_STRUCT!F205),CONFIG_STRUCT!F205,"")</f>
        <v>// Percentage of aileron to use in P1</v>
      </c>
    </row>
    <row r="204" spans="2:7" x14ac:dyDescent="0.3">
      <c r="B204" t="str">
        <f>IF(ISTEXT(CONFIG_STRUCT!E206),CONFIG_STRUCT!E206,"")</f>
        <v>p2AileronVol_03</v>
      </c>
      <c r="C204" t="str">
        <f t="shared" si="3"/>
        <v>:</v>
      </c>
      <c r="G204" t="str">
        <f>IF(ISTEXT(CONFIG_STRUCT!F206),CONFIG_STRUCT!F206,"")</f>
        <v>// Percentage of aileron to use in P2</v>
      </c>
    </row>
    <row r="205" spans="2:7" x14ac:dyDescent="0.3">
      <c r="B205" t="str">
        <f>IF(ISTEXT(CONFIG_STRUCT!E207),CONFIG_STRUCT!E207,"")</f>
        <v>p1ElevatorVol_03</v>
      </c>
      <c r="C205" t="str">
        <f t="shared" si="3"/>
        <v>:</v>
      </c>
      <c r="G205" t="str">
        <f>IF(ISTEXT(CONFIG_STRUCT!F207),CONFIG_STRUCT!F207,"")</f>
        <v>// Percentage of elevator to use in P1</v>
      </c>
    </row>
    <row r="206" spans="2:7" x14ac:dyDescent="0.3">
      <c r="B206" t="str">
        <f>IF(ISTEXT(CONFIG_STRUCT!E208),CONFIG_STRUCT!E208,"")</f>
        <v>p2ElevatorVol_03</v>
      </c>
      <c r="C206" t="str">
        <f t="shared" si="3"/>
        <v>:</v>
      </c>
      <c r="G206" t="str">
        <f>IF(ISTEXT(CONFIG_STRUCT!F208),CONFIG_STRUCT!F208,"")</f>
        <v>// Percentage of elevator to use in P2</v>
      </c>
    </row>
    <row r="207" spans="2:7" x14ac:dyDescent="0.3">
      <c r="B207" t="str">
        <f>IF(ISTEXT(CONFIG_STRUCT!E209),CONFIG_STRUCT!E209,"")</f>
        <v>p1RudderVol_03</v>
      </c>
      <c r="C207" t="str">
        <f t="shared" si="3"/>
        <v>:</v>
      </c>
      <c r="G207" t="str">
        <f>IF(ISTEXT(CONFIG_STRUCT!F209),CONFIG_STRUCT!F209,"")</f>
        <v>// Percentage of rudder to use in P1</v>
      </c>
    </row>
    <row r="208" spans="2:7" x14ac:dyDescent="0.3">
      <c r="B208" t="str">
        <f>IF(ISTEXT(CONFIG_STRUCT!E210),CONFIG_STRUCT!E210,"")</f>
        <v>p2RudderVol_03</v>
      </c>
      <c r="C208" t="str">
        <f t="shared" si="3"/>
        <v>:</v>
      </c>
      <c r="G208" t="str">
        <f>IF(ISTEXT(CONFIG_STRUCT!F210),CONFIG_STRUCT!F210,"")</f>
        <v>// Percentage of rudder to use in P2</v>
      </c>
    </row>
    <row r="209" spans="2:7" x14ac:dyDescent="0.3">
      <c r="B209" t="str">
        <f>IF(ISTEXT(CONFIG_STRUCT!E211),CONFIG_STRUCT!E211,"")</f>
        <v>p1RollGyro_03</v>
      </c>
      <c r="C209" t="str">
        <f t="shared" si="3"/>
        <v>:</v>
      </c>
      <c r="G209" t="str">
        <f>IF(ISTEXT(CONFIG_STRUCT!F211),CONFIG_STRUCT!F211,"")</f>
        <v>// P1 roll_gyro (OFF/ON/REV/SCALED/REVSCALED)</v>
      </c>
    </row>
    <row r="210" spans="2:7" x14ac:dyDescent="0.3">
      <c r="B210" t="str">
        <f>IF(ISTEXT(CONFIG_STRUCT!E212),CONFIG_STRUCT!E212,"")</f>
        <v>p2RollGyro_03</v>
      </c>
      <c r="C210" t="str">
        <f t="shared" si="3"/>
        <v>:</v>
      </c>
      <c r="G210" t="str">
        <f>IF(ISTEXT(CONFIG_STRUCT!F212),CONFIG_STRUCT!F212,"")</f>
        <v>// P2 roll_gyro</v>
      </c>
    </row>
    <row r="211" spans="2:7" x14ac:dyDescent="0.3">
      <c r="B211" t="str">
        <f>IF(ISTEXT(CONFIG_STRUCT!E213),CONFIG_STRUCT!E213,"")</f>
        <v>p1PitchGyro_03</v>
      </c>
      <c r="C211" t="str">
        <f t="shared" si="3"/>
        <v>:</v>
      </c>
      <c r="G211" t="str">
        <f>IF(ISTEXT(CONFIG_STRUCT!F213),CONFIG_STRUCT!F213,"")</f>
        <v>// P1 pitch_gyro</v>
      </c>
    </row>
    <row r="212" spans="2:7" x14ac:dyDescent="0.3">
      <c r="B212" t="str">
        <f>IF(ISTEXT(CONFIG_STRUCT!E214),CONFIG_STRUCT!E214,"")</f>
        <v>p2PitchGyro_03</v>
      </c>
      <c r="C212" t="str">
        <f t="shared" si="3"/>
        <v>:</v>
      </c>
      <c r="G212" t="str">
        <f>IF(ISTEXT(CONFIG_STRUCT!F214),CONFIG_STRUCT!F214,"")</f>
        <v>// P2 pitch_gyro</v>
      </c>
    </row>
    <row r="213" spans="2:7" x14ac:dyDescent="0.3">
      <c r="B213" t="str">
        <f>IF(ISTEXT(CONFIG_STRUCT!E215),CONFIG_STRUCT!E215,"")</f>
        <v>p1YawGyro_03</v>
      </c>
      <c r="C213" t="str">
        <f t="shared" si="3"/>
        <v>:</v>
      </c>
      <c r="G213" t="str">
        <f>IF(ISTEXT(CONFIG_STRUCT!F215),CONFIG_STRUCT!F215,"")</f>
        <v>// P1 yaw_gyro</v>
      </c>
    </row>
    <row r="214" spans="2:7" x14ac:dyDescent="0.3">
      <c r="B214" t="str">
        <f>IF(ISTEXT(CONFIG_STRUCT!E216),CONFIG_STRUCT!E216,"")</f>
        <v>p2YawGyro_03</v>
      </c>
      <c r="C214" t="str">
        <f t="shared" si="3"/>
        <v>:</v>
      </c>
      <c r="G214" t="str">
        <f>IF(ISTEXT(CONFIG_STRUCT!F216),CONFIG_STRUCT!F216,"")</f>
        <v>// P2 yaw_gyro</v>
      </c>
    </row>
    <row r="215" spans="2:7" x14ac:dyDescent="0.3">
      <c r="B215" t="str">
        <f>IF(ISTEXT(CONFIG_STRUCT!E217),CONFIG_STRUCT!E217,"")</f>
        <v>p1RollAccel_03</v>
      </c>
      <c r="C215" t="str">
        <f t="shared" si="3"/>
        <v>:</v>
      </c>
      <c r="G215" t="str">
        <f>IF(ISTEXT(CONFIG_STRUCT!F217),CONFIG_STRUCT!F217,"")</f>
        <v>// P1 roll_accel</v>
      </c>
    </row>
    <row r="216" spans="2:7" x14ac:dyDescent="0.3">
      <c r="B216" t="str">
        <f>IF(ISTEXT(CONFIG_STRUCT!E218),CONFIG_STRUCT!E218,"")</f>
        <v>p2RollAccel_03</v>
      </c>
      <c r="C216" t="str">
        <f t="shared" si="3"/>
        <v>:</v>
      </c>
      <c r="G216" t="str">
        <f>IF(ISTEXT(CONFIG_STRUCT!F218),CONFIG_STRUCT!F218,"")</f>
        <v>// P2 roll_accel</v>
      </c>
    </row>
    <row r="217" spans="2:7" x14ac:dyDescent="0.3">
      <c r="B217" t="str">
        <f>IF(ISTEXT(CONFIG_STRUCT!E219),CONFIG_STRUCT!E219,"")</f>
        <v>p1PitchAccel_03</v>
      </c>
      <c r="C217" t="str">
        <f t="shared" si="3"/>
        <v>:</v>
      </c>
      <c r="G217" t="str">
        <f>IF(ISTEXT(CONFIG_STRUCT!F219),CONFIG_STRUCT!F219,"")</f>
        <v>// P1 pitch_accel</v>
      </c>
    </row>
    <row r="218" spans="2:7" x14ac:dyDescent="0.3">
      <c r="B218" t="str">
        <f>IF(ISTEXT(CONFIG_STRUCT!E220),CONFIG_STRUCT!E220,"")</f>
        <v>p2PitchAccel_03</v>
      </c>
      <c r="C218" t="str">
        <f t="shared" si="3"/>
        <v>:</v>
      </c>
      <c r="G218" t="str">
        <f>IF(ISTEXT(CONFIG_STRUCT!F220),CONFIG_STRUCT!F220,"")</f>
        <v>// P2 pitch_accel</v>
      </c>
    </row>
    <row r="219" spans="2:7" x14ac:dyDescent="0.3">
      <c r="B219" t="str">
        <f>IF(ISTEXT(CONFIG_STRUCT!E221),CONFIG_STRUCT!E221,"")</f>
        <v>p1ZDeltaAccel_03</v>
      </c>
      <c r="C219" t="str">
        <f t="shared" si="3"/>
        <v>:</v>
      </c>
      <c r="G219" t="str">
        <f>IF(ISTEXT(CONFIG_STRUCT!F221),CONFIG_STRUCT!F221,"")</f>
        <v>// P1 Z_delta_accel</v>
      </c>
    </row>
    <row r="220" spans="2:7" x14ac:dyDescent="0.3">
      <c r="B220" t="str">
        <f>IF(ISTEXT(CONFIG_STRUCT!E222),CONFIG_STRUCT!E222,"")</f>
        <v>p2ZDeltaAccel_03</v>
      </c>
      <c r="C220" t="str">
        <f t="shared" si="3"/>
        <v>:</v>
      </c>
      <c r="G220" t="str">
        <f>IF(ISTEXT(CONFIG_STRUCT!F222),CONFIG_STRUCT!F222,"")</f>
        <v>// P2 Z_delta_accel</v>
      </c>
    </row>
    <row r="221" spans="2:7" x14ac:dyDescent="0.3">
      <c r="B221" t="str">
        <f>IF(ISTEXT(CONFIG_STRUCT!E223),CONFIG_STRUCT!E223,"")</f>
        <v>p1SourceA_03</v>
      </c>
      <c r="C221" t="str">
        <f t="shared" si="3"/>
        <v>:</v>
      </c>
      <c r="G221" t="str">
        <f>IF(ISTEXT(CONFIG_STRUCT!F223),CONFIG_STRUCT!F223,"")</f>
        <v>// Source A for calculation</v>
      </c>
    </row>
    <row r="222" spans="2:7" x14ac:dyDescent="0.3">
      <c r="B222" t="str">
        <f>IF(ISTEXT(CONFIG_STRUCT!E224),CONFIG_STRUCT!E224,"")</f>
        <v>p1SourceAVol_03</v>
      </c>
      <c r="C222" t="str">
        <f t="shared" si="3"/>
        <v>:</v>
      </c>
      <c r="G222" t="str">
        <f>IF(ISTEXT(CONFIG_STRUCT!F224),CONFIG_STRUCT!F224,"")</f>
        <v>// Percentage of source to use</v>
      </c>
    </row>
    <row r="223" spans="2:7" x14ac:dyDescent="0.3">
      <c r="B223" t="str">
        <f>IF(ISTEXT(CONFIG_STRUCT!E225),CONFIG_STRUCT!E225,"")</f>
        <v>p2SourceA_03</v>
      </c>
      <c r="C223" t="str">
        <f t="shared" si="3"/>
        <v>:</v>
      </c>
      <c r="G223" t="str">
        <f>IF(ISTEXT(CONFIG_STRUCT!F225),CONFIG_STRUCT!F225,"")</f>
        <v>// Source A for calculation</v>
      </c>
    </row>
    <row r="224" spans="2:7" x14ac:dyDescent="0.3">
      <c r="B224" t="str">
        <f>IF(ISTEXT(CONFIG_STRUCT!E226),CONFIG_STRUCT!E226,"")</f>
        <v>p2SourceAVol_03</v>
      </c>
      <c r="C224" t="str">
        <f t="shared" si="3"/>
        <v>:</v>
      </c>
      <c r="G224" t="str">
        <f>IF(ISTEXT(CONFIG_STRUCT!F226),CONFIG_STRUCT!F226,"")</f>
        <v>// Percentage of source to use</v>
      </c>
    </row>
    <row r="225" spans="2:7" x14ac:dyDescent="0.3">
      <c r="B225" t="str">
        <f>IF(ISTEXT(CONFIG_STRUCT!E227),CONFIG_STRUCT!E227,"")</f>
        <v>p1SourceB_03</v>
      </c>
      <c r="C225" t="str">
        <f t="shared" si="3"/>
        <v>:</v>
      </c>
      <c r="G225" t="str">
        <f>IF(ISTEXT(CONFIG_STRUCT!F227),CONFIG_STRUCT!F227,"")</f>
        <v>// Source B for calculation</v>
      </c>
    </row>
    <row r="226" spans="2:7" x14ac:dyDescent="0.3">
      <c r="B226" t="str">
        <f>IF(ISTEXT(CONFIG_STRUCT!E228),CONFIG_STRUCT!E228,"")</f>
        <v>p1SourceBVol_03</v>
      </c>
      <c r="C226" t="str">
        <f t="shared" si="3"/>
        <v>:</v>
      </c>
      <c r="G226" t="str">
        <f>IF(ISTEXT(CONFIG_STRUCT!F228),CONFIG_STRUCT!F228,"")</f>
        <v>// Percentage of source to use</v>
      </c>
    </row>
    <row r="227" spans="2:7" x14ac:dyDescent="0.3">
      <c r="B227" t="str">
        <f>IF(ISTEXT(CONFIG_STRUCT!E229),CONFIG_STRUCT!E229,"")</f>
        <v>p2SourceB_03</v>
      </c>
      <c r="C227" t="str">
        <f t="shared" si="3"/>
        <v>:</v>
      </c>
      <c r="G227" t="str">
        <f>IF(ISTEXT(CONFIG_STRUCT!F229),CONFIG_STRUCT!F229,"")</f>
        <v>// Source B for calculation</v>
      </c>
    </row>
    <row r="228" spans="2:7" x14ac:dyDescent="0.3">
      <c r="B228" t="str">
        <f>IF(ISTEXT(CONFIG_STRUCT!E230),CONFIG_STRUCT!E230,"")</f>
        <v>p2SourceBVol_03</v>
      </c>
      <c r="C228" t="str">
        <f t="shared" si="3"/>
        <v>:</v>
      </c>
      <c r="G228" t="str">
        <f>IF(ISTEXT(CONFIG_STRUCT!F230),CONFIG_STRUCT!F230,"")</f>
        <v>// Percentage of source to use</v>
      </c>
    </row>
    <row r="229" spans="2:7" x14ac:dyDescent="0.3">
      <c r="B229" t="str">
        <f>IF(ISTEXT(CONFIG_STRUCT!E231),CONFIG_STRUCT!E231,"")</f>
        <v/>
      </c>
      <c r="C229" t="str">
        <f t="shared" si="3"/>
        <v/>
      </c>
      <c r="G229" t="str">
        <f>IF(ISTEXT(CONFIG_STRUCT!F231),CONFIG_STRUCT!F231,"")</f>
        <v/>
      </c>
    </row>
    <row r="230" spans="2:7" x14ac:dyDescent="0.3">
      <c r="B230" t="str">
        <f>IF(ISTEXT(CONFIG_STRUCT!E232),CONFIG_STRUCT!E232,"")</f>
        <v>p1Value_04</v>
      </c>
      <c r="C230" t="str">
        <f t="shared" si="3"/>
        <v>:</v>
      </c>
      <c r="G230" t="str">
        <f>IF(ISTEXT(CONFIG_STRUCT!F232),CONFIG_STRUCT!F232,"")</f>
        <v>// Current value of this channel at P1</v>
      </c>
    </row>
    <row r="231" spans="2:7" x14ac:dyDescent="0.3">
      <c r="B231" t="str">
        <f>IF(ISTEXT(CONFIG_STRUCT!E233),CONFIG_STRUCT!E233,"")</f>
        <v>p2Value_04</v>
      </c>
      <c r="C231" t="str">
        <f t="shared" si="3"/>
        <v>:</v>
      </c>
      <c r="G231" t="str">
        <f>IF(ISTEXT(CONFIG_STRUCT!F233),CONFIG_STRUCT!F233,"")</f>
        <v>// Current value of this channel at P2</v>
      </c>
    </row>
    <row r="232" spans="2:7" x14ac:dyDescent="0.3">
      <c r="B232" t="str">
        <f>IF(ISTEXT(CONFIG_STRUCT!E234),CONFIG_STRUCT!E234,"")</f>
        <v>motorMarker_04</v>
      </c>
      <c r="C232" t="str">
        <f t="shared" si="3"/>
        <v>:</v>
      </c>
      <c r="G232" t="str">
        <f>IF(ISTEXT(CONFIG_STRUCT!F234),CONFIG_STRUCT!F234,"")</f>
        <v>// Motor/Servo marker</v>
      </c>
    </row>
    <row r="233" spans="2:7" x14ac:dyDescent="0.3">
      <c r="B233" t="str">
        <f>IF(ISTEXT(CONFIG_STRUCT!E235),CONFIG_STRUCT!E235,"")</f>
        <v>p1ThrottleVol_04</v>
      </c>
      <c r="C233" t="str">
        <f t="shared" si="3"/>
        <v>:</v>
      </c>
      <c r="G233" t="str">
        <f>IF(ISTEXT(CONFIG_STRUCT!F235),CONFIG_STRUCT!F235,"")</f>
        <v>// Percentage of throttle to use in P1</v>
      </c>
    </row>
    <row r="234" spans="2:7" x14ac:dyDescent="0.3">
      <c r="B234" t="str">
        <f>IF(ISTEXT(CONFIG_STRUCT!E236),CONFIG_STRUCT!E236,"")</f>
        <v>p2ThrottleVol_04</v>
      </c>
      <c r="C234" t="str">
        <f t="shared" si="3"/>
        <v>:</v>
      </c>
      <c r="G234" t="str">
        <f>IF(ISTEXT(CONFIG_STRUCT!F236),CONFIG_STRUCT!F236,"")</f>
        <v>// Percentage of throttle to use in P2</v>
      </c>
    </row>
    <row r="235" spans="2:7" x14ac:dyDescent="0.3">
      <c r="B235" t="str">
        <f>IF(ISTEXT(CONFIG_STRUCT!E237),CONFIG_STRUCT!E237,"")</f>
        <v>throttleCurve_04</v>
      </c>
      <c r="C235" t="str">
        <f t="shared" si="3"/>
        <v>:</v>
      </c>
      <c r="G235" t="str">
        <f>IF(ISTEXT(CONFIG_STRUCT!F237),CONFIG_STRUCT!F237,"")</f>
        <v>// Throttle transition curve (Linear, Sine)</v>
      </c>
    </row>
    <row r="236" spans="2:7" x14ac:dyDescent="0.3">
      <c r="B236" t="str">
        <f>IF(ISTEXT(CONFIG_STRUCT!E238),CONFIG_STRUCT!E238,"")</f>
        <v>p1AileronVol_04</v>
      </c>
      <c r="C236" t="str">
        <f t="shared" si="3"/>
        <v>:</v>
      </c>
      <c r="G236" t="str">
        <f>IF(ISTEXT(CONFIG_STRUCT!F238),CONFIG_STRUCT!F238,"")</f>
        <v>// Percentage of aileron to use in P1</v>
      </c>
    </row>
    <row r="237" spans="2:7" x14ac:dyDescent="0.3">
      <c r="B237" t="str">
        <f>IF(ISTEXT(CONFIG_STRUCT!E239),CONFIG_STRUCT!E239,"")</f>
        <v>p2AileronVol_04</v>
      </c>
      <c r="C237" t="str">
        <f t="shared" si="3"/>
        <v>:</v>
      </c>
      <c r="G237" t="str">
        <f>IF(ISTEXT(CONFIG_STRUCT!F239),CONFIG_STRUCT!F239,"")</f>
        <v>// Percentage of aileron to use in P2</v>
      </c>
    </row>
    <row r="238" spans="2:7" x14ac:dyDescent="0.3">
      <c r="B238" t="str">
        <f>IF(ISTEXT(CONFIG_STRUCT!E240),CONFIG_STRUCT!E240,"")</f>
        <v>p1ElevatorVol_04</v>
      </c>
      <c r="C238" t="str">
        <f t="shared" si="3"/>
        <v>:</v>
      </c>
      <c r="G238" t="str">
        <f>IF(ISTEXT(CONFIG_STRUCT!F240),CONFIG_STRUCT!F240,"")</f>
        <v>// Percentage of elevator to use in P1</v>
      </c>
    </row>
    <row r="239" spans="2:7" x14ac:dyDescent="0.3">
      <c r="B239" t="str">
        <f>IF(ISTEXT(CONFIG_STRUCT!E241),CONFIG_STRUCT!E241,"")</f>
        <v>p2ElevatorVol_04</v>
      </c>
      <c r="C239" t="str">
        <f t="shared" si="3"/>
        <v>:</v>
      </c>
      <c r="G239" t="str">
        <f>IF(ISTEXT(CONFIG_STRUCT!F241),CONFIG_STRUCT!F241,"")</f>
        <v>// Percentage of elevator to use in P2</v>
      </c>
    </row>
    <row r="240" spans="2:7" x14ac:dyDescent="0.3">
      <c r="B240" t="str">
        <f>IF(ISTEXT(CONFIG_STRUCT!E242),CONFIG_STRUCT!E242,"")</f>
        <v>p1RudderVol_04</v>
      </c>
      <c r="C240" t="str">
        <f t="shared" si="3"/>
        <v>:</v>
      </c>
      <c r="G240" t="str">
        <f>IF(ISTEXT(CONFIG_STRUCT!F242),CONFIG_STRUCT!F242,"")</f>
        <v>// Percentage of rudder to use in P1</v>
      </c>
    </row>
    <row r="241" spans="2:7" x14ac:dyDescent="0.3">
      <c r="B241" t="str">
        <f>IF(ISTEXT(CONFIG_STRUCT!E243),CONFIG_STRUCT!E243,"")</f>
        <v>p2RudderVol_04</v>
      </c>
      <c r="C241" t="str">
        <f t="shared" si="3"/>
        <v>:</v>
      </c>
      <c r="G241" t="str">
        <f>IF(ISTEXT(CONFIG_STRUCT!F243),CONFIG_STRUCT!F243,"")</f>
        <v>// Percentage of rudder to use in P2</v>
      </c>
    </row>
    <row r="242" spans="2:7" x14ac:dyDescent="0.3">
      <c r="B242" t="str">
        <f>IF(ISTEXT(CONFIG_STRUCT!E244),CONFIG_STRUCT!E244,"")</f>
        <v>p1RollGyro_04</v>
      </c>
      <c r="C242" t="str">
        <f t="shared" si="3"/>
        <v>:</v>
      </c>
      <c r="G242" t="str">
        <f>IF(ISTEXT(CONFIG_STRUCT!F244),CONFIG_STRUCT!F244,"")</f>
        <v>// P1 roll_gyro (OFF/ON/REV/SCALED/REVSCALED)</v>
      </c>
    </row>
    <row r="243" spans="2:7" x14ac:dyDescent="0.3">
      <c r="B243" t="str">
        <f>IF(ISTEXT(CONFIG_STRUCT!E245),CONFIG_STRUCT!E245,"")</f>
        <v>p2RollGyro_04</v>
      </c>
      <c r="C243" t="str">
        <f t="shared" si="3"/>
        <v>:</v>
      </c>
      <c r="G243" t="str">
        <f>IF(ISTEXT(CONFIG_STRUCT!F245),CONFIG_STRUCT!F245,"")</f>
        <v>// P2 roll_gyro</v>
      </c>
    </row>
    <row r="244" spans="2:7" x14ac:dyDescent="0.3">
      <c r="B244" t="str">
        <f>IF(ISTEXT(CONFIG_STRUCT!E246),CONFIG_STRUCT!E246,"")</f>
        <v>p1PitchGyro_04</v>
      </c>
      <c r="C244" t="str">
        <f t="shared" si="3"/>
        <v>:</v>
      </c>
      <c r="G244" t="str">
        <f>IF(ISTEXT(CONFIG_STRUCT!F246),CONFIG_STRUCT!F246,"")</f>
        <v>// P1 pitch_gyro</v>
      </c>
    </row>
    <row r="245" spans="2:7" x14ac:dyDescent="0.3">
      <c r="B245" t="str">
        <f>IF(ISTEXT(CONFIG_STRUCT!E247),CONFIG_STRUCT!E247,"")</f>
        <v>p2PitchGyro_04</v>
      </c>
      <c r="C245" t="str">
        <f t="shared" si="3"/>
        <v>:</v>
      </c>
      <c r="G245" t="str">
        <f>IF(ISTEXT(CONFIG_STRUCT!F247),CONFIG_STRUCT!F247,"")</f>
        <v>// P2 pitch_gyro</v>
      </c>
    </row>
    <row r="246" spans="2:7" x14ac:dyDescent="0.3">
      <c r="B246" t="str">
        <f>IF(ISTEXT(CONFIG_STRUCT!E248),CONFIG_STRUCT!E248,"")</f>
        <v>p1YawGyro_04</v>
      </c>
      <c r="C246" t="str">
        <f t="shared" si="3"/>
        <v>:</v>
      </c>
      <c r="G246" t="str">
        <f>IF(ISTEXT(CONFIG_STRUCT!F248),CONFIG_STRUCT!F248,"")</f>
        <v>// P1 yaw_gyro</v>
      </c>
    </row>
    <row r="247" spans="2:7" x14ac:dyDescent="0.3">
      <c r="B247" t="str">
        <f>IF(ISTEXT(CONFIG_STRUCT!E249),CONFIG_STRUCT!E249,"")</f>
        <v>p2YawGyro_04</v>
      </c>
      <c r="C247" t="str">
        <f t="shared" si="3"/>
        <v>:</v>
      </c>
      <c r="G247" t="str">
        <f>IF(ISTEXT(CONFIG_STRUCT!F249),CONFIG_STRUCT!F249,"")</f>
        <v>// P2 yaw_gyro</v>
      </c>
    </row>
    <row r="248" spans="2:7" x14ac:dyDescent="0.3">
      <c r="B248" t="str">
        <f>IF(ISTEXT(CONFIG_STRUCT!E250),CONFIG_STRUCT!E250,"")</f>
        <v>p1RollAccel_04</v>
      </c>
      <c r="C248" t="str">
        <f t="shared" si="3"/>
        <v>:</v>
      </c>
      <c r="G248" t="str">
        <f>IF(ISTEXT(CONFIG_STRUCT!F250),CONFIG_STRUCT!F250,"")</f>
        <v>// P1 roll_accel</v>
      </c>
    </row>
    <row r="249" spans="2:7" x14ac:dyDescent="0.3">
      <c r="B249" t="str">
        <f>IF(ISTEXT(CONFIG_STRUCT!E251),CONFIG_STRUCT!E251,"")</f>
        <v>p2RollAccel_04</v>
      </c>
      <c r="C249" t="str">
        <f t="shared" si="3"/>
        <v>:</v>
      </c>
      <c r="G249" t="str">
        <f>IF(ISTEXT(CONFIG_STRUCT!F251),CONFIG_STRUCT!F251,"")</f>
        <v>// P2 roll_accel</v>
      </c>
    </row>
    <row r="250" spans="2:7" x14ac:dyDescent="0.3">
      <c r="B250" t="str">
        <f>IF(ISTEXT(CONFIG_STRUCT!E252),CONFIG_STRUCT!E252,"")</f>
        <v>p1PitchAccel_04</v>
      </c>
      <c r="C250" t="str">
        <f t="shared" si="3"/>
        <v>:</v>
      </c>
      <c r="G250" t="str">
        <f>IF(ISTEXT(CONFIG_STRUCT!F252),CONFIG_STRUCT!F252,"")</f>
        <v>// P1 pitch_accel</v>
      </c>
    </row>
    <row r="251" spans="2:7" x14ac:dyDescent="0.3">
      <c r="B251" t="str">
        <f>IF(ISTEXT(CONFIG_STRUCT!E253),CONFIG_STRUCT!E253,"")</f>
        <v>p2PitchAccel_04</v>
      </c>
      <c r="C251" t="str">
        <f t="shared" si="3"/>
        <v>:</v>
      </c>
      <c r="G251" t="str">
        <f>IF(ISTEXT(CONFIG_STRUCT!F253),CONFIG_STRUCT!F253,"")</f>
        <v>// P2 pitch_accel</v>
      </c>
    </row>
    <row r="252" spans="2:7" x14ac:dyDescent="0.3">
      <c r="B252" t="str">
        <f>IF(ISTEXT(CONFIG_STRUCT!E254),CONFIG_STRUCT!E254,"")</f>
        <v>p1ZDeltaAccel_04</v>
      </c>
      <c r="C252" t="str">
        <f t="shared" si="3"/>
        <v>:</v>
      </c>
      <c r="G252" t="str">
        <f>IF(ISTEXT(CONFIG_STRUCT!F254),CONFIG_STRUCT!F254,"")</f>
        <v>// P1 Z_delta_accel</v>
      </c>
    </row>
    <row r="253" spans="2:7" x14ac:dyDescent="0.3">
      <c r="B253" t="str">
        <f>IF(ISTEXT(CONFIG_STRUCT!E255),CONFIG_STRUCT!E255,"")</f>
        <v>p2ZDeltaAccel_04</v>
      </c>
      <c r="C253" t="str">
        <f t="shared" si="3"/>
        <v>:</v>
      </c>
      <c r="G253" t="str">
        <f>IF(ISTEXT(CONFIG_STRUCT!F255),CONFIG_STRUCT!F255,"")</f>
        <v>// P2 Z_delta_accel</v>
      </c>
    </row>
    <row r="254" spans="2:7" x14ac:dyDescent="0.3">
      <c r="B254" t="str">
        <f>IF(ISTEXT(CONFIG_STRUCT!E256),CONFIG_STRUCT!E256,"")</f>
        <v>p1SourceA_04</v>
      </c>
      <c r="C254" t="str">
        <f t="shared" si="3"/>
        <v>:</v>
      </c>
      <c r="G254" t="str">
        <f>IF(ISTEXT(CONFIG_STRUCT!F256),CONFIG_STRUCT!F256,"")</f>
        <v>// Source A for calculation</v>
      </c>
    </row>
    <row r="255" spans="2:7" x14ac:dyDescent="0.3">
      <c r="B255" t="str">
        <f>IF(ISTEXT(CONFIG_STRUCT!E257),CONFIG_STRUCT!E257,"")</f>
        <v>p1SourceAVol_04</v>
      </c>
      <c r="C255" t="str">
        <f t="shared" si="3"/>
        <v>:</v>
      </c>
      <c r="G255" t="str">
        <f>IF(ISTEXT(CONFIG_STRUCT!F257),CONFIG_STRUCT!F257,"")</f>
        <v>// Percentage of source to use</v>
      </c>
    </row>
    <row r="256" spans="2:7" x14ac:dyDescent="0.3">
      <c r="B256" t="str">
        <f>IF(ISTEXT(CONFIG_STRUCT!E258),CONFIG_STRUCT!E258,"")</f>
        <v>p2SourceA_04</v>
      </c>
      <c r="C256" t="str">
        <f t="shared" si="3"/>
        <v>:</v>
      </c>
      <c r="G256" t="str">
        <f>IF(ISTEXT(CONFIG_STRUCT!F258),CONFIG_STRUCT!F258,"")</f>
        <v>// Source A for calculation</v>
      </c>
    </row>
    <row r="257" spans="2:7" x14ac:dyDescent="0.3">
      <c r="B257" t="str">
        <f>IF(ISTEXT(CONFIG_STRUCT!E259),CONFIG_STRUCT!E259,"")</f>
        <v>p2SourceAVol_04</v>
      </c>
      <c r="C257" t="str">
        <f t="shared" si="3"/>
        <v>:</v>
      </c>
      <c r="G257" t="str">
        <f>IF(ISTEXT(CONFIG_STRUCT!F259),CONFIG_STRUCT!F259,"")</f>
        <v>// Percentage of source to use</v>
      </c>
    </row>
    <row r="258" spans="2:7" x14ac:dyDescent="0.3">
      <c r="B258" t="str">
        <f>IF(ISTEXT(CONFIG_STRUCT!E260),CONFIG_STRUCT!E260,"")</f>
        <v>p1SourceB_04</v>
      </c>
      <c r="C258" t="str">
        <f t="shared" si="3"/>
        <v>:</v>
      </c>
      <c r="G258" t="str">
        <f>IF(ISTEXT(CONFIG_STRUCT!F260),CONFIG_STRUCT!F260,"")</f>
        <v>// Source B for calculation</v>
      </c>
    </row>
    <row r="259" spans="2:7" x14ac:dyDescent="0.3">
      <c r="B259" t="str">
        <f>IF(ISTEXT(CONFIG_STRUCT!E261),CONFIG_STRUCT!E261,"")</f>
        <v>p1SourceBVol_04</v>
      </c>
      <c r="C259" t="str">
        <f t="shared" ref="C259:C322" si="4">IF((B259&lt;&gt;""),":","")</f>
        <v>:</v>
      </c>
      <c r="G259" t="str">
        <f>IF(ISTEXT(CONFIG_STRUCT!F261),CONFIG_STRUCT!F261,"")</f>
        <v>// Percentage of source to use</v>
      </c>
    </row>
    <row r="260" spans="2:7" x14ac:dyDescent="0.3">
      <c r="B260" t="str">
        <f>IF(ISTEXT(CONFIG_STRUCT!E262),CONFIG_STRUCT!E262,"")</f>
        <v>p2SourceB_04</v>
      </c>
      <c r="C260" t="str">
        <f t="shared" si="4"/>
        <v>:</v>
      </c>
      <c r="G260" t="str">
        <f>IF(ISTEXT(CONFIG_STRUCT!F262),CONFIG_STRUCT!F262,"")</f>
        <v>// Source B for calculation</v>
      </c>
    </row>
    <row r="261" spans="2:7" x14ac:dyDescent="0.3">
      <c r="B261" t="str">
        <f>IF(ISTEXT(CONFIG_STRUCT!E263),CONFIG_STRUCT!E263,"")</f>
        <v>p2SourceBVol_04</v>
      </c>
      <c r="C261" t="str">
        <f t="shared" si="4"/>
        <v>:</v>
      </c>
      <c r="G261" t="str">
        <f>IF(ISTEXT(CONFIG_STRUCT!F263),CONFIG_STRUCT!F263,"")</f>
        <v>// Percentage of source to use</v>
      </c>
    </row>
    <row r="262" spans="2:7" x14ac:dyDescent="0.3">
      <c r="B262" t="str">
        <f>IF(ISTEXT(CONFIG_STRUCT!E264),CONFIG_STRUCT!E264,"")</f>
        <v/>
      </c>
      <c r="C262" t="str">
        <f t="shared" si="4"/>
        <v/>
      </c>
      <c r="G262" t="str">
        <f>IF(ISTEXT(CONFIG_STRUCT!F264),CONFIG_STRUCT!F264,"")</f>
        <v/>
      </c>
    </row>
    <row r="263" spans="2:7" x14ac:dyDescent="0.3">
      <c r="B263" t="str">
        <f>IF(ISTEXT(CONFIG_STRUCT!E265),CONFIG_STRUCT!E265,"")</f>
        <v>p1Value_05</v>
      </c>
      <c r="C263" t="str">
        <f t="shared" si="4"/>
        <v>:</v>
      </c>
      <c r="G263" t="str">
        <f>IF(ISTEXT(CONFIG_STRUCT!F265),CONFIG_STRUCT!F265,"")</f>
        <v>// Current value of this channel at P1</v>
      </c>
    </row>
    <row r="264" spans="2:7" x14ac:dyDescent="0.3">
      <c r="B264" t="str">
        <f>IF(ISTEXT(CONFIG_STRUCT!E266),CONFIG_STRUCT!E266,"")</f>
        <v>p2Value_05</v>
      </c>
      <c r="C264" t="str">
        <f t="shared" si="4"/>
        <v>:</v>
      </c>
      <c r="G264" t="str">
        <f>IF(ISTEXT(CONFIG_STRUCT!F266),CONFIG_STRUCT!F266,"")</f>
        <v>// Current value of this channel at P2</v>
      </c>
    </row>
    <row r="265" spans="2:7" x14ac:dyDescent="0.3">
      <c r="B265" t="str">
        <f>IF(ISTEXT(CONFIG_STRUCT!E267),CONFIG_STRUCT!E267,"")</f>
        <v>motorMarker_05</v>
      </c>
      <c r="C265" t="str">
        <f t="shared" si="4"/>
        <v>:</v>
      </c>
      <c r="G265" t="str">
        <f>IF(ISTEXT(CONFIG_STRUCT!F267),CONFIG_STRUCT!F267,"")</f>
        <v>// Motor/Servo marker</v>
      </c>
    </row>
    <row r="266" spans="2:7" x14ac:dyDescent="0.3">
      <c r="B266" t="str">
        <f>IF(ISTEXT(CONFIG_STRUCT!E268),CONFIG_STRUCT!E268,"")</f>
        <v>p1ThrottleVol_05</v>
      </c>
      <c r="C266" t="str">
        <f t="shared" si="4"/>
        <v>:</v>
      </c>
      <c r="G266" t="str">
        <f>IF(ISTEXT(CONFIG_STRUCT!F268),CONFIG_STRUCT!F268,"")</f>
        <v>// Percentage of throttle to use in P1</v>
      </c>
    </row>
    <row r="267" spans="2:7" x14ac:dyDescent="0.3">
      <c r="B267" t="str">
        <f>IF(ISTEXT(CONFIG_STRUCT!E269),CONFIG_STRUCT!E269,"")</f>
        <v>p2ThrottleVol_05</v>
      </c>
      <c r="C267" t="str">
        <f t="shared" si="4"/>
        <v>:</v>
      </c>
      <c r="G267" t="str">
        <f>IF(ISTEXT(CONFIG_STRUCT!F269),CONFIG_STRUCT!F269,"")</f>
        <v>// Percentage of throttle to use in P2</v>
      </c>
    </row>
    <row r="268" spans="2:7" x14ac:dyDescent="0.3">
      <c r="B268" t="str">
        <f>IF(ISTEXT(CONFIG_STRUCT!E270),CONFIG_STRUCT!E270,"")</f>
        <v>throttleCurve_05</v>
      </c>
      <c r="C268" t="str">
        <f t="shared" si="4"/>
        <v>:</v>
      </c>
      <c r="G268" t="str">
        <f>IF(ISTEXT(CONFIG_STRUCT!F270),CONFIG_STRUCT!F270,"")</f>
        <v>// Throttle transition curve (Linear, Sine)</v>
      </c>
    </row>
    <row r="269" spans="2:7" x14ac:dyDescent="0.3">
      <c r="B269" t="str">
        <f>IF(ISTEXT(CONFIG_STRUCT!E271),CONFIG_STRUCT!E271,"")</f>
        <v>p1AileronVol_05</v>
      </c>
      <c r="C269" t="str">
        <f t="shared" si="4"/>
        <v>:</v>
      </c>
      <c r="G269" t="str">
        <f>IF(ISTEXT(CONFIG_STRUCT!F271),CONFIG_STRUCT!F271,"")</f>
        <v>// Percentage of aileron to use in P1</v>
      </c>
    </row>
    <row r="270" spans="2:7" x14ac:dyDescent="0.3">
      <c r="B270" t="str">
        <f>IF(ISTEXT(CONFIG_STRUCT!E272),CONFIG_STRUCT!E272,"")</f>
        <v>p2AileronVol_05</v>
      </c>
      <c r="C270" t="str">
        <f t="shared" si="4"/>
        <v>:</v>
      </c>
      <c r="G270" t="str">
        <f>IF(ISTEXT(CONFIG_STRUCT!F272),CONFIG_STRUCT!F272,"")</f>
        <v>// Percentage of aileron to use in P2</v>
      </c>
    </row>
    <row r="271" spans="2:7" x14ac:dyDescent="0.3">
      <c r="B271" t="str">
        <f>IF(ISTEXT(CONFIG_STRUCT!E273),CONFIG_STRUCT!E273,"")</f>
        <v>p1ElevatorVol_05</v>
      </c>
      <c r="C271" t="str">
        <f t="shared" si="4"/>
        <v>:</v>
      </c>
      <c r="G271" t="str">
        <f>IF(ISTEXT(CONFIG_STRUCT!F273),CONFIG_STRUCT!F273,"")</f>
        <v>// Percentage of elevator to use in P1</v>
      </c>
    </row>
    <row r="272" spans="2:7" x14ac:dyDescent="0.3">
      <c r="B272" t="str">
        <f>IF(ISTEXT(CONFIG_STRUCT!E274),CONFIG_STRUCT!E274,"")</f>
        <v>p2ElevatorVol_05</v>
      </c>
      <c r="C272" t="str">
        <f t="shared" si="4"/>
        <v>:</v>
      </c>
      <c r="G272" t="str">
        <f>IF(ISTEXT(CONFIG_STRUCT!F274),CONFIG_STRUCT!F274,"")</f>
        <v>// Percentage of elevator to use in P2</v>
      </c>
    </row>
    <row r="273" spans="2:7" x14ac:dyDescent="0.3">
      <c r="B273" t="str">
        <f>IF(ISTEXT(CONFIG_STRUCT!E275),CONFIG_STRUCT!E275,"")</f>
        <v>p1RudderVol_05</v>
      </c>
      <c r="C273" t="str">
        <f t="shared" si="4"/>
        <v>:</v>
      </c>
      <c r="G273" t="str">
        <f>IF(ISTEXT(CONFIG_STRUCT!F275),CONFIG_STRUCT!F275,"")</f>
        <v>// Percentage of rudder to use in P1</v>
      </c>
    </row>
    <row r="274" spans="2:7" x14ac:dyDescent="0.3">
      <c r="B274" t="str">
        <f>IF(ISTEXT(CONFIG_STRUCT!E276),CONFIG_STRUCT!E276,"")</f>
        <v>p2RudderVol_05</v>
      </c>
      <c r="C274" t="str">
        <f t="shared" si="4"/>
        <v>:</v>
      </c>
      <c r="G274" t="str">
        <f>IF(ISTEXT(CONFIG_STRUCT!F276),CONFIG_STRUCT!F276,"")</f>
        <v>// Percentage of rudder to use in P2</v>
      </c>
    </row>
    <row r="275" spans="2:7" x14ac:dyDescent="0.3">
      <c r="B275" t="str">
        <f>IF(ISTEXT(CONFIG_STRUCT!E277),CONFIG_STRUCT!E277,"")</f>
        <v>p1RollGyro_05</v>
      </c>
      <c r="C275" t="str">
        <f t="shared" si="4"/>
        <v>:</v>
      </c>
      <c r="G275" t="str">
        <f>IF(ISTEXT(CONFIG_STRUCT!F277),CONFIG_STRUCT!F277,"")</f>
        <v>// P1 roll_gyro (OFF/ON/REV/SCALED/REVSCALED)</v>
      </c>
    </row>
    <row r="276" spans="2:7" x14ac:dyDescent="0.3">
      <c r="B276" t="str">
        <f>IF(ISTEXT(CONFIG_STRUCT!E278),CONFIG_STRUCT!E278,"")</f>
        <v>p2RollGyro_05</v>
      </c>
      <c r="C276" t="str">
        <f t="shared" si="4"/>
        <v>:</v>
      </c>
      <c r="G276" t="str">
        <f>IF(ISTEXT(CONFIG_STRUCT!F278),CONFIG_STRUCT!F278,"")</f>
        <v>// P2 roll_gyro</v>
      </c>
    </row>
    <row r="277" spans="2:7" x14ac:dyDescent="0.3">
      <c r="B277" t="str">
        <f>IF(ISTEXT(CONFIG_STRUCT!E279),CONFIG_STRUCT!E279,"")</f>
        <v>p1PitchGyro_05</v>
      </c>
      <c r="C277" t="str">
        <f t="shared" si="4"/>
        <v>:</v>
      </c>
      <c r="G277" t="str">
        <f>IF(ISTEXT(CONFIG_STRUCT!F279),CONFIG_STRUCT!F279,"")</f>
        <v>// P1 pitch_gyro</v>
      </c>
    </row>
    <row r="278" spans="2:7" x14ac:dyDescent="0.3">
      <c r="B278" t="str">
        <f>IF(ISTEXT(CONFIG_STRUCT!E280),CONFIG_STRUCT!E280,"")</f>
        <v>p2PitchGyro_05</v>
      </c>
      <c r="C278" t="str">
        <f t="shared" si="4"/>
        <v>:</v>
      </c>
      <c r="G278" t="str">
        <f>IF(ISTEXT(CONFIG_STRUCT!F280),CONFIG_STRUCT!F280,"")</f>
        <v>// P2 pitch_gyro</v>
      </c>
    </row>
    <row r="279" spans="2:7" x14ac:dyDescent="0.3">
      <c r="B279" t="str">
        <f>IF(ISTEXT(CONFIG_STRUCT!E281),CONFIG_STRUCT!E281,"")</f>
        <v>p1YawGyro_05</v>
      </c>
      <c r="C279" t="str">
        <f t="shared" si="4"/>
        <v>:</v>
      </c>
      <c r="G279" t="str">
        <f>IF(ISTEXT(CONFIG_STRUCT!F281),CONFIG_STRUCT!F281,"")</f>
        <v>// P1 yaw_gyro</v>
      </c>
    </row>
    <row r="280" spans="2:7" x14ac:dyDescent="0.3">
      <c r="B280" t="str">
        <f>IF(ISTEXT(CONFIG_STRUCT!E282),CONFIG_STRUCT!E282,"")</f>
        <v>p2YawGyro_05</v>
      </c>
      <c r="C280" t="str">
        <f t="shared" si="4"/>
        <v>:</v>
      </c>
      <c r="G280" t="str">
        <f>IF(ISTEXT(CONFIG_STRUCT!F282),CONFIG_STRUCT!F282,"")</f>
        <v>// P2 yaw_gyro</v>
      </c>
    </row>
    <row r="281" spans="2:7" x14ac:dyDescent="0.3">
      <c r="B281" t="str">
        <f>IF(ISTEXT(CONFIG_STRUCT!E283),CONFIG_STRUCT!E283,"")</f>
        <v>p1RollAccel_05</v>
      </c>
      <c r="C281" t="str">
        <f t="shared" si="4"/>
        <v>:</v>
      </c>
      <c r="G281" t="str">
        <f>IF(ISTEXT(CONFIG_STRUCT!F283),CONFIG_STRUCT!F283,"")</f>
        <v>// P1 roll_accel</v>
      </c>
    </row>
    <row r="282" spans="2:7" x14ac:dyDescent="0.3">
      <c r="B282" t="str">
        <f>IF(ISTEXT(CONFIG_STRUCT!E284),CONFIG_STRUCT!E284,"")</f>
        <v>p2RollAccel_05</v>
      </c>
      <c r="C282" t="str">
        <f t="shared" si="4"/>
        <v>:</v>
      </c>
      <c r="G282" t="str">
        <f>IF(ISTEXT(CONFIG_STRUCT!F284),CONFIG_STRUCT!F284,"")</f>
        <v>// P2 roll_accel</v>
      </c>
    </row>
    <row r="283" spans="2:7" x14ac:dyDescent="0.3">
      <c r="B283" t="str">
        <f>IF(ISTEXT(CONFIG_STRUCT!E285),CONFIG_STRUCT!E285,"")</f>
        <v>p1PitchAccel_05</v>
      </c>
      <c r="C283" t="str">
        <f t="shared" si="4"/>
        <v>:</v>
      </c>
      <c r="G283" t="str">
        <f>IF(ISTEXT(CONFIG_STRUCT!F285),CONFIG_STRUCT!F285,"")</f>
        <v>// P1 pitch_accel</v>
      </c>
    </row>
    <row r="284" spans="2:7" x14ac:dyDescent="0.3">
      <c r="B284" t="str">
        <f>IF(ISTEXT(CONFIG_STRUCT!E286),CONFIG_STRUCT!E286,"")</f>
        <v>p2PitchAccel_05</v>
      </c>
      <c r="C284" t="str">
        <f t="shared" si="4"/>
        <v>:</v>
      </c>
      <c r="G284" t="str">
        <f>IF(ISTEXT(CONFIG_STRUCT!F286),CONFIG_STRUCT!F286,"")</f>
        <v>// P2 pitch_accel</v>
      </c>
    </row>
    <row r="285" spans="2:7" x14ac:dyDescent="0.3">
      <c r="B285" t="str">
        <f>IF(ISTEXT(CONFIG_STRUCT!E287),CONFIG_STRUCT!E287,"")</f>
        <v>p1ZDeltaAccel_05</v>
      </c>
      <c r="C285" t="str">
        <f t="shared" si="4"/>
        <v>:</v>
      </c>
      <c r="G285" t="str">
        <f>IF(ISTEXT(CONFIG_STRUCT!F287),CONFIG_STRUCT!F287,"")</f>
        <v>// P1 Z_delta_accel</v>
      </c>
    </row>
    <row r="286" spans="2:7" x14ac:dyDescent="0.3">
      <c r="B286" t="str">
        <f>IF(ISTEXT(CONFIG_STRUCT!E288),CONFIG_STRUCT!E288,"")</f>
        <v>p2ZDeltaAccel_05</v>
      </c>
      <c r="C286" t="str">
        <f t="shared" si="4"/>
        <v>:</v>
      </c>
      <c r="G286" t="str">
        <f>IF(ISTEXT(CONFIG_STRUCT!F288),CONFIG_STRUCT!F288,"")</f>
        <v>// P2 Z_delta_accel</v>
      </c>
    </row>
    <row r="287" spans="2:7" x14ac:dyDescent="0.3">
      <c r="B287" t="str">
        <f>IF(ISTEXT(CONFIG_STRUCT!E289),CONFIG_STRUCT!E289,"")</f>
        <v>p1SourceA_05</v>
      </c>
      <c r="C287" t="str">
        <f t="shared" si="4"/>
        <v>:</v>
      </c>
      <c r="G287" t="str">
        <f>IF(ISTEXT(CONFIG_STRUCT!F289),CONFIG_STRUCT!F289,"")</f>
        <v>// Source A for calculation</v>
      </c>
    </row>
    <row r="288" spans="2:7" x14ac:dyDescent="0.3">
      <c r="B288" t="str">
        <f>IF(ISTEXT(CONFIG_STRUCT!E290),CONFIG_STRUCT!E290,"")</f>
        <v>p1SourceAVol_05</v>
      </c>
      <c r="C288" t="str">
        <f t="shared" si="4"/>
        <v>:</v>
      </c>
      <c r="G288" t="str">
        <f>IF(ISTEXT(CONFIG_STRUCT!F290),CONFIG_STRUCT!F290,"")</f>
        <v>// Percentage of source to use</v>
      </c>
    </row>
    <row r="289" spans="2:7" x14ac:dyDescent="0.3">
      <c r="B289" t="str">
        <f>IF(ISTEXT(CONFIG_STRUCT!E291),CONFIG_STRUCT!E291,"")</f>
        <v>p2SourceA_05</v>
      </c>
      <c r="C289" t="str">
        <f t="shared" si="4"/>
        <v>:</v>
      </c>
      <c r="G289" t="str">
        <f>IF(ISTEXT(CONFIG_STRUCT!F291),CONFIG_STRUCT!F291,"")</f>
        <v>// Source A for calculation</v>
      </c>
    </row>
    <row r="290" spans="2:7" x14ac:dyDescent="0.3">
      <c r="B290" t="str">
        <f>IF(ISTEXT(CONFIG_STRUCT!E292),CONFIG_STRUCT!E292,"")</f>
        <v>p2SourceAVol_05</v>
      </c>
      <c r="C290" t="str">
        <f t="shared" si="4"/>
        <v>:</v>
      </c>
      <c r="G290" t="str">
        <f>IF(ISTEXT(CONFIG_STRUCT!F292),CONFIG_STRUCT!F292,"")</f>
        <v>// Percentage of source to use</v>
      </c>
    </row>
    <row r="291" spans="2:7" x14ac:dyDescent="0.3">
      <c r="B291" t="str">
        <f>IF(ISTEXT(CONFIG_STRUCT!E293),CONFIG_STRUCT!E293,"")</f>
        <v>p1SourceB_05</v>
      </c>
      <c r="C291" t="str">
        <f t="shared" si="4"/>
        <v>:</v>
      </c>
      <c r="G291" t="str">
        <f>IF(ISTEXT(CONFIG_STRUCT!F293),CONFIG_STRUCT!F293,"")</f>
        <v>// Source B for calculation</v>
      </c>
    </row>
    <row r="292" spans="2:7" x14ac:dyDescent="0.3">
      <c r="B292" t="str">
        <f>IF(ISTEXT(CONFIG_STRUCT!E294),CONFIG_STRUCT!E294,"")</f>
        <v>p1SourceBVol_05</v>
      </c>
      <c r="C292" t="str">
        <f t="shared" si="4"/>
        <v>:</v>
      </c>
      <c r="G292" t="str">
        <f>IF(ISTEXT(CONFIG_STRUCT!F294),CONFIG_STRUCT!F294,"")</f>
        <v>// Percentage of source to use</v>
      </c>
    </row>
    <row r="293" spans="2:7" x14ac:dyDescent="0.3">
      <c r="B293" t="str">
        <f>IF(ISTEXT(CONFIG_STRUCT!E295),CONFIG_STRUCT!E295,"")</f>
        <v>p2SourceB_05</v>
      </c>
      <c r="C293" t="str">
        <f t="shared" si="4"/>
        <v>:</v>
      </c>
      <c r="G293" t="str">
        <f>IF(ISTEXT(CONFIG_STRUCT!F295),CONFIG_STRUCT!F295,"")</f>
        <v>// Source B for calculation</v>
      </c>
    </row>
    <row r="294" spans="2:7" x14ac:dyDescent="0.3">
      <c r="B294" t="str">
        <f>IF(ISTEXT(CONFIG_STRUCT!E296),CONFIG_STRUCT!E296,"")</f>
        <v>p2SourceBVol_05</v>
      </c>
      <c r="C294" t="str">
        <f t="shared" si="4"/>
        <v>:</v>
      </c>
      <c r="G294" t="str">
        <f>IF(ISTEXT(CONFIG_STRUCT!F296),CONFIG_STRUCT!F296,"")</f>
        <v>// Percentage of source to use</v>
      </c>
    </row>
    <row r="295" spans="2:7" x14ac:dyDescent="0.3">
      <c r="B295" t="str">
        <f>IF(ISTEXT(CONFIG_STRUCT!E297),CONFIG_STRUCT!E297,"")</f>
        <v/>
      </c>
      <c r="C295" t="str">
        <f t="shared" si="4"/>
        <v/>
      </c>
      <c r="G295" t="str">
        <f>IF(ISTEXT(CONFIG_STRUCT!F297),CONFIG_STRUCT!F297,"")</f>
        <v/>
      </c>
    </row>
    <row r="296" spans="2:7" x14ac:dyDescent="0.3">
      <c r="B296" t="str">
        <f>IF(ISTEXT(CONFIG_STRUCT!E298),CONFIG_STRUCT!E298,"")</f>
        <v>p1Value_06</v>
      </c>
      <c r="C296" t="str">
        <f t="shared" si="4"/>
        <v>:</v>
      </c>
      <c r="G296" t="str">
        <f>IF(ISTEXT(CONFIG_STRUCT!F298),CONFIG_STRUCT!F298,"")</f>
        <v>// Current value of this channel at P1</v>
      </c>
    </row>
    <row r="297" spans="2:7" x14ac:dyDescent="0.3">
      <c r="B297" t="str">
        <f>IF(ISTEXT(CONFIG_STRUCT!E299),CONFIG_STRUCT!E299,"")</f>
        <v>p2Value_06</v>
      </c>
      <c r="C297" t="str">
        <f t="shared" si="4"/>
        <v>:</v>
      </c>
      <c r="G297" t="str">
        <f>IF(ISTEXT(CONFIG_STRUCT!F299),CONFIG_STRUCT!F299,"")</f>
        <v>// Current value of this channel at P2</v>
      </c>
    </row>
    <row r="298" spans="2:7" x14ac:dyDescent="0.3">
      <c r="B298" t="str">
        <f>IF(ISTEXT(CONFIG_STRUCT!E300),CONFIG_STRUCT!E300,"")</f>
        <v>motorMarker_06</v>
      </c>
      <c r="C298" t="str">
        <f t="shared" si="4"/>
        <v>:</v>
      </c>
      <c r="G298" t="str">
        <f>IF(ISTEXT(CONFIG_STRUCT!F300),CONFIG_STRUCT!F300,"")</f>
        <v>// Motor/Servo marker</v>
      </c>
    </row>
    <row r="299" spans="2:7" x14ac:dyDescent="0.3">
      <c r="B299" t="str">
        <f>IF(ISTEXT(CONFIG_STRUCT!E301),CONFIG_STRUCT!E301,"")</f>
        <v>p1ThrottleVol_06</v>
      </c>
      <c r="C299" t="str">
        <f t="shared" si="4"/>
        <v>:</v>
      </c>
      <c r="G299" t="str">
        <f>IF(ISTEXT(CONFIG_STRUCT!F301),CONFIG_STRUCT!F301,"")</f>
        <v>// Percentage of throttle to use in P1</v>
      </c>
    </row>
    <row r="300" spans="2:7" x14ac:dyDescent="0.3">
      <c r="B300" t="str">
        <f>IF(ISTEXT(CONFIG_STRUCT!E302),CONFIG_STRUCT!E302,"")</f>
        <v>p2ThrottleVol_06</v>
      </c>
      <c r="C300" t="str">
        <f t="shared" si="4"/>
        <v>:</v>
      </c>
      <c r="G300" t="str">
        <f>IF(ISTEXT(CONFIG_STRUCT!F302),CONFIG_STRUCT!F302,"")</f>
        <v>// Percentage of throttle to use in P2</v>
      </c>
    </row>
    <row r="301" spans="2:7" x14ac:dyDescent="0.3">
      <c r="B301" t="str">
        <f>IF(ISTEXT(CONFIG_STRUCT!E303),CONFIG_STRUCT!E303,"")</f>
        <v>throttleCurve_06</v>
      </c>
      <c r="C301" t="str">
        <f t="shared" si="4"/>
        <v>:</v>
      </c>
      <c r="G301" t="str">
        <f>IF(ISTEXT(CONFIG_STRUCT!F303),CONFIG_STRUCT!F303,"")</f>
        <v>// Throttle transition curve (Linear, Sine)</v>
      </c>
    </row>
    <row r="302" spans="2:7" x14ac:dyDescent="0.3">
      <c r="B302" t="str">
        <f>IF(ISTEXT(CONFIG_STRUCT!E304),CONFIG_STRUCT!E304,"")</f>
        <v>p1AileronVol_06</v>
      </c>
      <c r="C302" t="str">
        <f t="shared" si="4"/>
        <v>:</v>
      </c>
      <c r="G302" t="str">
        <f>IF(ISTEXT(CONFIG_STRUCT!F304),CONFIG_STRUCT!F304,"")</f>
        <v>// Percentage of aileron to use in P1</v>
      </c>
    </row>
    <row r="303" spans="2:7" x14ac:dyDescent="0.3">
      <c r="B303" t="str">
        <f>IF(ISTEXT(CONFIG_STRUCT!E305),CONFIG_STRUCT!E305,"")</f>
        <v>p2AileronVol_06</v>
      </c>
      <c r="C303" t="str">
        <f t="shared" si="4"/>
        <v>:</v>
      </c>
      <c r="G303" t="str">
        <f>IF(ISTEXT(CONFIG_STRUCT!F305),CONFIG_STRUCT!F305,"")</f>
        <v>// Percentage of aileron to use in P2</v>
      </c>
    </row>
    <row r="304" spans="2:7" x14ac:dyDescent="0.3">
      <c r="B304" t="str">
        <f>IF(ISTEXT(CONFIG_STRUCT!E306),CONFIG_STRUCT!E306,"")</f>
        <v>p1ElevatorVol_06</v>
      </c>
      <c r="C304" t="str">
        <f t="shared" si="4"/>
        <v>:</v>
      </c>
      <c r="G304" t="str">
        <f>IF(ISTEXT(CONFIG_STRUCT!F306),CONFIG_STRUCT!F306,"")</f>
        <v>// Percentage of elevator to use in P1</v>
      </c>
    </row>
    <row r="305" spans="2:7" x14ac:dyDescent="0.3">
      <c r="B305" t="str">
        <f>IF(ISTEXT(CONFIG_STRUCT!E307),CONFIG_STRUCT!E307,"")</f>
        <v>p2ElevatorVol_06</v>
      </c>
      <c r="C305" t="str">
        <f t="shared" si="4"/>
        <v>:</v>
      </c>
      <c r="G305" t="str">
        <f>IF(ISTEXT(CONFIG_STRUCT!F307),CONFIG_STRUCT!F307,"")</f>
        <v>// Percentage of elevator to use in P2</v>
      </c>
    </row>
    <row r="306" spans="2:7" x14ac:dyDescent="0.3">
      <c r="B306" t="str">
        <f>IF(ISTEXT(CONFIG_STRUCT!E308),CONFIG_STRUCT!E308,"")</f>
        <v>p1RudderVol_06</v>
      </c>
      <c r="C306" t="str">
        <f t="shared" si="4"/>
        <v>:</v>
      </c>
      <c r="G306" t="str">
        <f>IF(ISTEXT(CONFIG_STRUCT!F308),CONFIG_STRUCT!F308,"")</f>
        <v>// Percentage of rudder to use in P1</v>
      </c>
    </row>
    <row r="307" spans="2:7" x14ac:dyDescent="0.3">
      <c r="B307" t="str">
        <f>IF(ISTEXT(CONFIG_STRUCT!E309),CONFIG_STRUCT!E309,"")</f>
        <v>p2RudderVol_06</v>
      </c>
      <c r="C307" t="str">
        <f t="shared" si="4"/>
        <v>:</v>
      </c>
      <c r="G307" t="str">
        <f>IF(ISTEXT(CONFIG_STRUCT!F309),CONFIG_STRUCT!F309,"")</f>
        <v>// Percentage of rudder to use in P2</v>
      </c>
    </row>
    <row r="308" spans="2:7" x14ac:dyDescent="0.3">
      <c r="B308" t="str">
        <f>IF(ISTEXT(CONFIG_STRUCT!E310),CONFIG_STRUCT!E310,"")</f>
        <v>p1RollGyro_06</v>
      </c>
      <c r="C308" t="str">
        <f t="shared" si="4"/>
        <v>:</v>
      </c>
      <c r="G308" t="str">
        <f>IF(ISTEXT(CONFIG_STRUCT!F310),CONFIG_STRUCT!F310,"")</f>
        <v>// P1 roll_gyro (OFF/ON/REV/SCALED/REVSCALED)</v>
      </c>
    </row>
    <row r="309" spans="2:7" x14ac:dyDescent="0.3">
      <c r="B309" t="str">
        <f>IF(ISTEXT(CONFIG_STRUCT!E311),CONFIG_STRUCT!E311,"")</f>
        <v>p2RollGyro_06</v>
      </c>
      <c r="C309" t="str">
        <f t="shared" si="4"/>
        <v>:</v>
      </c>
      <c r="G309" t="str">
        <f>IF(ISTEXT(CONFIG_STRUCT!F311),CONFIG_STRUCT!F311,"")</f>
        <v>// P2 roll_gyro</v>
      </c>
    </row>
    <row r="310" spans="2:7" x14ac:dyDescent="0.3">
      <c r="B310" t="str">
        <f>IF(ISTEXT(CONFIG_STRUCT!E312),CONFIG_STRUCT!E312,"")</f>
        <v>p1PitchGyro_06</v>
      </c>
      <c r="C310" t="str">
        <f t="shared" si="4"/>
        <v>:</v>
      </c>
      <c r="G310" t="str">
        <f>IF(ISTEXT(CONFIG_STRUCT!F312),CONFIG_STRUCT!F312,"")</f>
        <v>// P1 pitch_gyro</v>
      </c>
    </row>
    <row r="311" spans="2:7" x14ac:dyDescent="0.3">
      <c r="B311" t="str">
        <f>IF(ISTEXT(CONFIG_STRUCT!E313),CONFIG_STRUCT!E313,"")</f>
        <v>p2PitchGyro_06</v>
      </c>
      <c r="C311" t="str">
        <f t="shared" si="4"/>
        <v>:</v>
      </c>
      <c r="G311" t="str">
        <f>IF(ISTEXT(CONFIG_STRUCT!F313),CONFIG_STRUCT!F313,"")</f>
        <v>// P2 pitch_gyro</v>
      </c>
    </row>
    <row r="312" spans="2:7" x14ac:dyDescent="0.3">
      <c r="B312" t="str">
        <f>IF(ISTEXT(CONFIG_STRUCT!E314),CONFIG_STRUCT!E314,"")</f>
        <v>p1YawGyro_06</v>
      </c>
      <c r="C312" t="str">
        <f t="shared" si="4"/>
        <v>:</v>
      </c>
      <c r="G312" t="str">
        <f>IF(ISTEXT(CONFIG_STRUCT!F314),CONFIG_STRUCT!F314,"")</f>
        <v>// P1 yaw_gyro</v>
      </c>
    </row>
    <row r="313" spans="2:7" x14ac:dyDescent="0.3">
      <c r="B313" t="str">
        <f>IF(ISTEXT(CONFIG_STRUCT!E315),CONFIG_STRUCT!E315,"")</f>
        <v>p2YawGyro_06</v>
      </c>
      <c r="C313" t="str">
        <f t="shared" si="4"/>
        <v>:</v>
      </c>
      <c r="G313" t="str">
        <f>IF(ISTEXT(CONFIG_STRUCT!F315),CONFIG_STRUCT!F315,"")</f>
        <v>// P2 yaw_gyro</v>
      </c>
    </row>
    <row r="314" spans="2:7" x14ac:dyDescent="0.3">
      <c r="B314" t="str">
        <f>IF(ISTEXT(CONFIG_STRUCT!E316),CONFIG_STRUCT!E316,"")</f>
        <v>p1RollAccel_06</v>
      </c>
      <c r="C314" t="str">
        <f t="shared" si="4"/>
        <v>:</v>
      </c>
      <c r="G314" t="str">
        <f>IF(ISTEXT(CONFIG_STRUCT!F316),CONFIG_STRUCT!F316,"")</f>
        <v>// P1 roll_accel</v>
      </c>
    </row>
    <row r="315" spans="2:7" x14ac:dyDescent="0.3">
      <c r="B315" t="str">
        <f>IF(ISTEXT(CONFIG_STRUCT!E317),CONFIG_STRUCT!E317,"")</f>
        <v>p2RollAccel_06</v>
      </c>
      <c r="C315" t="str">
        <f t="shared" si="4"/>
        <v>:</v>
      </c>
      <c r="G315" t="str">
        <f>IF(ISTEXT(CONFIG_STRUCT!F317),CONFIG_STRUCT!F317,"")</f>
        <v>// P2 roll_accel</v>
      </c>
    </row>
    <row r="316" spans="2:7" x14ac:dyDescent="0.3">
      <c r="B316" t="str">
        <f>IF(ISTEXT(CONFIG_STRUCT!E318),CONFIG_STRUCT!E318,"")</f>
        <v>p1PitchAccel_06</v>
      </c>
      <c r="C316" t="str">
        <f t="shared" si="4"/>
        <v>:</v>
      </c>
      <c r="G316" t="str">
        <f>IF(ISTEXT(CONFIG_STRUCT!F318),CONFIG_STRUCT!F318,"")</f>
        <v>// P1 pitch_accel</v>
      </c>
    </row>
    <row r="317" spans="2:7" x14ac:dyDescent="0.3">
      <c r="B317" t="str">
        <f>IF(ISTEXT(CONFIG_STRUCT!E319),CONFIG_STRUCT!E319,"")</f>
        <v>p2PitchAccel_06</v>
      </c>
      <c r="C317" t="str">
        <f t="shared" si="4"/>
        <v>:</v>
      </c>
      <c r="G317" t="str">
        <f>IF(ISTEXT(CONFIG_STRUCT!F319),CONFIG_STRUCT!F319,"")</f>
        <v>// P2 pitch_accel</v>
      </c>
    </row>
    <row r="318" spans="2:7" x14ac:dyDescent="0.3">
      <c r="B318" t="str">
        <f>IF(ISTEXT(CONFIG_STRUCT!E320),CONFIG_STRUCT!E320,"")</f>
        <v>p1ZDeltaAccel_06</v>
      </c>
      <c r="C318" t="str">
        <f t="shared" si="4"/>
        <v>:</v>
      </c>
      <c r="G318" t="str">
        <f>IF(ISTEXT(CONFIG_STRUCT!F320),CONFIG_STRUCT!F320,"")</f>
        <v>// P1 Z_delta_accel</v>
      </c>
    </row>
    <row r="319" spans="2:7" x14ac:dyDescent="0.3">
      <c r="B319" t="str">
        <f>IF(ISTEXT(CONFIG_STRUCT!E321),CONFIG_STRUCT!E321,"")</f>
        <v>p2ZDeltaAccel_06</v>
      </c>
      <c r="C319" t="str">
        <f t="shared" si="4"/>
        <v>:</v>
      </c>
      <c r="G319" t="str">
        <f>IF(ISTEXT(CONFIG_STRUCT!F321),CONFIG_STRUCT!F321,"")</f>
        <v>// P2 Z_delta_accel</v>
      </c>
    </row>
    <row r="320" spans="2:7" x14ac:dyDescent="0.3">
      <c r="B320" t="str">
        <f>IF(ISTEXT(CONFIG_STRUCT!E322),CONFIG_STRUCT!E322,"")</f>
        <v>p1SourceA_06</v>
      </c>
      <c r="C320" t="str">
        <f t="shared" si="4"/>
        <v>:</v>
      </c>
      <c r="G320" t="str">
        <f>IF(ISTEXT(CONFIG_STRUCT!F322),CONFIG_STRUCT!F322,"")</f>
        <v>// Source A for calculation</v>
      </c>
    </row>
    <row r="321" spans="2:7" x14ac:dyDescent="0.3">
      <c r="B321" t="str">
        <f>IF(ISTEXT(CONFIG_STRUCT!E323),CONFIG_STRUCT!E323,"")</f>
        <v>p1SourceAVol_06</v>
      </c>
      <c r="C321" t="str">
        <f t="shared" si="4"/>
        <v>:</v>
      </c>
      <c r="G321" t="str">
        <f>IF(ISTEXT(CONFIG_STRUCT!F323),CONFIG_STRUCT!F323,"")</f>
        <v>// Percentage of source to use</v>
      </c>
    </row>
    <row r="322" spans="2:7" x14ac:dyDescent="0.3">
      <c r="B322" t="str">
        <f>IF(ISTEXT(CONFIG_STRUCT!E324),CONFIG_STRUCT!E324,"")</f>
        <v>p2SourceA_06</v>
      </c>
      <c r="C322" t="str">
        <f t="shared" si="4"/>
        <v>:</v>
      </c>
      <c r="G322" t="str">
        <f>IF(ISTEXT(CONFIG_STRUCT!F324),CONFIG_STRUCT!F324,"")</f>
        <v>// Source A for calculation</v>
      </c>
    </row>
    <row r="323" spans="2:7" x14ac:dyDescent="0.3">
      <c r="B323" t="str">
        <f>IF(ISTEXT(CONFIG_STRUCT!E325),CONFIG_STRUCT!E325,"")</f>
        <v>p2SourceAVol_06</v>
      </c>
      <c r="C323" t="str">
        <f t="shared" ref="C323:C386" si="5">IF((B323&lt;&gt;""),":","")</f>
        <v>:</v>
      </c>
      <c r="G323" t="str">
        <f>IF(ISTEXT(CONFIG_STRUCT!F325),CONFIG_STRUCT!F325,"")</f>
        <v>// Percentage of source to use</v>
      </c>
    </row>
    <row r="324" spans="2:7" x14ac:dyDescent="0.3">
      <c r="B324" t="str">
        <f>IF(ISTEXT(CONFIG_STRUCT!E326),CONFIG_STRUCT!E326,"")</f>
        <v>p1SourceB_06</v>
      </c>
      <c r="C324" t="str">
        <f t="shared" si="5"/>
        <v>:</v>
      </c>
      <c r="G324" t="str">
        <f>IF(ISTEXT(CONFIG_STRUCT!F326),CONFIG_STRUCT!F326,"")</f>
        <v>// Source B for calculation</v>
      </c>
    </row>
    <row r="325" spans="2:7" x14ac:dyDescent="0.3">
      <c r="B325" t="str">
        <f>IF(ISTEXT(CONFIG_STRUCT!E327),CONFIG_STRUCT!E327,"")</f>
        <v>p1SourceBVol_06</v>
      </c>
      <c r="C325" t="str">
        <f t="shared" si="5"/>
        <v>:</v>
      </c>
      <c r="G325" t="str">
        <f>IF(ISTEXT(CONFIG_STRUCT!F327),CONFIG_STRUCT!F327,"")</f>
        <v>// Percentage of source to use</v>
      </c>
    </row>
    <row r="326" spans="2:7" x14ac:dyDescent="0.3">
      <c r="B326" t="str">
        <f>IF(ISTEXT(CONFIG_STRUCT!E328),CONFIG_STRUCT!E328,"")</f>
        <v>p2SourceB_06</v>
      </c>
      <c r="C326" t="str">
        <f t="shared" si="5"/>
        <v>:</v>
      </c>
      <c r="G326" t="str">
        <f>IF(ISTEXT(CONFIG_STRUCT!F328),CONFIG_STRUCT!F328,"")</f>
        <v>// Source B for calculation</v>
      </c>
    </row>
    <row r="327" spans="2:7" x14ac:dyDescent="0.3">
      <c r="B327" t="str">
        <f>IF(ISTEXT(CONFIG_STRUCT!E329),CONFIG_STRUCT!E329,"")</f>
        <v>p2SourceBVol_06</v>
      </c>
      <c r="C327" t="str">
        <f t="shared" si="5"/>
        <v>:</v>
      </c>
      <c r="G327" t="str">
        <f>IF(ISTEXT(CONFIG_STRUCT!F329),CONFIG_STRUCT!F329,"")</f>
        <v>// Percentage of source to use</v>
      </c>
    </row>
    <row r="328" spans="2:7" x14ac:dyDescent="0.3">
      <c r="B328" t="str">
        <f>IF(ISTEXT(CONFIG_STRUCT!E330),CONFIG_STRUCT!E330,"")</f>
        <v/>
      </c>
      <c r="C328" t="str">
        <f t="shared" si="5"/>
        <v/>
      </c>
      <c r="G328" t="str">
        <f>IF(ISTEXT(CONFIG_STRUCT!F330),CONFIG_STRUCT!F330,"")</f>
        <v/>
      </c>
    </row>
    <row r="329" spans="2:7" x14ac:dyDescent="0.3">
      <c r="B329" t="str">
        <f>IF(ISTEXT(CONFIG_STRUCT!E331),CONFIG_STRUCT!E331,"")</f>
        <v>p1Value_07</v>
      </c>
      <c r="C329" t="str">
        <f t="shared" si="5"/>
        <v>:</v>
      </c>
      <c r="G329" t="str">
        <f>IF(ISTEXT(CONFIG_STRUCT!F331),CONFIG_STRUCT!F331,"")</f>
        <v>// Current value of this channel at P1</v>
      </c>
    </row>
    <row r="330" spans="2:7" x14ac:dyDescent="0.3">
      <c r="B330" t="str">
        <f>IF(ISTEXT(CONFIG_STRUCT!E332),CONFIG_STRUCT!E332,"")</f>
        <v>p2Value_07</v>
      </c>
      <c r="C330" t="str">
        <f t="shared" si="5"/>
        <v>:</v>
      </c>
      <c r="G330" t="str">
        <f>IF(ISTEXT(CONFIG_STRUCT!F332),CONFIG_STRUCT!F332,"")</f>
        <v>// Current value of this channel at P2</v>
      </c>
    </row>
    <row r="331" spans="2:7" x14ac:dyDescent="0.3">
      <c r="B331" t="str">
        <f>IF(ISTEXT(CONFIG_STRUCT!E333),CONFIG_STRUCT!E333,"")</f>
        <v>motorMarker_07</v>
      </c>
      <c r="C331" t="str">
        <f t="shared" si="5"/>
        <v>:</v>
      </c>
      <c r="G331" t="str">
        <f>IF(ISTEXT(CONFIG_STRUCT!F333),CONFIG_STRUCT!F333,"")</f>
        <v>// Motor/Servo marker</v>
      </c>
    </row>
    <row r="332" spans="2:7" x14ac:dyDescent="0.3">
      <c r="B332" t="str">
        <f>IF(ISTEXT(CONFIG_STRUCT!E334),CONFIG_STRUCT!E334,"")</f>
        <v>p1ThrottleVol_07</v>
      </c>
      <c r="C332" t="str">
        <f t="shared" si="5"/>
        <v>:</v>
      </c>
      <c r="G332" t="str">
        <f>IF(ISTEXT(CONFIG_STRUCT!F334),CONFIG_STRUCT!F334,"")</f>
        <v>// Percentage of throttle to use in P1</v>
      </c>
    </row>
    <row r="333" spans="2:7" x14ac:dyDescent="0.3">
      <c r="B333" t="str">
        <f>IF(ISTEXT(CONFIG_STRUCT!E335),CONFIG_STRUCT!E335,"")</f>
        <v>p2ThrottleVol_07</v>
      </c>
      <c r="C333" t="str">
        <f t="shared" si="5"/>
        <v>:</v>
      </c>
      <c r="G333" t="str">
        <f>IF(ISTEXT(CONFIG_STRUCT!F335),CONFIG_STRUCT!F335,"")</f>
        <v>// Percentage of throttle to use in P2</v>
      </c>
    </row>
    <row r="334" spans="2:7" x14ac:dyDescent="0.3">
      <c r="B334" t="str">
        <f>IF(ISTEXT(CONFIG_STRUCT!E336),CONFIG_STRUCT!E336,"")</f>
        <v>throttleCurve_07</v>
      </c>
      <c r="C334" t="str">
        <f t="shared" si="5"/>
        <v>:</v>
      </c>
      <c r="G334" t="str">
        <f>IF(ISTEXT(CONFIG_STRUCT!F336),CONFIG_STRUCT!F336,"")</f>
        <v>// Throttle transition curve (Linear, Sine)</v>
      </c>
    </row>
    <row r="335" spans="2:7" x14ac:dyDescent="0.3">
      <c r="B335" t="str">
        <f>IF(ISTEXT(CONFIG_STRUCT!E337),CONFIG_STRUCT!E337,"")</f>
        <v>p1AileronVol_07</v>
      </c>
      <c r="C335" t="str">
        <f t="shared" si="5"/>
        <v>:</v>
      </c>
      <c r="G335" t="str">
        <f>IF(ISTEXT(CONFIG_STRUCT!F337),CONFIG_STRUCT!F337,"")</f>
        <v>// Percentage of aileron to use in P1</v>
      </c>
    </row>
    <row r="336" spans="2:7" x14ac:dyDescent="0.3">
      <c r="B336" t="str">
        <f>IF(ISTEXT(CONFIG_STRUCT!E338),CONFIG_STRUCT!E338,"")</f>
        <v>p2AileronVol_07</v>
      </c>
      <c r="C336" t="str">
        <f t="shared" si="5"/>
        <v>:</v>
      </c>
      <c r="G336" t="str">
        <f>IF(ISTEXT(CONFIG_STRUCT!F338),CONFIG_STRUCT!F338,"")</f>
        <v>// Percentage of aileron to use in P2</v>
      </c>
    </row>
    <row r="337" spans="2:7" x14ac:dyDescent="0.3">
      <c r="B337" t="str">
        <f>IF(ISTEXT(CONFIG_STRUCT!E339),CONFIG_STRUCT!E339,"")</f>
        <v>p1ElevatorVol_07</v>
      </c>
      <c r="C337" t="str">
        <f t="shared" si="5"/>
        <v>:</v>
      </c>
      <c r="G337" t="str">
        <f>IF(ISTEXT(CONFIG_STRUCT!F339),CONFIG_STRUCT!F339,"")</f>
        <v>// Percentage of elevator to use in P1</v>
      </c>
    </row>
    <row r="338" spans="2:7" x14ac:dyDescent="0.3">
      <c r="B338" t="str">
        <f>IF(ISTEXT(CONFIG_STRUCT!E340),CONFIG_STRUCT!E340,"")</f>
        <v>p2ElevatorVol_07</v>
      </c>
      <c r="C338" t="str">
        <f t="shared" si="5"/>
        <v>:</v>
      </c>
      <c r="G338" t="str">
        <f>IF(ISTEXT(CONFIG_STRUCT!F340),CONFIG_STRUCT!F340,"")</f>
        <v>// Percentage of elevator to use in P2</v>
      </c>
    </row>
    <row r="339" spans="2:7" x14ac:dyDescent="0.3">
      <c r="B339" t="str">
        <f>IF(ISTEXT(CONFIG_STRUCT!E341),CONFIG_STRUCT!E341,"")</f>
        <v>p1RudderVol_07</v>
      </c>
      <c r="C339" t="str">
        <f t="shared" si="5"/>
        <v>:</v>
      </c>
      <c r="G339" t="str">
        <f>IF(ISTEXT(CONFIG_STRUCT!F341),CONFIG_STRUCT!F341,"")</f>
        <v>// Percentage of rudder to use in P1</v>
      </c>
    </row>
    <row r="340" spans="2:7" x14ac:dyDescent="0.3">
      <c r="B340" t="str">
        <f>IF(ISTEXT(CONFIG_STRUCT!E342),CONFIG_STRUCT!E342,"")</f>
        <v>p2RudderVol_07</v>
      </c>
      <c r="C340" t="str">
        <f t="shared" si="5"/>
        <v>:</v>
      </c>
      <c r="G340" t="str">
        <f>IF(ISTEXT(CONFIG_STRUCT!F342),CONFIG_STRUCT!F342,"")</f>
        <v>// Percentage of rudder to use in P2</v>
      </c>
    </row>
    <row r="341" spans="2:7" x14ac:dyDescent="0.3">
      <c r="B341" t="str">
        <f>IF(ISTEXT(CONFIG_STRUCT!E343),CONFIG_STRUCT!E343,"")</f>
        <v>p1RollGyro_07</v>
      </c>
      <c r="C341" t="str">
        <f t="shared" si="5"/>
        <v>:</v>
      </c>
      <c r="G341" t="str">
        <f>IF(ISTEXT(CONFIG_STRUCT!F343),CONFIG_STRUCT!F343,"")</f>
        <v>// P1 roll_gyro (OFF/ON/REV/SCALED/REVSCALED)</v>
      </c>
    </row>
    <row r="342" spans="2:7" x14ac:dyDescent="0.3">
      <c r="B342" t="str">
        <f>IF(ISTEXT(CONFIG_STRUCT!E344),CONFIG_STRUCT!E344,"")</f>
        <v>p2RollGyro_07</v>
      </c>
      <c r="C342" t="str">
        <f t="shared" si="5"/>
        <v>:</v>
      </c>
      <c r="G342" t="str">
        <f>IF(ISTEXT(CONFIG_STRUCT!F344),CONFIG_STRUCT!F344,"")</f>
        <v>// P2 roll_gyro</v>
      </c>
    </row>
    <row r="343" spans="2:7" x14ac:dyDescent="0.3">
      <c r="B343" t="str">
        <f>IF(ISTEXT(CONFIG_STRUCT!E345),CONFIG_STRUCT!E345,"")</f>
        <v>p1PitchGyro_07</v>
      </c>
      <c r="C343" t="str">
        <f t="shared" si="5"/>
        <v>:</v>
      </c>
      <c r="G343" t="str">
        <f>IF(ISTEXT(CONFIG_STRUCT!F345),CONFIG_STRUCT!F345,"")</f>
        <v>// P1 pitch_gyro</v>
      </c>
    </row>
    <row r="344" spans="2:7" x14ac:dyDescent="0.3">
      <c r="B344" t="str">
        <f>IF(ISTEXT(CONFIG_STRUCT!E346),CONFIG_STRUCT!E346,"")</f>
        <v>p2PitchGyro_07</v>
      </c>
      <c r="C344" t="str">
        <f t="shared" si="5"/>
        <v>:</v>
      </c>
      <c r="G344" t="str">
        <f>IF(ISTEXT(CONFIG_STRUCT!F346),CONFIG_STRUCT!F346,"")</f>
        <v>// P2 pitch_gyro</v>
      </c>
    </row>
    <row r="345" spans="2:7" x14ac:dyDescent="0.3">
      <c r="B345" t="str">
        <f>IF(ISTEXT(CONFIG_STRUCT!E347),CONFIG_STRUCT!E347,"")</f>
        <v>p1YawGyro_07</v>
      </c>
      <c r="C345" t="str">
        <f t="shared" si="5"/>
        <v>:</v>
      </c>
      <c r="G345" t="str">
        <f>IF(ISTEXT(CONFIG_STRUCT!F347),CONFIG_STRUCT!F347,"")</f>
        <v>// P1 yaw_gyro</v>
      </c>
    </row>
    <row r="346" spans="2:7" x14ac:dyDescent="0.3">
      <c r="B346" t="str">
        <f>IF(ISTEXT(CONFIG_STRUCT!E348),CONFIG_STRUCT!E348,"")</f>
        <v>p2YawGyro_07</v>
      </c>
      <c r="C346" t="str">
        <f t="shared" si="5"/>
        <v>:</v>
      </c>
      <c r="G346" t="str">
        <f>IF(ISTEXT(CONFIG_STRUCT!F348),CONFIG_STRUCT!F348,"")</f>
        <v>// P2 yaw_gyro</v>
      </c>
    </row>
    <row r="347" spans="2:7" x14ac:dyDescent="0.3">
      <c r="B347" t="str">
        <f>IF(ISTEXT(CONFIG_STRUCT!E349),CONFIG_STRUCT!E349,"")</f>
        <v>p1RollAccel_07</v>
      </c>
      <c r="C347" t="str">
        <f t="shared" si="5"/>
        <v>:</v>
      </c>
      <c r="G347" t="str">
        <f>IF(ISTEXT(CONFIG_STRUCT!F349),CONFIG_STRUCT!F349,"")</f>
        <v>// P1 roll_accel</v>
      </c>
    </row>
    <row r="348" spans="2:7" x14ac:dyDescent="0.3">
      <c r="B348" t="str">
        <f>IF(ISTEXT(CONFIG_STRUCT!E350),CONFIG_STRUCT!E350,"")</f>
        <v>p2RollAccel_07</v>
      </c>
      <c r="C348" t="str">
        <f t="shared" si="5"/>
        <v>:</v>
      </c>
      <c r="G348" t="str">
        <f>IF(ISTEXT(CONFIG_STRUCT!F350),CONFIG_STRUCT!F350,"")</f>
        <v>// P2 roll_accel</v>
      </c>
    </row>
    <row r="349" spans="2:7" x14ac:dyDescent="0.3">
      <c r="B349" t="str">
        <f>IF(ISTEXT(CONFIG_STRUCT!E351),CONFIG_STRUCT!E351,"")</f>
        <v>p1PitchAccel_07</v>
      </c>
      <c r="C349" t="str">
        <f t="shared" si="5"/>
        <v>:</v>
      </c>
      <c r="G349" t="str">
        <f>IF(ISTEXT(CONFIG_STRUCT!F351),CONFIG_STRUCT!F351,"")</f>
        <v>// P1 pitch_accel</v>
      </c>
    </row>
    <row r="350" spans="2:7" x14ac:dyDescent="0.3">
      <c r="B350" t="str">
        <f>IF(ISTEXT(CONFIG_STRUCT!E352),CONFIG_STRUCT!E352,"")</f>
        <v>p2PitchAccel_07</v>
      </c>
      <c r="C350" t="str">
        <f t="shared" si="5"/>
        <v>:</v>
      </c>
      <c r="G350" t="str">
        <f>IF(ISTEXT(CONFIG_STRUCT!F352),CONFIG_STRUCT!F352,"")</f>
        <v>// P2 pitch_accel</v>
      </c>
    </row>
    <row r="351" spans="2:7" x14ac:dyDescent="0.3">
      <c r="B351" t="str">
        <f>IF(ISTEXT(CONFIG_STRUCT!E353),CONFIG_STRUCT!E353,"")</f>
        <v>p1ZDeltaAccel_07</v>
      </c>
      <c r="C351" t="str">
        <f t="shared" si="5"/>
        <v>:</v>
      </c>
      <c r="G351" t="str">
        <f>IF(ISTEXT(CONFIG_STRUCT!F353),CONFIG_STRUCT!F353,"")</f>
        <v>// P1 Z_delta_accel</v>
      </c>
    </row>
    <row r="352" spans="2:7" x14ac:dyDescent="0.3">
      <c r="B352" t="str">
        <f>IF(ISTEXT(CONFIG_STRUCT!E354),CONFIG_STRUCT!E354,"")</f>
        <v>p2ZDeltaAccel_07</v>
      </c>
      <c r="C352" t="str">
        <f t="shared" si="5"/>
        <v>:</v>
      </c>
      <c r="G352" t="str">
        <f>IF(ISTEXT(CONFIG_STRUCT!F354),CONFIG_STRUCT!F354,"")</f>
        <v>// P2 Z_delta_accel</v>
      </c>
    </row>
    <row r="353" spans="2:7" x14ac:dyDescent="0.3">
      <c r="B353" t="str">
        <f>IF(ISTEXT(CONFIG_STRUCT!E355),CONFIG_STRUCT!E355,"")</f>
        <v>p1SourceA_07</v>
      </c>
      <c r="C353" t="str">
        <f t="shared" si="5"/>
        <v>:</v>
      </c>
      <c r="G353" t="str">
        <f>IF(ISTEXT(CONFIG_STRUCT!F355),CONFIG_STRUCT!F355,"")</f>
        <v>// Source A for calculation</v>
      </c>
    </row>
    <row r="354" spans="2:7" x14ac:dyDescent="0.3">
      <c r="B354" t="str">
        <f>IF(ISTEXT(CONFIG_STRUCT!E356),CONFIG_STRUCT!E356,"")</f>
        <v>p1SourceAVol_07</v>
      </c>
      <c r="C354" t="str">
        <f t="shared" si="5"/>
        <v>:</v>
      </c>
      <c r="G354" t="str">
        <f>IF(ISTEXT(CONFIG_STRUCT!F356),CONFIG_STRUCT!F356,"")</f>
        <v>// Percentage of source to use</v>
      </c>
    </row>
    <row r="355" spans="2:7" x14ac:dyDescent="0.3">
      <c r="B355" t="str">
        <f>IF(ISTEXT(CONFIG_STRUCT!E357),CONFIG_STRUCT!E357,"")</f>
        <v>p2SourceA_07</v>
      </c>
      <c r="C355" t="str">
        <f t="shared" si="5"/>
        <v>:</v>
      </c>
      <c r="G355" t="str">
        <f>IF(ISTEXT(CONFIG_STRUCT!F357),CONFIG_STRUCT!F357,"")</f>
        <v>// Source A for calculation</v>
      </c>
    </row>
    <row r="356" spans="2:7" x14ac:dyDescent="0.3">
      <c r="B356" t="str">
        <f>IF(ISTEXT(CONFIG_STRUCT!E358),CONFIG_STRUCT!E358,"")</f>
        <v>p2SourceAVol_07</v>
      </c>
      <c r="C356" t="str">
        <f t="shared" si="5"/>
        <v>:</v>
      </c>
      <c r="G356" t="str">
        <f>IF(ISTEXT(CONFIG_STRUCT!F358),CONFIG_STRUCT!F358,"")</f>
        <v>// Percentage of source to use</v>
      </c>
    </row>
    <row r="357" spans="2:7" x14ac:dyDescent="0.3">
      <c r="B357" t="str">
        <f>IF(ISTEXT(CONFIG_STRUCT!E359),CONFIG_STRUCT!E359,"")</f>
        <v>p1SourceB_07</v>
      </c>
      <c r="C357" t="str">
        <f t="shared" si="5"/>
        <v>:</v>
      </c>
      <c r="G357" t="str">
        <f>IF(ISTEXT(CONFIG_STRUCT!F359),CONFIG_STRUCT!F359,"")</f>
        <v>// Source B for calculation</v>
      </c>
    </row>
    <row r="358" spans="2:7" x14ac:dyDescent="0.3">
      <c r="B358" t="str">
        <f>IF(ISTEXT(CONFIG_STRUCT!E360),CONFIG_STRUCT!E360,"")</f>
        <v>p1SourceBVol_07</v>
      </c>
      <c r="C358" t="str">
        <f t="shared" si="5"/>
        <v>:</v>
      </c>
      <c r="G358" t="str">
        <f>IF(ISTEXT(CONFIG_STRUCT!F360),CONFIG_STRUCT!F360,"")</f>
        <v>// Percentage of source to use</v>
      </c>
    </row>
    <row r="359" spans="2:7" x14ac:dyDescent="0.3">
      <c r="B359" t="str">
        <f>IF(ISTEXT(CONFIG_STRUCT!E361),CONFIG_STRUCT!E361,"")</f>
        <v>p2SourceB_07</v>
      </c>
      <c r="C359" t="str">
        <f t="shared" si="5"/>
        <v>:</v>
      </c>
      <c r="G359" t="str">
        <f>IF(ISTEXT(CONFIG_STRUCT!F361),CONFIG_STRUCT!F361,"")</f>
        <v>// Source B for calculation</v>
      </c>
    </row>
    <row r="360" spans="2:7" x14ac:dyDescent="0.3">
      <c r="B360" t="str">
        <f>IF(ISTEXT(CONFIG_STRUCT!E362),CONFIG_STRUCT!E362,"")</f>
        <v>p2SourceBVol_07</v>
      </c>
      <c r="C360" t="str">
        <f t="shared" si="5"/>
        <v>:</v>
      </c>
      <c r="G360" t="str">
        <f>IF(ISTEXT(CONFIG_STRUCT!F362),CONFIG_STRUCT!F362,"")</f>
        <v>// Percentage of source to use</v>
      </c>
    </row>
    <row r="361" spans="2:7" x14ac:dyDescent="0.3">
      <c r="B361" t="str">
        <f>IF(ISTEXT(CONFIG_STRUCT!E363),CONFIG_STRUCT!E363,"")</f>
        <v/>
      </c>
      <c r="C361" t="str">
        <f t="shared" si="5"/>
        <v/>
      </c>
      <c r="G361" t="str">
        <f>IF(ISTEXT(CONFIG_STRUCT!F363),CONFIG_STRUCT!F363,"")</f>
        <v/>
      </c>
    </row>
    <row r="362" spans="2:7" x14ac:dyDescent="0.3">
      <c r="B362" t="str">
        <f>IF(ISTEXT(CONFIG_STRUCT!E364),CONFIG_STRUCT!E364,"")</f>
        <v>p1Value_08</v>
      </c>
      <c r="C362" t="str">
        <f t="shared" si="5"/>
        <v>:</v>
      </c>
      <c r="G362" t="str">
        <f>IF(ISTEXT(CONFIG_STRUCT!F364),CONFIG_STRUCT!F364,"")</f>
        <v>// Current value of this channel at P1</v>
      </c>
    </row>
    <row r="363" spans="2:7" x14ac:dyDescent="0.3">
      <c r="B363" t="str">
        <f>IF(ISTEXT(CONFIG_STRUCT!E365),CONFIG_STRUCT!E365,"")</f>
        <v>p2Value_08</v>
      </c>
      <c r="C363" t="str">
        <f t="shared" si="5"/>
        <v>:</v>
      </c>
      <c r="G363" t="str">
        <f>IF(ISTEXT(CONFIG_STRUCT!F365),CONFIG_STRUCT!F365,"")</f>
        <v>// Current value of this channel at P2</v>
      </c>
    </row>
    <row r="364" spans="2:7" x14ac:dyDescent="0.3">
      <c r="B364" t="str">
        <f>IF(ISTEXT(CONFIG_STRUCT!E366),CONFIG_STRUCT!E366,"")</f>
        <v>motorMarker_08</v>
      </c>
      <c r="C364" t="str">
        <f t="shared" si="5"/>
        <v>:</v>
      </c>
      <c r="G364" t="str">
        <f>IF(ISTEXT(CONFIG_STRUCT!F366),CONFIG_STRUCT!F366,"")</f>
        <v>// Motor/Servo marker</v>
      </c>
    </row>
    <row r="365" spans="2:7" x14ac:dyDescent="0.3">
      <c r="B365" t="str">
        <f>IF(ISTEXT(CONFIG_STRUCT!E367),CONFIG_STRUCT!E367,"")</f>
        <v>p1ThrottleVol_08</v>
      </c>
      <c r="C365" t="str">
        <f t="shared" si="5"/>
        <v>:</v>
      </c>
      <c r="G365" t="str">
        <f>IF(ISTEXT(CONFIG_STRUCT!F367),CONFIG_STRUCT!F367,"")</f>
        <v>// Percentage of throttle to use in P1</v>
      </c>
    </row>
    <row r="366" spans="2:7" x14ac:dyDescent="0.3">
      <c r="B366" t="str">
        <f>IF(ISTEXT(CONFIG_STRUCT!E368),CONFIG_STRUCT!E368,"")</f>
        <v>p2ThrottleVol_08</v>
      </c>
      <c r="C366" t="str">
        <f t="shared" si="5"/>
        <v>:</v>
      </c>
      <c r="G366" t="str">
        <f>IF(ISTEXT(CONFIG_STRUCT!F368),CONFIG_STRUCT!F368,"")</f>
        <v>// Percentage of throttle to use in P2</v>
      </c>
    </row>
    <row r="367" spans="2:7" x14ac:dyDescent="0.3">
      <c r="B367" t="str">
        <f>IF(ISTEXT(CONFIG_STRUCT!E369),CONFIG_STRUCT!E369,"")</f>
        <v>throttleCurve_08</v>
      </c>
      <c r="C367" t="str">
        <f t="shared" si="5"/>
        <v>:</v>
      </c>
      <c r="G367" t="str">
        <f>IF(ISTEXT(CONFIG_STRUCT!F369),CONFIG_STRUCT!F369,"")</f>
        <v>// Throttle transition curve (Linear, Sine)</v>
      </c>
    </row>
    <row r="368" spans="2:7" x14ac:dyDescent="0.3">
      <c r="B368" t="str">
        <f>IF(ISTEXT(CONFIG_STRUCT!E370),CONFIG_STRUCT!E370,"")</f>
        <v>p1AileronVol_08</v>
      </c>
      <c r="C368" t="str">
        <f t="shared" si="5"/>
        <v>:</v>
      </c>
      <c r="G368" t="str">
        <f>IF(ISTEXT(CONFIG_STRUCT!F370),CONFIG_STRUCT!F370,"")</f>
        <v>// Percentage of aileron to use in P1</v>
      </c>
    </row>
    <row r="369" spans="2:7" x14ac:dyDescent="0.3">
      <c r="B369" t="str">
        <f>IF(ISTEXT(CONFIG_STRUCT!E371),CONFIG_STRUCT!E371,"")</f>
        <v>p2AileronVol_08</v>
      </c>
      <c r="C369" t="str">
        <f t="shared" si="5"/>
        <v>:</v>
      </c>
      <c r="G369" t="str">
        <f>IF(ISTEXT(CONFIG_STRUCT!F371),CONFIG_STRUCT!F371,"")</f>
        <v>// Percentage of aileron to use in P2</v>
      </c>
    </row>
    <row r="370" spans="2:7" x14ac:dyDescent="0.3">
      <c r="B370" t="str">
        <f>IF(ISTEXT(CONFIG_STRUCT!E372),CONFIG_STRUCT!E372,"")</f>
        <v>p1ElevatorVol_08</v>
      </c>
      <c r="C370" t="str">
        <f t="shared" si="5"/>
        <v>:</v>
      </c>
      <c r="G370" t="str">
        <f>IF(ISTEXT(CONFIG_STRUCT!F372),CONFIG_STRUCT!F372,"")</f>
        <v>// Percentage of elevator to use in P1</v>
      </c>
    </row>
    <row r="371" spans="2:7" x14ac:dyDescent="0.3">
      <c r="B371" t="str">
        <f>IF(ISTEXT(CONFIG_STRUCT!E373),CONFIG_STRUCT!E373,"")</f>
        <v>p2ElevatorVol_08</v>
      </c>
      <c r="C371" t="str">
        <f t="shared" si="5"/>
        <v>:</v>
      </c>
      <c r="G371" t="str">
        <f>IF(ISTEXT(CONFIG_STRUCT!F373),CONFIG_STRUCT!F373,"")</f>
        <v>// Percentage of elevator to use in P2</v>
      </c>
    </row>
    <row r="372" spans="2:7" x14ac:dyDescent="0.3">
      <c r="B372" t="str">
        <f>IF(ISTEXT(CONFIG_STRUCT!E374),CONFIG_STRUCT!E374,"")</f>
        <v>p1RudderVol_08</v>
      </c>
      <c r="C372" t="str">
        <f t="shared" si="5"/>
        <v>:</v>
      </c>
      <c r="G372" t="str">
        <f>IF(ISTEXT(CONFIG_STRUCT!F374),CONFIG_STRUCT!F374,"")</f>
        <v>// Percentage of rudder to use in P1</v>
      </c>
    </row>
    <row r="373" spans="2:7" x14ac:dyDescent="0.3">
      <c r="B373" t="str">
        <f>IF(ISTEXT(CONFIG_STRUCT!E375),CONFIG_STRUCT!E375,"")</f>
        <v>p2RudderVol_08</v>
      </c>
      <c r="C373" t="str">
        <f t="shared" si="5"/>
        <v>:</v>
      </c>
      <c r="G373" t="str">
        <f>IF(ISTEXT(CONFIG_STRUCT!F375),CONFIG_STRUCT!F375,"")</f>
        <v>// Percentage of rudder to use in P2</v>
      </c>
    </row>
    <row r="374" spans="2:7" x14ac:dyDescent="0.3">
      <c r="B374" t="str">
        <f>IF(ISTEXT(CONFIG_STRUCT!E376),CONFIG_STRUCT!E376,"")</f>
        <v>p1RollGyro_08</v>
      </c>
      <c r="C374" t="str">
        <f t="shared" si="5"/>
        <v>:</v>
      </c>
      <c r="G374" t="str">
        <f>IF(ISTEXT(CONFIG_STRUCT!F376),CONFIG_STRUCT!F376,"")</f>
        <v>// P1 roll_gyro (OFF/ON/REV/SCALED/REVSCALED)</v>
      </c>
    </row>
    <row r="375" spans="2:7" x14ac:dyDescent="0.3">
      <c r="B375" t="str">
        <f>IF(ISTEXT(CONFIG_STRUCT!E377),CONFIG_STRUCT!E377,"")</f>
        <v>p2RollGyro_08</v>
      </c>
      <c r="C375" t="str">
        <f t="shared" si="5"/>
        <v>:</v>
      </c>
      <c r="G375" t="str">
        <f>IF(ISTEXT(CONFIG_STRUCT!F377),CONFIG_STRUCT!F377,"")</f>
        <v>// P2 roll_gyro</v>
      </c>
    </row>
    <row r="376" spans="2:7" x14ac:dyDescent="0.3">
      <c r="B376" t="str">
        <f>IF(ISTEXT(CONFIG_STRUCT!E378),CONFIG_STRUCT!E378,"")</f>
        <v>p1PitchGyro_08</v>
      </c>
      <c r="C376" t="str">
        <f t="shared" si="5"/>
        <v>:</v>
      </c>
      <c r="G376" t="str">
        <f>IF(ISTEXT(CONFIG_STRUCT!F378),CONFIG_STRUCT!F378,"")</f>
        <v>// P1 pitch_gyro</v>
      </c>
    </row>
    <row r="377" spans="2:7" x14ac:dyDescent="0.3">
      <c r="B377" t="str">
        <f>IF(ISTEXT(CONFIG_STRUCT!E379),CONFIG_STRUCT!E379,"")</f>
        <v>p2PitchGyro_08</v>
      </c>
      <c r="C377" t="str">
        <f t="shared" si="5"/>
        <v>:</v>
      </c>
      <c r="G377" t="str">
        <f>IF(ISTEXT(CONFIG_STRUCT!F379),CONFIG_STRUCT!F379,"")</f>
        <v>// P2 pitch_gyro</v>
      </c>
    </row>
    <row r="378" spans="2:7" x14ac:dyDescent="0.3">
      <c r="B378" t="str">
        <f>IF(ISTEXT(CONFIG_STRUCT!E380),CONFIG_STRUCT!E380,"")</f>
        <v>p1YawGyro_08</v>
      </c>
      <c r="C378" t="str">
        <f t="shared" si="5"/>
        <v>:</v>
      </c>
      <c r="G378" t="str">
        <f>IF(ISTEXT(CONFIG_STRUCT!F380),CONFIG_STRUCT!F380,"")</f>
        <v>// P1 yaw_gyro</v>
      </c>
    </row>
    <row r="379" spans="2:7" x14ac:dyDescent="0.3">
      <c r="B379" t="str">
        <f>IF(ISTEXT(CONFIG_STRUCT!E381),CONFIG_STRUCT!E381,"")</f>
        <v>p2YawGyro_08</v>
      </c>
      <c r="C379" t="str">
        <f t="shared" si="5"/>
        <v>:</v>
      </c>
      <c r="G379" t="str">
        <f>IF(ISTEXT(CONFIG_STRUCT!F381),CONFIG_STRUCT!F381,"")</f>
        <v>// P2 yaw_gyro</v>
      </c>
    </row>
    <row r="380" spans="2:7" x14ac:dyDescent="0.3">
      <c r="B380" t="str">
        <f>IF(ISTEXT(CONFIG_STRUCT!E382),CONFIG_STRUCT!E382,"")</f>
        <v>p1RollAccel_08</v>
      </c>
      <c r="C380" t="str">
        <f t="shared" si="5"/>
        <v>:</v>
      </c>
      <c r="G380" t="str">
        <f>IF(ISTEXT(CONFIG_STRUCT!F382),CONFIG_STRUCT!F382,"")</f>
        <v>// P1 roll_accel</v>
      </c>
    </row>
    <row r="381" spans="2:7" x14ac:dyDescent="0.3">
      <c r="B381" t="str">
        <f>IF(ISTEXT(CONFIG_STRUCT!E383),CONFIG_STRUCT!E383,"")</f>
        <v>p2RollAccel_08</v>
      </c>
      <c r="C381" t="str">
        <f t="shared" si="5"/>
        <v>:</v>
      </c>
      <c r="G381" t="str">
        <f>IF(ISTEXT(CONFIG_STRUCT!F383),CONFIG_STRUCT!F383,"")</f>
        <v>// P2 roll_accel</v>
      </c>
    </row>
    <row r="382" spans="2:7" x14ac:dyDescent="0.3">
      <c r="B382" t="str">
        <f>IF(ISTEXT(CONFIG_STRUCT!E384),CONFIG_STRUCT!E384,"")</f>
        <v>p1PitchAccel_08</v>
      </c>
      <c r="C382" t="str">
        <f t="shared" si="5"/>
        <v>:</v>
      </c>
      <c r="G382" t="str">
        <f>IF(ISTEXT(CONFIG_STRUCT!F384),CONFIG_STRUCT!F384,"")</f>
        <v>// P1 pitch_accel</v>
      </c>
    </row>
    <row r="383" spans="2:7" x14ac:dyDescent="0.3">
      <c r="B383" t="str">
        <f>IF(ISTEXT(CONFIG_STRUCT!E385),CONFIG_STRUCT!E385,"")</f>
        <v>p2PitchAccel_08</v>
      </c>
      <c r="C383" t="str">
        <f t="shared" si="5"/>
        <v>:</v>
      </c>
      <c r="G383" t="str">
        <f>IF(ISTEXT(CONFIG_STRUCT!F385),CONFIG_STRUCT!F385,"")</f>
        <v>// P2 pitch_accel</v>
      </c>
    </row>
    <row r="384" spans="2:7" x14ac:dyDescent="0.3">
      <c r="B384" t="str">
        <f>IF(ISTEXT(CONFIG_STRUCT!E386),CONFIG_STRUCT!E386,"")</f>
        <v>p1ZDeltaAccel_08</v>
      </c>
      <c r="C384" t="str">
        <f t="shared" si="5"/>
        <v>:</v>
      </c>
      <c r="G384" t="str">
        <f>IF(ISTEXT(CONFIG_STRUCT!F386),CONFIG_STRUCT!F386,"")</f>
        <v>// P1 Z_delta_accel</v>
      </c>
    </row>
    <row r="385" spans="2:7" x14ac:dyDescent="0.3">
      <c r="B385" t="str">
        <f>IF(ISTEXT(CONFIG_STRUCT!E387),CONFIG_STRUCT!E387,"")</f>
        <v>p2ZDeltaAccel_08</v>
      </c>
      <c r="C385" t="str">
        <f t="shared" si="5"/>
        <v>:</v>
      </c>
      <c r="G385" t="str">
        <f>IF(ISTEXT(CONFIG_STRUCT!F387),CONFIG_STRUCT!F387,"")</f>
        <v>// P2 Z_delta_accel</v>
      </c>
    </row>
    <row r="386" spans="2:7" x14ac:dyDescent="0.3">
      <c r="B386" t="str">
        <f>IF(ISTEXT(CONFIG_STRUCT!E388),CONFIG_STRUCT!E388,"")</f>
        <v>p1SourceA_08</v>
      </c>
      <c r="C386" t="str">
        <f t="shared" si="5"/>
        <v>:</v>
      </c>
      <c r="G386" t="str">
        <f>IF(ISTEXT(CONFIG_STRUCT!F388),CONFIG_STRUCT!F388,"")</f>
        <v>// Source A for calculation</v>
      </c>
    </row>
    <row r="387" spans="2:7" x14ac:dyDescent="0.3">
      <c r="B387" t="str">
        <f>IF(ISTEXT(CONFIG_STRUCT!E389),CONFIG_STRUCT!E389,"")</f>
        <v>p1SourceAVol_08</v>
      </c>
      <c r="C387" t="str">
        <f t="shared" ref="C387:C450" si="6">IF((B387&lt;&gt;""),":","")</f>
        <v>:</v>
      </c>
      <c r="G387" t="str">
        <f>IF(ISTEXT(CONFIG_STRUCT!F389),CONFIG_STRUCT!F389,"")</f>
        <v>// Percentage of source to use</v>
      </c>
    </row>
    <row r="388" spans="2:7" x14ac:dyDescent="0.3">
      <c r="B388" t="str">
        <f>IF(ISTEXT(CONFIG_STRUCT!E390),CONFIG_STRUCT!E390,"")</f>
        <v>p2SourceA_08</v>
      </c>
      <c r="C388" t="str">
        <f t="shared" si="6"/>
        <v>:</v>
      </c>
      <c r="G388" t="str">
        <f>IF(ISTEXT(CONFIG_STRUCT!F390),CONFIG_STRUCT!F390,"")</f>
        <v>// Source A for calculation</v>
      </c>
    </row>
    <row r="389" spans="2:7" x14ac:dyDescent="0.3">
      <c r="B389" t="str">
        <f>IF(ISTEXT(CONFIG_STRUCT!E391),CONFIG_STRUCT!E391,"")</f>
        <v>p2SourceAVol_08</v>
      </c>
      <c r="C389" t="str">
        <f t="shared" si="6"/>
        <v>:</v>
      </c>
      <c r="G389" t="str">
        <f>IF(ISTEXT(CONFIG_STRUCT!F391),CONFIG_STRUCT!F391,"")</f>
        <v>// Percentage of source to use</v>
      </c>
    </row>
    <row r="390" spans="2:7" x14ac:dyDescent="0.3">
      <c r="B390" t="str">
        <f>IF(ISTEXT(CONFIG_STRUCT!E392),CONFIG_STRUCT!E392,"")</f>
        <v>p1SourceB_08</v>
      </c>
      <c r="C390" t="str">
        <f t="shared" si="6"/>
        <v>:</v>
      </c>
      <c r="G390" t="str">
        <f>IF(ISTEXT(CONFIG_STRUCT!F392),CONFIG_STRUCT!F392,"")</f>
        <v>// Source B for calculation</v>
      </c>
    </row>
    <row r="391" spans="2:7" x14ac:dyDescent="0.3">
      <c r="B391" t="str">
        <f>IF(ISTEXT(CONFIG_STRUCT!E393),CONFIG_STRUCT!E393,"")</f>
        <v>p1SourceBVol_08</v>
      </c>
      <c r="C391" t="str">
        <f t="shared" si="6"/>
        <v>:</v>
      </c>
      <c r="G391" t="str">
        <f>IF(ISTEXT(CONFIG_STRUCT!F393),CONFIG_STRUCT!F393,"")</f>
        <v>// Percentage of source to use</v>
      </c>
    </row>
    <row r="392" spans="2:7" x14ac:dyDescent="0.3">
      <c r="B392" t="str">
        <f>IF(ISTEXT(CONFIG_STRUCT!E394),CONFIG_STRUCT!E394,"")</f>
        <v>p2SourceB_08</v>
      </c>
      <c r="C392" t="str">
        <f t="shared" si="6"/>
        <v>:</v>
      </c>
      <c r="G392" t="str">
        <f>IF(ISTEXT(CONFIG_STRUCT!F394),CONFIG_STRUCT!F394,"")</f>
        <v>// Source B for calculation</v>
      </c>
    </row>
    <row r="393" spans="2:7" x14ac:dyDescent="0.3">
      <c r="B393" t="str">
        <f>IF(ISTEXT(CONFIG_STRUCT!E395),CONFIG_STRUCT!E395,"")</f>
        <v>p2SourceBVol_08</v>
      </c>
      <c r="C393" t="str">
        <f t="shared" si="6"/>
        <v>:</v>
      </c>
      <c r="G393" t="str">
        <f>IF(ISTEXT(CONFIG_STRUCT!F395),CONFIG_STRUCT!F395,"")</f>
        <v>// Percentage of source to use</v>
      </c>
    </row>
    <row r="394" spans="2:7" x14ac:dyDescent="0.3">
      <c r="B394" t="str">
        <f>IF(ISTEXT(CONFIG_STRUCT!E396),CONFIG_STRUCT!E396,"")</f>
        <v/>
      </c>
      <c r="C394" t="str">
        <f t="shared" si="6"/>
        <v/>
      </c>
      <c r="G394" t="str">
        <f>IF(ISTEXT(CONFIG_STRUCT!F396),CONFIG_STRUCT!F396,"")</f>
        <v/>
      </c>
    </row>
    <row r="395" spans="2:7" x14ac:dyDescent="0.3">
      <c r="B395" t="str">
        <f>IF(ISTEXT(CONFIG_STRUCT!E397),CONFIG_STRUCT!E397,"")</f>
        <v>p1Value_09</v>
      </c>
      <c r="C395" t="str">
        <f t="shared" si="6"/>
        <v>:</v>
      </c>
      <c r="G395" t="str">
        <f>IF(ISTEXT(CONFIG_STRUCT!F397),CONFIG_STRUCT!F397,"")</f>
        <v>// Current value of this channel at P1</v>
      </c>
    </row>
    <row r="396" spans="2:7" x14ac:dyDescent="0.3">
      <c r="B396" t="str">
        <f>IF(ISTEXT(CONFIG_STRUCT!E398),CONFIG_STRUCT!E398,"")</f>
        <v>p2Value_09</v>
      </c>
      <c r="C396" t="str">
        <f t="shared" si="6"/>
        <v>:</v>
      </c>
      <c r="G396" t="str">
        <f>IF(ISTEXT(CONFIG_STRUCT!F398),CONFIG_STRUCT!F398,"")</f>
        <v>// Current value of this channel at P2</v>
      </c>
    </row>
    <row r="397" spans="2:7" x14ac:dyDescent="0.3">
      <c r="B397" t="str">
        <f>IF(ISTEXT(CONFIG_STRUCT!E399),CONFIG_STRUCT!E399,"")</f>
        <v>motorMarker_09</v>
      </c>
      <c r="C397" t="str">
        <f t="shared" si="6"/>
        <v>:</v>
      </c>
      <c r="G397" t="str">
        <f>IF(ISTEXT(CONFIG_STRUCT!F399),CONFIG_STRUCT!F399,"")</f>
        <v>// Motor/Servo marker</v>
      </c>
    </row>
    <row r="398" spans="2:7" x14ac:dyDescent="0.3">
      <c r="B398" t="str">
        <f>IF(ISTEXT(CONFIG_STRUCT!E400),CONFIG_STRUCT!E400,"")</f>
        <v>p1ThrottleVol_09</v>
      </c>
      <c r="C398" t="str">
        <f t="shared" si="6"/>
        <v>:</v>
      </c>
      <c r="G398" t="str">
        <f>IF(ISTEXT(CONFIG_STRUCT!F400),CONFIG_STRUCT!F400,"")</f>
        <v>// Percentage of throttle to use in P1</v>
      </c>
    </row>
    <row r="399" spans="2:7" x14ac:dyDescent="0.3">
      <c r="B399" t="str">
        <f>IF(ISTEXT(CONFIG_STRUCT!E401),CONFIG_STRUCT!E401,"")</f>
        <v>p2ThrottleVol_09</v>
      </c>
      <c r="C399" t="str">
        <f t="shared" si="6"/>
        <v>:</v>
      </c>
      <c r="G399" t="str">
        <f>IF(ISTEXT(CONFIG_STRUCT!F401),CONFIG_STRUCT!F401,"")</f>
        <v>// Percentage of throttle to use in P2</v>
      </c>
    </row>
    <row r="400" spans="2:7" x14ac:dyDescent="0.3">
      <c r="B400" t="str">
        <f>IF(ISTEXT(CONFIG_STRUCT!E402),CONFIG_STRUCT!E402,"")</f>
        <v>throttleCurve_09</v>
      </c>
      <c r="C400" t="str">
        <f t="shared" si="6"/>
        <v>:</v>
      </c>
      <c r="G400" t="str">
        <f>IF(ISTEXT(CONFIG_STRUCT!F402),CONFIG_STRUCT!F402,"")</f>
        <v>// Throttle transition curve (Linear, Sine)</v>
      </c>
    </row>
    <row r="401" spans="2:7" x14ac:dyDescent="0.3">
      <c r="B401" t="str">
        <f>IF(ISTEXT(CONFIG_STRUCT!E403),CONFIG_STRUCT!E403,"")</f>
        <v>p1AileronVol_09</v>
      </c>
      <c r="C401" t="str">
        <f t="shared" si="6"/>
        <v>:</v>
      </c>
      <c r="G401" t="str">
        <f>IF(ISTEXT(CONFIG_STRUCT!F403),CONFIG_STRUCT!F403,"")</f>
        <v>// Percentage of aileron to use in P1</v>
      </c>
    </row>
    <row r="402" spans="2:7" x14ac:dyDescent="0.3">
      <c r="B402" t="str">
        <f>IF(ISTEXT(CONFIG_STRUCT!E404),CONFIG_STRUCT!E404,"")</f>
        <v>p2AileronVol_09</v>
      </c>
      <c r="C402" t="str">
        <f t="shared" si="6"/>
        <v>:</v>
      </c>
      <c r="G402" t="str">
        <f>IF(ISTEXT(CONFIG_STRUCT!F404),CONFIG_STRUCT!F404,"")</f>
        <v>// Percentage of aileron to use in P2</v>
      </c>
    </row>
    <row r="403" spans="2:7" x14ac:dyDescent="0.3">
      <c r="B403" t="str">
        <f>IF(ISTEXT(CONFIG_STRUCT!E405),CONFIG_STRUCT!E405,"")</f>
        <v>p1ElevatorVol_09</v>
      </c>
      <c r="C403" t="str">
        <f t="shared" si="6"/>
        <v>:</v>
      </c>
      <c r="G403" t="str">
        <f>IF(ISTEXT(CONFIG_STRUCT!F405),CONFIG_STRUCT!F405,"")</f>
        <v>// Percentage of elevator to use in P1</v>
      </c>
    </row>
    <row r="404" spans="2:7" x14ac:dyDescent="0.3">
      <c r="B404" t="str">
        <f>IF(ISTEXT(CONFIG_STRUCT!E406),CONFIG_STRUCT!E406,"")</f>
        <v>p2ElevatorVol_09</v>
      </c>
      <c r="C404" t="str">
        <f t="shared" si="6"/>
        <v>:</v>
      </c>
      <c r="G404" t="str">
        <f>IF(ISTEXT(CONFIG_STRUCT!F406),CONFIG_STRUCT!F406,"")</f>
        <v>// Percentage of elevator to use in P2</v>
      </c>
    </row>
    <row r="405" spans="2:7" x14ac:dyDescent="0.3">
      <c r="B405" t="str">
        <f>IF(ISTEXT(CONFIG_STRUCT!E407),CONFIG_STRUCT!E407,"")</f>
        <v>p1RudderVol_09</v>
      </c>
      <c r="C405" t="str">
        <f t="shared" si="6"/>
        <v>:</v>
      </c>
      <c r="G405" t="str">
        <f>IF(ISTEXT(CONFIG_STRUCT!F407),CONFIG_STRUCT!F407,"")</f>
        <v>// Percentage of rudder to use in P1</v>
      </c>
    </row>
    <row r="406" spans="2:7" x14ac:dyDescent="0.3">
      <c r="B406" t="str">
        <f>IF(ISTEXT(CONFIG_STRUCT!E408),CONFIG_STRUCT!E408,"")</f>
        <v>p2RudderVol_09</v>
      </c>
      <c r="C406" t="str">
        <f t="shared" si="6"/>
        <v>:</v>
      </c>
      <c r="G406" t="str">
        <f>IF(ISTEXT(CONFIG_STRUCT!F408),CONFIG_STRUCT!F408,"")</f>
        <v>// Percentage of rudder to use in P2</v>
      </c>
    </row>
    <row r="407" spans="2:7" x14ac:dyDescent="0.3">
      <c r="B407" t="str">
        <f>IF(ISTEXT(CONFIG_STRUCT!E409),CONFIG_STRUCT!E409,"")</f>
        <v>p1RollGyro_09</v>
      </c>
      <c r="C407" t="str">
        <f t="shared" si="6"/>
        <v>:</v>
      </c>
      <c r="G407" t="str">
        <f>IF(ISTEXT(CONFIG_STRUCT!F409),CONFIG_STRUCT!F409,"")</f>
        <v>// P1 roll_gyro (OFF/ON/REV/SCALED/REVSCALED)</v>
      </c>
    </row>
    <row r="408" spans="2:7" x14ac:dyDescent="0.3">
      <c r="B408" t="str">
        <f>IF(ISTEXT(CONFIG_STRUCT!E410),CONFIG_STRUCT!E410,"")</f>
        <v>p2RollGyro_09</v>
      </c>
      <c r="C408" t="str">
        <f t="shared" si="6"/>
        <v>:</v>
      </c>
      <c r="G408" t="str">
        <f>IF(ISTEXT(CONFIG_STRUCT!F410),CONFIG_STRUCT!F410,"")</f>
        <v>// P2 roll_gyro</v>
      </c>
    </row>
    <row r="409" spans="2:7" x14ac:dyDescent="0.3">
      <c r="B409" t="str">
        <f>IF(ISTEXT(CONFIG_STRUCT!E411),CONFIG_STRUCT!E411,"")</f>
        <v>p1PitchGyro_09</v>
      </c>
      <c r="C409" t="str">
        <f t="shared" si="6"/>
        <v>:</v>
      </c>
      <c r="G409" t="str">
        <f>IF(ISTEXT(CONFIG_STRUCT!F411),CONFIG_STRUCT!F411,"")</f>
        <v>// P1 pitch_gyro</v>
      </c>
    </row>
    <row r="410" spans="2:7" x14ac:dyDescent="0.3">
      <c r="B410" t="str">
        <f>IF(ISTEXT(CONFIG_STRUCT!E412),CONFIG_STRUCT!E412,"")</f>
        <v>p2PitchGyro_09</v>
      </c>
      <c r="C410" t="str">
        <f t="shared" si="6"/>
        <v>:</v>
      </c>
      <c r="G410" t="str">
        <f>IF(ISTEXT(CONFIG_STRUCT!F412),CONFIG_STRUCT!F412,"")</f>
        <v>// P2 pitch_gyro</v>
      </c>
    </row>
    <row r="411" spans="2:7" x14ac:dyDescent="0.3">
      <c r="B411" t="str">
        <f>IF(ISTEXT(CONFIG_STRUCT!E413),CONFIG_STRUCT!E413,"")</f>
        <v>p1YawGyro_09</v>
      </c>
      <c r="C411" t="str">
        <f t="shared" si="6"/>
        <v>:</v>
      </c>
      <c r="G411" t="str">
        <f>IF(ISTEXT(CONFIG_STRUCT!F413),CONFIG_STRUCT!F413,"")</f>
        <v>// P1 yaw_gyro</v>
      </c>
    </row>
    <row r="412" spans="2:7" x14ac:dyDescent="0.3">
      <c r="B412" t="str">
        <f>IF(ISTEXT(CONFIG_STRUCT!E414),CONFIG_STRUCT!E414,"")</f>
        <v>p2YawGyro_09</v>
      </c>
      <c r="C412" t="str">
        <f t="shared" si="6"/>
        <v>:</v>
      </c>
      <c r="G412" t="str">
        <f>IF(ISTEXT(CONFIG_STRUCT!F414),CONFIG_STRUCT!F414,"")</f>
        <v>// P2 yaw_gyro</v>
      </c>
    </row>
    <row r="413" spans="2:7" x14ac:dyDescent="0.3">
      <c r="B413" t="str">
        <f>IF(ISTEXT(CONFIG_STRUCT!E415),CONFIG_STRUCT!E415,"")</f>
        <v>p1RollAccel_09</v>
      </c>
      <c r="C413" t="str">
        <f t="shared" si="6"/>
        <v>:</v>
      </c>
      <c r="G413" t="str">
        <f>IF(ISTEXT(CONFIG_STRUCT!F415),CONFIG_STRUCT!F415,"")</f>
        <v>// P1 roll_accel</v>
      </c>
    </row>
    <row r="414" spans="2:7" x14ac:dyDescent="0.3">
      <c r="B414" t="str">
        <f>IF(ISTEXT(CONFIG_STRUCT!E416),CONFIG_STRUCT!E416,"")</f>
        <v>p2RollAccel_09</v>
      </c>
      <c r="C414" t="str">
        <f t="shared" si="6"/>
        <v>:</v>
      </c>
      <c r="G414" t="str">
        <f>IF(ISTEXT(CONFIG_STRUCT!F416),CONFIG_STRUCT!F416,"")</f>
        <v>// P2 roll_accel</v>
      </c>
    </row>
    <row r="415" spans="2:7" x14ac:dyDescent="0.3">
      <c r="B415" t="str">
        <f>IF(ISTEXT(CONFIG_STRUCT!E417),CONFIG_STRUCT!E417,"")</f>
        <v>p1PitchAccel_09</v>
      </c>
      <c r="C415" t="str">
        <f t="shared" si="6"/>
        <v>:</v>
      </c>
      <c r="G415" t="str">
        <f>IF(ISTEXT(CONFIG_STRUCT!F417),CONFIG_STRUCT!F417,"")</f>
        <v>// P1 pitch_accel</v>
      </c>
    </row>
    <row r="416" spans="2:7" x14ac:dyDescent="0.3">
      <c r="B416" t="str">
        <f>IF(ISTEXT(CONFIG_STRUCT!E418),CONFIG_STRUCT!E418,"")</f>
        <v>p2PitchAccel_09</v>
      </c>
      <c r="C416" t="str">
        <f t="shared" si="6"/>
        <v>:</v>
      </c>
      <c r="G416" t="str">
        <f>IF(ISTEXT(CONFIG_STRUCT!F418),CONFIG_STRUCT!F418,"")</f>
        <v>// P2 pitch_accel</v>
      </c>
    </row>
    <row r="417" spans="2:7" x14ac:dyDescent="0.3">
      <c r="B417" t="str">
        <f>IF(ISTEXT(CONFIG_STRUCT!E419),CONFIG_STRUCT!E419,"")</f>
        <v>p1ZDeltaAccel_09</v>
      </c>
      <c r="C417" t="str">
        <f t="shared" si="6"/>
        <v>:</v>
      </c>
      <c r="G417" t="str">
        <f>IF(ISTEXT(CONFIG_STRUCT!F419),CONFIG_STRUCT!F419,"")</f>
        <v>// P1 Z_delta_accel</v>
      </c>
    </row>
    <row r="418" spans="2:7" x14ac:dyDescent="0.3">
      <c r="B418" t="str">
        <f>IF(ISTEXT(CONFIG_STRUCT!E420),CONFIG_STRUCT!E420,"")</f>
        <v>p2ZDeltaAccel_09</v>
      </c>
      <c r="C418" t="str">
        <f t="shared" si="6"/>
        <v>:</v>
      </c>
      <c r="G418" t="str">
        <f>IF(ISTEXT(CONFIG_STRUCT!F420),CONFIG_STRUCT!F420,"")</f>
        <v>// P2 Z_delta_accel</v>
      </c>
    </row>
    <row r="419" spans="2:7" x14ac:dyDescent="0.3">
      <c r="B419" t="str">
        <f>IF(ISTEXT(CONFIG_STRUCT!E421),CONFIG_STRUCT!E421,"")</f>
        <v>p1SourceA_09</v>
      </c>
      <c r="C419" t="str">
        <f t="shared" si="6"/>
        <v>:</v>
      </c>
      <c r="G419" t="str">
        <f>IF(ISTEXT(CONFIG_STRUCT!F421),CONFIG_STRUCT!F421,"")</f>
        <v>// Source A for calculation</v>
      </c>
    </row>
    <row r="420" spans="2:7" x14ac:dyDescent="0.3">
      <c r="B420" t="str">
        <f>IF(ISTEXT(CONFIG_STRUCT!E422),CONFIG_STRUCT!E422,"")</f>
        <v>p1SourceAVol_09</v>
      </c>
      <c r="C420" t="str">
        <f t="shared" si="6"/>
        <v>:</v>
      </c>
      <c r="G420" t="str">
        <f>IF(ISTEXT(CONFIG_STRUCT!F422),CONFIG_STRUCT!F422,"")</f>
        <v>// Percentage of source to use</v>
      </c>
    </row>
    <row r="421" spans="2:7" x14ac:dyDescent="0.3">
      <c r="B421" t="str">
        <f>IF(ISTEXT(CONFIG_STRUCT!E423),CONFIG_STRUCT!E423,"")</f>
        <v>p2SourceA_09</v>
      </c>
      <c r="C421" t="str">
        <f t="shared" si="6"/>
        <v>:</v>
      </c>
      <c r="G421" t="str">
        <f>IF(ISTEXT(CONFIG_STRUCT!F423),CONFIG_STRUCT!F423,"")</f>
        <v>// Source A for calculation</v>
      </c>
    </row>
    <row r="422" spans="2:7" x14ac:dyDescent="0.3">
      <c r="B422" t="str">
        <f>IF(ISTEXT(CONFIG_STRUCT!E424),CONFIG_STRUCT!E424,"")</f>
        <v>p2SourceAVol_09</v>
      </c>
      <c r="C422" t="str">
        <f t="shared" si="6"/>
        <v>:</v>
      </c>
      <c r="G422" t="str">
        <f>IF(ISTEXT(CONFIG_STRUCT!F424),CONFIG_STRUCT!F424,"")</f>
        <v>// Percentage of source to use</v>
      </c>
    </row>
    <row r="423" spans="2:7" x14ac:dyDescent="0.3">
      <c r="B423" t="str">
        <f>IF(ISTEXT(CONFIG_STRUCT!E425),CONFIG_STRUCT!E425,"")</f>
        <v>p1SourceB_09</v>
      </c>
      <c r="C423" t="str">
        <f t="shared" si="6"/>
        <v>:</v>
      </c>
      <c r="G423" t="str">
        <f>IF(ISTEXT(CONFIG_STRUCT!F425),CONFIG_STRUCT!F425,"")</f>
        <v>// Source B for calculation</v>
      </c>
    </row>
    <row r="424" spans="2:7" x14ac:dyDescent="0.3">
      <c r="B424" t="str">
        <f>IF(ISTEXT(CONFIG_STRUCT!E426),CONFIG_STRUCT!E426,"")</f>
        <v>p1SourceBVol_09</v>
      </c>
      <c r="C424" t="str">
        <f t="shared" si="6"/>
        <v>:</v>
      </c>
      <c r="G424" t="str">
        <f>IF(ISTEXT(CONFIG_STRUCT!F426),CONFIG_STRUCT!F426,"")</f>
        <v>// Percentage of source to use</v>
      </c>
    </row>
    <row r="425" spans="2:7" x14ac:dyDescent="0.3">
      <c r="B425" t="str">
        <f>IF(ISTEXT(CONFIG_STRUCT!E427),CONFIG_STRUCT!E427,"")</f>
        <v>p2SourceB_09</v>
      </c>
      <c r="C425" t="str">
        <f t="shared" si="6"/>
        <v>:</v>
      </c>
      <c r="G425" t="str">
        <f>IF(ISTEXT(CONFIG_STRUCT!F427),CONFIG_STRUCT!F427,"")</f>
        <v>// Source B for calculation</v>
      </c>
    </row>
    <row r="426" spans="2:7" x14ac:dyDescent="0.3">
      <c r="B426" t="str">
        <f>IF(ISTEXT(CONFIG_STRUCT!E428),CONFIG_STRUCT!E428,"")</f>
        <v>p2SourceBVol_09</v>
      </c>
      <c r="C426" t="str">
        <f t="shared" si="6"/>
        <v>:</v>
      </c>
      <c r="G426" t="str">
        <f>IF(ISTEXT(CONFIG_STRUCT!F428),CONFIG_STRUCT!F428,"")</f>
        <v>// Percentage of source to use</v>
      </c>
    </row>
    <row r="427" spans="2:7" x14ac:dyDescent="0.3">
      <c r="B427" t="str">
        <f>IF(ISTEXT(CONFIG_STRUCT!E429),CONFIG_STRUCT!E429,"")</f>
        <v/>
      </c>
      <c r="C427" t="str">
        <f t="shared" si="6"/>
        <v/>
      </c>
      <c r="G427" t="str">
        <f>IF(ISTEXT(CONFIG_STRUCT!F429),CONFIG_STRUCT!F429,"")</f>
        <v/>
      </c>
    </row>
    <row r="428" spans="2:7" x14ac:dyDescent="0.3">
      <c r="B428" t="str">
        <f>IF(ISTEXT(CONFIG_STRUCT!E430),CONFIG_STRUCT!E430,"")</f>
        <v>p1Value_10</v>
      </c>
      <c r="C428" t="str">
        <f t="shared" si="6"/>
        <v>:</v>
      </c>
      <c r="G428" t="str">
        <f>IF(ISTEXT(CONFIG_STRUCT!F430),CONFIG_STRUCT!F430,"")</f>
        <v>// Current value of this channel at P1</v>
      </c>
    </row>
    <row r="429" spans="2:7" x14ac:dyDescent="0.3">
      <c r="B429" t="str">
        <f>IF(ISTEXT(CONFIG_STRUCT!E431),CONFIG_STRUCT!E431,"")</f>
        <v>p2Value_10</v>
      </c>
      <c r="C429" t="str">
        <f t="shared" si="6"/>
        <v>:</v>
      </c>
      <c r="G429" t="str">
        <f>IF(ISTEXT(CONFIG_STRUCT!F431),CONFIG_STRUCT!F431,"")</f>
        <v>// Current value of this channel at P2</v>
      </c>
    </row>
    <row r="430" spans="2:7" x14ac:dyDescent="0.3">
      <c r="B430" t="str">
        <f>IF(ISTEXT(CONFIG_STRUCT!E432),CONFIG_STRUCT!E432,"")</f>
        <v>motorMarker_10</v>
      </c>
      <c r="C430" t="str">
        <f t="shared" si="6"/>
        <v>:</v>
      </c>
      <c r="G430" t="str">
        <f>IF(ISTEXT(CONFIG_STRUCT!F432),CONFIG_STRUCT!F432,"")</f>
        <v>// Motor/Servo marker</v>
      </c>
    </row>
    <row r="431" spans="2:7" x14ac:dyDescent="0.3">
      <c r="B431" t="str">
        <f>IF(ISTEXT(CONFIG_STRUCT!E433),CONFIG_STRUCT!E433,"")</f>
        <v>p1ThrottleVol_10</v>
      </c>
      <c r="C431" t="str">
        <f t="shared" si="6"/>
        <v>:</v>
      </c>
      <c r="G431" t="str">
        <f>IF(ISTEXT(CONFIG_STRUCT!F433),CONFIG_STRUCT!F433,"")</f>
        <v>// Percentage of throttle to use in P1</v>
      </c>
    </row>
    <row r="432" spans="2:7" x14ac:dyDescent="0.3">
      <c r="B432" t="str">
        <f>IF(ISTEXT(CONFIG_STRUCT!E434),CONFIG_STRUCT!E434,"")</f>
        <v>p2ThrottleVol_10</v>
      </c>
      <c r="C432" t="str">
        <f t="shared" si="6"/>
        <v>:</v>
      </c>
      <c r="G432" t="str">
        <f>IF(ISTEXT(CONFIG_STRUCT!F434),CONFIG_STRUCT!F434,"")</f>
        <v>// Percentage of throttle to use in P2</v>
      </c>
    </row>
    <row r="433" spans="2:7" x14ac:dyDescent="0.3">
      <c r="B433" t="str">
        <f>IF(ISTEXT(CONFIG_STRUCT!E435),CONFIG_STRUCT!E435,"")</f>
        <v>throttleCurve_10</v>
      </c>
      <c r="C433" t="str">
        <f t="shared" si="6"/>
        <v>:</v>
      </c>
      <c r="G433" t="str">
        <f>IF(ISTEXT(CONFIG_STRUCT!F435),CONFIG_STRUCT!F435,"")</f>
        <v>// Throttle transition curve (Linear, Sine)</v>
      </c>
    </row>
    <row r="434" spans="2:7" x14ac:dyDescent="0.3">
      <c r="B434" t="str">
        <f>IF(ISTEXT(CONFIG_STRUCT!E436),CONFIG_STRUCT!E436,"")</f>
        <v>p1AileronVol_10</v>
      </c>
      <c r="C434" t="str">
        <f t="shared" si="6"/>
        <v>:</v>
      </c>
      <c r="G434" t="str">
        <f>IF(ISTEXT(CONFIG_STRUCT!F436),CONFIG_STRUCT!F436,"")</f>
        <v>// Percentage of aileron to use in P1</v>
      </c>
    </row>
    <row r="435" spans="2:7" x14ac:dyDescent="0.3">
      <c r="B435" t="str">
        <f>IF(ISTEXT(CONFIG_STRUCT!E437),CONFIG_STRUCT!E437,"")</f>
        <v>p2AileronVol_10</v>
      </c>
      <c r="C435" t="str">
        <f t="shared" si="6"/>
        <v>:</v>
      </c>
      <c r="G435" t="str">
        <f>IF(ISTEXT(CONFIG_STRUCT!F437),CONFIG_STRUCT!F437,"")</f>
        <v>// Percentage of aileron to use in P2</v>
      </c>
    </row>
    <row r="436" spans="2:7" x14ac:dyDescent="0.3">
      <c r="B436" t="str">
        <f>IF(ISTEXT(CONFIG_STRUCT!E438),CONFIG_STRUCT!E438,"")</f>
        <v>p1ElevatorVol_10</v>
      </c>
      <c r="C436" t="str">
        <f t="shared" si="6"/>
        <v>:</v>
      </c>
      <c r="G436" t="str">
        <f>IF(ISTEXT(CONFIG_STRUCT!F438),CONFIG_STRUCT!F438,"")</f>
        <v>// Percentage of elevator to use in P1</v>
      </c>
    </row>
    <row r="437" spans="2:7" x14ac:dyDescent="0.3">
      <c r="B437" t="str">
        <f>IF(ISTEXT(CONFIG_STRUCT!E439),CONFIG_STRUCT!E439,"")</f>
        <v>p2ElevatorVol_10</v>
      </c>
      <c r="C437" t="str">
        <f t="shared" si="6"/>
        <v>:</v>
      </c>
      <c r="G437" t="str">
        <f>IF(ISTEXT(CONFIG_STRUCT!F439),CONFIG_STRUCT!F439,"")</f>
        <v>// Percentage of elevator to use in P2</v>
      </c>
    </row>
    <row r="438" spans="2:7" x14ac:dyDescent="0.3">
      <c r="B438" t="str">
        <f>IF(ISTEXT(CONFIG_STRUCT!E440),CONFIG_STRUCT!E440,"")</f>
        <v>p1RudderVol_10</v>
      </c>
      <c r="C438" t="str">
        <f t="shared" si="6"/>
        <v>:</v>
      </c>
      <c r="G438" t="str">
        <f>IF(ISTEXT(CONFIG_STRUCT!F440),CONFIG_STRUCT!F440,"")</f>
        <v>// Percentage of rudder to use in P1</v>
      </c>
    </row>
    <row r="439" spans="2:7" x14ac:dyDescent="0.3">
      <c r="B439" t="str">
        <f>IF(ISTEXT(CONFIG_STRUCT!E441),CONFIG_STRUCT!E441,"")</f>
        <v>p2RudderVol_10</v>
      </c>
      <c r="C439" t="str">
        <f t="shared" si="6"/>
        <v>:</v>
      </c>
      <c r="G439" t="str">
        <f>IF(ISTEXT(CONFIG_STRUCT!F441),CONFIG_STRUCT!F441,"")</f>
        <v>// Percentage of rudder to use in P2</v>
      </c>
    </row>
    <row r="440" spans="2:7" x14ac:dyDescent="0.3">
      <c r="B440" t="str">
        <f>IF(ISTEXT(CONFIG_STRUCT!E442),CONFIG_STRUCT!E442,"")</f>
        <v>p1RollGyro_10</v>
      </c>
      <c r="C440" t="str">
        <f t="shared" si="6"/>
        <v>:</v>
      </c>
      <c r="G440" t="str">
        <f>IF(ISTEXT(CONFIG_STRUCT!F442),CONFIG_STRUCT!F442,"")</f>
        <v>// P1 roll_gyro (OFF/ON/REV/SCALED/REVSCALED)</v>
      </c>
    </row>
    <row r="441" spans="2:7" x14ac:dyDescent="0.3">
      <c r="B441" t="str">
        <f>IF(ISTEXT(CONFIG_STRUCT!E443),CONFIG_STRUCT!E443,"")</f>
        <v>p2RollGyro_10</v>
      </c>
      <c r="C441" t="str">
        <f t="shared" si="6"/>
        <v>:</v>
      </c>
      <c r="G441" t="str">
        <f>IF(ISTEXT(CONFIG_STRUCT!F443),CONFIG_STRUCT!F443,"")</f>
        <v>// P2 roll_gyro</v>
      </c>
    </row>
    <row r="442" spans="2:7" x14ac:dyDescent="0.3">
      <c r="B442" t="str">
        <f>IF(ISTEXT(CONFIG_STRUCT!E444),CONFIG_STRUCT!E444,"")</f>
        <v>p1PitchGyro_10</v>
      </c>
      <c r="C442" t="str">
        <f t="shared" si="6"/>
        <v>:</v>
      </c>
      <c r="G442" t="str">
        <f>IF(ISTEXT(CONFIG_STRUCT!F444),CONFIG_STRUCT!F444,"")</f>
        <v>// P1 pitch_gyro</v>
      </c>
    </row>
    <row r="443" spans="2:7" x14ac:dyDescent="0.3">
      <c r="B443" t="str">
        <f>IF(ISTEXT(CONFIG_STRUCT!E445),CONFIG_STRUCT!E445,"")</f>
        <v>p2PitchGyro_10</v>
      </c>
      <c r="C443" t="str">
        <f t="shared" si="6"/>
        <v>:</v>
      </c>
      <c r="G443" t="str">
        <f>IF(ISTEXT(CONFIG_STRUCT!F445),CONFIG_STRUCT!F445,"")</f>
        <v>// P2 pitch_gyro</v>
      </c>
    </row>
    <row r="444" spans="2:7" x14ac:dyDescent="0.3">
      <c r="B444" t="str">
        <f>IF(ISTEXT(CONFIG_STRUCT!E446),CONFIG_STRUCT!E446,"")</f>
        <v>p1YawGyro_10</v>
      </c>
      <c r="C444" t="str">
        <f t="shared" si="6"/>
        <v>:</v>
      </c>
      <c r="G444" t="str">
        <f>IF(ISTEXT(CONFIG_STRUCT!F446),CONFIG_STRUCT!F446,"")</f>
        <v>// P1 yaw_gyro</v>
      </c>
    </row>
    <row r="445" spans="2:7" x14ac:dyDescent="0.3">
      <c r="B445" t="str">
        <f>IF(ISTEXT(CONFIG_STRUCT!E447),CONFIG_STRUCT!E447,"")</f>
        <v>p2YawGyro_10</v>
      </c>
      <c r="C445" t="str">
        <f t="shared" si="6"/>
        <v>:</v>
      </c>
      <c r="G445" t="str">
        <f>IF(ISTEXT(CONFIG_STRUCT!F447),CONFIG_STRUCT!F447,"")</f>
        <v>// P2 yaw_gyro</v>
      </c>
    </row>
    <row r="446" spans="2:7" x14ac:dyDescent="0.3">
      <c r="B446" t="str">
        <f>IF(ISTEXT(CONFIG_STRUCT!E448),CONFIG_STRUCT!E448,"")</f>
        <v>p1RollAccel_10</v>
      </c>
      <c r="C446" t="str">
        <f t="shared" si="6"/>
        <v>:</v>
      </c>
      <c r="G446" t="str">
        <f>IF(ISTEXT(CONFIG_STRUCT!F448),CONFIG_STRUCT!F448,"")</f>
        <v>// P1 roll_accel</v>
      </c>
    </row>
    <row r="447" spans="2:7" x14ac:dyDescent="0.3">
      <c r="B447" t="str">
        <f>IF(ISTEXT(CONFIG_STRUCT!E449),CONFIG_STRUCT!E449,"")</f>
        <v>p2RollAccel_10</v>
      </c>
      <c r="C447" t="str">
        <f t="shared" si="6"/>
        <v>:</v>
      </c>
      <c r="G447" t="str">
        <f>IF(ISTEXT(CONFIG_STRUCT!F449),CONFIG_STRUCT!F449,"")</f>
        <v>// P2 roll_accel</v>
      </c>
    </row>
    <row r="448" spans="2:7" x14ac:dyDescent="0.3">
      <c r="B448" t="str">
        <f>IF(ISTEXT(CONFIG_STRUCT!E450),CONFIG_STRUCT!E450,"")</f>
        <v>p1PitchAccel_10</v>
      </c>
      <c r="C448" t="str">
        <f t="shared" si="6"/>
        <v>:</v>
      </c>
      <c r="G448" t="str">
        <f>IF(ISTEXT(CONFIG_STRUCT!F450),CONFIG_STRUCT!F450,"")</f>
        <v>// P1 pitch_accel</v>
      </c>
    </row>
    <row r="449" spans="2:7" x14ac:dyDescent="0.3">
      <c r="B449" t="str">
        <f>IF(ISTEXT(CONFIG_STRUCT!E451),CONFIG_STRUCT!E451,"")</f>
        <v>p2PitchAccel_10</v>
      </c>
      <c r="C449" t="str">
        <f t="shared" si="6"/>
        <v>:</v>
      </c>
      <c r="G449" t="str">
        <f>IF(ISTEXT(CONFIG_STRUCT!F451),CONFIG_STRUCT!F451,"")</f>
        <v>// P2 pitch_accel</v>
      </c>
    </row>
    <row r="450" spans="2:7" x14ac:dyDescent="0.3">
      <c r="B450" t="str">
        <f>IF(ISTEXT(CONFIG_STRUCT!E452),CONFIG_STRUCT!E452,"")</f>
        <v>p1ZDeltaAccel_10</v>
      </c>
      <c r="C450" t="str">
        <f t="shared" si="6"/>
        <v>:</v>
      </c>
      <c r="G450" t="str">
        <f>IF(ISTEXT(CONFIG_STRUCT!F452),CONFIG_STRUCT!F452,"")</f>
        <v>// P1 Z_delta_accel</v>
      </c>
    </row>
    <row r="451" spans="2:7" x14ac:dyDescent="0.3">
      <c r="B451" t="str">
        <f>IF(ISTEXT(CONFIG_STRUCT!E453),CONFIG_STRUCT!E453,"")</f>
        <v>p2ZDeltaAccel_10</v>
      </c>
      <c r="C451" t="str">
        <f t="shared" ref="C451:C514" si="7">IF((B451&lt;&gt;""),":","")</f>
        <v>:</v>
      </c>
      <c r="G451" t="str">
        <f>IF(ISTEXT(CONFIG_STRUCT!F453),CONFIG_STRUCT!F453,"")</f>
        <v>// P2 Z_delta_accel</v>
      </c>
    </row>
    <row r="452" spans="2:7" x14ac:dyDescent="0.3">
      <c r="B452" t="str">
        <f>IF(ISTEXT(CONFIG_STRUCT!E454),CONFIG_STRUCT!E454,"")</f>
        <v>p1SourceA_10</v>
      </c>
      <c r="C452" t="str">
        <f t="shared" si="7"/>
        <v>:</v>
      </c>
      <c r="G452" t="str">
        <f>IF(ISTEXT(CONFIG_STRUCT!F454),CONFIG_STRUCT!F454,"")</f>
        <v>// Source A for calculation</v>
      </c>
    </row>
    <row r="453" spans="2:7" x14ac:dyDescent="0.3">
      <c r="B453" t="str">
        <f>IF(ISTEXT(CONFIG_STRUCT!E455),CONFIG_STRUCT!E455,"")</f>
        <v>p1SourceAVol_10</v>
      </c>
      <c r="C453" t="str">
        <f t="shared" si="7"/>
        <v>:</v>
      </c>
      <c r="G453" t="str">
        <f>IF(ISTEXT(CONFIG_STRUCT!F455),CONFIG_STRUCT!F455,"")</f>
        <v>// Percentage of source to use</v>
      </c>
    </row>
    <row r="454" spans="2:7" x14ac:dyDescent="0.3">
      <c r="B454" t="str">
        <f>IF(ISTEXT(CONFIG_STRUCT!E456),CONFIG_STRUCT!E456,"")</f>
        <v>p2SourceA_10</v>
      </c>
      <c r="C454" t="str">
        <f t="shared" si="7"/>
        <v>:</v>
      </c>
      <c r="G454" t="str">
        <f>IF(ISTEXT(CONFIG_STRUCT!F456),CONFIG_STRUCT!F456,"")</f>
        <v>// Source A for calculation</v>
      </c>
    </row>
    <row r="455" spans="2:7" x14ac:dyDescent="0.3">
      <c r="B455" t="str">
        <f>IF(ISTEXT(CONFIG_STRUCT!E457),CONFIG_STRUCT!E457,"")</f>
        <v>p2SourceAVol_10</v>
      </c>
      <c r="C455" t="str">
        <f t="shared" si="7"/>
        <v>:</v>
      </c>
      <c r="G455" t="str">
        <f>IF(ISTEXT(CONFIG_STRUCT!F457),CONFIG_STRUCT!F457,"")</f>
        <v>// Percentage of source to use</v>
      </c>
    </row>
    <row r="456" spans="2:7" x14ac:dyDescent="0.3">
      <c r="B456" t="str">
        <f>IF(ISTEXT(CONFIG_STRUCT!E458),CONFIG_STRUCT!E458,"")</f>
        <v>p1SourceB_10</v>
      </c>
      <c r="C456" t="str">
        <f t="shared" si="7"/>
        <v>:</v>
      </c>
      <c r="G456" t="str">
        <f>IF(ISTEXT(CONFIG_STRUCT!F458),CONFIG_STRUCT!F458,"")</f>
        <v>// Source B for calculation</v>
      </c>
    </row>
    <row r="457" spans="2:7" x14ac:dyDescent="0.3">
      <c r="B457" t="str">
        <f>IF(ISTEXT(CONFIG_STRUCT!E459),CONFIG_STRUCT!E459,"")</f>
        <v>p1SourceBVol_10</v>
      </c>
      <c r="C457" t="str">
        <f t="shared" si="7"/>
        <v>:</v>
      </c>
      <c r="G457" t="str">
        <f>IF(ISTEXT(CONFIG_STRUCT!F459),CONFIG_STRUCT!F459,"")</f>
        <v>// Percentage of source to use</v>
      </c>
    </row>
    <row r="458" spans="2:7" x14ac:dyDescent="0.3">
      <c r="B458" t="str">
        <f>IF(ISTEXT(CONFIG_STRUCT!E460),CONFIG_STRUCT!E460,"")</f>
        <v>p2SourceB_10</v>
      </c>
      <c r="C458" t="str">
        <f t="shared" si="7"/>
        <v>:</v>
      </c>
      <c r="G458" t="str">
        <f>IF(ISTEXT(CONFIG_STRUCT!F460),CONFIG_STRUCT!F460,"")</f>
        <v>// Source B for calculation</v>
      </c>
    </row>
    <row r="459" spans="2:7" x14ac:dyDescent="0.3">
      <c r="B459" t="str">
        <f>IF(ISTEXT(CONFIG_STRUCT!E461),CONFIG_STRUCT!E461,"")</f>
        <v>p2SourceBVol_10</v>
      </c>
      <c r="C459" t="str">
        <f t="shared" si="7"/>
        <v>:</v>
      </c>
      <c r="G459" t="str">
        <f>IF(ISTEXT(CONFIG_STRUCT!F461),CONFIG_STRUCT!F461,"")</f>
        <v>// Percentage of source to use</v>
      </c>
    </row>
    <row r="460" spans="2:7" x14ac:dyDescent="0.3">
      <c r="B460" t="str">
        <f>IF(ISTEXT(CONFIG_STRUCT!E462),CONFIG_STRUCT!E462,"")</f>
        <v/>
      </c>
      <c r="C460" t="str">
        <f t="shared" si="7"/>
        <v/>
      </c>
      <c r="G460" t="str">
        <f>IF(ISTEXT(CONFIG_STRUCT!F462),CONFIG_STRUCT!F462,"")</f>
        <v/>
      </c>
    </row>
    <row r="461" spans="2:7" x14ac:dyDescent="0.3">
      <c r="B461" t="str">
        <f>IF(ISTEXT(CONFIG_STRUCT!E463),CONFIG_STRUCT!E463,"")</f>
        <v/>
      </c>
      <c r="C461" t="str">
        <f t="shared" si="7"/>
        <v/>
      </c>
      <c r="G461" t="str">
        <f>IF(ISTEXT(CONFIG_STRUCT!F463),CONFIG_STRUCT!F463,"")</f>
        <v xml:space="preserve">  // Servo menu (30)[511] #$(24)[443]</v>
      </c>
    </row>
    <row r="462" spans="2:7" x14ac:dyDescent="0.3">
      <c r="B462" t="str">
        <f>IF(ISTEXT(CONFIG_STRUCT!E464),CONFIG_STRUCT!E464,"")</f>
        <v>servoReverse_01</v>
      </c>
      <c r="C462" t="str">
        <f t="shared" si="7"/>
        <v>:</v>
      </c>
      <c r="G462" t="str">
        <f>IF(ISTEXT(CONFIG_STRUCT!F464),CONFIG_STRUCT!F464,"")</f>
        <v>// Reversal of output channel</v>
      </c>
    </row>
    <row r="463" spans="2:7" x14ac:dyDescent="0.3">
      <c r="B463" t="str">
        <f>IF(ISTEXT(CONFIG_STRUCT!E465),CONFIG_STRUCT!E465,"")</f>
        <v>servoReverse_02</v>
      </c>
      <c r="C463" t="str">
        <f t="shared" si="7"/>
        <v>:</v>
      </c>
      <c r="G463" t="str">
        <f>IF(ISTEXT(CONFIG_STRUCT!F465),CONFIG_STRUCT!F465,"")</f>
        <v/>
      </c>
    </row>
    <row r="464" spans="2:7" x14ac:dyDescent="0.3">
      <c r="B464" t="str">
        <f>IF(ISTEXT(CONFIG_STRUCT!E466),CONFIG_STRUCT!E466,"")</f>
        <v>servoReverse_03</v>
      </c>
      <c r="C464" t="str">
        <f t="shared" si="7"/>
        <v>:</v>
      </c>
      <c r="G464" t="str">
        <f>IF(ISTEXT(CONFIG_STRUCT!F466),CONFIG_STRUCT!F466,"")</f>
        <v/>
      </c>
    </row>
    <row r="465" spans="2:7" x14ac:dyDescent="0.3">
      <c r="B465" t="str">
        <f>IF(ISTEXT(CONFIG_STRUCT!E467),CONFIG_STRUCT!E467,"")</f>
        <v>servoReverse_04</v>
      </c>
      <c r="C465" t="str">
        <f t="shared" si="7"/>
        <v>:</v>
      </c>
      <c r="G465" t="str">
        <f>IF(ISTEXT(CONFIG_STRUCT!F467),CONFIG_STRUCT!F467,"")</f>
        <v/>
      </c>
    </row>
    <row r="466" spans="2:7" x14ac:dyDescent="0.3">
      <c r="B466" t="str">
        <f>IF(ISTEXT(CONFIG_STRUCT!E468),CONFIG_STRUCT!E468,"")</f>
        <v>servoReverse_05</v>
      </c>
      <c r="C466" t="str">
        <f t="shared" si="7"/>
        <v>:</v>
      </c>
      <c r="G466" t="str">
        <f>IF(ISTEXT(CONFIG_STRUCT!F468),CONFIG_STRUCT!F468,"")</f>
        <v/>
      </c>
    </row>
    <row r="467" spans="2:7" x14ac:dyDescent="0.3">
      <c r="B467" t="str">
        <f>IF(ISTEXT(CONFIG_STRUCT!E469),CONFIG_STRUCT!E469,"")</f>
        <v>servoReverse_06</v>
      </c>
      <c r="C467" t="str">
        <f t="shared" si="7"/>
        <v>:</v>
      </c>
      <c r="G467" t="str">
        <f>IF(ISTEXT(CONFIG_STRUCT!F469),CONFIG_STRUCT!F469,"")</f>
        <v/>
      </c>
    </row>
    <row r="468" spans="2:7" x14ac:dyDescent="0.3">
      <c r="B468" t="str">
        <f>IF(ISTEXT(CONFIG_STRUCT!E470),CONFIG_STRUCT!E470,"")</f>
        <v>servoReverse_07</v>
      </c>
      <c r="C468" t="str">
        <f t="shared" si="7"/>
        <v>:</v>
      </c>
      <c r="G468" t="str">
        <f>IF(ISTEXT(CONFIG_STRUCT!F470),CONFIG_STRUCT!F470,"")</f>
        <v/>
      </c>
    </row>
    <row r="469" spans="2:7" x14ac:dyDescent="0.3">
      <c r="B469" t="str">
        <f>IF(ISTEXT(CONFIG_STRUCT!E471),CONFIG_STRUCT!E471,"")</f>
        <v>servoReverse_08</v>
      </c>
      <c r="C469" t="str">
        <f t="shared" si="7"/>
        <v>:</v>
      </c>
      <c r="G469" t="str">
        <f>IF(ISTEXT(CONFIG_STRUCT!F471),CONFIG_STRUCT!F471,"")</f>
        <v/>
      </c>
    </row>
    <row r="470" spans="2:7" x14ac:dyDescent="0.3">
      <c r="B470" t="str">
        <f>IF(ISTEXT(CONFIG_STRUCT!E472),CONFIG_STRUCT!E472,"")</f>
        <v>servoReverse_09</v>
      </c>
      <c r="C470" t="str">
        <f t="shared" si="7"/>
        <v>:</v>
      </c>
      <c r="G470" t="str">
        <f>IF(ISTEXT(CONFIG_STRUCT!F472),CONFIG_STRUCT!F472,"")</f>
        <v/>
      </c>
    </row>
    <row r="471" spans="2:7" x14ac:dyDescent="0.3">
      <c r="B471" t="str">
        <f>IF(ISTEXT(CONFIG_STRUCT!E473),CONFIG_STRUCT!E473,"")</f>
        <v>servoReverse_10</v>
      </c>
      <c r="C471" t="str">
        <f t="shared" si="7"/>
        <v>:</v>
      </c>
      <c r="G471" t="str">
        <f>IF(ISTEXT(CONFIG_STRUCT!F473),CONFIG_STRUCT!F473,"")</f>
        <v/>
      </c>
    </row>
    <row r="472" spans="2:7" x14ac:dyDescent="0.3">
      <c r="B472" t="str">
        <f>IF(ISTEXT(CONFIG_STRUCT!E474),CONFIG_STRUCT!E474,"")</f>
        <v/>
      </c>
      <c r="C472" t="str">
        <f t="shared" si="7"/>
        <v/>
      </c>
      <c r="G472" t="str">
        <f>IF(ISTEXT(CONFIG_STRUCT!F474),CONFIG_STRUCT!F474,"")</f>
        <v/>
      </c>
    </row>
    <row r="473" spans="2:7" x14ac:dyDescent="0.3">
      <c r="B473" t="str">
        <f>IF(ISTEXT(CONFIG_STRUCT!E475),CONFIG_STRUCT!E475,"")</f>
        <v>minTravel_01</v>
      </c>
      <c r="C473" t="str">
        <f t="shared" si="7"/>
        <v>:</v>
      </c>
      <c r="G473" t="str">
        <f>IF(ISTEXT(CONFIG_STRUCT!F475),CONFIG_STRUCT!F475,"")</f>
        <v>// Minimum output value (-125 to 125)</v>
      </c>
    </row>
    <row r="474" spans="2:7" x14ac:dyDescent="0.3">
      <c r="B474" t="str">
        <f>IF(ISTEXT(CONFIG_STRUCT!E476),CONFIG_STRUCT!E476,"")</f>
        <v>minTravel_02</v>
      </c>
      <c r="C474" t="str">
        <f t="shared" si="7"/>
        <v>:</v>
      </c>
      <c r="G474" t="str">
        <f>IF(ISTEXT(CONFIG_STRUCT!F476),CONFIG_STRUCT!F476,"")</f>
        <v/>
      </c>
    </row>
    <row r="475" spans="2:7" x14ac:dyDescent="0.3">
      <c r="B475" t="str">
        <f>IF(ISTEXT(CONFIG_STRUCT!E477),CONFIG_STRUCT!E477,"")</f>
        <v>minTravel_03</v>
      </c>
      <c r="C475" t="str">
        <f t="shared" si="7"/>
        <v>:</v>
      </c>
      <c r="G475" t="str">
        <f>IF(ISTEXT(CONFIG_STRUCT!F477),CONFIG_STRUCT!F477,"")</f>
        <v/>
      </c>
    </row>
    <row r="476" spans="2:7" x14ac:dyDescent="0.3">
      <c r="B476" t="str">
        <f>IF(ISTEXT(CONFIG_STRUCT!E478),CONFIG_STRUCT!E478,"")</f>
        <v>minTravel_04</v>
      </c>
      <c r="C476" t="str">
        <f t="shared" si="7"/>
        <v>:</v>
      </c>
      <c r="G476" t="str">
        <f>IF(ISTEXT(CONFIG_STRUCT!F478),CONFIG_STRUCT!F478,"")</f>
        <v/>
      </c>
    </row>
    <row r="477" spans="2:7" x14ac:dyDescent="0.3">
      <c r="B477" t="str">
        <f>IF(ISTEXT(CONFIG_STRUCT!E479),CONFIG_STRUCT!E479,"")</f>
        <v>minTravel_05</v>
      </c>
      <c r="C477" t="str">
        <f t="shared" si="7"/>
        <v>:</v>
      </c>
      <c r="G477" t="str">
        <f>IF(ISTEXT(CONFIG_STRUCT!F479),CONFIG_STRUCT!F479,"")</f>
        <v/>
      </c>
    </row>
    <row r="478" spans="2:7" x14ac:dyDescent="0.3">
      <c r="B478" t="str">
        <f>IF(ISTEXT(CONFIG_STRUCT!E480),CONFIG_STRUCT!E480,"")</f>
        <v>minTravel_06</v>
      </c>
      <c r="C478" t="str">
        <f t="shared" si="7"/>
        <v>:</v>
      </c>
      <c r="G478" t="str">
        <f>IF(ISTEXT(CONFIG_STRUCT!F480),CONFIG_STRUCT!F480,"")</f>
        <v/>
      </c>
    </row>
    <row r="479" spans="2:7" x14ac:dyDescent="0.3">
      <c r="B479" t="str">
        <f>IF(ISTEXT(CONFIG_STRUCT!E481),CONFIG_STRUCT!E481,"")</f>
        <v>minTravel_07</v>
      </c>
      <c r="C479" t="str">
        <f t="shared" si="7"/>
        <v>:</v>
      </c>
      <c r="G479" t="str">
        <f>IF(ISTEXT(CONFIG_STRUCT!F481),CONFIG_STRUCT!F481,"")</f>
        <v/>
      </c>
    </row>
    <row r="480" spans="2:7" x14ac:dyDescent="0.3">
      <c r="B480" t="str">
        <f>IF(ISTEXT(CONFIG_STRUCT!E482),CONFIG_STRUCT!E482,"")</f>
        <v>minTravel_08</v>
      </c>
      <c r="C480" t="str">
        <f t="shared" si="7"/>
        <v>:</v>
      </c>
      <c r="G480" t="str">
        <f>IF(ISTEXT(CONFIG_STRUCT!F482),CONFIG_STRUCT!F482,"")</f>
        <v/>
      </c>
    </row>
    <row r="481" spans="2:7" x14ac:dyDescent="0.3">
      <c r="B481" t="str">
        <f>IF(ISTEXT(CONFIG_STRUCT!E483),CONFIG_STRUCT!E483,"")</f>
        <v>minTravel_09</v>
      </c>
      <c r="C481" t="str">
        <f t="shared" si="7"/>
        <v>:</v>
      </c>
      <c r="G481" t="str">
        <f>IF(ISTEXT(CONFIG_STRUCT!F483),CONFIG_STRUCT!F483,"")</f>
        <v/>
      </c>
    </row>
    <row r="482" spans="2:7" x14ac:dyDescent="0.3">
      <c r="B482" t="str">
        <f>IF(ISTEXT(CONFIG_STRUCT!E484),CONFIG_STRUCT!E484,"")</f>
        <v>minTravel_10</v>
      </c>
      <c r="C482" t="str">
        <f t="shared" si="7"/>
        <v>:</v>
      </c>
      <c r="G482" t="str">
        <f>IF(ISTEXT(CONFIG_STRUCT!F484),CONFIG_STRUCT!F484,"")</f>
        <v/>
      </c>
    </row>
    <row r="483" spans="2:7" x14ac:dyDescent="0.3">
      <c r="B483" t="str">
        <f>IF(ISTEXT(CONFIG_STRUCT!E485),CONFIG_STRUCT!E485,"")</f>
        <v/>
      </c>
      <c r="C483" t="str">
        <f t="shared" si="7"/>
        <v/>
      </c>
      <c r="G483" t="str">
        <f>IF(ISTEXT(CONFIG_STRUCT!F485),CONFIG_STRUCT!F485,"")</f>
        <v/>
      </c>
    </row>
    <row r="484" spans="2:7" x14ac:dyDescent="0.3">
      <c r="B484" t="str">
        <f>IF(ISTEXT(CONFIG_STRUCT!E486),CONFIG_STRUCT!E486,"")</f>
        <v>maxTravel_01</v>
      </c>
      <c r="C484" t="str">
        <f t="shared" si="7"/>
        <v>:</v>
      </c>
      <c r="G484" t="str">
        <f>IF(ISTEXT(CONFIG_STRUCT!F486),CONFIG_STRUCT!F486,"")</f>
        <v>// Maximum output value (-125 to 125)</v>
      </c>
    </row>
    <row r="485" spans="2:7" x14ac:dyDescent="0.3">
      <c r="B485" t="str">
        <f>IF(ISTEXT(CONFIG_STRUCT!E487),CONFIG_STRUCT!E487,"")</f>
        <v>maxTravel_02</v>
      </c>
      <c r="C485" t="str">
        <f t="shared" si="7"/>
        <v>:</v>
      </c>
      <c r="G485" t="str">
        <f>IF(ISTEXT(CONFIG_STRUCT!F487),CONFIG_STRUCT!F487,"")</f>
        <v/>
      </c>
    </row>
    <row r="486" spans="2:7" x14ac:dyDescent="0.3">
      <c r="B486" t="str">
        <f>IF(ISTEXT(CONFIG_STRUCT!E488),CONFIG_STRUCT!E488,"")</f>
        <v>maxTravel_03</v>
      </c>
      <c r="C486" t="str">
        <f t="shared" si="7"/>
        <v>:</v>
      </c>
      <c r="G486" t="str">
        <f>IF(ISTEXT(CONFIG_STRUCT!F488),CONFIG_STRUCT!F488,"")</f>
        <v/>
      </c>
    </row>
    <row r="487" spans="2:7" x14ac:dyDescent="0.3">
      <c r="B487" t="str">
        <f>IF(ISTEXT(CONFIG_STRUCT!E489),CONFIG_STRUCT!E489,"")</f>
        <v>maxTravel_04</v>
      </c>
      <c r="C487" t="str">
        <f t="shared" si="7"/>
        <v>:</v>
      </c>
      <c r="G487" t="str">
        <f>IF(ISTEXT(CONFIG_STRUCT!F489),CONFIG_STRUCT!F489,"")</f>
        <v/>
      </c>
    </row>
    <row r="488" spans="2:7" x14ac:dyDescent="0.3">
      <c r="B488" t="str">
        <f>IF(ISTEXT(CONFIG_STRUCT!E490),CONFIG_STRUCT!E490,"")</f>
        <v>maxTravel_05</v>
      </c>
      <c r="C488" t="str">
        <f t="shared" si="7"/>
        <v>:</v>
      </c>
      <c r="G488" t="str">
        <f>IF(ISTEXT(CONFIG_STRUCT!F490),CONFIG_STRUCT!F490,"")</f>
        <v/>
      </c>
    </row>
    <row r="489" spans="2:7" x14ac:dyDescent="0.3">
      <c r="B489" t="str">
        <f>IF(ISTEXT(CONFIG_STRUCT!E491),CONFIG_STRUCT!E491,"")</f>
        <v>maxTravel_06</v>
      </c>
      <c r="C489" t="str">
        <f t="shared" si="7"/>
        <v>:</v>
      </c>
      <c r="G489" t="str">
        <f>IF(ISTEXT(CONFIG_STRUCT!F491),CONFIG_STRUCT!F491,"")</f>
        <v/>
      </c>
    </row>
    <row r="490" spans="2:7" x14ac:dyDescent="0.3">
      <c r="B490" t="str">
        <f>IF(ISTEXT(CONFIG_STRUCT!E492),CONFIG_STRUCT!E492,"")</f>
        <v>maxTravel_07</v>
      </c>
      <c r="C490" t="str">
        <f t="shared" si="7"/>
        <v>:</v>
      </c>
      <c r="G490" t="str">
        <f>IF(ISTEXT(CONFIG_STRUCT!F492),CONFIG_STRUCT!F492,"")</f>
        <v/>
      </c>
    </row>
    <row r="491" spans="2:7" x14ac:dyDescent="0.3">
      <c r="B491" t="str">
        <f>IF(ISTEXT(CONFIG_STRUCT!E493),CONFIG_STRUCT!E493,"")</f>
        <v>maxTravel_08</v>
      </c>
      <c r="C491" t="str">
        <f t="shared" si="7"/>
        <v>:</v>
      </c>
      <c r="G491" t="str">
        <f>IF(ISTEXT(CONFIG_STRUCT!F493),CONFIG_STRUCT!F493,"")</f>
        <v/>
      </c>
    </row>
    <row r="492" spans="2:7" x14ac:dyDescent="0.3">
      <c r="B492" t="str">
        <f>IF(ISTEXT(CONFIG_STRUCT!E494),CONFIG_STRUCT!E494,"")</f>
        <v>maxTravel_09</v>
      </c>
      <c r="C492" t="str">
        <f t="shared" si="7"/>
        <v>:</v>
      </c>
      <c r="G492" t="str">
        <f>IF(ISTEXT(CONFIG_STRUCT!F494),CONFIG_STRUCT!F494,"")</f>
        <v/>
      </c>
    </row>
    <row r="493" spans="2:7" x14ac:dyDescent="0.3">
      <c r="B493" t="str">
        <f>IF(ISTEXT(CONFIG_STRUCT!E495),CONFIG_STRUCT!E495,"")</f>
        <v>maxTravel_10</v>
      </c>
      <c r="C493" t="str">
        <f t="shared" si="7"/>
        <v>:</v>
      </c>
      <c r="G493" t="str">
        <f>IF(ISTEXT(CONFIG_STRUCT!F495),CONFIG_STRUCT!F495,"")</f>
        <v/>
      </c>
    </row>
    <row r="494" spans="2:7" x14ac:dyDescent="0.3">
      <c r="B494" t="str">
        <f>IF(ISTEXT(CONFIG_STRUCT!E496),CONFIG_STRUCT!E496,"")</f>
        <v/>
      </c>
      <c r="C494" t="str">
        <f t="shared" si="7"/>
        <v/>
      </c>
      <c r="G494" t="str">
        <f>IF(ISTEXT(CONFIG_STRUCT!F496),CONFIG_STRUCT!F496,"")</f>
        <v/>
      </c>
    </row>
    <row r="495" spans="2:7" x14ac:dyDescent="0.3">
      <c r="B495" t="str">
        <f>IF(ISTEXT(CONFIG_STRUCT!E497),CONFIG_STRUCT!E497,"")</f>
        <v/>
      </c>
      <c r="C495" t="str">
        <f t="shared" si="7"/>
        <v/>
      </c>
      <c r="G495" t="str">
        <f>IF(ISTEXT(CONFIG_STRUCT!#REF!),CONFIG_STRUCT!#REF!,"")</f>
        <v/>
      </c>
    </row>
    <row r="496" spans="2:7" x14ac:dyDescent="0.3">
      <c r="B496" t="str">
        <f>IF(ISTEXT(CONFIG_STRUCT!E498),CONFIG_STRUCT!E498,"")</f>
        <v>rxChZeroOffset_1</v>
      </c>
      <c r="C496" t="str">
        <f t="shared" si="7"/>
        <v>:</v>
      </c>
      <c r="G496" t="str">
        <f>IF(ISTEXT(CONFIG_STRUCT!F498),CONFIG_STRUCT!F498,"")</f>
        <v>// RC channel offsets for actual radio channels</v>
      </c>
    </row>
    <row r="497" spans="2:7" x14ac:dyDescent="0.3">
      <c r="B497" t="str">
        <f>IF(ISTEXT(CONFIG_STRUCT!E499),CONFIG_STRUCT!E499,"")</f>
        <v>rxChZeroOffset_2</v>
      </c>
      <c r="C497" t="str">
        <f t="shared" si="7"/>
        <v>:</v>
      </c>
      <c r="G497" t="str">
        <f>IF(ISTEXT(CONFIG_STRUCT!F499),CONFIG_STRUCT!F499,"")</f>
        <v/>
      </c>
    </row>
    <row r="498" spans="2:7" x14ac:dyDescent="0.3">
      <c r="B498" t="str">
        <f>IF(ISTEXT(CONFIG_STRUCT!E500),CONFIG_STRUCT!E500,"")</f>
        <v>rxChZeroOffset_3</v>
      </c>
      <c r="C498" t="str">
        <f t="shared" si="7"/>
        <v>:</v>
      </c>
      <c r="G498" t="str">
        <f>IF(ISTEXT(CONFIG_STRUCT!F500),CONFIG_STRUCT!F500,"")</f>
        <v/>
      </c>
    </row>
    <row r="499" spans="2:7" x14ac:dyDescent="0.3">
      <c r="B499" t="str">
        <f>IF(ISTEXT(CONFIG_STRUCT!E501),CONFIG_STRUCT!E501,"")</f>
        <v>rxChZeroOffset_4</v>
      </c>
      <c r="C499" t="str">
        <f t="shared" si="7"/>
        <v>:</v>
      </c>
      <c r="G499" t="str">
        <f>IF(ISTEXT(CONFIG_STRUCT!F501),CONFIG_STRUCT!F501,"")</f>
        <v/>
      </c>
    </row>
    <row r="500" spans="2:7" x14ac:dyDescent="0.3">
      <c r="B500" t="str">
        <f>IF(ISTEXT(CONFIG_STRUCT!E502),CONFIG_STRUCT!E502,"")</f>
        <v>rxChZeroOffset_5</v>
      </c>
      <c r="C500" t="str">
        <f t="shared" si="7"/>
        <v>:</v>
      </c>
      <c r="G500" t="str">
        <f>IF(ISTEXT(CONFIG_STRUCT!F502),CONFIG_STRUCT!F502,"")</f>
        <v/>
      </c>
    </row>
    <row r="501" spans="2:7" x14ac:dyDescent="0.3">
      <c r="B501" t="str">
        <f>IF(ISTEXT(CONFIG_STRUCT!E503),CONFIG_STRUCT!E503,"")</f>
        <v>rxChZeroOffset_6</v>
      </c>
      <c r="C501" t="str">
        <f t="shared" si="7"/>
        <v>:</v>
      </c>
      <c r="G501" t="str">
        <f>IF(ISTEXT(CONFIG_STRUCT!F503),CONFIG_STRUCT!F503,"")</f>
        <v/>
      </c>
    </row>
    <row r="502" spans="2:7" x14ac:dyDescent="0.3">
      <c r="B502" t="str">
        <f>IF(ISTEXT(CONFIG_STRUCT!E504),CONFIG_STRUCT!E504,"")</f>
        <v>rxChZeroOffset_7</v>
      </c>
      <c r="C502" t="str">
        <f t="shared" si="7"/>
        <v>:</v>
      </c>
      <c r="G502" t="str">
        <f>IF(ISTEXT(CONFIG_STRUCT!F504),CONFIG_STRUCT!F504,"")</f>
        <v/>
      </c>
    </row>
    <row r="503" spans="2:7" x14ac:dyDescent="0.3">
      <c r="B503" t="str">
        <f>IF(ISTEXT(CONFIG_STRUCT!E505),CONFIG_STRUCT!E505,"")</f>
        <v>rxChZeroOffset_8</v>
      </c>
      <c r="C503" t="str">
        <f t="shared" si="7"/>
        <v>:</v>
      </c>
      <c r="G503" t="str">
        <f>IF(ISTEXT(CONFIG_STRUCT!F505),CONFIG_STRUCT!F505,"")</f>
        <v/>
      </c>
    </row>
    <row r="504" spans="2:7" x14ac:dyDescent="0.3">
      <c r="B504" t="str">
        <f>IF(ISTEXT(CONFIG_STRUCT!E506),CONFIG_STRUCT!E506,"")</f>
        <v/>
      </c>
      <c r="C504" t="str">
        <f t="shared" si="7"/>
        <v/>
      </c>
      <c r="G504" t="str">
        <f>IF(ISTEXT(CONFIG_STRUCT!F506),CONFIG_STRUCT!F506,"")</f>
        <v/>
      </c>
    </row>
    <row r="505" spans="2:7" x14ac:dyDescent="0.3">
      <c r="B505" t="str">
        <f>IF(ISTEXT(CONFIG_STRUCT!E507),CONFIG_STRUCT!E507,"")</f>
        <v/>
      </c>
      <c r="C505" t="str">
        <f t="shared" si="7"/>
        <v/>
      </c>
      <c r="G505" t="str">
        <f>IF(ISTEXT(CONFIG_STRUCT!F507),CONFIG_STRUCT!F507,"")</f>
        <v xml:space="preserve">  // P1 Acc zeros (12)[557] #$(12)[483]</v>
      </c>
    </row>
    <row r="506" spans="2:7" x14ac:dyDescent="0.3">
      <c r="B506" t="str">
        <f>IF(ISTEXT(CONFIG_STRUCT!E508),CONFIG_STRUCT!E508,"")</f>
        <v>accelZeroP1_ROL</v>
      </c>
      <c r="C506" t="str">
        <f t="shared" si="7"/>
        <v>:</v>
      </c>
      <c r="G506" t="str">
        <f>IF(ISTEXT(CONFIG_STRUCT!F508),CONFIG_STRUCT!F508,"")</f>
        <v>// P1 Accel calibration results. Note: Accel-Z zero centered on 1G (about +124)</v>
      </c>
    </row>
    <row r="507" spans="2:7" x14ac:dyDescent="0.3">
      <c r="B507" t="str">
        <f>IF(ISTEXT(CONFIG_STRUCT!E509),CONFIG_STRUCT!E509,"")</f>
        <v>accelZeroP1_PIT</v>
      </c>
      <c r="C507" t="str">
        <f t="shared" si="7"/>
        <v>:</v>
      </c>
      <c r="G507" t="str">
        <f>IF(ISTEXT(CONFIG_STRUCT!F509),CONFIG_STRUCT!F509,"")</f>
        <v/>
      </c>
    </row>
    <row r="508" spans="2:7" x14ac:dyDescent="0.3">
      <c r="B508" t="str">
        <f>IF(ISTEXT(CONFIG_STRUCT!E510),CONFIG_STRUCT!E510,"")</f>
        <v>accelZeroP1_YAW</v>
      </c>
      <c r="C508" t="str">
        <f t="shared" si="7"/>
        <v>:</v>
      </c>
      <c r="G508" t="str">
        <f>IF(ISTEXT(CONFIG_STRUCT!F510),CONFIG_STRUCT!F510,"")</f>
        <v/>
      </c>
    </row>
    <row r="509" spans="2:7" x14ac:dyDescent="0.3">
      <c r="B509" t="str">
        <f>IF(ISTEXT(CONFIG_STRUCT!E511),CONFIG_STRUCT!E511,"")</f>
        <v>accelZeroNormZP1</v>
      </c>
      <c r="C509" t="str">
        <f t="shared" si="7"/>
        <v>:</v>
      </c>
      <c r="G509" t="str">
        <f>IF(ISTEXT(CONFIG_STRUCT!F511),CONFIG_STRUCT!F511,"")</f>
        <v>// Accel-Z zero for normal Z values</v>
      </c>
    </row>
    <row r="510" spans="2:7" x14ac:dyDescent="0.3">
      <c r="B510" t="str">
        <f>IF(ISTEXT(CONFIG_STRUCT!E512),CONFIG_STRUCT!E512,"")</f>
        <v>accelZeroInvZP1</v>
      </c>
      <c r="C510" t="str">
        <f t="shared" si="7"/>
        <v>:</v>
      </c>
      <c r="G510" t="str">
        <f>IF(ISTEXT(CONFIG_STRUCT!F512),CONFIG_STRUCT!F512,"")</f>
        <v>// Accel-Z zero for inverted Z values</v>
      </c>
    </row>
    <row r="511" spans="2:7" x14ac:dyDescent="0.3">
      <c r="B511" t="str">
        <f>IF(ISTEXT(CONFIG_STRUCT!E513),CONFIG_STRUCT!E513,"")</f>
        <v>accelZeroDiffP1</v>
      </c>
      <c r="C511" t="str">
        <f t="shared" si="7"/>
        <v>:</v>
      </c>
      <c r="G511" t="str">
        <f>IF(ISTEXT(CONFIG_STRUCT!F513),CONFIG_STRUCT!F513,"")</f>
        <v>// Difference between normal and inverted Accel-Z zeros</v>
      </c>
    </row>
    <row r="512" spans="2:7" x14ac:dyDescent="0.3">
      <c r="B512" t="str">
        <f>IF(ISTEXT(CONFIG_STRUCT!E514),CONFIG_STRUCT!E514,"")</f>
        <v/>
      </c>
      <c r="C512" t="str">
        <f t="shared" si="7"/>
        <v/>
      </c>
      <c r="G512" t="str">
        <f>IF(ISTEXT(CONFIG_STRUCT!F514),CONFIG_STRUCT!F514,"")</f>
        <v/>
      </c>
    </row>
    <row r="513" spans="2:7" x14ac:dyDescent="0.3">
      <c r="B513" t="str">
        <f>IF(ISTEXT(CONFIG_STRUCT!E515),CONFIG_STRUCT!E515,"")</f>
        <v/>
      </c>
      <c r="C513" t="str">
        <f t="shared" si="7"/>
        <v/>
      </c>
      <c r="G513" t="str">
        <f>IF(ISTEXT(CONFIG_STRUCT!F515),CONFIG_STRUCT!F515,"")</f>
        <v xml:space="preserve">  // Gyro zeros (6)[569] #$(6)[495]</v>
      </c>
    </row>
    <row r="514" spans="2:7" x14ac:dyDescent="0.3">
      <c r="B514" t="str">
        <f>IF(ISTEXT(CONFIG_STRUCT!E516),CONFIG_STRUCT!E516,"")</f>
        <v>gyroZeroP1_ROL</v>
      </c>
      <c r="C514" t="str">
        <f t="shared" si="7"/>
        <v>:</v>
      </c>
      <c r="G514" t="str">
        <f>IF(ISTEXT(CONFIG_STRUCT!F516),CONFIG_STRUCT!F516,"")</f>
        <v>// NB. These are now for P1 only</v>
      </c>
    </row>
    <row r="515" spans="2:7" x14ac:dyDescent="0.3">
      <c r="B515" t="str">
        <f>IF(ISTEXT(CONFIG_STRUCT!E517),CONFIG_STRUCT!E517,"")</f>
        <v>gyroZeroP1_PIT</v>
      </c>
      <c r="C515" t="str">
        <f t="shared" ref="C515:C578" si="8">IF((B515&lt;&gt;""),":","")</f>
        <v>:</v>
      </c>
      <c r="G515" t="str">
        <f>IF(ISTEXT(CONFIG_STRUCT!F517),CONFIG_STRUCT!F517,"")</f>
        <v/>
      </c>
    </row>
    <row r="516" spans="2:7" x14ac:dyDescent="0.3">
      <c r="B516" t="str">
        <f>IF(ISTEXT(CONFIG_STRUCT!E518),CONFIG_STRUCT!E518,"")</f>
        <v>gyroZeroP1_YAW</v>
      </c>
      <c r="C516" t="str">
        <f t="shared" si="8"/>
        <v>:</v>
      </c>
      <c r="G516" t="str">
        <f>IF(ISTEXT(CONFIG_STRUCT!F518),CONFIG_STRUCT!F518,"")</f>
        <v/>
      </c>
    </row>
    <row r="517" spans="2:7" x14ac:dyDescent="0.3">
      <c r="B517" t="str">
        <f>IF(ISTEXT(CONFIG_STRUCT!E519),CONFIG_STRUCT!E519,"")</f>
        <v/>
      </c>
      <c r="C517" t="str">
        <f t="shared" si="8"/>
        <v/>
      </c>
      <c r="G517" t="str">
        <f>IF(ISTEXT(CONFIG_STRUCT!F519),CONFIG_STRUCT!F519,"")</f>
        <v/>
      </c>
    </row>
    <row r="518" spans="2:7" x14ac:dyDescent="0.3">
      <c r="B518" t="str">
        <f>IF(ISTEXT(CONFIG_STRUCT!E520),CONFIG_STRUCT!E520,"")</f>
        <v/>
      </c>
      <c r="C518" t="str">
        <f t="shared" si="8"/>
        <v/>
      </c>
      <c r="G518" t="str">
        <f>IF(ISTEXT(CONFIG_STRUCT!F520),CONFIG_STRUCT!F520,"")</f>
        <v xml:space="preserve">  // Airspeed zero (2)[575] #$(2)[501]</v>
      </c>
    </row>
    <row r="519" spans="2:7" x14ac:dyDescent="0.3">
      <c r="B519" t="str">
        <f>IF(ISTEXT(CONFIG_STRUCT!E521),CONFIG_STRUCT!E521,"")</f>
        <v>airspeedZero</v>
      </c>
      <c r="C519" t="str">
        <f t="shared" si="8"/>
        <v>:</v>
      </c>
      <c r="G519" t="str">
        <f>IF(ISTEXT(CONFIG_STRUCT!F521),CONFIG_STRUCT!F521,"")</f>
        <v>// Zero airspeed sensor offset</v>
      </c>
    </row>
    <row r="520" spans="2:7" x14ac:dyDescent="0.3">
      <c r="B520" t="str">
        <f>IF(ISTEXT(CONFIG_STRUCT!E522),CONFIG_STRUCT!E522,"")</f>
        <v/>
      </c>
      <c r="C520" t="str">
        <f t="shared" si="8"/>
        <v/>
      </c>
      <c r="G520" t="str">
        <f>IF(ISTEXT(CONFIG_STRUCT!F522),CONFIG_STRUCT!F522,"")</f>
        <v/>
      </c>
    </row>
    <row r="521" spans="2:7" x14ac:dyDescent="0.3">
      <c r="B521" t="str">
        <f>IF(ISTEXT(CONFIG_STRUCT!E523),CONFIG_STRUCT!E523,"")</f>
        <v/>
      </c>
      <c r="C521" t="str">
        <f t="shared" si="8"/>
        <v/>
      </c>
      <c r="G521" t="str">
        <f>IF(ISTEXT(CONFIG_STRUCT!F523),CONFIG_STRUCT!F523,"")</f>
        <v xml:space="preserve">  // Flight mode (1)[577] #$(1)[503]</v>
      </c>
    </row>
    <row r="522" spans="2:7" x14ac:dyDescent="0.3">
      <c r="B522" t="str">
        <f>IF(ISTEXT(CONFIG_STRUCT!E524),CONFIG_STRUCT!E524,"")</f>
        <v>flightSel</v>
      </c>
      <c r="C522" t="str">
        <f t="shared" si="8"/>
        <v>:</v>
      </c>
      <c r="G522" t="str">
        <f>IF(ISTEXT(CONFIG_STRUCT!F524),CONFIG_STRUCT!F524,"")</f>
        <v>// User set flight mode</v>
      </c>
    </row>
    <row r="523" spans="2:7" x14ac:dyDescent="0.3">
      <c r="B523" t="str">
        <f>IF(ISTEXT(CONFIG_STRUCT!E525),CONFIG_STRUCT!E525,"")</f>
        <v/>
      </c>
      <c r="C523" t="str">
        <f t="shared" si="8"/>
        <v/>
      </c>
      <c r="G523" t="str">
        <f>IF(ISTEXT(CONFIG_STRUCT!F525),CONFIG_STRUCT!F525,"")</f>
        <v/>
      </c>
    </row>
    <row r="524" spans="2:7" x14ac:dyDescent="0.3">
      <c r="B524" t="str">
        <f>IF(ISTEXT(CONFIG_STRUCT!E526),CONFIG_STRUCT!E526,"")</f>
        <v/>
      </c>
      <c r="C524" t="str">
        <f t="shared" si="8"/>
        <v/>
      </c>
      <c r="G524" t="str">
        <f>IF(ISTEXT(CONFIG_STRUCT!F526),CONFIG_STRUCT!F526,"")</f>
        <v xml:space="preserve">  // Adjusted trims (8)[578] #$(8)[504]</v>
      </c>
    </row>
    <row r="525" spans="2:7" x14ac:dyDescent="0.3">
      <c r="B525" t="str">
        <f>IF(ISTEXT(CONFIG_STRUCT!E527),CONFIG_STRUCT!E527,"")</f>
        <v>rolltrim_ROL</v>
      </c>
      <c r="C525" t="str">
        <f t="shared" si="8"/>
        <v>:</v>
      </c>
      <c r="G525" t="str">
        <f>IF(ISTEXT(CONFIG_STRUCT!F527),CONFIG_STRUCT!F527,"")</f>
        <v>// User set trims * 100</v>
      </c>
    </row>
    <row r="526" spans="2:7" x14ac:dyDescent="0.3">
      <c r="B526" t="str">
        <f>IF(ISTEXT(CONFIG_STRUCT!E528),CONFIG_STRUCT!E528,"")</f>
        <v>rolltrim_PIT</v>
      </c>
      <c r="C526" t="str">
        <f t="shared" si="8"/>
        <v>:</v>
      </c>
      <c r="G526" t="str">
        <f>IF(ISTEXT(CONFIG_STRUCT!F528),CONFIG_STRUCT!F528,"")</f>
        <v/>
      </c>
    </row>
    <row r="527" spans="2:7" x14ac:dyDescent="0.3">
      <c r="B527" t="str">
        <f>IF(ISTEXT(CONFIG_STRUCT!E529),CONFIG_STRUCT!E529,"")</f>
        <v>rolltrim_YAW</v>
      </c>
      <c r="C527" t="str">
        <f t="shared" si="8"/>
        <v>:</v>
      </c>
      <c r="G527" t="str">
        <f>IF(ISTEXT(CONFIG_STRUCT!F529),CONFIG_STRUCT!F529,"")</f>
        <v/>
      </c>
    </row>
    <row r="528" spans="2:7" x14ac:dyDescent="0.3">
      <c r="B528" t="str">
        <f>IF(ISTEXT(CONFIG_STRUCT!E530),CONFIG_STRUCT!E530,"")</f>
        <v>pitchtrim_ROL</v>
      </c>
      <c r="C528" t="str">
        <f t="shared" si="8"/>
        <v>:</v>
      </c>
      <c r="G528" t="str">
        <f>IF(ISTEXT(CONFIG_STRUCT!F530),CONFIG_STRUCT!F530,"")</f>
        <v/>
      </c>
    </row>
    <row r="529" spans="2:7" x14ac:dyDescent="0.3">
      <c r="B529" t="str">
        <f>IF(ISTEXT(CONFIG_STRUCT!E531),CONFIG_STRUCT!E531,"")</f>
        <v>pitchtrim_PIT</v>
      </c>
      <c r="C529" t="str">
        <f t="shared" si="8"/>
        <v>:</v>
      </c>
      <c r="G529" t="str">
        <f>IF(ISTEXT(CONFIG_STRUCT!F531),CONFIG_STRUCT!F531,"")</f>
        <v/>
      </c>
    </row>
    <row r="530" spans="2:7" x14ac:dyDescent="0.3">
      <c r="B530" t="str">
        <f>IF(ISTEXT(CONFIG_STRUCT!E532),CONFIG_STRUCT!E532,"")</f>
        <v>pitchtrim_YAW</v>
      </c>
      <c r="C530" t="str">
        <f t="shared" si="8"/>
        <v>:</v>
      </c>
      <c r="G530" t="str">
        <f>IF(ISTEXT(CONFIG_STRUCT!F532),CONFIG_STRUCT!F532,"")</f>
        <v/>
      </c>
    </row>
    <row r="531" spans="2:7" x14ac:dyDescent="0.3">
      <c r="B531" t="str">
        <f>IF(ISTEXT(CONFIG_STRUCT!E533),CONFIG_STRUCT!E533,"")</f>
        <v/>
      </c>
      <c r="C531" t="str">
        <f t="shared" si="8"/>
        <v/>
      </c>
      <c r="G531" t="str">
        <f>IF(ISTEXT(CONFIG_STRUCT!F533),CONFIG_STRUCT!F533,"")</f>
        <v/>
      </c>
    </row>
    <row r="532" spans="2:7" x14ac:dyDescent="0.3">
      <c r="B532" t="str">
        <f>IF(ISTEXT(CONFIG_STRUCT!E534),CONFIG_STRUCT!E534,"")</f>
        <v/>
      </c>
      <c r="C532" t="str">
        <f t="shared" si="8"/>
        <v/>
      </c>
      <c r="G532" t="str">
        <f>IF(ISTEXT(CONFIG_STRUCT!F534),CONFIG_STRUCT!F534,"")</f>
        <v xml:space="preserve">  // Sticky flags (1)[586] #$(1)[512]</v>
      </c>
    </row>
    <row r="533" spans="2:7" x14ac:dyDescent="0.3">
      <c r="B533" t="str">
        <f>IF(ISTEXT(CONFIG_STRUCT!E535),CONFIG_STRUCT!E535,"")</f>
        <v>mainFlags</v>
      </c>
      <c r="C533" t="str">
        <f t="shared" si="8"/>
        <v>:</v>
      </c>
      <c r="G533" t="str">
        <f>IF(ISTEXT(CONFIG_STRUCT!F535),CONFIG_STRUCT!F535,"")</f>
        <v>// Non-volatile flags</v>
      </c>
    </row>
    <row r="534" spans="2:7" x14ac:dyDescent="0.3">
      <c r="B534" t="str">
        <f>IF(ISTEXT(CONFIG_STRUCT!E536),CONFIG_STRUCT!E536,"")</f>
        <v/>
      </c>
      <c r="C534" t="str">
        <f t="shared" si="8"/>
        <v/>
      </c>
      <c r="G534" t="str">
        <f>IF(ISTEXT(CONFIG_STRUCT!F536),CONFIG_STRUCT!F536,"")</f>
        <v/>
      </c>
    </row>
    <row r="535" spans="2:7" x14ac:dyDescent="0.3">
      <c r="B535" t="str">
        <f>IF(ISTEXT(CONFIG_STRUCT!E537),CONFIG_STRUCT!E537,"")</f>
        <v/>
      </c>
      <c r="C535" t="str">
        <f t="shared" si="8"/>
        <v/>
      </c>
      <c r="G535" t="str">
        <f>IF(ISTEXT(CONFIG_STRUCT!F537),CONFIG_STRUCT!F537,"")</f>
        <v xml:space="preserve">  // Misc (2)[587] #$(2)[513]</v>
      </c>
    </row>
    <row r="536" spans="2:7" x14ac:dyDescent="0.3">
      <c r="B536" t="str">
        <f>IF(ISTEXT(CONFIG_STRUCT!E538),CONFIG_STRUCT!E538,"")</f>
        <v>rudderPol</v>
      </c>
      <c r="C536" t="str">
        <f t="shared" si="8"/>
        <v>:</v>
      </c>
      <c r="G536" t="str">
        <f>IF(ISTEXT(CONFIG_STRUCT!F538),CONFIG_STRUCT!F538,"")</f>
        <v>// Rudder RC input polarity (V1.1 stops here...)</v>
      </c>
    </row>
    <row r="537" spans="2:7" x14ac:dyDescent="0.3">
      <c r="B537" t="str">
        <f>IF(ISTEXT(CONFIG_STRUCT!E539),CONFIG_STRUCT!E539,"")</f>
        <v>aileronPol</v>
      </c>
      <c r="C537" t="str">
        <f t="shared" si="8"/>
        <v>:</v>
      </c>
      <c r="G537" t="str">
        <f>IF(ISTEXT(CONFIG_STRUCT!F539),CONFIG_STRUCT!F539,"")</f>
        <v>// Aileron RC input polarity</v>
      </c>
    </row>
    <row r="538" spans="2:7" x14ac:dyDescent="0.3">
      <c r="B538" t="str">
        <f>IF(ISTEXT(CONFIG_STRUCT!E540),CONFIG_STRUCT!E540,"")</f>
        <v/>
      </c>
      <c r="C538" t="str">
        <f t="shared" si="8"/>
        <v/>
      </c>
      <c r="G538" t="str">
        <f>IF(ISTEXT(CONFIG_STRUCT!F540),CONFIG_STRUCT!F540,"")</f>
        <v/>
      </c>
    </row>
    <row r="539" spans="2:7" x14ac:dyDescent="0.3">
      <c r="B539" t="str">
        <f>IF(ISTEXT(CONFIG_STRUCT!E541),CONFIG_STRUCT!E541,"")</f>
        <v/>
      </c>
      <c r="C539" t="str">
        <f t="shared" si="8"/>
        <v/>
      </c>
      <c r="G539" t="str">
        <f>IF(ISTEXT(CONFIG_STRUCT!F541),CONFIG_STRUCT!F541,"")</f>
        <v xml:space="preserve">  // Error log (21)[589] #$(21)[515]</v>
      </c>
    </row>
    <row r="540" spans="2:7" x14ac:dyDescent="0.3">
      <c r="B540" t="str">
        <f>IF(ISTEXT(CONFIG_STRUCT!E542),CONFIG_STRUCT!E542,"")</f>
        <v>logPointer</v>
      </c>
      <c r="C540" t="str">
        <f t="shared" si="8"/>
        <v>:</v>
      </c>
      <c r="G540" t="str">
        <f>IF(ISTEXT(CONFIG_STRUCT!F542),CONFIG_STRUCT!F542,"")</f>
        <v/>
      </c>
    </row>
    <row r="541" spans="2:7" x14ac:dyDescent="0.3">
      <c r="B541" t="str">
        <f>IF(ISTEXT(CONFIG_STRUCT!E543),CONFIG_STRUCT!E543,"")</f>
        <v>log_01</v>
      </c>
      <c r="C541" t="str">
        <f t="shared" si="8"/>
        <v>:</v>
      </c>
      <c r="G541" t="str">
        <f>IF(ISTEXT(CONFIG_STRUCT!F543),CONFIG_STRUCT!F543,"")</f>
        <v/>
      </c>
    </row>
    <row r="542" spans="2:7" x14ac:dyDescent="0.3">
      <c r="B542" t="str">
        <f>IF(ISTEXT(CONFIG_STRUCT!E544),CONFIG_STRUCT!E544,"")</f>
        <v>log_02</v>
      </c>
      <c r="C542" t="str">
        <f t="shared" si="8"/>
        <v>:</v>
      </c>
      <c r="G542" t="str">
        <f>IF(ISTEXT(CONFIG_STRUCT!F544),CONFIG_STRUCT!F544,"")</f>
        <v/>
      </c>
    </row>
    <row r="543" spans="2:7" x14ac:dyDescent="0.3">
      <c r="B543" t="str">
        <f>IF(ISTEXT(CONFIG_STRUCT!E545),CONFIG_STRUCT!E545,"")</f>
        <v>log_03</v>
      </c>
      <c r="C543" t="str">
        <f t="shared" si="8"/>
        <v>:</v>
      </c>
      <c r="G543" t="str">
        <f>IF(ISTEXT(CONFIG_STRUCT!F545),CONFIG_STRUCT!F545,"")</f>
        <v/>
      </c>
    </row>
    <row r="544" spans="2:7" x14ac:dyDescent="0.3">
      <c r="B544" t="str">
        <f>IF(ISTEXT(CONFIG_STRUCT!E546),CONFIG_STRUCT!E546,"")</f>
        <v>log_04</v>
      </c>
      <c r="C544" t="str">
        <f t="shared" si="8"/>
        <v>:</v>
      </c>
      <c r="G544" t="str">
        <f>IF(ISTEXT(CONFIG_STRUCT!F546),CONFIG_STRUCT!F546,"")</f>
        <v/>
      </c>
    </row>
    <row r="545" spans="2:7" x14ac:dyDescent="0.3">
      <c r="B545" t="str">
        <f>IF(ISTEXT(CONFIG_STRUCT!E547),CONFIG_STRUCT!E547,"")</f>
        <v>log_05</v>
      </c>
      <c r="C545" t="str">
        <f t="shared" si="8"/>
        <v>:</v>
      </c>
      <c r="G545" t="str">
        <f>IF(ISTEXT(CONFIG_STRUCT!F547),CONFIG_STRUCT!F547,"")</f>
        <v/>
      </c>
    </row>
    <row r="546" spans="2:7" x14ac:dyDescent="0.3">
      <c r="B546" t="str">
        <f>IF(ISTEXT(CONFIG_STRUCT!E548),CONFIG_STRUCT!E548,"")</f>
        <v>log_06</v>
      </c>
      <c r="C546" t="str">
        <f t="shared" si="8"/>
        <v>:</v>
      </c>
      <c r="G546" t="str">
        <f>IF(ISTEXT(CONFIG_STRUCT!F548),CONFIG_STRUCT!F548,"")</f>
        <v/>
      </c>
    </row>
    <row r="547" spans="2:7" x14ac:dyDescent="0.3">
      <c r="B547" t="str">
        <f>IF(ISTEXT(CONFIG_STRUCT!E549),CONFIG_STRUCT!E549,"")</f>
        <v>log_07</v>
      </c>
      <c r="C547" t="str">
        <f t="shared" si="8"/>
        <v>:</v>
      </c>
      <c r="G547" t="str">
        <f>IF(ISTEXT(CONFIG_STRUCT!F549),CONFIG_STRUCT!F549,"")</f>
        <v/>
      </c>
    </row>
    <row r="548" spans="2:7" x14ac:dyDescent="0.3">
      <c r="B548" t="str">
        <f>IF(ISTEXT(CONFIG_STRUCT!E550),CONFIG_STRUCT!E550,"")</f>
        <v>log_08</v>
      </c>
      <c r="C548" t="str">
        <f t="shared" si="8"/>
        <v>:</v>
      </c>
      <c r="G548" t="str">
        <f>IF(ISTEXT(CONFIG_STRUCT!F550),CONFIG_STRUCT!F550,"")</f>
        <v/>
      </c>
    </row>
    <row r="549" spans="2:7" x14ac:dyDescent="0.3">
      <c r="B549" t="str">
        <f>IF(ISTEXT(CONFIG_STRUCT!E551),CONFIG_STRUCT!E551,"")</f>
        <v>log_09</v>
      </c>
      <c r="C549" t="str">
        <f t="shared" si="8"/>
        <v>:</v>
      </c>
      <c r="G549" t="str">
        <f>IF(ISTEXT(CONFIG_STRUCT!F551),CONFIG_STRUCT!F551,"")</f>
        <v/>
      </c>
    </row>
    <row r="550" spans="2:7" x14ac:dyDescent="0.3">
      <c r="B550" t="str">
        <f>IF(ISTEXT(CONFIG_STRUCT!E552),CONFIG_STRUCT!E552,"")</f>
        <v>log_10</v>
      </c>
      <c r="C550" t="str">
        <f t="shared" si="8"/>
        <v>:</v>
      </c>
      <c r="G550" t="str">
        <f>IF(ISTEXT(CONFIG_STRUCT!F552),CONFIG_STRUCT!F552,"")</f>
        <v/>
      </c>
    </row>
    <row r="551" spans="2:7" x14ac:dyDescent="0.3">
      <c r="B551" t="str">
        <f>IF(ISTEXT(CONFIG_STRUCT!E553),CONFIG_STRUCT!E553,"")</f>
        <v>log_11</v>
      </c>
      <c r="C551" t="str">
        <f t="shared" si="8"/>
        <v>:</v>
      </c>
      <c r="G551" t="str">
        <f>IF(ISTEXT(CONFIG_STRUCT!F553),CONFIG_STRUCT!F553,"")</f>
        <v/>
      </c>
    </row>
    <row r="552" spans="2:7" x14ac:dyDescent="0.3">
      <c r="B552" t="str">
        <f>IF(ISTEXT(CONFIG_STRUCT!E554),CONFIG_STRUCT!E554,"")</f>
        <v>log_12</v>
      </c>
      <c r="C552" t="str">
        <f t="shared" si="8"/>
        <v>:</v>
      </c>
      <c r="G552" t="str">
        <f>IF(ISTEXT(CONFIG_STRUCT!F554),CONFIG_STRUCT!F554,"")</f>
        <v/>
      </c>
    </row>
    <row r="553" spans="2:7" x14ac:dyDescent="0.3">
      <c r="B553" t="str">
        <f>IF(ISTEXT(CONFIG_STRUCT!E555),CONFIG_STRUCT!E555,"")</f>
        <v>log_13</v>
      </c>
      <c r="C553" t="str">
        <f t="shared" si="8"/>
        <v>:</v>
      </c>
      <c r="G553" t="str">
        <f>IF(ISTEXT(CONFIG_STRUCT!F555),CONFIG_STRUCT!F555,"")</f>
        <v/>
      </c>
    </row>
    <row r="554" spans="2:7" x14ac:dyDescent="0.3">
      <c r="B554" t="str">
        <f>IF(ISTEXT(CONFIG_STRUCT!E556),CONFIG_STRUCT!E556,"")</f>
        <v>log_14</v>
      </c>
      <c r="C554" t="str">
        <f t="shared" si="8"/>
        <v>:</v>
      </c>
      <c r="G554" t="str">
        <f>IF(ISTEXT(CONFIG_STRUCT!F556),CONFIG_STRUCT!F556,"")</f>
        <v/>
      </c>
    </row>
    <row r="555" spans="2:7" x14ac:dyDescent="0.3">
      <c r="B555" t="str">
        <f>IF(ISTEXT(CONFIG_STRUCT!E557),CONFIG_STRUCT!E557,"")</f>
        <v>log_15</v>
      </c>
      <c r="C555" t="str">
        <f t="shared" si="8"/>
        <v>:</v>
      </c>
      <c r="G555" t="str">
        <f>IF(ISTEXT(CONFIG_STRUCT!F557),CONFIG_STRUCT!F557,"")</f>
        <v/>
      </c>
    </row>
    <row r="556" spans="2:7" x14ac:dyDescent="0.3">
      <c r="B556" t="str">
        <f>IF(ISTEXT(CONFIG_STRUCT!E558),CONFIG_STRUCT!E558,"")</f>
        <v>log_16</v>
      </c>
      <c r="C556" t="str">
        <f t="shared" si="8"/>
        <v>:</v>
      </c>
      <c r="G556" t="str">
        <f>IF(ISTEXT(CONFIG_STRUCT!F558),CONFIG_STRUCT!F558,"")</f>
        <v/>
      </c>
    </row>
    <row r="557" spans="2:7" x14ac:dyDescent="0.3">
      <c r="B557" t="str">
        <f>IF(ISTEXT(CONFIG_STRUCT!E559),CONFIG_STRUCT!E559,"")</f>
        <v>log_17</v>
      </c>
      <c r="C557" t="str">
        <f t="shared" si="8"/>
        <v>:</v>
      </c>
      <c r="G557" t="str">
        <f>IF(ISTEXT(CONFIG_STRUCT!F559),CONFIG_STRUCT!F559,"")</f>
        <v/>
      </c>
    </row>
    <row r="558" spans="2:7" x14ac:dyDescent="0.3">
      <c r="B558" t="str">
        <f>IF(ISTEXT(CONFIG_STRUCT!E560),CONFIG_STRUCT!E560,"")</f>
        <v>log_18</v>
      </c>
      <c r="C558" t="str">
        <f t="shared" si="8"/>
        <v>:</v>
      </c>
      <c r="G558" t="str">
        <f>IF(ISTEXT(CONFIG_STRUCT!F560),CONFIG_STRUCT!F560,"")</f>
        <v/>
      </c>
    </row>
    <row r="559" spans="2:7" x14ac:dyDescent="0.3">
      <c r="B559" t="str">
        <f>IF(ISTEXT(CONFIG_STRUCT!E561),CONFIG_STRUCT!E561,"")</f>
        <v>log_19</v>
      </c>
      <c r="C559" t="str">
        <f t="shared" si="8"/>
        <v>:</v>
      </c>
      <c r="G559" t="str">
        <f>IF(ISTEXT(CONFIG_STRUCT!F561),CONFIG_STRUCT!F561,"")</f>
        <v/>
      </c>
    </row>
    <row r="560" spans="2:7" x14ac:dyDescent="0.3">
      <c r="B560" t="str">
        <f>IF(ISTEXT(CONFIG_STRUCT!E562),CONFIG_STRUCT!E562,"")</f>
        <v>log_20</v>
      </c>
      <c r="C560" t="str">
        <f t="shared" si="8"/>
        <v>:</v>
      </c>
      <c r="G560" t="str">
        <f>IF(ISTEXT(CONFIG_STRUCT!F562),CONFIG_STRUCT!F562,"")</f>
        <v/>
      </c>
    </row>
    <row r="561" spans="2:7" x14ac:dyDescent="0.3">
      <c r="B561" t="str">
        <f>IF(ISTEXT(CONFIG_STRUCT!E563),CONFIG_STRUCT!E563,"")</f>
        <v/>
      </c>
      <c r="C561" t="str">
        <f t="shared" si="8"/>
        <v/>
      </c>
      <c r="G561" t="str">
        <f>IF(ISTEXT(CONFIG_STRUCT!F563),CONFIG_STRUCT!F563,"")</f>
        <v/>
      </c>
    </row>
    <row r="562" spans="2:7" x14ac:dyDescent="0.3">
      <c r="B562" t="str">
        <f>IF(ISTEXT(CONFIG_STRUCT!E564),CONFIG_STRUCT!E564,"")</f>
        <v/>
      </c>
      <c r="C562" t="str">
        <f t="shared" si="8"/>
        <v/>
      </c>
      <c r="G562" t="str">
        <f>IF(ISTEXT(CONFIG_STRUCT!F564),CONFIG_STRUCT!F564,"")</f>
        <v xml:space="preserve">  // P2 Acc zeros (12)[610] #$(12)[536]</v>
      </c>
    </row>
    <row r="563" spans="2:7" x14ac:dyDescent="0.3">
      <c r="B563" t="str">
        <f>IF(ISTEXT(CONFIG_STRUCT!E565),CONFIG_STRUCT!E565,"")</f>
        <v>accZeroP2_ROL</v>
      </c>
      <c r="C563" t="str">
        <f t="shared" si="8"/>
        <v>:</v>
      </c>
      <c r="G563" t="str">
        <f>IF(ISTEXT(CONFIG_STRUCT!F565),CONFIG_STRUCT!F565,"")</f>
        <v>// P2 Accel calibration results. Note: Accel-Z zero centered on 1G (about +124)</v>
      </c>
    </row>
    <row r="564" spans="2:7" x14ac:dyDescent="0.3">
      <c r="B564" t="str">
        <f>IF(ISTEXT(CONFIG_STRUCT!E566),CONFIG_STRUCT!E566,"")</f>
        <v>accZeroP2_PIT</v>
      </c>
      <c r="C564" t="str">
        <f t="shared" si="8"/>
        <v>:</v>
      </c>
      <c r="G564" t="str">
        <f>IF(ISTEXT(CONFIG_STRUCT!F566),CONFIG_STRUCT!F566,"")</f>
        <v/>
      </c>
    </row>
    <row r="565" spans="2:7" x14ac:dyDescent="0.3">
      <c r="B565" t="str">
        <f>IF(ISTEXT(CONFIG_STRUCT!E567),CONFIG_STRUCT!E567,"")</f>
        <v>accZeroP2_YAW</v>
      </c>
      <c r="C565" t="str">
        <f t="shared" si="8"/>
        <v>:</v>
      </c>
      <c r="G565" t="str">
        <f>IF(ISTEXT(CONFIG_STRUCT!F567),CONFIG_STRUCT!F567,"")</f>
        <v/>
      </c>
    </row>
    <row r="566" spans="2:7" x14ac:dyDescent="0.3">
      <c r="B566" t="str">
        <f>IF(ISTEXT(CONFIG_STRUCT!E568),CONFIG_STRUCT!E568,"")</f>
        <v>accZeroNormZP2</v>
      </c>
      <c r="C566" t="str">
        <f t="shared" si="8"/>
        <v>:</v>
      </c>
      <c r="G566" t="str">
        <f>IF(ISTEXT(CONFIG_STRUCT!F568),CONFIG_STRUCT!F568,"")</f>
        <v>// Accel-Z zero for normal Z values</v>
      </c>
    </row>
    <row r="567" spans="2:7" x14ac:dyDescent="0.3">
      <c r="B567" t="str">
        <f>IF(ISTEXT(CONFIG_STRUCT!E569),CONFIG_STRUCT!E569,"")</f>
        <v>accZeroInvZP2</v>
      </c>
      <c r="C567" t="str">
        <f t="shared" si="8"/>
        <v>:</v>
      </c>
      <c r="G567" t="str">
        <f>IF(ISTEXT(CONFIG_STRUCT!F569),CONFIG_STRUCT!F569,"")</f>
        <v>// Accel-Z zero for inverted Z values</v>
      </c>
    </row>
    <row r="568" spans="2:7" x14ac:dyDescent="0.3">
      <c r="B568" t="str">
        <f>IF(ISTEXT(CONFIG_STRUCT!E570),CONFIG_STRUCT!E570,"")</f>
        <v>accZeroDiffP2</v>
      </c>
      <c r="C568" t="str">
        <f t="shared" si="8"/>
        <v>:</v>
      </c>
      <c r="G568" t="str">
        <f>IF(ISTEXT(CONFIG_STRUCT!F570),CONFIG_STRUCT!F570,"")</f>
        <v>// Difference between normal and inverted Accel-Z zeros</v>
      </c>
    </row>
    <row r="569" spans="2:7" x14ac:dyDescent="0.3">
      <c r="B569" t="str">
        <f>IF(ISTEXT(CONFIG_STRUCT!E571),CONFIG_STRUCT!E571,"")</f>
        <v/>
      </c>
      <c r="C569" t="str">
        <f t="shared" si="8"/>
        <v/>
      </c>
      <c r="G569" t="str">
        <f>IF(ISTEXT(CONFIG_STRUCT!F571),CONFIG_STRUCT!F571,"")</f>
        <v/>
      </c>
    </row>
    <row r="570" spans="2:7" x14ac:dyDescent="0.3">
      <c r="B570" t="str">
        <f>IF(ISTEXT(CONFIG_STRUCT!E572),CONFIG_STRUCT!E572,"")</f>
        <v/>
      </c>
      <c r="C570" t="str">
        <f t="shared" si="8"/>
        <v/>
      </c>
      <c r="G570" t="str">
        <f>IF(ISTEXT(CONFIG_STRUCT!F572),CONFIG_STRUCT!F572,"")</f>
        <v xml:space="preserve">  // P2 Gyro zeros (6)[622] #4(6)[548]</v>
      </c>
    </row>
    <row r="571" spans="2:7" x14ac:dyDescent="0.3">
      <c r="B571" t="str">
        <f>IF(ISTEXT(CONFIG_STRUCT!E573),CONFIG_STRUCT!E573,"")</f>
        <v>gyroZeroP2_ROL</v>
      </c>
      <c r="C571" t="str">
        <f t="shared" si="8"/>
        <v>:</v>
      </c>
      <c r="G571" t="str">
        <f>IF(ISTEXT(CONFIG_STRUCT!F573),CONFIG_STRUCT!F573,"")</f>
        <v>// NB. These are for P2 only</v>
      </c>
    </row>
    <row r="572" spans="2:7" x14ac:dyDescent="0.3">
      <c r="B572" t="str">
        <f>IF(ISTEXT(CONFIG_STRUCT!E574),CONFIG_STRUCT!E574,"")</f>
        <v>gyroZeroP3_PIT</v>
      </c>
      <c r="C572" t="str">
        <f t="shared" si="8"/>
        <v>:</v>
      </c>
      <c r="G572" t="str">
        <f>IF(ISTEXT(CONFIG_STRUCT!F574),CONFIG_STRUCT!F574,"")</f>
        <v/>
      </c>
    </row>
    <row r="573" spans="2:7" x14ac:dyDescent="0.3">
      <c r="B573" t="str">
        <f>IF(ISTEXT(CONFIG_STRUCT!E575),CONFIG_STRUCT!E575,"")</f>
        <v>gyroZeroP4_YAW</v>
      </c>
      <c r="C573" t="str">
        <f t="shared" si="8"/>
        <v>:</v>
      </c>
      <c r="G573" t="str">
        <f>IF(ISTEXT(CONFIG_STRUCT!F575),CONFIG_STRUCT!F575,"")</f>
        <v/>
      </c>
    </row>
    <row r="574" spans="2:7" x14ac:dyDescent="0.3">
      <c r="B574" t="str">
        <f>IF(ISTEXT(CONFIG_STRUCT!E576),CONFIG_STRUCT!E576,"")</f>
        <v/>
      </c>
      <c r="C574" t="str">
        <f t="shared" si="8"/>
        <v/>
      </c>
      <c r="G574" t="str">
        <f>IF(ISTEXT(CONFIG_STRUCT!F576),CONFIG_STRUCT!F576,"")</f>
        <v/>
      </c>
    </row>
    <row r="575" spans="2:7" x14ac:dyDescent="0.3">
      <c r="B575" t="str">
        <f>IF(ISTEXT(CONFIG_STRUCT!E577),CONFIG_STRUCT!E577,"")</f>
        <v/>
      </c>
      <c r="C575" t="str">
        <f t="shared" si="8"/>
        <v/>
      </c>
      <c r="G575" t="str">
        <f>IF(ISTEXT(CONFIG_STRUCT!F577),CONFIG_STRUCT!F577,"")</f>
        <v xml:space="preserve">  // Advanced items (1)[628] #$(1) [554]</v>
      </c>
    </row>
    <row r="576" spans="2:7" x14ac:dyDescent="0.3">
      <c r="B576" t="str">
        <f>IF(ISTEXT(CONFIG_STRUCT!E578),CONFIG_STRUCT!E578,"")</f>
        <v>orientationP1</v>
      </c>
      <c r="C576" t="str">
        <f t="shared" si="8"/>
        <v>:</v>
      </c>
      <c r="G576" t="str">
        <f>IF(ISTEXT(CONFIG_STRUCT!F578),CONFIG_STRUCT!F578,"")</f>
        <v>// P1 orientation</v>
      </c>
    </row>
    <row r="577" spans="2:7" x14ac:dyDescent="0.3">
      <c r="B577" t="str">
        <f>IF(ISTEXT(CONFIG_STRUCT!E579),CONFIG_STRUCT!E579,"")</f>
        <v/>
      </c>
      <c r="C577" t="str">
        <f t="shared" si="8"/>
        <v/>
      </c>
      <c r="G577" t="str">
        <f>IF(ISTEXT(CONFIG_STRUCT!F579),CONFIG_STRUCT!F579,"")</f>
        <v/>
      </c>
    </row>
    <row r="578" spans="2:7" x14ac:dyDescent="0.3">
      <c r="B578" t="str">
        <f>IF(ISTEXT(CONFIG_STRUCT!E580),CONFIG_STRUCT!E580,"")</f>
        <v/>
      </c>
      <c r="C578" t="str">
        <f t="shared" si="8"/>
        <v/>
      </c>
      <c r="G578" t="str">
        <f>IF(ISTEXT(CONFIG_STRUCT!F580),CONFIG_STRUCT!F580,"")</f>
        <v xml:space="preserve">  // Curves (48)[629] #$(48) [555]</v>
      </c>
    </row>
    <row r="579" spans="2:7" x14ac:dyDescent="0.3">
      <c r="B579" t="str">
        <f>IF(ISTEXT(CONFIG_STRUCT!E581),CONFIG_STRUCT!E581,"")</f>
        <v>curve_pt1_1</v>
      </c>
      <c r="C579" t="str">
        <f t="shared" ref="C579:C642" si="9">IF((B579&lt;&gt;""),":","")</f>
        <v>:</v>
      </c>
      <c r="G579" t="str">
        <f>IF(ISTEXT(CONFIG_STRUCT!F581),CONFIG_STRUCT!F581,"")</f>
        <v>// First point in the curve</v>
      </c>
    </row>
    <row r="580" spans="2:7" x14ac:dyDescent="0.3">
      <c r="B580" t="str">
        <f>IF(ISTEXT(CONFIG_STRUCT!E582),CONFIG_STRUCT!E582,"")</f>
        <v>curve_pt2_1</v>
      </c>
      <c r="C580" t="str">
        <f t="shared" si="9"/>
        <v>:</v>
      </c>
      <c r="G580" t="str">
        <f>IF(ISTEXT(CONFIG_STRUCT!F582),CONFIG_STRUCT!F582,"")</f>
        <v/>
      </c>
    </row>
    <row r="581" spans="2:7" x14ac:dyDescent="0.3">
      <c r="B581" t="str">
        <f>IF(ISTEXT(CONFIG_STRUCT!E583),CONFIG_STRUCT!E583,"")</f>
        <v>curve_pt3_1</v>
      </c>
      <c r="C581" t="str">
        <f t="shared" si="9"/>
        <v>:</v>
      </c>
      <c r="G581" t="str">
        <f>IF(ISTEXT(CONFIG_STRUCT!F583),CONFIG_STRUCT!F583,"")</f>
        <v/>
      </c>
    </row>
    <row r="582" spans="2:7" x14ac:dyDescent="0.3">
      <c r="B582" t="str">
        <f>IF(ISTEXT(CONFIG_STRUCT!E584),CONFIG_STRUCT!E584,"")</f>
        <v>curve_pt4_1</v>
      </c>
      <c r="C582" t="str">
        <f t="shared" si="9"/>
        <v>:</v>
      </c>
      <c r="G582" t="str">
        <f>IF(ISTEXT(CONFIG_STRUCT!F584),CONFIG_STRUCT!F584,"")</f>
        <v/>
      </c>
    </row>
    <row r="583" spans="2:7" x14ac:dyDescent="0.3">
      <c r="B583" t="str">
        <f>IF(ISTEXT(CONFIG_STRUCT!E585),CONFIG_STRUCT!E585,"")</f>
        <v>curve_pt5_1</v>
      </c>
      <c r="C583" t="str">
        <f t="shared" si="9"/>
        <v>:</v>
      </c>
      <c r="G583" t="str">
        <f>IF(ISTEXT(CONFIG_STRUCT!F585),CONFIG_STRUCT!F585,"")</f>
        <v/>
      </c>
    </row>
    <row r="584" spans="2:7" x14ac:dyDescent="0.3">
      <c r="B584" t="str">
        <f>IF(ISTEXT(CONFIG_STRUCT!E586),CONFIG_STRUCT!E586,"")</f>
        <v>curve_pt6_1</v>
      </c>
      <c r="C584" t="str">
        <f t="shared" si="9"/>
        <v>:</v>
      </c>
      <c r="G584" t="str">
        <f>IF(ISTEXT(CONFIG_STRUCT!F586),CONFIG_STRUCT!F586,"")</f>
        <v/>
      </c>
    </row>
    <row r="585" spans="2:7" x14ac:dyDescent="0.3">
      <c r="B585" t="str">
        <f>IF(ISTEXT(CONFIG_STRUCT!E587),CONFIG_STRUCT!E587,"")</f>
        <v>curve_pt7_1</v>
      </c>
      <c r="C585" t="str">
        <f t="shared" si="9"/>
        <v>:</v>
      </c>
      <c r="G585" t="str">
        <f>IF(ISTEXT(CONFIG_STRUCT!F587),CONFIG_STRUCT!F587,"")</f>
        <v>// Last point in the curve</v>
      </c>
    </row>
    <row r="586" spans="2:7" x14ac:dyDescent="0.3">
      <c r="B586" t="str">
        <f>IF(ISTEXT(CONFIG_STRUCT!E588),CONFIG_STRUCT!E588,"")</f>
        <v>curve_ch_1</v>
      </c>
      <c r="C586" t="str">
        <f t="shared" si="9"/>
        <v>:</v>
      </c>
      <c r="G586" t="str">
        <f>IF(ISTEXT(CONFIG_STRUCT!F588),CONFIG_STRUCT!F588,"")</f>
        <v>// Associated channel</v>
      </c>
    </row>
    <row r="587" spans="2:7" x14ac:dyDescent="0.3">
      <c r="B587" t="str">
        <f>IF(ISTEXT(CONFIG_STRUCT!E589),CONFIG_STRUCT!E589,"")</f>
        <v/>
      </c>
      <c r="C587" t="str">
        <f t="shared" si="9"/>
        <v/>
      </c>
      <c r="G587" t="str">
        <f>IF(ISTEXT(CONFIG_STRUCT!F589),CONFIG_STRUCT!F589,"")</f>
        <v/>
      </c>
    </row>
    <row r="588" spans="2:7" x14ac:dyDescent="0.3">
      <c r="B588" t="str">
        <f>IF(ISTEXT(CONFIG_STRUCT!E590),CONFIG_STRUCT!E590,"")</f>
        <v>curve_pt1_2</v>
      </c>
      <c r="C588" t="str">
        <f t="shared" si="9"/>
        <v>:</v>
      </c>
      <c r="G588" t="str">
        <f>IF(ISTEXT(CONFIG_STRUCT!F590),CONFIG_STRUCT!F590,"")</f>
        <v>// First point in the curve</v>
      </c>
    </row>
    <row r="589" spans="2:7" x14ac:dyDescent="0.3">
      <c r="B589" t="str">
        <f>IF(ISTEXT(CONFIG_STRUCT!E591),CONFIG_STRUCT!E591,"")</f>
        <v>curve_pt2_2</v>
      </c>
      <c r="C589" t="str">
        <f t="shared" si="9"/>
        <v>:</v>
      </c>
      <c r="G589" t="str">
        <f>IF(ISTEXT(CONFIG_STRUCT!F591),CONFIG_STRUCT!F591,"")</f>
        <v/>
      </c>
    </row>
    <row r="590" spans="2:7" x14ac:dyDescent="0.3">
      <c r="B590" t="str">
        <f>IF(ISTEXT(CONFIG_STRUCT!E592),CONFIG_STRUCT!E592,"")</f>
        <v>curve_pt3_2</v>
      </c>
      <c r="C590" t="str">
        <f t="shared" si="9"/>
        <v>:</v>
      </c>
      <c r="G590" t="str">
        <f>IF(ISTEXT(CONFIG_STRUCT!F592),CONFIG_STRUCT!F592,"")</f>
        <v/>
      </c>
    </row>
    <row r="591" spans="2:7" x14ac:dyDescent="0.3">
      <c r="B591" t="str">
        <f>IF(ISTEXT(CONFIG_STRUCT!E593),CONFIG_STRUCT!E593,"")</f>
        <v>curve_pt4_2</v>
      </c>
      <c r="C591" t="str">
        <f t="shared" si="9"/>
        <v>:</v>
      </c>
      <c r="G591" t="str">
        <f>IF(ISTEXT(CONFIG_STRUCT!F593),CONFIG_STRUCT!F593,"")</f>
        <v/>
      </c>
    </row>
    <row r="592" spans="2:7" x14ac:dyDescent="0.3">
      <c r="B592" t="str">
        <f>IF(ISTEXT(CONFIG_STRUCT!E594),CONFIG_STRUCT!E594,"")</f>
        <v>curve_pt5_2</v>
      </c>
      <c r="C592" t="str">
        <f t="shared" si="9"/>
        <v>:</v>
      </c>
      <c r="G592" t="str">
        <f>IF(ISTEXT(CONFIG_STRUCT!F594),CONFIG_STRUCT!F594,"")</f>
        <v/>
      </c>
    </row>
    <row r="593" spans="2:7" x14ac:dyDescent="0.3">
      <c r="B593" t="str">
        <f>IF(ISTEXT(CONFIG_STRUCT!E595),CONFIG_STRUCT!E595,"")</f>
        <v>curve_pt6_2</v>
      </c>
      <c r="C593" t="str">
        <f t="shared" si="9"/>
        <v>:</v>
      </c>
      <c r="G593" t="str">
        <f>IF(ISTEXT(CONFIG_STRUCT!F595),CONFIG_STRUCT!F595,"")</f>
        <v/>
      </c>
    </row>
    <row r="594" spans="2:7" x14ac:dyDescent="0.3">
      <c r="B594" t="str">
        <f>IF(ISTEXT(CONFIG_STRUCT!E596),CONFIG_STRUCT!E596,"")</f>
        <v>curve_pt7_2</v>
      </c>
      <c r="C594" t="str">
        <f t="shared" si="9"/>
        <v>:</v>
      </c>
      <c r="G594" t="str">
        <f>IF(ISTEXT(CONFIG_STRUCT!F596),CONFIG_STRUCT!F596,"")</f>
        <v>// Last point in the curve</v>
      </c>
    </row>
    <row r="595" spans="2:7" x14ac:dyDescent="0.3">
      <c r="B595" t="str">
        <f>IF(ISTEXT(CONFIG_STRUCT!E597),CONFIG_STRUCT!E597,"")</f>
        <v>curve_ch_2</v>
      </c>
      <c r="C595" t="str">
        <f t="shared" si="9"/>
        <v>:</v>
      </c>
      <c r="G595" t="str">
        <f>IF(ISTEXT(CONFIG_STRUCT!F597),CONFIG_STRUCT!F597,"")</f>
        <v>// Associated channel</v>
      </c>
    </row>
    <row r="596" spans="2:7" x14ac:dyDescent="0.3">
      <c r="B596" t="str">
        <f>IF(ISTEXT(CONFIG_STRUCT!E598),CONFIG_STRUCT!E598,"")</f>
        <v/>
      </c>
      <c r="C596" t="str">
        <f t="shared" si="9"/>
        <v/>
      </c>
      <c r="G596" t="str">
        <f>IF(ISTEXT(CONFIG_STRUCT!F598),CONFIG_STRUCT!F598,"")</f>
        <v/>
      </c>
    </row>
    <row r="597" spans="2:7" x14ac:dyDescent="0.3">
      <c r="B597" t="str">
        <f>IF(ISTEXT(CONFIG_STRUCT!E599),CONFIG_STRUCT!E599,"")</f>
        <v>curve_pt1_3</v>
      </c>
      <c r="C597" t="str">
        <f t="shared" si="9"/>
        <v>:</v>
      </c>
      <c r="G597" t="str">
        <f>IF(ISTEXT(CONFIG_STRUCT!F599),CONFIG_STRUCT!F599,"")</f>
        <v>// First point in the curve</v>
      </c>
    </row>
    <row r="598" spans="2:7" x14ac:dyDescent="0.3">
      <c r="B598" t="str">
        <f>IF(ISTEXT(CONFIG_STRUCT!E600),CONFIG_STRUCT!E600,"")</f>
        <v>curve_pt2_3</v>
      </c>
      <c r="C598" t="str">
        <f t="shared" si="9"/>
        <v>:</v>
      </c>
      <c r="G598" t="str">
        <f>IF(ISTEXT(CONFIG_STRUCT!F600),CONFIG_STRUCT!F600,"")</f>
        <v/>
      </c>
    </row>
    <row r="599" spans="2:7" x14ac:dyDescent="0.3">
      <c r="B599" t="str">
        <f>IF(ISTEXT(CONFIG_STRUCT!E601),CONFIG_STRUCT!E601,"")</f>
        <v>curve_pt3_3</v>
      </c>
      <c r="C599" t="str">
        <f t="shared" si="9"/>
        <v>:</v>
      </c>
      <c r="G599" t="str">
        <f>IF(ISTEXT(CONFIG_STRUCT!F601),CONFIG_STRUCT!F601,"")</f>
        <v/>
      </c>
    </row>
    <row r="600" spans="2:7" x14ac:dyDescent="0.3">
      <c r="B600" t="str">
        <f>IF(ISTEXT(CONFIG_STRUCT!E602),CONFIG_STRUCT!E602,"")</f>
        <v>curve_pt4_3</v>
      </c>
      <c r="C600" t="str">
        <f t="shared" si="9"/>
        <v>:</v>
      </c>
      <c r="G600" t="str">
        <f>IF(ISTEXT(CONFIG_STRUCT!F602),CONFIG_STRUCT!F602,"")</f>
        <v/>
      </c>
    </row>
    <row r="601" spans="2:7" x14ac:dyDescent="0.3">
      <c r="B601" t="str">
        <f>IF(ISTEXT(CONFIG_STRUCT!E603),CONFIG_STRUCT!E603,"")</f>
        <v>curve_pt5_3</v>
      </c>
      <c r="C601" t="str">
        <f t="shared" si="9"/>
        <v>:</v>
      </c>
      <c r="G601" t="str">
        <f>IF(ISTEXT(CONFIG_STRUCT!F603),CONFIG_STRUCT!F603,"")</f>
        <v/>
      </c>
    </row>
    <row r="602" spans="2:7" x14ac:dyDescent="0.3">
      <c r="B602" t="str">
        <f>IF(ISTEXT(CONFIG_STRUCT!E604),CONFIG_STRUCT!E604,"")</f>
        <v>curve_pt6_3</v>
      </c>
      <c r="C602" t="str">
        <f t="shared" si="9"/>
        <v>:</v>
      </c>
      <c r="G602" t="str">
        <f>IF(ISTEXT(CONFIG_STRUCT!F604),CONFIG_STRUCT!F604,"")</f>
        <v/>
      </c>
    </row>
    <row r="603" spans="2:7" x14ac:dyDescent="0.3">
      <c r="B603" t="str">
        <f>IF(ISTEXT(CONFIG_STRUCT!E605),CONFIG_STRUCT!E605,"")</f>
        <v>curve_pt7_3</v>
      </c>
      <c r="C603" t="str">
        <f t="shared" si="9"/>
        <v>:</v>
      </c>
      <c r="G603" t="str">
        <f>IF(ISTEXT(CONFIG_STRUCT!F605),CONFIG_STRUCT!F605,"")</f>
        <v>// Last point in the curve</v>
      </c>
    </row>
    <row r="604" spans="2:7" x14ac:dyDescent="0.3">
      <c r="B604" t="str">
        <f>IF(ISTEXT(CONFIG_STRUCT!E606),CONFIG_STRUCT!E606,"")</f>
        <v>curve_ch_3</v>
      </c>
      <c r="C604" t="str">
        <f t="shared" si="9"/>
        <v>:</v>
      </c>
      <c r="G604" t="str">
        <f>IF(ISTEXT(CONFIG_STRUCT!F606),CONFIG_STRUCT!F606,"")</f>
        <v>// Associated channel</v>
      </c>
    </row>
    <row r="605" spans="2:7" x14ac:dyDescent="0.3">
      <c r="B605" t="str">
        <f>IF(ISTEXT(CONFIG_STRUCT!E607),CONFIG_STRUCT!E607,"")</f>
        <v/>
      </c>
      <c r="C605" t="str">
        <f t="shared" si="9"/>
        <v/>
      </c>
      <c r="G605" t="str">
        <f>IF(ISTEXT(CONFIG_STRUCT!F607),CONFIG_STRUCT!F607,"")</f>
        <v/>
      </c>
    </row>
    <row r="606" spans="2:7" x14ac:dyDescent="0.3">
      <c r="B606" t="str">
        <f>IF(ISTEXT(CONFIG_STRUCT!E608),CONFIG_STRUCT!E608,"")</f>
        <v>curve_pt1_4</v>
      </c>
      <c r="C606" t="str">
        <f t="shared" si="9"/>
        <v>:</v>
      </c>
      <c r="G606" t="str">
        <f>IF(ISTEXT(CONFIG_STRUCT!F608),CONFIG_STRUCT!F608,"")</f>
        <v>// First point in the curve</v>
      </c>
    </row>
    <row r="607" spans="2:7" x14ac:dyDescent="0.3">
      <c r="B607" t="str">
        <f>IF(ISTEXT(CONFIG_STRUCT!E609),CONFIG_STRUCT!E609,"")</f>
        <v>curve_pt2_4</v>
      </c>
      <c r="C607" t="str">
        <f t="shared" si="9"/>
        <v>:</v>
      </c>
      <c r="G607" t="str">
        <f>IF(ISTEXT(CONFIG_STRUCT!F609),CONFIG_STRUCT!F609,"")</f>
        <v/>
      </c>
    </row>
    <row r="608" spans="2:7" x14ac:dyDescent="0.3">
      <c r="B608" t="str">
        <f>IF(ISTEXT(CONFIG_STRUCT!E610),CONFIG_STRUCT!E610,"")</f>
        <v>curve_pt3_4</v>
      </c>
      <c r="C608" t="str">
        <f t="shared" si="9"/>
        <v>:</v>
      </c>
      <c r="G608" t="str">
        <f>IF(ISTEXT(CONFIG_STRUCT!F610),CONFIG_STRUCT!F610,"")</f>
        <v/>
      </c>
    </row>
    <row r="609" spans="2:7" x14ac:dyDescent="0.3">
      <c r="B609" t="str">
        <f>IF(ISTEXT(CONFIG_STRUCT!E611),CONFIG_STRUCT!E611,"")</f>
        <v>curve_pt4_4</v>
      </c>
      <c r="C609" t="str">
        <f t="shared" si="9"/>
        <v>:</v>
      </c>
      <c r="G609" t="str">
        <f>IF(ISTEXT(CONFIG_STRUCT!F611),CONFIG_STRUCT!F611,"")</f>
        <v/>
      </c>
    </row>
    <row r="610" spans="2:7" x14ac:dyDescent="0.3">
      <c r="B610" t="str">
        <f>IF(ISTEXT(CONFIG_STRUCT!E612),CONFIG_STRUCT!E612,"")</f>
        <v>curve_pt5_4</v>
      </c>
      <c r="C610" t="str">
        <f t="shared" si="9"/>
        <v>:</v>
      </c>
      <c r="G610" t="str">
        <f>IF(ISTEXT(CONFIG_STRUCT!F612),CONFIG_STRUCT!F612,"")</f>
        <v/>
      </c>
    </row>
    <row r="611" spans="2:7" x14ac:dyDescent="0.3">
      <c r="B611" t="str">
        <f>IF(ISTEXT(CONFIG_STRUCT!E613),CONFIG_STRUCT!E613,"")</f>
        <v>curve_pt6_4</v>
      </c>
      <c r="C611" t="str">
        <f t="shared" si="9"/>
        <v>:</v>
      </c>
      <c r="G611" t="str">
        <f>IF(ISTEXT(CONFIG_STRUCT!F613),CONFIG_STRUCT!F613,"")</f>
        <v/>
      </c>
    </row>
    <row r="612" spans="2:7" x14ac:dyDescent="0.3">
      <c r="B612" t="str">
        <f>IF(ISTEXT(CONFIG_STRUCT!E614),CONFIG_STRUCT!E614,"")</f>
        <v>curve_pt7_4</v>
      </c>
      <c r="C612" t="str">
        <f t="shared" si="9"/>
        <v>:</v>
      </c>
      <c r="G612" t="str">
        <f>IF(ISTEXT(CONFIG_STRUCT!F614),CONFIG_STRUCT!F614,"")</f>
        <v>// Last point in the curve</v>
      </c>
    </row>
    <row r="613" spans="2:7" x14ac:dyDescent="0.3">
      <c r="B613" t="str">
        <f>IF(ISTEXT(CONFIG_STRUCT!E615),CONFIG_STRUCT!E615,"")</f>
        <v>curve_ch_4</v>
      </c>
      <c r="C613" t="str">
        <f t="shared" si="9"/>
        <v>:</v>
      </c>
      <c r="G613" t="str">
        <f>IF(ISTEXT(CONFIG_STRUCT!F615),CONFIG_STRUCT!F615,"")</f>
        <v>// Associated channel</v>
      </c>
    </row>
    <row r="614" spans="2:7" x14ac:dyDescent="0.3">
      <c r="B614" t="str">
        <f>IF(ISTEXT(CONFIG_STRUCT!E616),CONFIG_STRUCT!E616,"")</f>
        <v/>
      </c>
      <c r="C614" t="str">
        <f t="shared" si="9"/>
        <v/>
      </c>
      <c r="G614" t="str">
        <f>IF(ISTEXT(CONFIG_STRUCT!F616),CONFIG_STRUCT!F616,"")</f>
        <v/>
      </c>
    </row>
    <row r="615" spans="2:7" x14ac:dyDescent="0.3">
      <c r="B615" t="str">
        <f>IF(ISTEXT(CONFIG_STRUCT!E617),CONFIG_STRUCT!E617,"")</f>
        <v>curve_pt1_5</v>
      </c>
      <c r="C615" t="str">
        <f t="shared" si="9"/>
        <v>:</v>
      </c>
      <c r="G615" t="str">
        <f>IF(ISTEXT(CONFIG_STRUCT!F617),CONFIG_STRUCT!F617,"")</f>
        <v>// First point in the curve</v>
      </c>
    </row>
    <row r="616" spans="2:7" x14ac:dyDescent="0.3">
      <c r="B616" t="str">
        <f>IF(ISTEXT(CONFIG_STRUCT!E618),CONFIG_STRUCT!E618,"")</f>
        <v>curve_pt2_5</v>
      </c>
      <c r="C616" t="str">
        <f t="shared" si="9"/>
        <v>:</v>
      </c>
      <c r="G616" t="str">
        <f>IF(ISTEXT(CONFIG_STRUCT!F618),CONFIG_STRUCT!F618,"")</f>
        <v/>
      </c>
    </row>
    <row r="617" spans="2:7" x14ac:dyDescent="0.3">
      <c r="B617" t="str">
        <f>IF(ISTEXT(CONFIG_STRUCT!E619),CONFIG_STRUCT!E619,"")</f>
        <v>curve_pt3_5</v>
      </c>
      <c r="C617" t="str">
        <f t="shared" si="9"/>
        <v>:</v>
      </c>
      <c r="G617" t="str">
        <f>IF(ISTEXT(CONFIG_STRUCT!F619),CONFIG_STRUCT!F619,"")</f>
        <v/>
      </c>
    </row>
    <row r="618" spans="2:7" x14ac:dyDescent="0.3">
      <c r="B618" t="str">
        <f>IF(ISTEXT(CONFIG_STRUCT!E620),CONFIG_STRUCT!E620,"")</f>
        <v>curve_pt4_5</v>
      </c>
      <c r="C618" t="str">
        <f t="shared" si="9"/>
        <v>:</v>
      </c>
      <c r="G618" t="str">
        <f>IF(ISTEXT(CONFIG_STRUCT!F620),CONFIG_STRUCT!F620,"")</f>
        <v/>
      </c>
    </row>
    <row r="619" spans="2:7" x14ac:dyDescent="0.3">
      <c r="B619" t="str">
        <f>IF(ISTEXT(CONFIG_STRUCT!E621),CONFIG_STRUCT!E621,"")</f>
        <v>curve_pt5_5</v>
      </c>
      <c r="C619" t="str">
        <f t="shared" si="9"/>
        <v>:</v>
      </c>
      <c r="G619" t="str">
        <f>IF(ISTEXT(CONFIG_STRUCT!F621),CONFIG_STRUCT!F621,"")</f>
        <v/>
      </c>
    </row>
    <row r="620" spans="2:7" x14ac:dyDescent="0.3">
      <c r="B620" t="str">
        <f>IF(ISTEXT(CONFIG_STRUCT!E622),CONFIG_STRUCT!E622,"")</f>
        <v>curve_pt6_5</v>
      </c>
      <c r="C620" t="str">
        <f t="shared" si="9"/>
        <v>:</v>
      </c>
      <c r="G620" t="str">
        <f>IF(ISTEXT(CONFIG_STRUCT!F622),CONFIG_STRUCT!F622,"")</f>
        <v/>
      </c>
    </row>
    <row r="621" spans="2:7" x14ac:dyDescent="0.3">
      <c r="B621" t="str">
        <f>IF(ISTEXT(CONFIG_STRUCT!E623),CONFIG_STRUCT!E623,"")</f>
        <v>curve_pt7_5</v>
      </c>
      <c r="C621" t="str">
        <f t="shared" si="9"/>
        <v>:</v>
      </c>
      <c r="G621" t="str">
        <f>IF(ISTEXT(CONFIG_STRUCT!F623),CONFIG_STRUCT!F623,"")</f>
        <v>// Last point in the curve</v>
      </c>
    </row>
    <row r="622" spans="2:7" x14ac:dyDescent="0.3">
      <c r="B622" t="str">
        <f>IF(ISTEXT(CONFIG_STRUCT!E624),CONFIG_STRUCT!E624,"")</f>
        <v>curve_ch_5</v>
      </c>
      <c r="C622" t="str">
        <f t="shared" si="9"/>
        <v>:</v>
      </c>
      <c r="G622" t="str">
        <f>IF(ISTEXT(CONFIG_STRUCT!F624),CONFIG_STRUCT!F624,"")</f>
        <v>// Associated channel</v>
      </c>
    </row>
    <row r="623" spans="2:7" x14ac:dyDescent="0.3">
      <c r="B623" t="str">
        <f>IF(ISTEXT(CONFIG_STRUCT!E625),CONFIG_STRUCT!E625,"")</f>
        <v/>
      </c>
      <c r="C623" t="str">
        <f t="shared" si="9"/>
        <v/>
      </c>
      <c r="G623" t="str">
        <f>IF(ISTEXT(CONFIG_STRUCT!F625),CONFIG_STRUCT!F625,"")</f>
        <v/>
      </c>
    </row>
    <row r="624" spans="2:7" x14ac:dyDescent="0.3">
      <c r="B624" t="str">
        <f>IF(ISTEXT(CONFIG_STRUCT!E626),CONFIG_STRUCT!E626,"")</f>
        <v>curve_pt1_6</v>
      </c>
      <c r="C624" t="str">
        <f t="shared" si="9"/>
        <v>:</v>
      </c>
      <c r="G624" t="str">
        <f>IF(ISTEXT(CONFIG_STRUCT!F626),CONFIG_STRUCT!F626,"")</f>
        <v>// First point in the curve</v>
      </c>
    </row>
    <row r="625" spans="2:7" x14ac:dyDescent="0.3">
      <c r="B625" t="str">
        <f>IF(ISTEXT(CONFIG_STRUCT!E627),CONFIG_STRUCT!E627,"")</f>
        <v>curve_pt2_6</v>
      </c>
      <c r="C625" t="str">
        <f t="shared" si="9"/>
        <v>:</v>
      </c>
      <c r="G625" t="str">
        <f>IF(ISTEXT(CONFIG_STRUCT!F627),CONFIG_STRUCT!F627,"")</f>
        <v/>
      </c>
    </row>
    <row r="626" spans="2:7" x14ac:dyDescent="0.3">
      <c r="B626" t="str">
        <f>IF(ISTEXT(CONFIG_STRUCT!E628),CONFIG_STRUCT!E628,"")</f>
        <v>curve_pt3_6</v>
      </c>
      <c r="C626" t="str">
        <f t="shared" si="9"/>
        <v>:</v>
      </c>
      <c r="G626" t="str">
        <f>IF(ISTEXT(CONFIG_STRUCT!F628),CONFIG_STRUCT!F628,"")</f>
        <v/>
      </c>
    </row>
    <row r="627" spans="2:7" x14ac:dyDescent="0.3">
      <c r="B627" t="str">
        <f>IF(ISTEXT(CONFIG_STRUCT!E629),CONFIG_STRUCT!E629,"")</f>
        <v>curve_pt4_6</v>
      </c>
      <c r="C627" t="str">
        <f t="shared" si="9"/>
        <v>:</v>
      </c>
      <c r="G627" t="str">
        <f>IF(ISTEXT(CONFIG_STRUCT!F629),CONFIG_STRUCT!F629,"")</f>
        <v/>
      </c>
    </row>
    <row r="628" spans="2:7" x14ac:dyDescent="0.3">
      <c r="B628" t="str">
        <f>IF(ISTEXT(CONFIG_STRUCT!E630),CONFIG_STRUCT!E630,"")</f>
        <v>curve_pt5_6</v>
      </c>
      <c r="C628" t="str">
        <f t="shared" si="9"/>
        <v>:</v>
      </c>
      <c r="G628" t="str">
        <f>IF(ISTEXT(CONFIG_STRUCT!F630),CONFIG_STRUCT!F630,"")</f>
        <v/>
      </c>
    </row>
    <row r="629" spans="2:7" x14ac:dyDescent="0.3">
      <c r="B629" t="str">
        <f>IF(ISTEXT(CONFIG_STRUCT!E631),CONFIG_STRUCT!E631,"")</f>
        <v>curve_pt6_6</v>
      </c>
      <c r="C629" t="str">
        <f t="shared" si="9"/>
        <v>:</v>
      </c>
      <c r="G629" t="str">
        <f>IF(ISTEXT(CONFIG_STRUCT!F631),CONFIG_STRUCT!F631,"")</f>
        <v/>
      </c>
    </row>
    <row r="630" spans="2:7" x14ac:dyDescent="0.3">
      <c r="B630" t="str">
        <f>IF(ISTEXT(CONFIG_STRUCT!E632),CONFIG_STRUCT!E632,"")</f>
        <v>curve_pt7_6</v>
      </c>
      <c r="C630" t="str">
        <f t="shared" si="9"/>
        <v>:</v>
      </c>
      <c r="G630" t="str">
        <f>IF(ISTEXT(CONFIG_STRUCT!F632),CONFIG_STRUCT!F632,"")</f>
        <v>// Last point in the curve</v>
      </c>
    </row>
    <row r="631" spans="2:7" x14ac:dyDescent="0.3">
      <c r="B631" t="str">
        <f>IF(ISTEXT(CONFIG_STRUCT!E633),CONFIG_STRUCT!E633,"")</f>
        <v>curve_ch_6</v>
      </c>
      <c r="C631" t="str">
        <f t="shared" si="9"/>
        <v>:</v>
      </c>
      <c r="G631" t="str">
        <f>IF(ISTEXT(CONFIG_STRUCT!F633),CONFIG_STRUCT!F633,"")</f>
        <v>// Associated channel</v>
      </c>
    </row>
    <row r="632" spans="2:7" x14ac:dyDescent="0.3">
      <c r="B632" t="str">
        <f>IF(ISTEXT(CONFIG_STRUCT!E634),CONFIG_STRUCT!E634,"")</f>
        <v/>
      </c>
      <c r="C632" t="str">
        <f t="shared" si="9"/>
        <v/>
      </c>
      <c r="G632" t="str">
        <f>IF(ISTEXT(CONFIG_STRUCT!F634),CONFIG_STRUCT!F634,"")</f>
        <v/>
      </c>
    </row>
    <row r="633" spans="2:7" x14ac:dyDescent="0.3">
      <c r="B633" t="str">
        <f>IF(ISTEXT(CONFIG_STRUCT!E635),CONFIG_STRUCT!E635,"")</f>
        <v/>
      </c>
      <c r="C633" t="str">
        <f t="shared" si="9"/>
        <v/>
      </c>
      <c r="G633" t="str">
        <f>IF(ISTEXT(CONFIG_STRUCT!F635),CONFIG_STRUCT!F635,"")</f>
        <v xml:space="preserve">  // Custom channel order (8)[677] #$(8) [603]</v>
      </c>
    </row>
    <row r="634" spans="2:7" x14ac:dyDescent="0.3">
      <c r="B634" t="str">
        <f>IF(ISTEXT(CONFIG_STRUCT!E636),CONFIG_STRUCT!E636,"")</f>
        <v>customChOrder_1</v>
      </c>
      <c r="C634" t="str">
        <f t="shared" si="9"/>
        <v>:</v>
      </c>
      <c r="G634" t="str">
        <f>IF(ISTEXT(CONFIG_STRUCT!F636),CONFIG_STRUCT!F636,"")</f>
        <v/>
      </c>
    </row>
    <row r="635" spans="2:7" x14ac:dyDescent="0.3">
      <c r="B635" t="str">
        <f>IF(ISTEXT(CONFIG_STRUCT!E637),CONFIG_STRUCT!E637,"")</f>
        <v>customChOrder_2</v>
      </c>
      <c r="C635" t="str">
        <f t="shared" si="9"/>
        <v>:</v>
      </c>
      <c r="G635" t="str">
        <f>IF(ISTEXT(CONFIG_STRUCT!F637),CONFIG_STRUCT!F637,"")</f>
        <v/>
      </c>
    </row>
    <row r="636" spans="2:7" x14ac:dyDescent="0.3">
      <c r="B636" t="str">
        <f>IF(ISTEXT(CONFIG_STRUCT!E638),CONFIG_STRUCT!E638,"")</f>
        <v>customChOrder_3</v>
      </c>
      <c r="C636" t="str">
        <f t="shared" si="9"/>
        <v>:</v>
      </c>
      <c r="G636" t="str">
        <f>IF(ISTEXT(CONFIG_STRUCT!F638),CONFIG_STRUCT!F638,"")</f>
        <v/>
      </c>
    </row>
    <row r="637" spans="2:7" x14ac:dyDescent="0.3">
      <c r="B637" t="str">
        <f>IF(ISTEXT(CONFIG_STRUCT!E639),CONFIG_STRUCT!E639,"")</f>
        <v>customChOrder_4</v>
      </c>
      <c r="C637" t="str">
        <f t="shared" si="9"/>
        <v>:</v>
      </c>
      <c r="G637" t="str">
        <f>IF(ISTEXT(CONFIG_STRUCT!F639),CONFIG_STRUCT!F639,"")</f>
        <v/>
      </c>
    </row>
    <row r="638" spans="2:7" x14ac:dyDescent="0.3">
      <c r="B638" t="str">
        <f>IF(ISTEXT(CONFIG_STRUCT!E640),CONFIG_STRUCT!E640,"")</f>
        <v>customChOrder_5</v>
      </c>
      <c r="C638" t="str">
        <f t="shared" si="9"/>
        <v>:</v>
      </c>
      <c r="G638" t="str">
        <f>IF(ISTEXT(CONFIG_STRUCT!F640),CONFIG_STRUCT!F640,"")</f>
        <v/>
      </c>
    </row>
    <row r="639" spans="2:7" x14ac:dyDescent="0.3">
      <c r="B639" t="str">
        <f>IF(ISTEXT(CONFIG_STRUCT!E641),CONFIG_STRUCT!E641,"")</f>
        <v>customChOrder_6</v>
      </c>
      <c r="C639" t="str">
        <f t="shared" si="9"/>
        <v>:</v>
      </c>
      <c r="G639" t="str">
        <f>IF(ISTEXT(CONFIG_STRUCT!F641),CONFIG_STRUCT!F641,"")</f>
        <v/>
      </c>
    </row>
    <row r="640" spans="2:7" x14ac:dyDescent="0.3">
      <c r="B640" t="str">
        <f>IF(ISTEXT(CONFIG_STRUCT!E642),CONFIG_STRUCT!E642,"")</f>
        <v>customChOrder_7</v>
      </c>
      <c r="C640" t="str">
        <f t="shared" si="9"/>
        <v>:</v>
      </c>
      <c r="G640" t="str">
        <f>IF(ISTEXT(CONFIG_STRUCT!F642),CONFIG_STRUCT!F642,"")</f>
        <v/>
      </c>
    </row>
    <row r="641" spans="2:7" x14ac:dyDescent="0.3">
      <c r="B641" t="str">
        <f>IF(ISTEXT(CONFIG_STRUCT!E643),CONFIG_STRUCT!E643,"")</f>
        <v>customChOrder_8</v>
      </c>
      <c r="C641" t="str">
        <f t="shared" si="9"/>
        <v>:</v>
      </c>
      <c r="G641" t="str">
        <f>IF(ISTEXT(CONFIG_STRUCT!F643),CONFIG_STRUCT!F643,"")</f>
        <v/>
      </c>
    </row>
    <row r="642" spans="2:7" x14ac:dyDescent="0.3">
      <c r="B642" t="str">
        <f>IF(ISTEXT(CONFIG_STRUCT!E644),CONFIG_STRUCT!E644,"")</f>
        <v/>
      </c>
      <c r="C642" t="str">
        <f t="shared" si="9"/>
        <v/>
      </c>
      <c r="G642" t="str">
        <f>IF(ISTEXT(CONFIG_STRUCT!F644),CONFIG_STRUCT!F644,"")</f>
        <v/>
      </c>
    </row>
    <row r="643" spans="2:7" x14ac:dyDescent="0.3">
      <c r="B643" t="str">
        <f>IF(ISTEXT(CONFIG_STRUCT!E645),CONFIG_STRUCT!E645,"")</f>
        <v/>
      </c>
      <c r="C643" t="str">
        <f t="shared" ref="C643:C706" si="10">IF((B643&lt;&gt;""),":","")</f>
        <v/>
      </c>
      <c r="G643" t="str">
        <f>IF(ISTEXT(CONFIG_STRUCT!F645),CONFIG_STRUCT!F645,"")</f>
        <v xml:space="preserve">  // Output offsets (64)[685] #$(64) [611]</v>
      </c>
    </row>
    <row r="644" spans="2:7" x14ac:dyDescent="0.3">
      <c r="B644" t="str">
        <f>IF(ISTEXT(CONFIG_STRUCT!E646),CONFIG_STRUCT!E646,"")</f>
        <v>offsets_pt1_01</v>
      </c>
      <c r="C644" t="str">
        <f t="shared" si="10"/>
        <v>:</v>
      </c>
      <c r="G644" t="str">
        <f>IF(ISTEXT(CONFIG_STRUCT!F646),CONFIG_STRUCT!F646,"")</f>
        <v>// First point in the curve</v>
      </c>
    </row>
    <row r="645" spans="2:7" x14ac:dyDescent="0.3">
      <c r="B645" t="str">
        <f>IF(ISTEXT(CONFIG_STRUCT!E647),CONFIG_STRUCT!E647,"")</f>
        <v>offsets_pt2_01</v>
      </c>
      <c r="C645" t="str">
        <f t="shared" si="10"/>
        <v>:</v>
      </c>
      <c r="G645" t="str">
        <f>IF(ISTEXT(CONFIG_STRUCT!F647),CONFIG_STRUCT!F647,"")</f>
        <v/>
      </c>
    </row>
    <row r="646" spans="2:7" x14ac:dyDescent="0.3">
      <c r="B646" t="str">
        <f>IF(ISTEXT(CONFIG_STRUCT!E648),CONFIG_STRUCT!E648,"")</f>
        <v>offsets_pt3_01</v>
      </c>
      <c r="C646" t="str">
        <f t="shared" si="10"/>
        <v>:</v>
      </c>
      <c r="G646" t="str">
        <f>IF(ISTEXT(CONFIG_STRUCT!F648),CONFIG_STRUCT!F648,"")</f>
        <v/>
      </c>
    </row>
    <row r="647" spans="2:7" x14ac:dyDescent="0.3">
      <c r="B647" t="str">
        <f>IF(ISTEXT(CONFIG_STRUCT!E649),CONFIG_STRUCT!E649,"")</f>
        <v>offsets_pt4_01</v>
      </c>
      <c r="C647" t="str">
        <f t="shared" si="10"/>
        <v>:</v>
      </c>
      <c r="G647" t="str">
        <f>IF(ISTEXT(CONFIG_STRUCT!F649),CONFIG_STRUCT!F649,"")</f>
        <v/>
      </c>
    </row>
    <row r="648" spans="2:7" x14ac:dyDescent="0.3">
      <c r="B648" t="str">
        <f>IF(ISTEXT(CONFIG_STRUCT!E650),CONFIG_STRUCT!E650,"")</f>
        <v>offsets_pt5_01</v>
      </c>
      <c r="C648" t="str">
        <f t="shared" si="10"/>
        <v>:</v>
      </c>
      <c r="G648" t="str">
        <f>IF(ISTEXT(CONFIG_STRUCT!F650),CONFIG_STRUCT!F650,"")</f>
        <v/>
      </c>
    </row>
    <row r="649" spans="2:7" x14ac:dyDescent="0.3">
      <c r="B649" t="str">
        <f>IF(ISTEXT(CONFIG_STRUCT!E651),CONFIG_STRUCT!E651,"")</f>
        <v>offsets_pt6_01</v>
      </c>
      <c r="C649" t="str">
        <f t="shared" si="10"/>
        <v>:</v>
      </c>
      <c r="G649" t="str">
        <f>IF(ISTEXT(CONFIG_STRUCT!F651),CONFIG_STRUCT!F651,"")</f>
        <v/>
      </c>
    </row>
    <row r="650" spans="2:7" x14ac:dyDescent="0.3">
      <c r="B650" t="str">
        <f>IF(ISTEXT(CONFIG_STRUCT!E652),CONFIG_STRUCT!E652,"")</f>
        <v>offsets_pt7_01</v>
      </c>
      <c r="C650" t="str">
        <f t="shared" si="10"/>
        <v>:</v>
      </c>
      <c r="G650" t="str">
        <f>IF(ISTEXT(CONFIG_STRUCT!F652),CONFIG_STRUCT!F652,"")</f>
        <v>// Last point in the curve</v>
      </c>
    </row>
    <row r="651" spans="2:7" x14ac:dyDescent="0.3">
      <c r="B651" t="str">
        <f>IF(ISTEXT(CONFIG_STRUCT!E653),CONFIG_STRUCT!E653,"")</f>
        <v>offsets_ch_01</v>
      </c>
      <c r="C651" t="str">
        <f t="shared" si="10"/>
        <v>:</v>
      </c>
      <c r="G651" t="str">
        <f>IF(ISTEXT(CONFIG_STRUCT!F653),CONFIG_STRUCT!F653,"")</f>
        <v>// Associated channel</v>
      </c>
    </row>
    <row r="652" spans="2:7" x14ac:dyDescent="0.3">
      <c r="B652" t="str">
        <f>IF(ISTEXT(CONFIG_STRUCT!E654),CONFIG_STRUCT!E654,"")</f>
        <v/>
      </c>
      <c r="C652" t="str">
        <f t="shared" si="10"/>
        <v/>
      </c>
      <c r="G652" t="str">
        <f>IF(ISTEXT(CONFIG_STRUCT!F654),CONFIG_STRUCT!F654,"")</f>
        <v/>
      </c>
    </row>
    <row r="653" spans="2:7" x14ac:dyDescent="0.3">
      <c r="B653" t="str">
        <f>IF(ISTEXT(CONFIG_STRUCT!E655),CONFIG_STRUCT!E655,"")</f>
        <v>offsets_pt1_02</v>
      </c>
      <c r="C653" t="str">
        <f t="shared" si="10"/>
        <v>:</v>
      </c>
      <c r="G653" t="str">
        <f>IF(ISTEXT(CONFIG_STRUCT!F655),CONFIG_STRUCT!F655,"")</f>
        <v>// First point in the curve</v>
      </c>
    </row>
    <row r="654" spans="2:7" x14ac:dyDescent="0.3">
      <c r="B654" t="str">
        <f>IF(ISTEXT(CONFIG_STRUCT!E656),CONFIG_STRUCT!E656,"")</f>
        <v>offsets_pt2_02</v>
      </c>
      <c r="C654" t="str">
        <f t="shared" si="10"/>
        <v>:</v>
      </c>
      <c r="G654" t="str">
        <f>IF(ISTEXT(CONFIG_STRUCT!F656),CONFIG_STRUCT!F656,"")</f>
        <v/>
      </c>
    </row>
    <row r="655" spans="2:7" x14ac:dyDescent="0.3">
      <c r="B655" t="str">
        <f>IF(ISTEXT(CONFIG_STRUCT!E657),CONFIG_STRUCT!E657,"")</f>
        <v>offsets_pt3_02</v>
      </c>
      <c r="C655" t="str">
        <f t="shared" si="10"/>
        <v>:</v>
      </c>
      <c r="G655" t="str">
        <f>IF(ISTEXT(CONFIG_STRUCT!F657),CONFIG_STRUCT!F657,"")</f>
        <v/>
      </c>
    </row>
    <row r="656" spans="2:7" x14ac:dyDescent="0.3">
      <c r="B656" t="str">
        <f>IF(ISTEXT(CONFIG_STRUCT!E658),CONFIG_STRUCT!E658,"")</f>
        <v>offsets_pt4_02</v>
      </c>
      <c r="C656" t="str">
        <f t="shared" si="10"/>
        <v>:</v>
      </c>
      <c r="G656" t="str">
        <f>IF(ISTEXT(CONFIG_STRUCT!F658),CONFIG_STRUCT!F658,"")</f>
        <v/>
      </c>
    </row>
    <row r="657" spans="2:7" x14ac:dyDescent="0.3">
      <c r="B657" t="str">
        <f>IF(ISTEXT(CONFIG_STRUCT!E659),CONFIG_STRUCT!E659,"")</f>
        <v>offsets_pt5_02</v>
      </c>
      <c r="C657" t="str">
        <f t="shared" si="10"/>
        <v>:</v>
      </c>
      <c r="G657" t="str">
        <f>IF(ISTEXT(CONFIG_STRUCT!F659),CONFIG_STRUCT!F659,"")</f>
        <v/>
      </c>
    </row>
    <row r="658" spans="2:7" x14ac:dyDescent="0.3">
      <c r="B658" t="str">
        <f>IF(ISTEXT(CONFIG_STRUCT!E660),CONFIG_STRUCT!E660,"")</f>
        <v>offsets_pt6_02</v>
      </c>
      <c r="C658" t="str">
        <f t="shared" si="10"/>
        <v>:</v>
      </c>
      <c r="G658" t="str">
        <f>IF(ISTEXT(CONFIG_STRUCT!F660),CONFIG_STRUCT!F660,"")</f>
        <v/>
      </c>
    </row>
    <row r="659" spans="2:7" x14ac:dyDescent="0.3">
      <c r="B659" t="str">
        <f>IF(ISTEXT(CONFIG_STRUCT!E661),CONFIG_STRUCT!E661,"")</f>
        <v>offsets_pt7_02</v>
      </c>
      <c r="C659" t="str">
        <f t="shared" si="10"/>
        <v>:</v>
      </c>
      <c r="G659" t="str">
        <f>IF(ISTEXT(CONFIG_STRUCT!F661),CONFIG_STRUCT!F661,"")</f>
        <v>// Last point in the curve</v>
      </c>
    </row>
    <row r="660" spans="2:7" x14ac:dyDescent="0.3">
      <c r="B660" t="str">
        <f>IF(ISTEXT(CONFIG_STRUCT!E662),CONFIG_STRUCT!E662,"")</f>
        <v>offsets_ch_02</v>
      </c>
      <c r="C660" t="str">
        <f t="shared" si="10"/>
        <v>:</v>
      </c>
      <c r="G660" t="str">
        <f>IF(ISTEXT(CONFIG_STRUCT!F662),CONFIG_STRUCT!F662,"")</f>
        <v>// Associated channel</v>
      </c>
    </row>
    <row r="661" spans="2:7" x14ac:dyDescent="0.3">
      <c r="B661" t="str">
        <f>IF(ISTEXT(CONFIG_STRUCT!E663),CONFIG_STRUCT!E663,"")</f>
        <v/>
      </c>
      <c r="C661" t="str">
        <f t="shared" si="10"/>
        <v/>
      </c>
      <c r="G661" t="str">
        <f>IF(ISTEXT(CONFIG_STRUCT!F663),CONFIG_STRUCT!F663,"")</f>
        <v/>
      </c>
    </row>
    <row r="662" spans="2:7" x14ac:dyDescent="0.3">
      <c r="B662" t="str">
        <f>IF(ISTEXT(CONFIG_STRUCT!E664),CONFIG_STRUCT!E664,"")</f>
        <v>offsets_pt1_03</v>
      </c>
      <c r="C662" t="str">
        <f t="shared" si="10"/>
        <v>:</v>
      </c>
      <c r="G662" t="str">
        <f>IF(ISTEXT(CONFIG_STRUCT!F664),CONFIG_STRUCT!F664,"")</f>
        <v>// First point in the curve</v>
      </c>
    </row>
    <row r="663" spans="2:7" x14ac:dyDescent="0.3">
      <c r="B663" t="str">
        <f>IF(ISTEXT(CONFIG_STRUCT!E665),CONFIG_STRUCT!E665,"")</f>
        <v>offsets_pt2_03</v>
      </c>
      <c r="C663" t="str">
        <f t="shared" si="10"/>
        <v>:</v>
      </c>
      <c r="G663" t="str">
        <f>IF(ISTEXT(CONFIG_STRUCT!F665),CONFIG_STRUCT!F665,"")</f>
        <v/>
      </c>
    </row>
    <row r="664" spans="2:7" x14ac:dyDescent="0.3">
      <c r="B664" t="str">
        <f>IF(ISTEXT(CONFIG_STRUCT!E666),CONFIG_STRUCT!E666,"")</f>
        <v>offsets_pt3_03</v>
      </c>
      <c r="C664" t="str">
        <f t="shared" si="10"/>
        <v>:</v>
      </c>
      <c r="G664" t="str">
        <f>IF(ISTEXT(CONFIG_STRUCT!F666),CONFIG_STRUCT!F666,"")</f>
        <v/>
      </c>
    </row>
    <row r="665" spans="2:7" x14ac:dyDescent="0.3">
      <c r="B665" t="str">
        <f>IF(ISTEXT(CONFIG_STRUCT!E667),CONFIG_STRUCT!E667,"")</f>
        <v>offsets_pt4_03</v>
      </c>
      <c r="C665" t="str">
        <f t="shared" si="10"/>
        <v>:</v>
      </c>
      <c r="G665" t="str">
        <f>IF(ISTEXT(CONFIG_STRUCT!F667),CONFIG_STRUCT!F667,"")</f>
        <v/>
      </c>
    </row>
    <row r="666" spans="2:7" x14ac:dyDescent="0.3">
      <c r="B666" t="str">
        <f>IF(ISTEXT(CONFIG_STRUCT!E668),CONFIG_STRUCT!E668,"")</f>
        <v>offsets_pt5_03</v>
      </c>
      <c r="C666" t="str">
        <f t="shared" si="10"/>
        <v>:</v>
      </c>
      <c r="G666" t="str">
        <f>IF(ISTEXT(CONFIG_STRUCT!F668),CONFIG_STRUCT!F668,"")</f>
        <v/>
      </c>
    </row>
    <row r="667" spans="2:7" x14ac:dyDescent="0.3">
      <c r="B667" t="str">
        <f>IF(ISTEXT(CONFIG_STRUCT!E669),CONFIG_STRUCT!E669,"")</f>
        <v>offsets_pt6_03</v>
      </c>
      <c r="C667" t="str">
        <f t="shared" si="10"/>
        <v>:</v>
      </c>
      <c r="G667" t="str">
        <f>IF(ISTEXT(CONFIG_STRUCT!F669),CONFIG_STRUCT!F669,"")</f>
        <v/>
      </c>
    </row>
    <row r="668" spans="2:7" x14ac:dyDescent="0.3">
      <c r="B668" t="str">
        <f>IF(ISTEXT(CONFIG_STRUCT!E670),CONFIG_STRUCT!E670,"")</f>
        <v>offsets_pt7_03</v>
      </c>
      <c r="C668" t="str">
        <f t="shared" si="10"/>
        <v>:</v>
      </c>
      <c r="G668" t="str">
        <f>IF(ISTEXT(CONFIG_STRUCT!F670),CONFIG_STRUCT!F670,"")</f>
        <v>// Last point in the curve</v>
      </c>
    </row>
    <row r="669" spans="2:7" x14ac:dyDescent="0.3">
      <c r="B669" t="str">
        <f>IF(ISTEXT(CONFIG_STRUCT!E671),CONFIG_STRUCT!E671,"")</f>
        <v>offsets_ch_03</v>
      </c>
      <c r="C669" t="str">
        <f t="shared" si="10"/>
        <v>:</v>
      </c>
      <c r="G669" t="str">
        <f>IF(ISTEXT(CONFIG_STRUCT!F671),CONFIG_STRUCT!F671,"")</f>
        <v>// Associated channel</v>
      </c>
    </row>
    <row r="670" spans="2:7" x14ac:dyDescent="0.3">
      <c r="B670" t="str">
        <f>IF(ISTEXT(CONFIG_STRUCT!E672),CONFIG_STRUCT!E672,"")</f>
        <v/>
      </c>
      <c r="C670" t="str">
        <f t="shared" si="10"/>
        <v/>
      </c>
      <c r="G670" t="str">
        <f>IF(ISTEXT(CONFIG_STRUCT!F672),CONFIG_STRUCT!F672,"")</f>
        <v/>
      </c>
    </row>
    <row r="671" spans="2:7" x14ac:dyDescent="0.3">
      <c r="B671" t="str">
        <f>IF(ISTEXT(CONFIG_STRUCT!E673),CONFIG_STRUCT!E673,"")</f>
        <v>offsets_pt1_04</v>
      </c>
      <c r="C671" t="str">
        <f t="shared" si="10"/>
        <v>:</v>
      </c>
      <c r="G671" t="str">
        <f>IF(ISTEXT(CONFIG_STRUCT!F673),CONFIG_STRUCT!F673,"")</f>
        <v>// First point in the curve</v>
      </c>
    </row>
    <row r="672" spans="2:7" x14ac:dyDescent="0.3">
      <c r="B672" t="str">
        <f>IF(ISTEXT(CONFIG_STRUCT!E674),CONFIG_STRUCT!E674,"")</f>
        <v>offsets_pt2_04</v>
      </c>
      <c r="C672" t="str">
        <f t="shared" si="10"/>
        <v>:</v>
      </c>
      <c r="G672" t="str">
        <f>IF(ISTEXT(CONFIG_STRUCT!F674),CONFIG_STRUCT!F674,"")</f>
        <v/>
      </c>
    </row>
    <row r="673" spans="2:7" x14ac:dyDescent="0.3">
      <c r="B673" t="str">
        <f>IF(ISTEXT(CONFIG_STRUCT!E675),CONFIG_STRUCT!E675,"")</f>
        <v>offsets_pt3_04</v>
      </c>
      <c r="C673" t="str">
        <f t="shared" si="10"/>
        <v>:</v>
      </c>
      <c r="G673" t="str">
        <f>IF(ISTEXT(CONFIG_STRUCT!F675),CONFIG_STRUCT!F675,"")</f>
        <v/>
      </c>
    </row>
    <row r="674" spans="2:7" x14ac:dyDescent="0.3">
      <c r="B674" t="str">
        <f>IF(ISTEXT(CONFIG_STRUCT!E676),CONFIG_STRUCT!E676,"")</f>
        <v>offsets_pt4_04</v>
      </c>
      <c r="C674" t="str">
        <f t="shared" si="10"/>
        <v>:</v>
      </c>
      <c r="G674" t="str">
        <f>IF(ISTEXT(CONFIG_STRUCT!F676),CONFIG_STRUCT!F676,"")</f>
        <v/>
      </c>
    </row>
    <row r="675" spans="2:7" x14ac:dyDescent="0.3">
      <c r="B675" t="str">
        <f>IF(ISTEXT(CONFIG_STRUCT!E677),CONFIG_STRUCT!E677,"")</f>
        <v>offsets_pt5_04</v>
      </c>
      <c r="C675" t="str">
        <f t="shared" si="10"/>
        <v>:</v>
      </c>
      <c r="G675" t="str">
        <f>IF(ISTEXT(CONFIG_STRUCT!F677),CONFIG_STRUCT!F677,"")</f>
        <v/>
      </c>
    </row>
    <row r="676" spans="2:7" x14ac:dyDescent="0.3">
      <c r="B676" t="str">
        <f>IF(ISTEXT(CONFIG_STRUCT!E678),CONFIG_STRUCT!E678,"")</f>
        <v>offsets_pt6_04</v>
      </c>
      <c r="C676" t="str">
        <f t="shared" si="10"/>
        <v>:</v>
      </c>
      <c r="G676" t="str">
        <f>IF(ISTEXT(CONFIG_STRUCT!F678),CONFIG_STRUCT!F678,"")</f>
        <v/>
      </c>
    </row>
    <row r="677" spans="2:7" x14ac:dyDescent="0.3">
      <c r="B677" t="str">
        <f>IF(ISTEXT(CONFIG_STRUCT!E679),CONFIG_STRUCT!E679,"")</f>
        <v>offsets_pt7_04</v>
      </c>
      <c r="C677" t="str">
        <f t="shared" si="10"/>
        <v>:</v>
      </c>
      <c r="G677" t="str">
        <f>IF(ISTEXT(CONFIG_STRUCT!F679),CONFIG_STRUCT!F679,"")</f>
        <v>// Last point in the curve</v>
      </c>
    </row>
    <row r="678" spans="2:7" x14ac:dyDescent="0.3">
      <c r="B678" t="str">
        <f>IF(ISTEXT(CONFIG_STRUCT!E680),CONFIG_STRUCT!E680,"")</f>
        <v>offsets_ch_04</v>
      </c>
      <c r="C678" t="str">
        <f t="shared" si="10"/>
        <v>:</v>
      </c>
      <c r="G678" t="str">
        <f>IF(ISTEXT(CONFIG_STRUCT!F680),CONFIG_STRUCT!F680,"")</f>
        <v>// Associated channel</v>
      </c>
    </row>
    <row r="679" spans="2:7" x14ac:dyDescent="0.3">
      <c r="B679" t="str">
        <f>IF(ISTEXT(CONFIG_STRUCT!E681),CONFIG_STRUCT!E681,"")</f>
        <v/>
      </c>
      <c r="C679" t="str">
        <f t="shared" si="10"/>
        <v/>
      </c>
      <c r="G679" t="str">
        <f>IF(ISTEXT(CONFIG_STRUCT!F681),CONFIG_STRUCT!F681,"")</f>
        <v/>
      </c>
    </row>
    <row r="680" spans="2:7" x14ac:dyDescent="0.3">
      <c r="B680" t="str">
        <f>IF(ISTEXT(CONFIG_STRUCT!E682),CONFIG_STRUCT!E682,"")</f>
        <v>offsets_pt1_05</v>
      </c>
      <c r="C680" t="str">
        <f t="shared" si="10"/>
        <v>:</v>
      </c>
      <c r="G680" t="str">
        <f>IF(ISTEXT(CONFIG_STRUCT!F682),CONFIG_STRUCT!F682,"")</f>
        <v>// First point in the curve</v>
      </c>
    </row>
    <row r="681" spans="2:7" x14ac:dyDescent="0.3">
      <c r="B681" t="str">
        <f>IF(ISTEXT(CONFIG_STRUCT!E683),CONFIG_STRUCT!E683,"")</f>
        <v>offsets_pt2_05</v>
      </c>
      <c r="C681" t="str">
        <f t="shared" si="10"/>
        <v>:</v>
      </c>
      <c r="G681" t="str">
        <f>IF(ISTEXT(CONFIG_STRUCT!F683),CONFIG_STRUCT!F683,"")</f>
        <v/>
      </c>
    </row>
    <row r="682" spans="2:7" x14ac:dyDescent="0.3">
      <c r="B682" t="str">
        <f>IF(ISTEXT(CONFIG_STRUCT!E684),CONFIG_STRUCT!E684,"")</f>
        <v>offsets_pt3_05</v>
      </c>
      <c r="C682" t="str">
        <f t="shared" si="10"/>
        <v>:</v>
      </c>
      <c r="G682" t="str">
        <f>IF(ISTEXT(CONFIG_STRUCT!F684),CONFIG_STRUCT!F684,"")</f>
        <v/>
      </c>
    </row>
    <row r="683" spans="2:7" x14ac:dyDescent="0.3">
      <c r="B683" t="str">
        <f>IF(ISTEXT(CONFIG_STRUCT!E685),CONFIG_STRUCT!E685,"")</f>
        <v>offsets_pt4_05</v>
      </c>
      <c r="C683" t="str">
        <f t="shared" si="10"/>
        <v>:</v>
      </c>
      <c r="G683" t="str">
        <f>IF(ISTEXT(CONFIG_STRUCT!F685),CONFIG_STRUCT!F685,"")</f>
        <v/>
      </c>
    </row>
    <row r="684" spans="2:7" x14ac:dyDescent="0.3">
      <c r="B684" t="str">
        <f>IF(ISTEXT(CONFIG_STRUCT!E686),CONFIG_STRUCT!E686,"")</f>
        <v>offsets_pt5_05</v>
      </c>
      <c r="C684" t="str">
        <f t="shared" si="10"/>
        <v>:</v>
      </c>
      <c r="G684" t="str">
        <f>IF(ISTEXT(CONFIG_STRUCT!F686),CONFIG_STRUCT!F686,"")</f>
        <v/>
      </c>
    </row>
    <row r="685" spans="2:7" x14ac:dyDescent="0.3">
      <c r="B685" t="str">
        <f>IF(ISTEXT(CONFIG_STRUCT!E687),CONFIG_STRUCT!E687,"")</f>
        <v>offsets_pt6_05</v>
      </c>
      <c r="C685" t="str">
        <f t="shared" si="10"/>
        <v>:</v>
      </c>
      <c r="G685" t="str">
        <f>IF(ISTEXT(CONFIG_STRUCT!F687),CONFIG_STRUCT!F687,"")</f>
        <v/>
      </c>
    </row>
    <row r="686" spans="2:7" x14ac:dyDescent="0.3">
      <c r="B686" t="str">
        <f>IF(ISTEXT(CONFIG_STRUCT!E688),CONFIG_STRUCT!E688,"")</f>
        <v>offsets_pt7_05</v>
      </c>
      <c r="C686" t="str">
        <f t="shared" si="10"/>
        <v>:</v>
      </c>
      <c r="G686" t="str">
        <f>IF(ISTEXT(CONFIG_STRUCT!F688),CONFIG_STRUCT!F688,"")</f>
        <v>// Last point in the curve</v>
      </c>
    </row>
    <row r="687" spans="2:7" x14ac:dyDescent="0.3">
      <c r="B687" t="str">
        <f>IF(ISTEXT(CONFIG_STRUCT!E689),CONFIG_STRUCT!E689,"")</f>
        <v>offsets_ch_05</v>
      </c>
      <c r="C687" t="str">
        <f t="shared" si="10"/>
        <v>:</v>
      </c>
      <c r="G687" t="str">
        <f>IF(ISTEXT(CONFIG_STRUCT!F689),CONFIG_STRUCT!F689,"")</f>
        <v>// Associated channel</v>
      </c>
    </row>
    <row r="688" spans="2:7" x14ac:dyDescent="0.3">
      <c r="B688" t="str">
        <f>IF(ISTEXT(CONFIG_STRUCT!E690),CONFIG_STRUCT!E690,"")</f>
        <v/>
      </c>
      <c r="C688" t="str">
        <f t="shared" si="10"/>
        <v/>
      </c>
      <c r="G688" t="str">
        <f>IF(ISTEXT(CONFIG_STRUCT!F690),CONFIG_STRUCT!F690,"")</f>
        <v/>
      </c>
    </row>
    <row r="689" spans="2:7" x14ac:dyDescent="0.3">
      <c r="B689" t="str">
        <f>IF(ISTEXT(CONFIG_STRUCT!E691),CONFIG_STRUCT!E691,"")</f>
        <v>offsets_pt1_06</v>
      </c>
      <c r="C689" t="str">
        <f t="shared" si="10"/>
        <v>:</v>
      </c>
      <c r="G689" t="str">
        <f>IF(ISTEXT(CONFIG_STRUCT!F691),CONFIG_STRUCT!F691,"")</f>
        <v>// First point in the curve</v>
      </c>
    </row>
    <row r="690" spans="2:7" x14ac:dyDescent="0.3">
      <c r="B690" t="str">
        <f>IF(ISTEXT(CONFIG_STRUCT!E692),CONFIG_STRUCT!E692,"")</f>
        <v>offsets_pt2_06</v>
      </c>
      <c r="C690" t="str">
        <f t="shared" si="10"/>
        <v>:</v>
      </c>
      <c r="G690" t="str">
        <f>IF(ISTEXT(CONFIG_STRUCT!F692),CONFIG_STRUCT!F692,"")</f>
        <v/>
      </c>
    </row>
    <row r="691" spans="2:7" x14ac:dyDescent="0.3">
      <c r="B691" t="str">
        <f>IF(ISTEXT(CONFIG_STRUCT!E693),CONFIG_STRUCT!E693,"")</f>
        <v>offsets_pt3_06</v>
      </c>
      <c r="C691" t="str">
        <f t="shared" si="10"/>
        <v>:</v>
      </c>
      <c r="G691" t="str">
        <f>IF(ISTEXT(CONFIG_STRUCT!F693),CONFIG_STRUCT!F693,"")</f>
        <v/>
      </c>
    </row>
    <row r="692" spans="2:7" x14ac:dyDescent="0.3">
      <c r="B692" t="str">
        <f>IF(ISTEXT(CONFIG_STRUCT!E694),CONFIG_STRUCT!E694,"")</f>
        <v>offsets_pt4_06</v>
      </c>
      <c r="C692" t="str">
        <f t="shared" si="10"/>
        <v>:</v>
      </c>
      <c r="G692" t="str">
        <f>IF(ISTEXT(CONFIG_STRUCT!F694),CONFIG_STRUCT!F694,"")</f>
        <v/>
      </c>
    </row>
    <row r="693" spans="2:7" x14ac:dyDescent="0.3">
      <c r="B693" t="str">
        <f>IF(ISTEXT(CONFIG_STRUCT!E695),CONFIG_STRUCT!E695,"")</f>
        <v>offsets_pt5_06</v>
      </c>
      <c r="C693" t="str">
        <f t="shared" si="10"/>
        <v>:</v>
      </c>
      <c r="G693" t="str">
        <f>IF(ISTEXT(CONFIG_STRUCT!F695),CONFIG_STRUCT!F695,"")</f>
        <v/>
      </c>
    </row>
    <row r="694" spans="2:7" x14ac:dyDescent="0.3">
      <c r="B694" t="str">
        <f>IF(ISTEXT(CONFIG_STRUCT!E696),CONFIG_STRUCT!E696,"")</f>
        <v>offsets_pt6_06</v>
      </c>
      <c r="C694" t="str">
        <f t="shared" si="10"/>
        <v>:</v>
      </c>
      <c r="G694" t="str">
        <f>IF(ISTEXT(CONFIG_STRUCT!F696),CONFIG_STRUCT!F696,"")</f>
        <v/>
      </c>
    </row>
    <row r="695" spans="2:7" x14ac:dyDescent="0.3">
      <c r="B695" t="str">
        <f>IF(ISTEXT(CONFIG_STRUCT!E697),CONFIG_STRUCT!E697,"")</f>
        <v>offsets_pt7_06</v>
      </c>
      <c r="C695" t="str">
        <f t="shared" si="10"/>
        <v>:</v>
      </c>
      <c r="G695" t="str">
        <f>IF(ISTEXT(CONFIG_STRUCT!F697),CONFIG_STRUCT!F697,"")</f>
        <v>// Last point in the curve</v>
      </c>
    </row>
    <row r="696" spans="2:7" x14ac:dyDescent="0.3">
      <c r="B696" t="str">
        <f>IF(ISTEXT(CONFIG_STRUCT!E698),CONFIG_STRUCT!E698,"")</f>
        <v>offsets_ch_06</v>
      </c>
      <c r="C696" t="str">
        <f t="shared" si="10"/>
        <v>:</v>
      </c>
      <c r="G696" t="str">
        <f>IF(ISTEXT(CONFIG_STRUCT!F698),CONFIG_STRUCT!F698,"")</f>
        <v>// Associated channel</v>
      </c>
    </row>
    <row r="697" spans="2:7" x14ac:dyDescent="0.3">
      <c r="B697" t="str">
        <f>IF(ISTEXT(CONFIG_STRUCT!E699),CONFIG_STRUCT!E699,"")</f>
        <v/>
      </c>
      <c r="C697" t="str">
        <f t="shared" si="10"/>
        <v/>
      </c>
      <c r="G697" t="str">
        <f>IF(ISTEXT(CONFIG_STRUCT!F699),CONFIG_STRUCT!F699,"")</f>
        <v/>
      </c>
    </row>
    <row r="698" spans="2:7" x14ac:dyDescent="0.3">
      <c r="B698" t="str">
        <f>IF(ISTEXT(CONFIG_STRUCT!E700),CONFIG_STRUCT!E700,"")</f>
        <v>offsets_pt1_07</v>
      </c>
      <c r="C698" t="str">
        <f t="shared" si="10"/>
        <v>:</v>
      </c>
      <c r="G698" t="str">
        <f>IF(ISTEXT(CONFIG_STRUCT!F700),CONFIG_STRUCT!F700,"")</f>
        <v>// First point in the curve</v>
      </c>
    </row>
    <row r="699" spans="2:7" x14ac:dyDescent="0.3">
      <c r="B699" t="str">
        <f>IF(ISTEXT(CONFIG_STRUCT!E701),CONFIG_STRUCT!E701,"")</f>
        <v>offsets_pt2_07</v>
      </c>
      <c r="C699" t="str">
        <f t="shared" si="10"/>
        <v>:</v>
      </c>
      <c r="G699" t="str">
        <f>IF(ISTEXT(CONFIG_STRUCT!F701),CONFIG_STRUCT!F701,"")</f>
        <v/>
      </c>
    </row>
    <row r="700" spans="2:7" x14ac:dyDescent="0.3">
      <c r="B700" t="str">
        <f>IF(ISTEXT(CONFIG_STRUCT!E702),CONFIG_STRUCT!E702,"")</f>
        <v>offsets_pt3_07</v>
      </c>
      <c r="C700" t="str">
        <f t="shared" si="10"/>
        <v>:</v>
      </c>
      <c r="G700" t="str">
        <f>IF(ISTEXT(CONFIG_STRUCT!F702),CONFIG_STRUCT!F702,"")</f>
        <v/>
      </c>
    </row>
    <row r="701" spans="2:7" x14ac:dyDescent="0.3">
      <c r="B701" t="str">
        <f>IF(ISTEXT(CONFIG_STRUCT!E703),CONFIG_STRUCT!E703,"")</f>
        <v>offsets_pt4_07</v>
      </c>
      <c r="C701" t="str">
        <f t="shared" si="10"/>
        <v>:</v>
      </c>
      <c r="G701" t="str">
        <f>IF(ISTEXT(CONFIG_STRUCT!F703),CONFIG_STRUCT!F703,"")</f>
        <v/>
      </c>
    </row>
    <row r="702" spans="2:7" x14ac:dyDescent="0.3">
      <c r="B702" t="str">
        <f>IF(ISTEXT(CONFIG_STRUCT!E704),CONFIG_STRUCT!E704,"")</f>
        <v>offsets_pt5_07</v>
      </c>
      <c r="C702" t="str">
        <f t="shared" si="10"/>
        <v>:</v>
      </c>
      <c r="G702" t="str">
        <f>IF(ISTEXT(CONFIG_STRUCT!F704),CONFIG_STRUCT!F704,"")</f>
        <v/>
      </c>
    </row>
    <row r="703" spans="2:7" x14ac:dyDescent="0.3">
      <c r="B703" t="str">
        <f>IF(ISTEXT(CONFIG_STRUCT!E705),CONFIG_STRUCT!E705,"")</f>
        <v>offsets_pt6_07</v>
      </c>
      <c r="C703" t="str">
        <f t="shared" si="10"/>
        <v>:</v>
      </c>
      <c r="G703" t="str">
        <f>IF(ISTEXT(CONFIG_STRUCT!F705),CONFIG_STRUCT!F705,"")</f>
        <v/>
      </c>
    </row>
    <row r="704" spans="2:7" x14ac:dyDescent="0.3">
      <c r="B704" t="str">
        <f>IF(ISTEXT(CONFIG_STRUCT!E706),CONFIG_STRUCT!E706,"")</f>
        <v>offsets_pt7_07</v>
      </c>
      <c r="C704" t="str">
        <f t="shared" si="10"/>
        <v>:</v>
      </c>
      <c r="G704" t="str">
        <f>IF(ISTEXT(CONFIG_STRUCT!F706),CONFIG_STRUCT!F706,"")</f>
        <v>// Last point in the curve</v>
      </c>
    </row>
    <row r="705" spans="2:7" x14ac:dyDescent="0.3">
      <c r="B705" t="str">
        <f>IF(ISTEXT(CONFIG_STRUCT!E707),CONFIG_STRUCT!E707,"")</f>
        <v>offsets_ch_07</v>
      </c>
      <c r="C705" t="str">
        <f t="shared" si="10"/>
        <v>:</v>
      </c>
      <c r="G705" t="str">
        <f>IF(ISTEXT(CONFIG_STRUCT!F707),CONFIG_STRUCT!F707,"")</f>
        <v>// Associated channel</v>
      </c>
    </row>
    <row r="706" spans="2:7" x14ac:dyDescent="0.3">
      <c r="B706" t="str">
        <f>IF(ISTEXT(CONFIG_STRUCT!E708),CONFIG_STRUCT!E708,"")</f>
        <v/>
      </c>
      <c r="C706" t="str">
        <f t="shared" si="10"/>
        <v/>
      </c>
      <c r="G706" t="str">
        <f>IF(ISTEXT(CONFIG_STRUCT!F708),CONFIG_STRUCT!F708,"")</f>
        <v/>
      </c>
    </row>
    <row r="707" spans="2:7" x14ac:dyDescent="0.3">
      <c r="B707" t="str">
        <f>IF(ISTEXT(CONFIG_STRUCT!E709),CONFIG_STRUCT!E709,"")</f>
        <v>offsets_pt1_08</v>
      </c>
      <c r="C707" t="str">
        <f t="shared" ref="C707:C736" si="11">IF((B707&lt;&gt;""),":","")</f>
        <v>:</v>
      </c>
      <c r="G707" t="str">
        <f>IF(ISTEXT(CONFIG_STRUCT!F709),CONFIG_STRUCT!F709,"")</f>
        <v>// First point in the curve</v>
      </c>
    </row>
    <row r="708" spans="2:7" x14ac:dyDescent="0.3">
      <c r="B708" t="str">
        <f>IF(ISTEXT(CONFIG_STRUCT!E710),CONFIG_STRUCT!E710,"")</f>
        <v>offsets_pt2_08</v>
      </c>
      <c r="C708" t="str">
        <f t="shared" si="11"/>
        <v>:</v>
      </c>
      <c r="G708" t="str">
        <f>IF(ISTEXT(CONFIG_STRUCT!F710),CONFIG_STRUCT!F710,"")</f>
        <v/>
      </c>
    </row>
    <row r="709" spans="2:7" x14ac:dyDescent="0.3">
      <c r="B709" t="str">
        <f>IF(ISTEXT(CONFIG_STRUCT!E711),CONFIG_STRUCT!E711,"")</f>
        <v>offsets_pt3_08</v>
      </c>
      <c r="C709" t="str">
        <f t="shared" si="11"/>
        <v>:</v>
      </c>
      <c r="G709" t="str">
        <f>IF(ISTEXT(CONFIG_STRUCT!F711),CONFIG_STRUCT!F711,"")</f>
        <v/>
      </c>
    </row>
    <row r="710" spans="2:7" x14ac:dyDescent="0.3">
      <c r="B710" t="str">
        <f>IF(ISTEXT(CONFIG_STRUCT!E712),CONFIG_STRUCT!E712,"")</f>
        <v>offsets_pt4_08</v>
      </c>
      <c r="C710" t="str">
        <f t="shared" si="11"/>
        <v>:</v>
      </c>
      <c r="G710" t="str">
        <f>IF(ISTEXT(CONFIG_STRUCT!F712),CONFIG_STRUCT!F712,"")</f>
        <v/>
      </c>
    </row>
    <row r="711" spans="2:7" x14ac:dyDescent="0.3">
      <c r="B711" t="str">
        <f>IF(ISTEXT(CONFIG_STRUCT!E713),CONFIG_STRUCT!E713,"")</f>
        <v>offsets_pt5_08</v>
      </c>
      <c r="C711" t="str">
        <f t="shared" si="11"/>
        <v>:</v>
      </c>
      <c r="G711" t="str">
        <f>IF(ISTEXT(CONFIG_STRUCT!F713),CONFIG_STRUCT!F713,"")</f>
        <v/>
      </c>
    </row>
    <row r="712" spans="2:7" x14ac:dyDescent="0.3">
      <c r="B712" t="str">
        <f>IF(ISTEXT(CONFIG_STRUCT!E714),CONFIG_STRUCT!E714,"")</f>
        <v>offsets_pt6_08</v>
      </c>
      <c r="C712" t="str">
        <f t="shared" si="11"/>
        <v>:</v>
      </c>
      <c r="G712" t="str">
        <f>IF(ISTEXT(CONFIG_STRUCT!F714),CONFIG_STRUCT!F714,"")</f>
        <v/>
      </c>
    </row>
    <row r="713" spans="2:7" x14ac:dyDescent="0.3">
      <c r="B713" t="str">
        <f>IF(ISTEXT(CONFIG_STRUCT!E715),CONFIG_STRUCT!E715,"")</f>
        <v>offsets_pt7_08</v>
      </c>
      <c r="C713" t="str">
        <f t="shared" si="11"/>
        <v>:</v>
      </c>
      <c r="G713" t="str">
        <f>IF(ISTEXT(CONFIG_STRUCT!F715),CONFIG_STRUCT!F715,"")</f>
        <v>// Last point in the curve</v>
      </c>
    </row>
    <row r="714" spans="2:7" x14ac:dyDescent="0.3">
      <c r="B714" t="str">
        <f>IF(ISTEXT(CONFIG_STRUCT!E716),CONFIG_STRUCT!E716,"")</f>
        <v>offsets_ch_08</v>
      </c>
      <c r="C714" t="str">
        <f t="shared" si="11"/>
        <v>:</v>
      </c>
      <c r="G714" t="str">
        <f>IF(ISTEXT(CONFIG_STRUCT!F716),CONFIG_STRUCT!F716,"")</f>
        <v>// Associated channel</v>
      </c>
    </row>
    <row r="715" spans="2:7" x14ac:dyDescent="0.3">
      <c r="B715" t="str">
        <f>IF(ISTEXT(CONFIG_STRUCT!E717),CONFIG_STRUCT!E717,"")</f>
        <v/>
      </c>
      <c r="C715" t="str">
        <f t="shared" si="11"/>
        <v/>
      </c>
      <c r="G715" t="str">
        <f>IF(ISTEXT(CONFIG_STRUCT!F717),CONFIG_STRUCT!F717,"")</f>
        <v/>
      </c>
    </row>
    <row r="716" spans="2:7" x14ac:dyDescent="0.3">
      <c r="B716" t="str">
        <f>IF(ISTEXT(CONFIG_STRUCT!E718),CONFIG_STRUCT!E718,"")</f>
        <v>offsets_pt1_09</v>
      </c>
      <c r="C716" t="str">
        <f t="shared" si="11"/>
        <v>:</v>
      </c>
      <c r="G716" t="str">
        <f>IF(ISTEXT(CONFIG_STRUCT!F718),CONFIG_STRUCT!F718,"")</f>
        <v>// First point in the curve</v>
      </c>
    </row>
    <row r="717" spans="2:7" x14ac:dyDescent="0.3">
      <c r="B717" t="str">
        <f>IF(ISTEXT(CONFIG_STRUCT!E719),CONFIG_STRUCT!E719,"")</f>
        <v>offsets_pt2_09</v>
      </c>
      <c r="C717" t="str">
        <f t="shared" si="11"/>
        <v>:</v>
      </c>
      <c r="G717" t="str">
        <f>IF(ISTEXT(CONFIG_STRUCT!F719),CONFIG_STRUCT!F719,"")</f>
        <v/>
      </c>
    </row>
    <row r="718" spans="2:7" x14ac:dyDescent="0.3">
      <c r="B718" t="str">
        <f>IF(ISTEXT(CONFIG_STRUCT!E720),CONFIG_STRUCT!E720,"")</f>
        <v>offsets_pt3_09</v>
      </c>
      <c r="C718" t="str">
        <f t="shared" si="11"/>
        <v>:</v>
      </c>
      <c r="G718" t="str">
        <f>IF(ISTEXT(CONFIG_STRUCT!F720),CONFIG_STRUCT!F720,"")</f>
        <v/>
      </c>
    </row>
    <row r="719" spans="2:7" x14ac:dyDescent="0.3">
      <c r="B719" t="str">
        <f>IF(ISTEXT(CONFIG_STRUCT!E721),CONFIG_STRUCT!E721,"")</f>
        <v>offsets_pt4_09</v>
      </c>
      <c r="C719" t="str">
        <f t="shared" si="11"/>
        <v>:</v>
      </c>
      <c r="G719" t="str">
        <f>IF(ISTEXT(CONFIG_STRUCT!F721),CONFIG_STRUCT!F721,"")</f>
        <v/>
      </c>
    </row>
    <row r="720" spans="2:7" x14ac:dyDescent="0.3">
      <c r="B720" t="str">
        <f>IF(ISTEXT(CONFIG_STRUCT!E722),CONFIG_STRUCT!E722,"")</f>
        <v>offsets_pt5_09</v>
      </c>
      <c r="C720" t="str">
        <f t="shared" si="11"/>
        <v>:</v>
      </c>
      <c r="G720" t="str">
        <f>IF(ISTEXT(CONFIG_STRUCT!F722),CONFIG_STRUCT!F722,"")</f>
        <v/>
      </c>
    </row>
    <row r="721" spans="2:7" x14ac:dyDescent="0.3">
      <c r="B721" t="str">
        <f>IF(ISTEXT(CONFIG_STRUCT!E723),CONFIG_STRUCT!E723,"")</f>
        <v>offsets_pt6_09</v>
      </c>
      <c r="C721" t="str">
        <f t="shared" si="11"/>
        <v>:</v>
      </c>
      <c r="G721" t="str">
        <f>IF(ISTEXT(CONFIG_STRUCT!F723),CONFIG_STRUCT!F723,"")</f>
        <v/>
      </c>
    </row>
    <row r="722" spans="2:7" x14ac:dyDescent="0.3">
      <c r="B722" t="str">
        <f>IF(ISTEXT(CONFIG_STRUCT!E724),CONFIG_STRUCT!E724,"")</f>
        <v>offsets_pt7_09</v>
      </c>
      <c r="C722" t="str">
        <f t="shared" si="11"/>
        <v>:</v>
      </c>
      <c r="G722" t="str">
        <f>IF(ISTEXT(CONFIG_STRUCT!F724),CONFIG_STRUCT!F724,"")</f>
        <v>// Last point in the curve</v>
      </c>
    </row>
    <row r="723" spans="2:7" x14ac:dyDescent="0.3">
      <c r="B723" t="str">
        <f>IF(ISTEXT(CONFIG_STRUCT!E725),CONFIG_STRUCT!E725,"")</f>
        <v>offsets_ch_09</v>
      </c>
      <c r="C723" t="str">
        <f t="shared" si="11"/>
        <v>:</v>
      </c>
      <c r="G723" t="str">
        <f>IF(ISTEXT(CONFIG_STRUCT!F725),CONFIG_STRUCT!F725,"")</f>
        <v>// Associated channel</v>
      </c>
    </row>
    <row r="724" spans="2:7" x14ac:dyDescent="0.3">
      <c r="B724" t="str">
        <f>IF(ISTEXT(CONFIG_STRUCT!E726),CONFIG_STRUCT!E726,"")</f>
        <v/>
      </c>
      <c r="C724" t="str">
        <f t="shared" si="11"/>
        <v/>
      </c>
      <c r="G724" t="str">
        <f>IF(ISTEXT(CONFIG_STRUCT!F726),CONFIG_STRUCT!F726,"")</f>
        <v/>
      </c>
    </row>
    <row r="725" spans="2:7" x14ac:dyDescent="0.3">
      <c r="B725" t="str">
        <f>IF(ISTEXT(CONFIG_STRUCT!E727),CONFIG_STRUCT!E727,"")</f>
        <v>offsets_pt1_10</v>
      </c>
      <c r="C725" t="str">
        <f t="shared" si="11"/>
        <v>:</v>
      </c>
      <c r="G725" t="str">
        <f>IF(ISTEXT(CONFIG_STRUCT!F727),CONFIG_STRUCT!F727,"")</f>
        <v>// First point in the curve</v>
      </c>
    </row>
    <row r="726" spans="2:7" x14ac:dyDescent="0.3">
      <c r="B726" t="str">
        <f>IF(ISTEXT(CONFIG_STRUCT!E728),CONFIG_STRUCT!E728,"")</f>
        <v>offsets_pt2_10</v>
      </c>
      <c r="C726" t="str">
        <f t="shared" si="11"/>
        <v>:</v>
      </c>
      <c r="G726" t="str">
        <f>IF(ISTEXT(CONFIG_STRUCT!F728),CONFIG_STRUCT!F728,"")</f>
        <v/>
      </c>
    </row>
    <row r="727" spans="2:7" x14ac:dyDescent="0.3">
      <c r="B727" t="str">
        <f>IF(ISTEXT(CONFIG_STRUCT!E729),CONFIG_STRUCT!E729,"")</f>
        <v>offsets_pt3_10</v>
      </c>
      <c r="C727" t="str">
        <f t="shared" si="11"/>
        <v>:</v>
      </c>
      <c r="G727" t="str">
        <f>IF(ISTEXT(CONFIG_STRUCT!F729),CONFIG_STRUCT!F729,"")</f>
        <v/>
      </c>
    </row>
    <row r="728" spans="2:7" x14ac:dyDescent="0.3">
      <c r="B728" t="str">
        <f>IF(ISTEXT(CONFIG_STRUCT!E730),CONFIG_STRUCT!E730,"")</f>
        <v>offsets_pt4_10</v>
      </c>
      <c r="C728" t="str">
        <f t="shared" si="11"/>
        <v>:</v>
      </c>
      <c r="G728" t="str">
        <f>IF(ISTEXT(CONFIG_STRUCT!F730),CONFIG_STRUCT!F730,"")</f>
        <v/>
      </c>
    </row>
    <row r="729" spans="2:7" x14ac:dyDescent="0.3">
      <c r="B729" t="str">
        <f>IF(ISTEXT(CONFIG_STRUCT!E731),CONFIG_STRUCT!E731,"")</f>
        <v>offsets_pt5_10</v>
      </c>
      <c r="C729" t="str">
        <f t="shared" si="11"/>
        <v>:</v>
      </c>
      <c r="G729" t="str">
        <f>IF(ISTEXT(CONFIG_STRUCT!F731),CONFIG_STRUCT!F731,"")</f>
        <v/>
      </c>
    </row>
    <row r="730" spans="2:7" x14ac:dyDescent="0.3">
      <c r="B730" t="str">
        <f>IF(ISTEXT(CONFIG_STRUCT!E732),CONFIG_STRUCT!E732,"")</f>
        <v>offsets_pt6_10</v>
      </c>
      <c r="C730" t="str">
        <f t="shared" si="11"/>
        <v>:</v>
      </c>
      <c r="G730" t="str">
        <f>IF(ISTEXT(CONFIG_STRUCT!F732),CONFIG_STRUCT!F732,"")</f>
        <v/>
      </c>
    </row>
    <row r="731" spans="2:7" x14ac:dyDescent="0.3">
      <c r="B731" t="str">
        <f>IF(ISTEXT(CONFIG_STRUCT!E733),CONFIG_STRUCT!E733,"")</f>
        <v>offsets_pt7_10</v>
      </c>
      <c r="C731" t="str">
        <f t="shared" si="11"/>
        <v>:</v>
      </c>
      <c r="G731" t="str">
        <f>IF(ISTEXT(CONFIG_STRUCT!F733),CONFIG_STRUCT!F733,"")</f>
        <v>// Last point in the curve</v>
      </c>
    </row>
    <row r="732" spans="2:7" x14ac:dyDescent="0.3">
      <c r="B732" t="str">
        <f>IF(ISTEXT(CONFIG_STRUCT!E734),CONFIG_STRUCT!E734,"")</f>
        <v>offsets_ch_10</v>
      </c>
      <c r="C732" t="str">
        <f t="shared" si="11"/>
        <v>:</v>
      </c>
      <c r="G732" t="str">
        <f>IF(ISTEXT(CONFIG_STRUCT!F734),CONFIG_STRUCT!F734,"")</f>
        <v>// Associated channel</v>
      </c>
    </row>
    <row r="733" spans="2:7" x14ac:dyDescent="0.3">
      <c r="B733" t="str">
        <f>IF(ISTEXT(CONFIG_STRUCT!E735),CONFIG_STRUCT!E735,"")</f>
        <v/>
      </c>
      <c r="C733" t="str">
        <f t="shared" si="11"/>
        <v/>
      </c>
      <c r="G733" t="str">
        <f>IF(ISTEXT(CONFIG_STRUCT!F735),CONFIG_STRUCT!F735,"")</f>
        <v/>
      </c>
    </row>
    <row r="734" spans="2:7" x14ac:dyDescent="0.3">
      <c r="B734" t="str">
        <f>IF(ISTEXT(CONFIG_STRUCT!E736),CONFIG_STRUCT!E736,"")</f>
        <v/>
      </c>
      <c r="C734" t="str">
        <f t="shared" si="11"/>
        <v/>
      </c>
      <c r="G734" t="str">
        <f>IF(ISTEXT(CONFIG_STRUCT!F736),CONFIG_STRUCT!F736,"")</f>
        <v xml:space="preserve">  // Misc (2)[749] #$(1)[675]</v>
      </c>
    </row>
    <row r="735" spans="2:7" x14ac:dyDescent="0.3">
      <c r="B735" t="str">
        <f>IF(ISTEXT(CONFIG_STRUCT!E737),CONFIG_STRUCT!E737,"")</f>
        <v>elevatorPol</v>
      </c>
      <c r="C735" t="str">
        <f t="shared" si="11"/>
        <v>:</v>
      </c>
      <c r="G735" t="str">
        <f>IF(ISTEXT(CONFIG_STRUCT!F737),CONFIG_STRUCT!F737,"")</f>
        <v>// Elevator RC input polarity</v>
      </c>
    </row>
    <row r="736" spans="2:7" x14ac:dyDescent="0.3">
      <c r="B736" t="str">
        <f>IF(ISTEXT(CONFIG_STRUCT!E738),CONFIG_STRUCT!E738,"")</f>
        <v>armChannel</v>
      </c>
      <c r="C736" t="str">
        <f t="shared" si="11"/>
        <v>:</v>
      </c>
      <c r="G736" t="str">
        <f>IF(ISTEXT(CONFIG_STRUCT!F738),CONFIG_STRUCT!F738,"")</f>
        <v>// RC-based arming channel selection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0413-68A2-4109-84E3-2AEE32B65AD8}">
  <dimension ref="A1:F757"/>
  <sheetViews>
    <sheetView topLeftCell="A555" workbookViewId="0">
      <selection activeCell="A569" sqref="A569"/>
    </sheetView>
  </sheetViews>
  <sheetFormatPr defaultRowHeight="14.4" x14ac:dyDescent="0.3"/>
  <cols>
    <col min="1" max="1" width="16.21875" customWidth="1"/>
    <col min="2" max="2" width="31" customWidth="1"/>
    <col min="3" max="3" width="2.77734375" customWidth="1"/>
    <col min="4" max="4" width="25.44140625" customWidth="1"/>
    <col min="5" max="5" width="2.77734375" customWidth="1"/>
    <col min="6" max="6" width="62.5546875" customWidth="1"/>
  </cols>
  <sheetData>
    <row r="1" spans="1:6" x14ac:dyDescent="0.3">
      <c r="B1" t="s">
        <v>969</v>
      </c>
    </row>
    <row r="2" spans="1:6" x14ac:dyDescent="0.3">
      <c r="A2" t="str">
        <f>IF(ISTEXT(CONFIG_STRUCT!C4),"const char*","")</f>
        <v>const char*</v>
      </c>
      <c r="B2" t="str">
        <f>IF(ISTEXT(CONFIG_STRUCT!E4),$B$1&amp;CONFIG_STRUCT!E4,"")</f>
        <v>parameterName_setup</v>
      </c>
      <c r="C2" s="4" t="str">
        <f>IF(ISTEXT(CONFIG_STRUCT!C4),"=","")</f>
        <v>=</v>
      </c>
      <c r="D2" t="str">
        <f>IF(ISTEXT(CONFIG_STRUCT!E4),CHAR(34)&amp;CONFIG_STRUCT!E4&amp;CHAR(34),"")</f>
        <v>"setup"</v>
      </c>
      <c r="E2" s="4" t="str">
        <f>IF(ISTEXT(CONFIG_STRUCT!C4),";","")</f>
        <v>;</v>
      </c>
      <c r="F2" t="str">
        <f>IF(ISTEXT(CONFIG_STRUCT!F4),CONFIG_STRUCT!F4,"")</f>
        <v>// Byte to identify if already setup</v>
      </c>
    </row>
    <row r="3" spans="1:6" x14ac:dyDescent="0.3">
      <c r="A3" t="str">
        <f>IF(ISTEXT(CONFIG_STRUCT!C5),"const char*","")</f>
        <v/>
      </c>
      <c r="B3" t="str">
        <f>IF(ISTEXT(CONFIG_STRUCT!E5),$B$1&amp;CONFIG_STRUCT!E5,"")</f>
        <v/>
      </c>
      <c r="C3" s="4" t="str">
        <f>IF(ISTEXT(CONFIG_STRUCT!C5),"=","")</f>
        <v/>
      </c>
      <c r="D3" t="str">
        <f>IF(ISTEXT(CONFIG_STRUCT!E5),CHAR(34)&amp;CONFIG_STRUCT!E5&amp;CHAR(34),"")</f>
        <v/>
      </c>
      <c r="E3" s="4" t="str">
        <f>IF(ISTEXT(CONFIG_STRUCT!C5),";","")</f>
        <v/>
      </c>
      <c r="F3" t="str">
        <f>IF(ISTEXT(CONFIG_STRUCT!F5),CONFIG_STRUCT!F5,"")</f>
        <v/>
      </c>
    </row>
    <row r="4" spans="1:6" x14ac:dyDescent="0.3">
      <c r="A4" t="str">
        <f>IF(ISTEXT(CONFIG_STRUCT!C6),"const char*","")</f>
        <v/>
      </c>
      <c r="B4" t="str">
        <f>IF(ISTEXT(CONFIG_STRUCT!E6),$B$1&amp;CONFIG_STRUCT!E6,"")</f>
        <v/>
      </c>
      <c r="C4" s="4" t="str">
        <f>IF(ISTEXT(CONFIG_STRUCT!C6),"=","")</f>
        <v/>
      </c>
      <c r="D4" t="str">
        <f>IF(ISTEXT(CONFIG_STRUCT!E6),CHAR(34)&amp;CONFIG_STRUCT!E6&amp;CHAR(34),"")</f>
        <v/>
      </c>
      <c r="E4" s="4" t="str">
        <f>IF(ISTEXT(CONFIG_STRUCT!C6),";","")</f>
        <v/>
      </c>
      <c r="F4" t="str">
        <f>IF(ISTEXT(CONFIG_STRUCT!F6),CONFIG_STRUCT!F6,"")</f>
        <v xml:space="preserve">  // Menu adjustable items</v>
      </c>
    </row>
    <row r="5" spans="1:6" x14ac:dyDescent="0.3">
      <c r="A5" t="str">
        <f>IF(ISTEXT(CONFIG_STRUCT!C7),"const char*","")</f>
        <v/>
      </c>
      <c r="B5" t="str">
        <f>IF(ISTEXT(CONFIG_STRUCT!E7),$B$1&amp;CONFIG_STRUCT!E7,"")</f>
        <v/>
      </c>
      <c r="C5" s="4" t="str">
        <f>IF(ISTEXT(CONFIG_STRUCT!C7),"=","")</f>
        <v/>
      </c>
      <c r="D5" t="str">
        <f>IF(ISTEXT(CONFIG_STRUCT!E7),CHAR(34)&amp;CONFIG_STRUCT!E7&amp;CHAR(34),"")</f>
        <v/>
      </c>
      <c r="E5" s="4" t="str">
        <f>IF(ISTEXT(CONFIG_STRUCT!C7),";","")</f>
        <v/>
      </c>
      <c r="F5" t="str">
        <f>IF(ISTEXT(CONFIG_STRUCT!F7),CONFIG_STRUCT!F7,"")</f>
        <v xml:space="preserve">  // RC settings (8)[1]</v>
      </c>
    </row>
    <row r="6" spans="1:6" x14ac:dyDescent="0.3">
      <c r="A6" t="str">
        <f>IF(ISTEXT(CONFIG_STRUCT!C8),"const char*","")</f>
        <v>const char*</v>
      </c>
      <c r="B6" t="str">
        <f>IF(ISTEXT(CONFIG_STRUCT!E8),$B$1&amp;CONFIG_STRUCT!E8,"")</f>
        <v>parameterName_channelOrder1</v>
      </c>
      <c r="C6" s="4" t="str">
        <f>IF(ISTEXT(CONFIG_STRUCT!C8),"=","")</f>
        <v>=</v>
      </c>
      <c r="D6" t="str">
        <f>IF(ISTEXT(CONFIG_STRUCT!E8),CHAR(34)&amp;CONFIG_STRUCT!E8&amp;CHAR(34),"")</f>
        <v>"channelOrder1"</v>
      </c>
      <c r="E6" s="4" t="str">
        <f>IF(ISTEXT(CONFIG_STRUCT!C8),";","")</f>
        <v>;</v>
      </c>
      <c r="F6" t="str">
        <f>IF(ISTEXT(CONFIG_STRUCT!F8),CONFIG_STRUCT!F8,"")</f>
        <v>// Assign channel numbers to hard-coded channel order</v>
      </c>
    </row>
    <row r="7" spans="1:6" x14ac:dyDescent="0.3">
      <c r="A7" t="str">
        <f>IF(ISTEXT(CONFIG_STRUCT!C9),"const char*","")</f>
        <v>const char*</v>
      </c>
      <c r="B7" t="str">
        <f>IF(ISTEXT(CONFIG_STRUCT!E9),$B$1&amp;CONFIG_STRUCT!E9,"")</f>
        <v>parameterName_channelOrder2</v>
      </c>
      <c r="C7" s="4" t="str">
        <f>IF(ISTEXT(CONFIG_STRUCT!C9),"=","")</f>
        <v>=</v>
      </c>
      <c r="D7" t="str">
        <f>IF(ISTEXT(CONFIG_STRUCT!E9),CHAR(34)&amp;CONFIG_STRUCT!E9&amp;CHAR(34),"")</f>
        <v>"channelOrder2"</v>
      </c>
      <c r="E7" s="4" t="str">
        <f>IF(ISTEXT(CONFIG_STRUCT!C9),";","")</f>
        <v>;</v>
      </c>
      <c r="F7" t="str">
        <f>IF(ISTEXT(CONFIG_STRUCT!F9),CONFIG_STRUCT!F9,"")</f>
        <v/>
      </c>
    </row>
    <row r="8" spans="1:6" x14ac:dyDescent="0.3">
      <c r="A8" t="str">
        <f>IF(ISTEXT(CONFIG_STRUCT!C10),"const char*","")</f>
        <v>const char*</v>
      </c>
      <c r="B8" t="str">
        <f>IF(ISTEXT(CONFIG_STRUCT!E10),$B$1&amp;CONFIG_STRUCT!E10,"")</f>
        <v>parameterName_channelOrder3</v>
      </c>
      <c r="C8" s="4" t="str">
        <f>IF(ISTEXT(CONFIG_STRUCT!C10),"=","")</f>
        <v>=</v>
      </c>
      <c r="D8" t="str">
        <f>IF(ISTEXT(CONFIG_STRUCT!E10),CHAR(34)&amp;CONFIG_STRUCT!E10&amp;CHAR(34),"")</f>
        <v>"channelOrder3"</v>
      </c>
      <c r="E8" s="4" t="str">
        <f>IF(ISTEXT(CONFIG_STRUCT!C10),";","")</f>
        <v>;</v>
      </c>
      <c r="F8" t="str">
        <f>IF(ISTEXT(CONFIG_STRUCT!F10),CONFIG_STRUCT!F10,"")</f>
        <v/>
      </c>
    </row>
    <row r="9" spans="1:6" x14ac:dyDescent="0.3">
      <c r="A9" t="str">
        <f>IF(ISTEXT(CONFIG_STRUCT!C11),"const char*","")</f>
        <v>const char*</v>
      </c>
      <c r="B9" t="str">
        <f>IF(ISTEXT(CONFIG_STRUCT!E11),$B$1&amp;CONFIG_STRUCT!E11,"")</f>
        <v>parameterName_channelOrder4</v>
      </c>
      <c r="C9" s="4" t="str">
        <f>IF(ISTEXT(CONFIG_STRUCT!C11),"=","")</f>
        <v>=</v>
      </c>
      <c r="D9" t="str">
        <f>IF(ISTEXT(CONFIG_STRUCT!E11),CHAR(34)&amp;CONFIG_STRUCT!E11&amp;CHAR(34),"")</f>
        <v>"channelOrder4"</v>
      </c>
      <c r="E9" s="4" t="str">
        <f>IF(ISTEXT(CONFIG_STRUCT!C11),";","")</f>
        <v>;</v>
      </c>
      <c r="F9" t="str">
        <f>IF(ISTEXT(CONFIG_STRUCT!F11),CONFIG_STRUCT!F11,"")</f>
        <v/>
      </c>
    </row>
    <row r="10" spans="1:6" x14ac:dyDescent="0.3">
      <c r="A10" t="str">
        <f>IF(ISTEXT(CONFIG_STRUCT!C12),"const char*","")</f>
        <v>const char*</v>
      </c>
      <c r="B10" t="str">
        <f>IF(ISTEXT(CONFIG_STRUCT!E12),$B$1&amp;CONFIG_STRUCT!E12,"")</f>
        <v>parameterName_channelOrder5</v>
      </c>
      <c r="C10" s="4" t="str">
        <f>IF(ISTEXT(CONFIG_STRUCT!C12),"=","")</f>
        <v>=</v>
      </c>
      <c r="D10" t="str">
        <f>IF(ISTEXT(CONFIG_STRUCT!E12),CHAR(34)&amp;CONFIG_STRUCT!E12&amp;CHAR(34),"")</f>
        <v>"channelOrder5"</v>
      </c>
      <c r="E10" s="4" t="str">
        <f>IF(ISTEXT(CONFIG_STRUCT!C12),";","")</f>
        <v>;</v>
      </c>
      <c r="F10" t="str">
        <f>IF(ISTEXT(CONFIG_STRUCT!F12),CONFIG_STRUCT!F12,"")</f>
        <v/>
      </c>
    </row>
    <row r="11" spans="1:6" x14ac:dyDescent="0.3">
      <c r="A11" t="str">
        <f>IF(ISTEXT(CONFIG_STRUCT!C13),"const char*","")</f>
        <v>const char*</v>
      </c>
      <c r="B11" t="str">
        <f>IF(ISTEXT(CONFIG_STRUCT!E13),$B$1&amp;CONFIG_STRUCT!E13,"")</f>
        <v>parameterName_channelOrder6</v>
      </c>
      <c r="C11" s="4" t="str">
        <f>IF(ISTEXT(CONFIG_STRUCT!C13),"=","")</f>
        <v>=</v>
      </c>
      <c r="D11" t="str">
        <f>IF(ISTEXT(CONFIG_STRUCT!E13),CHAR(34)&amp;CONFIG_STRUCT!E13&amp;CHAR(34),"")</f>
        <v>"channelOrder6"</v>
      </c>
      <c r="E11" s="4" t="str">
        <f>IF(ISTEXT(CONFIG_STRUCT!C13),";","")</f>
        <v>;</v>
      </c>
      <c r="F11" t="str">
        <f>IF(ISTEXT(CONFIG_STRUCT!F13),CONFIG_STRUCT!F13,"")</f>
        <v/>
      </c>
    </row>
    <row r="12" spans="1:6" x14ac:dyDescent="0.3">
      <c r="A12" t="str">
        <f>IF(ISTEXT(CONFIG_STRUCT!C14),"const char*","")</f>
        <v>const char*</v>
      </c>
      <c r="B12" t="str">
        <f>IF(ISTEXT(CONFIG_STRUCT!E14),$B$1&amp;CONFIG_STRUCT!E14,"")</f>
        <v>parameterName_channelOrder7</v>
      </c>
      <c r="C12" s="4" t="str">
        <f>IF(ISTEXT(CONFIG_STRUCT!C14),"=","")</f>
        <v>=</v>
      </c>
      <c r="D12" t="str">
        <f>IF(ISTEXT(CONFIG_STRUCT!E14),CHAR(34)&amp;CONFIG_STRUCT!E14&amp;CHAR(34),"")</f>
        <v>"channelOrder7"</v>
      </c>
      <c r="E12" s="4" t="str">
        <f>IF(ISTEXT(CONFIG_STRUCT!C14),";","")</f>
        <v>;</v>
      </c>
      <c r="F12" t="str">
        <f>IF(ISTEXT(CONFIG_STRUCT!F14),CONFIG_STRUCT!F14,"")</f>
        <v/>
      </c>
    </row>
    <row r="13" spans="1:6" x14ac:dyDescent="0.3">
      <c r="A13" t="str">
        <f>IF(ISTEXT(CONFIG_STRUCT!C15),"const char*","")</f>
        <v>const char*</v>
      </c>
      <c r="B13" t="str">
        <f>IF(ISTEXT(CONFIG_STRUCT!E15),$B$1&amp;CONFIG_STRUCT!E15,"")</f>
        <v>parameterName_channelOrder8</v>
      </c>
      <c r="C13" s="4" t="str">
        <f>IF(ISTEXT(CONFIG_STRUCT!C15),"=","")</f>
        <v>=</v>
      </c>
      <c r="D13" t="str">
        <f>IF(ISTEXT(CONFIG_STRUCT!E15),CHAR(34)&amp;CONFIG_STRUCT!E15&amp;CHAR(34),"")</f>
        <v>"channelOrder8"</v>
      </c>
      <c r="E13" s="4" t="str">
        <f>IF(ISTEXT(CONFIG_STRUCT!C15),";","")</f>
        <v>;</v>
      </c>
      <c r="F13" t="str">
        <f>IF(ISTEXT(CONFIG_STRUCT!F15),CONFIG_STRUCT!F15,"")</f>
        <v/>
      </c>
    </row>
    <row r="14" spans="1:6" x14ac:dyDescent="0.3">
      <c r="A14" t="str">
        <f>IF(ISTEXT(CONFIG_STRUCT!C16),"const char*","")</f>
        <v/>
      </c>
      <c r="B14" t="str">
        <f>IF(ISTEXT(CONFIG_STRUCT!E16),$B$1&amp;CONFIG_STRUCT!E16,"")</f>
        <v/>
      </c>
      <c r="C14" s="4" t="str">
        <f>IF(ISTEXT(CONFIG_STRUCT!C16),"=","")</f>
        <v/>
      </c>
      <c r="D14" t="str">
        <f>IF(ISTEXT(CONFIG_STRUCT!E16),CHAR(34)&amp;CONFIG_STRUCT!E16&amp;CHAR(34),"")</f>
        <v/>
      </c>
      <c r="E14" s="4" t="str">
        <f>IF(ISTEXT(CONFIG_STRUCT!C16),";","")</f>
        <v/>
      </c>
      <c r="F14" t="str">
        <f>IF(ISTEXT(CONFIG_STRUCT!F16),CONFIG_STRUCT!F16,"")</f>
        <v/>
      </c>
    </row>
    <row r="15" spans="1:6" x14ac:dyDescent="0.3">
      <c r="A15" t="str">
        <f>IF(ISTEXT(CONFIG_STRUCT!C17),"const char*","")</f>
        <v/>
      </c>
      <c r="B15" t="str">
        <f>IF(ISTEXT(CONFIG_STRUCT!E17),$B$1&amp;CONFIG_STRUCT!E17,"")</f>
        <v/>
      </c>
      <c r="C15" s="4" t="str">
        <f>IF(ISTEXT(CONFIG_STRUCT!C17),"=","")</f>
        <v/>
      </c>
      <c r="D15" t="str">
        <f>IF(ISTEXT(CONFIG_STRUCT!E17),CHAR(34)&amp;CONFIG_STRUCT!E17&amp;CHAR(34),"")</f>
        <v/>
      </c>
      <c r="E15" s="4" t="str">
        <f>IF(ISTEXT(CONFIG_STRUCT!C17),";","")</f>
        <v/>
      </c>
      <c r="F15" t="str">
        <f>IF(ISTEXT(CONFIG_STRUCT!F17),CONFIG_STRUCT!F17,"")</f>
        <v xml:space="preserve">  // Servo travel limits (32)[9]</v>
      </c>
    </row>
    <row r="16" spans="1:6" x14ac:dyDescent="0.3">
      <c r="A16" t="str">
        <f>IF(ISTEXT(CONFIG_STRUCT!C18),"const char*","")</f>
        <v>const char*</v>
      </c>
      <c r="B16" t="str">
        <f>IF(ISTEXT(CONFIG_STRUCT!E18),$B$1&amp;CONFIG_STRUCT!E18,"")</f>
        <v>parameterName_OUT1_min</v>
      </c>
      <c r="C16" s="4" t="str">
        <f>IF(ISTEXT(CONFIG_STRUCT!C18),"=","")</f>
        <v>=</v>
      </c>
      <c r="D16" t="str">
        <f>IF(ISTEXT(CONFIG_STRUCT!E18),CHAR(34)&amp;CONFIG_STRUCT!E18&amp;CHAR(34),"")</f>
        <v>"OUT1_min"</v>
      </c>
      <c r="E16" s="4" t="str">
        <f>IF(ISTEXT(CONFIG_STRUCT!C18),";","")</f>
        <v>;</v>
      </c>
      <c r="F16" t="str">
        <f>IF(ISTEXT(CONFIG_STRUCT!F18),CONFIG_STRUCT!F18,"")</f>
        <v>// Actual, respanned travel limits to save recalculation each loop</v>
      </c>
    </row>
    <row r="17" spans="1:6" x14ac:dyDescent="0.3">
      <c r="A17" t="str">
        <f>IF(ISTEXT(CONFIG_STRUCT!C19),"const char*","")</f>
        <v>const char*</v>
      </c>
      <c r="B17" t="str">
        <f>IF(ISTEXT(CONFIG_STRUCT!E19),$B$1&amp;CONFIG_STRUCT!E19,"")</f>
        <v>parameterName_OUT1_max</v>
      </c>
      <c r="C17" s="4" t="str">
        <f>IF(ISTEXT(CONFIG_STRUCT!C19),"=","")</f>
        <v>=</v>
      </c>
      <c r="D17" t="str">
        <f>IF(ISTEXT(CONFIG_STRUCT!E19),CHAR(34)&amp;CONFIG_STRUCT!E19&amp;CHAR(34),"")</f>
        <v>"OUT1_max"</v>
      </c>
      <c r="E17" s="4" t="str">
        <f>IF(ISTEXT(CONFIG_STRUCT!C19),";","")</f>
        <v>;</v>
      </c>
      <c r="F17" t="str">
        <f>IF(ISTEXT(CONFIG_STRUCT!F19),CONFIG_STRUCT!F19,"")</f>
        <v/>
      </c>
    </row>
    <row r="18" spans="1:6" x14ac:dyDescent="0.3">
      <c r="A18" t="str">
        <f>IF(ISTEXT(CONFIG_STRUCT!C20),"const char*","")</f>
        <v>const char*</v>
      </c>
      <c r="B18" t="str">
        <f>IF(ISTEXT(CONFIG_STRUCT!E20),$B$1&amp;CONFIG_STRUCT!E20,"")</f>
        <v>parameterName_OUT2_min</v>
      </c>
      <c r="C18" s="4" t="str">
        <f>IF(ISTEXT(CONFIG_STRUCT!C20),"=","")</f>
        <v>=</v>
      </c>
      <c r="D18" t="str">
        <f>IF(ISTEXT(CONFIG_STRUCT!E20),CHAR(34)&amp;CONFIG_STRUCT!E20&amp;CHAR(34),"")</f>
        <v>"OUT2_min"</v>
      </c>
      <c r="E18" s="4" t="str">
        <f>IF(ISTEXT(CONFIG_STRUCT!C20),";","")</f>
        <v>;</v>
      </c>
      <c r="F18" t="str">
        <f>IF(ISTEXT(CONFIG_STRUCT!F20),CONFIG_STRUCT!F20,"")</f>
        <v/>
      </c>
    </row>
    <row r="19" spans="1:6" x14ac:dyDescent="0.3">
      <c r="A19" t="str">
        <f>IF(ISTEXT(CONFIG_STRUCT!C21),"const char*","")</f>
        <v>const char*</v>
      </c>
      <c r="B19" t="str">
        <f>IF(ISTEXT(CONFIG_STRUCT!E21),$B$1&amp;CONFIG_STRUCT!E21,"")</f>
        <v>parameterName_OUT2_max</v>
      </c>
      <c r="C19" s="4" t="str">
        <f>IF(ISTEXT(CONFIG_STRUCT!C21),"=","")</f>
        <v>=</v>
      </c>
      <c r="D19" t="str">
        <f>IF(ISTEXT(CONFIG_STRUCT!E21),CHAR(34)&amp;CONFIG_STRUCT!E21&amp;CHAR(34),"")</f>
        <v>"OUT2_max"</v>
      </c>
      <c r="E19" s="4" t="str">
        <f>IF(ISTEXT(CONFIG_STRUCT!C21),";","")</f>
        <v>;</v>
      </c>
      <c r="F19" t="str">
        <f>IF(ISTEXT(CONFIG_STRUCT!F21),CONFIG_STRUCT!F21,"")</f>
        <v/>
      </c>
    </row>
    <row r="20" spans="1:6" x14ac:dyDescent="0.3">
      <c r="A20" t="str">
        <f>IF(ISTEXT(CONFIG_STRUCT!C22),"const char*","")</f>
        <v>const char*</v>
      </c>
      <c r="B20" t="str">
        <f>IF(ISTEXT(CONFIG_STRUCT!E22),$B$1&amp;CONFIG_STRUCT!E22,"")</f>
        <v>parameterName_OUT3_min</v>
      </c>
      <c r="C20" s="4" t="str">
        <f>IF(ISTEXT(CONFIG_STRUCT!C22),"=","")</f>
        <v>=</v>
      </c>
      <c r="D20" t="str">
        <f>IF(ISTEXT(CONFIG_STRUCT!E22),CHAR(34)&amp;CONFIG_STRUCT!E22&amp;CHAR(34),"")</f>
        <v>"OUT3_min"</v>
      </c>
      <c r="E20" s="4" t="str">
        <f>IF(ISTEXT(CONFIG_STRUCT!C22),";","")</f>
        <v>;</v>
      </c>
      <c r="F20" t="str">
        <f>IF(ISTEXT(CONFIG_STRUCT!F22),CONFIG_STRUCT!F22,"")</f>
        <v/>
      </c>
    </row>
    <row r="21" spans="1:6" x14ac:dyDescent="0.3">
      <c r="A21" t="str">
        <f>IF(ISTEXT(CONFIG_STRUCT!C23),"const char*","")</f>
        <v>const char*</v>
      </c>
      <c r="B21" t="str">
        <f>IF(ISTEXT(CONFIG_STRUCT!E23),$B$1&amp;CONFIG_STRUCT!E23,"")</f>
        <v>parameterName_OUT3_max</v>
      </c>
      <c r="C21" s="4" t="str">
        <f>IF(ISTEXT(CONFIG_STRUCT!C23),"=","")</f>
        <v>=</v>
      </c>
      <c r="D21" t="str">
        <f>IF(ISTEXT(CONFIG_STRUCT!E23),CHAR(34)&amp;CONFIG_STRUCT!E23&amp;CHAR(34),"")</f>
        <v>"OUT3_max"</v>
      </c>
      <c r="E21" s="4" t="str">
        <f>IF(ISTEXT(CONFIG_STRUCT!C23),";","")</f>
        <v>;</v>
      </c>
      <c r="F21" t="str">
        <f>IF(ISTEXT(CONFIG_STRUCT!F23),CONFIG_STRUCT!F23,"")</f>
        <v/>
      </c>
    </row>
    <row r="22" spans="1:6" x14ac:dyDescent="0.3">
      <c r="A22" t="str">
        <f>IF(ISTEXT(CONFIG_STRUCT!C24),"const char*","")</f>
        <v>const char*</v>
      </c>
      <c r="B22" t="str">
        <f>IF(ISTEXT(CONFIG_STRUCT!E24),$B$1&amp;CONFIG_STRUCT!E24,"")</f>
        <v>parameterName_OUT4_min</v>
      </c>
      <c r="C22" s="4" t="str">
        <f>IF(ISTEXT(CONFIG_STRUCT!C24),"=","")</f>
        <v>=</v>
      </c>
      <c r="D22" t="str">
        <f>IF(ISTEXT(CONFIG_STRUCT!E24),CHAR(34)&amp;CONFIG_STRUCT!E24&amp;CHAR(34),"")</f>
        <v>"OUT4_min"</v>
      </c>
      <c r="E22" s="4" t="str">
        <f>IF(ISTEXT(CONFIG_STRUCT!C24),";","")</f>
        <v>;</v>
      </c>
      <c r="F22" t="str">
        <f>IF(ISTEXT(CONFIG_STRUCT!F24),CONFIG_STRUCT!F24,"")</f>
        <v/>
      </c>
    </row>
    <row r="23" spans="1:6" x14ac:dyDescent="0.3">
      <c r="A23" t="str">
        <f>IF(ISTEXT(CONFIG_STRUCT!C25),"const char*","")</f>
        <v>const char*</v>
      </c>
      <c r="B23" t="str">
        <f>IF(ISTEXT(CONFIG_STRUCT!E25),$B$1&amp;CONFIG_STRUCT!E25,"")</f>
        <v>parameterName_OUT4_max</v>
      </c>
      <c r="C23" s="4" t="str">
        <f>IF(ISTEXT(CONFIG_STRUCT!C25),"=","")</f>
        <v>=</v>
      </c>
      <c r="D23" t="str">
        <f>IF(ISTEXT(CONFIG_STRUCT!E25),CHAR(34)&amp;CONFIG_STRUCT!E25&amp;CHAR(34),"")</f>
        <v>"OUT4_max"</v>
      </c>
      <c r="E23" s="4" t="str">
        <f>IF(ISTEXT(CONFIG_STRUCT!C25),";","")</f>
        <v>;</v>
      </c>
      <c r="F23" t="str">
        <f>IF(ISTEXT(CONFIG_STRUCT!F25),CONFIG_STRUCT!F25,"")</f>
        <v/>
      </c>
    </row>
    <row r="24" spans="1:6" x14ac:dyDescent="0.3">
      <c r="A24" t="str">
        <f>IF(ISTEXT(CONFIG_STRUCT!C26),"const char*","")</f>
        <v>const char*</v>
      </c>
      <c r="B24" t="str">
        <f>IF(ISTEXT(CONFIG_STRUCT!E26),$B$1&amp;CONFIG_STRUCT!E26,"")</f>
        <v>parameterName_OUT5_min</v>
      </c>
      <c r="C24" s="4" t="str">
        <f>IF(ISTEXT(CONFIG_STRUCT!C26),"=","")</f>
        <v>=</v>
      </c>
      <c r="D24" t="str">
        <f>IF(ISTEXT(CONFIG_STRUCT!E26),CHAR(34)&amp;CONFIG_STRUCT!E26&amp;CHAR(34),"")</f>
        <v>"OUT5_min"</v>
      </c>
      <c r="E24" s="4" t="str">
        <f>IF(ISTEXT(CONFIG_STRUCT!C26),";","")</f>
        <v>;</v>
      </c>
      <c r="F24" t="str">
        <f>IF(ISTEXT(CONFIG_STRUCT!F26),CONFIG_STRUCT!F26,"")</f>
        <v/>
      </c>
    </row>
    <row r="25" spans="1:6" x14ac:dyDescent="0.3">
      <c r="A25" t="str">
        <f>IF(ISTEXT(CONFIG_STRUCT!C27),"const char*","")</f>
        <v>const char*</v>
      </c>
      <c r="B25" t="str">
        <f>IF(ISTEXT(CONFIG_STRUCT!E27),$B$1&amp;CONFIG_STRUCT!E27,"")</f>
        <v>parameterName_OUT5_max</v>
      </c>
      <c r="C25" s="4" t="str">
        <f>IF(ISTEXT(CONFIG_STRUCT!C27),"=","")</f>
        <v>=</v>
      </c>
      <c r="D25" t="str">
        <f>IF(ISTEXT(CONFIG_STRUCT!E27),CHAR(34)&amp;CONFIG_STRUCT!E27&amp;CHAR(34),"")</f>
        <v>"OUT5_max"</v>
      </c>
      <c r="E25" s="4" t="str">
        <f>IF(ISTEXT(CONFIG_STRUCT!C27),";","")</f>
        <v>;</v>
      </c>
      <c r="F25" t="str">
        <f>IF(ISTEXT(CONFIG_STRUCT!F27),CONFIG_STRUCT!F27,"")</f>
        <v/>
      </c>
    </row>
    <row r="26" spans="1:6" x14ac:dyDescent="0.3">
      <c r="A26" t="str">
        <f>IF(ISTEXT(CONFIG_STRUCT!C28),"const char*","")</f>
        <v>const char*</v>
      </c>
      <c r="B26" t="str">
        <f>IF(ISTEXT(CONFIG_STRUCT!E28),$B$1&amp;CONFIG_STRUCT!E28,"")</f>
        <v>parameterName_OUT6_min</v>
      </c>
      <c r="C26" s="4" t="str">
        <f>IF(ISTEXT(CONFIG_STRUCT!C28),"=","")</f>
        <v>=</v>
      </c>
      <c r="D26" t="str">
        <f>IF(ISTEXT(CONFIG_STRUCT!E28),CHAR(34)&amp;CONFIG_STRUCT!E28&amp;CHAR(34),"")</f>
        <v>"OUT6_min"</v>
      </c>
      <c r="E26" s="4" t="str">
        <f>IF(ISTEXT(CONFIG_STRUCT!C28),";","")</f>
        <v>;</v>
      </c>
      <c r="F26" t="str">
        <f>IF(ISTEXT(CONFIG_STRUCT!F28),CONFIG_STRUCT!F28,"")</f>
        <v/>
      </c>
    </row>
    <row r="27" spans="1:6" x14ac:dyDescent="0.3">
      <c r="A27" t="str">
        <f>IF(ISTEXT(CONFIG_STRUCT!C29),"const char*","")</f>
        <v>const char*</v>
      </c>
      <c r="B27" t="str">
        <f>IF(ISTEXT(CONFIG_STRUCT!E29),$B$1&amp;CONFIG_STRUCT!E29,"")</f>
        <v>parameterName_OUT6_max</v>
      </c>
      <c r="C27" s="4" t="str">
        <f>IF(ISTEXT(CONFIG_STRUCT!C29),"=","")</f>
        <v>=</v>
      </c>
      <c r="D27" t="str">
        <f>IF(ISTEXT(CONFIG_STRUCT!E29),CHAR(34)&amp;CONFIG_STRUCT!E29&amp;CHAR(34),"")</f>
        <v>"OUT6_max"</v>
      </c>
      <c r="E27" s="4" t="str">
        <f>IF(ISTEXT(CONFIG_STRUCT!C29),";","")</f>
        <v>;</v>
      </c>
      <c r="F27" t="str">
        <f>IF(ISTEXT(CONFIG_STRUCT!F29),CONFIG_STRUCT!F29,"")</f>
        <v/>
      </c>
    </row>
    <row r="28" spans="1:6" x14ac:dyDescent="0.3">
      <c r="A28" t="str">
        <f>IF(ISTEXT(CONFIG_STRUCT!C30),"const char*","")</f>
        <v>const char*</v>
      </c>
      <c r="B28" t="str">
        <f>IF(ISTEXT(CONFIG_STRUCT!E30),$B$1&amp;CONFIG_STRUCT!E30,"")</f>
        <v>parameterName_OUT7_min</v>
      </c>
      <c r="C28" s="4" t="str">
        <f>IF(ISTEXT(CONFIG_STRUCT!C30),"=","")</f>
        <v>=</v>
      </c>
      <c r="D28" t="str">
        <f>IF(ISTEXT(CONFIG_STRUCT!E30),CHAR(34)&amp;CONFIG_STRUCT!E30&amp;CHAR(34),"")</f>
        <v>"OUT7_min"</v>
      </c>
      <c r="E28" s="4" t="str">
        <f>IF(ISTEXT(CONFIG_STRUCT!C30),";","")</f>
        <v>;</v>
      </c>
      <c r="F28" t="str">
        <f>IF(ISTEXT(CONFIG_STRUCT!F30),CONFIG_STRUCT!F30,"")</f>
        <v/>
      </c>
    </row>
    <row r="29" spans="1:6" x14ac:dyDescent="0.3">
      <c r="A29" t="str">
        <f>IF(ISTEXT(CONFIG_STRUCT!C31),"const char*","")</f>
        <v>const char*</v>
      </c>
      <c r="B29" t="str">
        <f>IF(ISTEXT(CONFIG_STRUCT!E31),$B$1&amp;CONFIG_STRUCT!E31,"")</f>
        <v>parameterName_OUT7_max</v>
      </c>
      <c r="C29" s="4" t="str">
        <f>IF(ISTEXT(CONFIG_STRUCT!C31),"=","")</f>
        <v>=</v>
      </c>
      <c r="D29" t="str">
        <f>IF(ISTEXT(CONFIG_STRUCT!E31),CHAR(34)&amp;CONFIG_STRUCT!E31&amp;CHAR(34),"")</f>
        <v>"OUT7_max"</v>
      </c>
      <c r="E29" s="4" t="str">
        <f>IF(ISTEXT(CONFIG_STRUCT!C31),";","")</f>
        <v>;</v>
      </c>
      <c r="F29" t="str">
        <f>IF(ISTEXT(CONFIG_STRUCT!F31),CONFIG_STRUCT!F31,"")</f>
        <v/>
      </c>
    </row>
    <row r="30" spans="1:6" x14ac:dyDescent="0.3">
      <c r="A30" t="str">
        <f>IF(ISTEXT(CONFIG_STRUCT!C32),"const char*","")</f>
        <v>const char*</v>
      </c>
      <c r="B30" t="str">
        <f>IF(ISTEXT(CONFIG_STRUCT!E32),$B$1&amp;CONFIG_STRUCT!E32,"")</f>
        <v>parameterName_OUT8_min</v>
      </c>
      <c r="C30" s="4" t="str">
        <f>IF(ISTEXT(CONFIG_STRUCT!C32),"=","")</f>
        <v>=</v>
      </c>
      <c r="D30" t="str">
        <f>IF(ISTEXT(CONFIG_STRUCT!E32),CHAR(34)&amp;CONFIG_STRUCT!E32&amp;CHAR(34),"")</f>
        <v>"OUT8_min"</v>
      </c>
      <c r="E30" s="4" t="str">
        <f>IF(ISTEXT(CONFIG_STRUCT!C32),";","")</f>
        <v>;</v>
      </c>
      <c r="F30" t="str">
        <f>IF(ISTEXT(CONFIG_STRUCT!F32),CONFIG_STRUCT!F32,"")</f>
        <v/>
      </c>
    </row>
    <row r="31" spans="1:6" x14ac:dyDescent="0.3">
      <c r="A31" t="str">
        <f>IF(ISTEXT(CONFIG_STRUCT!C33),"const char*","")</f>
        <v>const char*</v>
      </c>
      <c r="B31" t="str">
        <f>IF(ISTEXT(CONFIG_STRUCT!E33),$B$1&amp;CONFIG_STRUCT!E33,"")</f>
        <v>parameterName_OUT8_max</v>
      </c>
      <c r="C31" s="4" t="str">
        <f>IF(ISTEXT(CONFIG_STRUCT!C33),"=","")</f>
        <v>=</v>
      </c>
      <c r="D31" t="str">
        <f>IF(ISTEXT(CONFIG_STRUCT!E33),CHAR(34)&amp;CONFIG_STRUCT!E33&amp;CHAR(34),"")</f>
        <v>"OUT8_max"</v>
      </c>
      <c r="E31" s="4" t="str">
        <f>IF(ISTEXT(CONFIG_STRUCT!C33),";","")</f>
        <v>;</v>
      </c>
      <c r="F31" t="str">
        <f>IF(ISTEXT(CONFIG_STRUCT!F33),CONFIG_STRUCT!F33,"")</f>
        <v/>
      </c>
    </row>
    <row r="32" spans="1:6" x14ac:dyDescent="0.3">
      <c r="A32" t="str">
        <f>IF(ISTEXT(CONFIG_STRUCT!C34),"const char*","")</f>
        <v>const char*</v>
      </c>
      <c r="B32" t="str">
        <f>IF(ISTEXT(CONFIG_STRUCT!E34),$B$1&amp;CONFIG_STRUCT!E34,"")</f>
        <v>parameterName_OUT9_min</v>
      </c>
      <c r="C32" s="4" t="str">
        <f>IF(ISTEXT(CONFIG_STRUCT!C34),"=","")</f>
        <v>=</v>
      </c>
      <c r="D32" t="str">
        <f>IF(ISTEXT(CONFIG_STRUCT!E34),CHAR(34)&amp;CONFIG_STRUCT!E34&amp;CHAR(34),"")</f>
        <v>"OUT9_min"</v>
      </c>
      <c r="E32" s="4" t="str">
        <f>IF(ISTEXT(CONFIG_STRUCT!C34),";","")</f>
        <v>;</v>
      </c>
      <c r="F32" t="str">
        <f>IF(ISTEXT(CONFIG_STRUCT!F34),CONFIG_STRUCT!F34,"")</f>
        <v/>
      </c>
    </row>
    <row r="33" spans="1:6" x14ac:dyDescent="0.3">
      <c r="A33" t="str">
        <f>IF(ISTEXT(CONFIG_STRUCT!C35),"const char*","")</f>
        <v>const char*</v>
      </c>
      <c r="B33" t="str">
        <f>IF(ISTEXT(CONFIG_STRUCT!E35),$B$1&amp;CONFIG_STRUCT!E35,"")</f>
        <v>parameterName_OUT9_max</v>
      </c>
      <c r="C33" s="4" t="str">
        <f>IF(ISTEXT(CONFIG_STRUCT!C35),"=","")</f>
        <v>=</v>
      </c>
      <c r="D33" t="str">
        <f>IF(ISTEXT(CONFIG_STRUCT!E35),CHAR(34)&amp;CONFIG_STRUCT!E35&amp;CHAR(34),"")</f>
        <v>"OUT9_max"</v>
      </c>
      <c r="E33" s="4" t="str">
        <f>IF(ISTEXT(CONFIG_STRUCT!C35),";","")</f>
        <v>;</v>
      </c>
      <c r="F33" t="str">
        <f>IF(ISTEXT(CONFIG_STRUCT!F35),CONFIG_STRUCT!F35,"")</f>
        <v/>
      </c>
    </row>
    <row r="34" spans="1:6" x14ac:dyDescent="0.3">
      <c r="A34" t="str">
        <f>IF(ISTEXT(CONFIG_STRUCT!C36),"const char*","")</f>
        <v>const char*</v>
      </c>
      <c r="B34" t="str">
        <f>IF(ISTEXT(CONFIG_STRUCT!E36),$B$1&amp;CONFIG_STRUCT!E36,"")</f>
        <v>parameterName_OUT10_min</v>
      </c>
      <c r="C34" s="4" t="str">
        <f>IF(ISTEXT(CONFIG_STRUCT!C36),"=","")</f>
        <v>=</v>
      </c>
      <c r="D34" t="str">
        <f>IF(ISTEXT(CONFIG_STRUCT!E36),CHAR(34)&amp;CONFIG_STRUCT!E36&amp;CHAR(34),"")</f>
        <v>"OUT10_min"</v>
      </c>
      <c r="E34" s="4" t="str">
        <f>IF(ISTEXT(CONFIG_STRUCT!C36),";","")</f>
        <v>;</v>
      </c>
      <c r="F34" t="str">
        <f>IF(ISTEXT(CONFIG_STRUCT!F36),CONFIG_STRUCT!F36,"")</f>
        <v/>
      </c>
    </row>
    <row r="35" spans="1:6" x14ac:dyDescent="0.3">
      <c r="A35" t="str">
        <f>IF(ISTEXT(CONFIG_STRUCT!C37),"const char*","")</f>
        <v>const char*</v>
      </c>
      <c r="B35" t="str">
        <f>IF(ISTEXT(CONFIG_STRUCT!E37),$B$1&amp;CONFIG_STRUCT!E37,"")</f>
        <v>parameterName_OUT10_max</v>
      </c>
      <c r="C35" s="4" t="str">
        <f>IF(ISTEXT(CONFIG_STRUCT!C37),"=","")</f>
        <v>=</v>
      </c>
      <c r="D35" t="str">
        <f>IF(ISTEXT(CONFIG_STRUCT!E37),CHAR(34)&amp;CONFIG_STRUCT!E37&amp;CHAR(34),"")</f>
        <v>"OUT10_max"</v>
      </c>
      <c r="E35" s="4" t="str">
        <f>IF(ISTEXT(CONFIG_STRUCT!C37),";","")</f>
        <v>;</v>
      </c>
      <c r="F35" t="str">
        <f>IF(ISTEXT(CONFIG_STRUCT!F37),CONFIG_STRUCT!F37,"")</f>
        <v/>
      </c>
    </row>
    <row r="36" spans="1:6" x14ac:dyDescent="0.3">
      <c r="A36" t="str">
        <f>IF(ISTEXT(CONFIG_STRUCT!C38),"const char*","")</f>
        <v/>
      </c>
      <c r="B36" t="str">
        <f>IF(ISTEXT(CONFIG_STRUCT!E38),$B$1&amp;CONFIG_STRUCT!E38,"")</f>
        <v/>
      </c>
      <c r="C36" s="4" t="str">
        <f>IF(ISTEXT(CONFIG_STRUCT!C38),"=","")</f>
        <v/>
      </c>
      <c r="D36" t="str">
        <f>IF(ISTEXT(CONFIG_STRUCT!E38),CHAR(34)&amp;CONFIG_STRUCT!E38&amp;CHAR(34),"")</f>
        <v/>
      </c>
      <c r="E36" s="4" t="str">
        <f>IF(ISTEXT(CONFIG_STRUCT!C38),";","")</f>
        <v/>
      </c>
      <c r="F36" t="str">
        <f>IF(ISTEXT(CONFIG_STRUCT!F38),CONFIG_STRUCT!F38,"")</f>
        <v/>
      </c>
    </row>
    <row r="37" spans="1:6" x14ac:dyDescent="0.3">
      <c r="A37" t="str">
        <f>IF(ISTEXT(CONFIG_STRUCT!C39),"const char*","")</f>
        <v/>
      </c>
      <c r="B37" t="str">
        <f>IF(ISTEXT(CONFIG_STRUCT!E39),$B$1&amp;CONFIG_STRUCT!E39,"")</f>
        <v/>
      </c>
      <c r="C37" s="4" t="str">
        <f>IF(ISTEXT(CONFIG_STRUCT!C39),"=","")</f>
        <v/>
      </c>
      <c r="D37" t="str">
        <f>IF(ISTEXT(CONFIG_STRUCT!E39),CHAR(34)&amp;CONFIG_STRUCT!E39&amp;CHAR(34),"")</f>
        <v/>
      </c>
      <c r="E37" s="4" t="str">
        <f>IF(ISTEXT(CONFIG_STRUCT!C39),";","")</f>
        <v/>
      </c>
      <c r="F37" t="str">
        <f>IF(ISTEXT(CONFIG_STRUCT!F39),CONFIG_STRUCT!F39,"")</f>
        <v xml:space="preserve">  // RC items (12)[41]</v>
      </c>
    </row>
    <row r="38" spans="1:6" x14ac:dyDescent="0.3">
      <c r="A38" t="str">
        <f>IF(ISTEXT(CONFIG_STRUCT!C40),"const char*","")</f>
        <v>const char*</v>
      </c>
      <c r="B38" t="str">
        <f>IF(ISTEXT(CONFIG_STRUCT!E40),$B$1&amp;CONFIG_STRUCT!E40,"")</f>
        <v>parameterName_rxMode</v>
      </c>
      <c r="C38" s="4" t="str">
        <f>IF(ISTEXT(CONFIG_STRUCT!C40),"=","")</f>
        <v>=</v>
      </c>
      <c r="D38" t="str">
        <f>IF(ISTEXT(CONFIG_STRUCT!E40),CHAR(34)&amp;CONFIG_STRUCT!E40&amp;CHAR(34),"")</f>
        <v>"rxMode"</v>
      </c>
      <c r="E38" s="4" t="str">
        <f>IF(ISTEXT(CONFIG_STRUCT!C40),";","")</f>
        <v>;</v>
      </c>
      <c r="F38" t="str">
        <f>IF(ISTEXT(CONFIG_STRUCT!F40),CONFIG_STRUCT!F40,"")</f>
        <v>// PWM, CPPM or serial types</v>
      </c>
    </row>
    <row r="39" spans="1:6" x14ac:dyDescent="0.3">
      <c r="A39" t="str">
        <f>IF(ISTEXT(CONFIG_STRUCT!C41),"const char*","")</f>
        <v>const char*</v>
      </c>
      <c r="B39" t="str">
        <f>IF(ISTEXT(CONFIG_STRUCT!E41),$B$1&amp;CONFIG_STRUCT!E41,"")</f>
        <v>parameterName_txSeq</v>
      </c>
      <c r="C39" s="4" t="str">
        <f>IF(ISTEXT(CONFIG_STRUCT!C41),"=","")</f>
        <v>=</v>
      </c>
      <c r="D39" t="str">
        <f>IF(ISTEXT(CONFIG_STRUCT!E41),CHAR(34)&amp;CONFIG_STRUCT!E41&amp;CHAR(34),"")</f>
        <v>"txSeq"</v>
      </c>
      <c r="E39" s="4" t="str">
        <f>IF(ISTEXT(CONFIG_STRUCT!C41),";","")</f>
        <v>;</v>
      </c>
      <c r="F39" t="str">
        <f>IF(ISTEXT(CONFIG_STRUCT!F41),CONFIG_STRUCT!F41,"")</f>
        <v>// Channel order of transmitter (JR/Futaba etc)</v>
      </c>
    </row>
    <row r="40" spans="1:6" x14ac:dyDescent="0.3">
      <c r="A40" t="str">
        <f>IF(ISTEXT(CONFIG_STRUCT!C42),"const char*","")</f>
        <v>const char*</v>
      </c>
      <c r="B40" t="str">
        <f>IF(ISTEXT(CONFIG_STRUCT!E42),$B$1&amp;CONFIG_STRUCT!E42,"")</f>
        <v>parameterName_flightChan</v>
      </c>
      <c r="C40" s="4" t="str">
        <f>IF(ISTEXT(CONFIG_STRUCT!C42),"=","")</f>
        <v>=</v>
      </c>
      <c r="D40" t="str">
        <f>IF(ISTEXT(CONFIG_STRUCT!E42),CHAR(34)&amp;CONFIG_STRUCT!E42&amp;CHAR(34),"")</f>
        <v>"flightChan"</v>
      </c>
      <c r="E40" s="4" t="str">
        <f>IF(ISTEXT(CONFIG_STRUCT!C42),";","")</f>
        <v>;</v>
      </c>
      <c r="F40" t="str">
        <f>IF(ISTEXT(CONFIG_STRUCT!F42),CONFIG_STRUCT!F42,"")</f>
        <v>// Channel number to select flight mode</v>
      </c>
    </row>
    <row r="41" spans="1:6" x14ac:dyDescent="0.3">
      <c r="A41" t="str">
        <f>IF(ISTEXT(CONFIG_STRUCT!C43),"const char*","")</f>
        <v>const char*</v>
      </c>
      <c r="B41" t="str">
        <f>IF(ISTEXT(CONFIG_STRUCT!E43),$B$1&amp;CONFIG_STRUCT!E43,"")</f>
        <v>parameterName_transSpeedOut</v>
      </c>
      <c r="C41" s="4" t="str">
        <f>IF(ISTEXT(CONFIG_STRUCT!C43),"=","")</f>
        <v>=</v>
      </c>
      <c r="D41" t="str">
        <f>IF(ISTEXT(CONFIG_STRUCT!E43),CHAR(34)&amp;CONFIG_STRUCT!E43&amp;CHAR(34),"")</f>
        <v>"transSpeedOut"</v>
      </c>
      <c r="E41" s="4" t="str">
        <f>IF(ISTEXT(CONFIG_STRUCT!C43),";","")</f>
        <v>;</v>
      </c>
      <c r="F41" t="str">
        <f>IF(ISTEXT(CONFIG_STRUCT!F43),CONFIG_STRUCT!F43,"")</f>
        <v>// Outbound transition speed/channel 0 = tied to channel, 1 to 40 seconds.</v>
      </c>
    </row>
    <row r="42" spans="1:6" x14ac:dyDescent="0.3">
      <c r="A42" t="str">
        <f>IF(ISTEXT(CONFIG_STRUCT!C44),"const char*","")</f>
        <v>const char*</v>
      </c>
      <c r="B42" t="str">
        <f>IF(ISTEXT(CONFIG_STRUCT!E44),$B$1&amp;CONFIG_STRUCT!E44,"")</f>
        <v>parameterName_transSpeedIn</v>
      </c>
      <c r="C42" s="4" t="str">
        <f>IF(ISTEXT(CONFIG_STRUCT!C44),"=","")</f>
        <v>=</v>
      </c>
      <c r="D42" t="str">
        <f>IF(ISTEXT(CONFIG_STRUCT!E44),CHAR(34)&amp;CONFIG_STRUCT!E44&amp;CHAR(34),"")</f>
        <v>"transSpeedIn"</v>
      </c>
      <c r="E42" s="4" t="str">
        <f>IF(ISTEXT(CONFIG_STRUCT!C44),";","")</f>
        <v>;</v>
      </c>
      <c r="F42" t="str">
        <f>IF(ISTEXT(CONFIG_STRUCT!F44),CONFIG_STRUCT!F44,"")</f>
        <v>// Inbound transition  speed/channel 0 = tied to channel, 1 to 40 seconds.</v>
      </c>
    </row>
    <row r="43" spans="1:6" x14ac:dyDescent="0.3">
      <c r="A43" t="str">
        <f>IF(ISTEXT(CONFIG_STRUCT!C45),"const char*","")</f>
        <v>const char*</v>
      </c>
      <c r="B43" t="str">
        <f>IF(ISTEXT(CONFIG_STRUCT!E45),$B$1&amp;CONFIG_STRUCT!E45,"")</f>
        <v>parameterName_transitionP1</v>
      </c>
      <c r="C43" s="4" t="str">
        <f>IF(ISTEXT(CONFIG_STRUCT!C45),"=","")</f>
        <v>=</v>
      </c>
      <c r="D43" t="str">
        <f>IF(ISTEXT(CONFIG_STRUCT!E45),CHAR(34)&amp;CONFIG_STRUCT!E45&amp;CHAR(34),"")</f>
        <v>"transitionP1"</v>
      </c>
      <c r="E43" s="4" t="str">
        <f>IF(ISTEXT(CONFIG_STRUCT!C45),";","")</f>
        <v>;</v>
      </c>
      <c r="F43" t="str">
        <f>IF(ISTEXT(CONFIG_STRUCT!F45),CONFIG_STRUCT!F45,"")</f>
        <v>// Transition point as a percentage 0% to 99%</v>
      </c>
    </row>
    <row r="44" spans="1:6" x14ac:dyDescent="0.3">
      <c r="A44" t="str">
        <f>IF(ISTEXT(CONFIG_STRUCT!C46),"const char*","")</f>
        <v>const char*</v>
      </c>
      <c r="B44" t="str">
        <f>IF(ISTEXT(CONFIG_STRUCT!E46),$B$1&amp;CONFIG_STRUCT!E46,"")</f>
        <v>parameterName_transitionP1n</v>
      </c>
      <c r="C44" s="4" t="str">
        <f>IF(ISTEXT(CONFIG_STRUCT!C46),"=","")</f>
        <v>=</v>
      </c>
      <c r="D44" t="str">
        <f>IF(ISTEXT(CONFIG_STRUCT!E46),CHAR(34)&amp;CONFIG_STRUCT!E46&amp;CHAR(34),"")</f>
        <v>"transitionP1n"</v>
      </c>
      <c r="E44" s="4" t="str">
        <f>IF(ISTEXT(CONFIG_STRUCT!C46),";","")</f>
        <v>;</v>
      </c>
      <c r="F44" t="str">
        <f>IF(ISTEXT(CONFIG_STRUCT!F46),CONFIG_STRUCT!F46,"")</f>
        <v>// Transition point as a percentage 1% to 99%</v>
      </c>
    </row>
    <row r="45" spans="1:6" x14ac:dyDescent="0.3">
      <c r="A45" t="str">
        <f>IF(ISTEXT(CONFIG_STRUCT!C47),"const char*","")</f>
        <v>const char*</v>
      </c>
      <c r="B45" t="str">
        <f>IF(ISTEXT(CONFIG_STRUCT!E47),$B$1&amp;CONFIG_STRUCT!E47,"")</f>
        <v>parameterName_transitionP2</v>
      </c>
      <c r="C45" s="4" t="str">
        <f>IF(ISTEXT(CONFIG_STRUCT!C47),"=","")</f>
        <v>=</v>
      </c>
      <c r="D45" t="str">
        <f>IF(ISTEXT(CONFIG_STRUCT!E47),CHAR(34)&amp;CONFIG_STRUCT!E47&amp;CHAR(34),"")</f>
        <v>"transitionP2"</v>
      </c>
      <c r="E45" s="4" t="str">
        <f>IF(ISTEXT(CONFIG_STRUCT!C47),";","")</f>
        <v>;</v>
      </c>
      <c r="F45" t="str">
        <f>IF(ISTEXT(CONFIG_STRUCT!F47),CONFIG_STRUCT!F47,"")</f>
        <v>// Transition point as a percentage 1% to 100%</v>
      </c>
    </row>
    <row r="46" spans="1:6" x14ac:dyDescent="0.3">
      <c r="A46" t="str">
        <f>IF(ISTEXT(CONFIG_STRUCT!C48),"const char*","")</f>
        <v>const char*</v>
      </c>
      <c r="B46" t="str">
        <f>IF(ISTEXT(CONFIG_STRUCT!E48),$B$1&amp;CONFIG_STRUCT!E48,"")</f>
        <v>parameterName_vibration</v>
      </c>
      <c r="C46" s="4" t="str">
        <f>IF(ISTEXT(CONFIG_STRUCT!C48),"=","")</f>
        <v>=</v>
      </c>
      <c r="D46" t="str">
        <f>IF(ISTEXT(CONFIG_STRUCT!E48),CHAR(34)&amp;CONFIG_STRUCT!E48&amp;CHAR(34),"")</f>
        <v>"vibration"</v>
      </c>
      <c r="E46" s="4" t="str">
        <f>IF(ISTEXT(CONFIG_STRUCT!C48),";","")</f>
        <v>;</v>
      </c>
      <c r="F46" t="str">
        <f>IF(ISTEXT(CONFIG_STRUCT!F48),CONFIG_STRUCT!F48,"")</f>
        <v>// Vibration test mode on/off</v>
      </c>
    </row>
    <row r="47" spans="1:6" x14ac:dyDescent="0.3">
      <c r="A47" t="str">
        <f>IF(ISTEXT(CONFIG_STRUCT!C49),"const char*","")</f>
        <v>const char*</v>
      </c>
      <c r="B47" t="str">
        <f>IF(ISTEXT(CONFIG_STRUCT!E49),$B$1&amp;CONFIG_STRUCT!E49,"")</f>
        <v>parameterName_accelVertFilter</v>
      </c>
      <c r="C47" s="4" t="str">
        <f>IF(ISTEXT(CONFIG_STRUCT!C49),"=","")</f>
        <v>=</v>
      </c>
      <c r="D47" t="str">
        <f>IF(ISTEXT(CONFIG_STRUCT!E49),CHAR(34)&amp;CONFIG_STRUCT!E49&amp;CHAR(34),"")</f>
        <v>"accelVertFilter"</v>
      </c>
      <c r="E47" s="4" t="str">
        <f>IF(ISTEXT(CONFIG_STRUCT!C49),";","")</f>
        <v>;</v>
      </c>
      <c r="F47" t="str">
        <f>IF(ISTEXT(CONFIG_STRUCT!F49),CONFIG_STRUCT!F49,"")</f>
        <v>// Acc Z filter for I-terms in 1/100%</v>
      </c>
    </row>
    <row r="48" spans="1:6" x14ac:dyDescent="0.3">
      <c r="A48" t="str">
        <f>IF(ISTEXT(CONFIG_STRUCT!C50),"const char*","")</f>
        <v/>
      </c>
      <c r="B48" t="str">
        <f>IF(ISTEXT(CONFIG_STRUCT!E50),$B$1&amp;CONFIG_STRUCT!E50,"")</f>
        <v/>
      </c>
      <c r="C48" s="4" t="str">
        <f>IF(ISTEXT(CONFIG_STRUCT!C50),"=","")</f>
        <v/>
      </c>
      <c r="D48" t="str">
        <f>IF(ISTEXT(CONFIG_STRUCT!E50),CHAR(34)&amp;CONFIG_STRUCT!E50&amp;CHAR(34),"")</f>
        <v/>
      </c>
      <c r="E48" s="4" t="str">
        <f>IF(ISTEXT(CONFIG_STRUCT!C50),";","")</f>
        <v/>
      </c>
      <c r="F48" t="str">
        <f>IF(ISTEXT(CONFIG_STRUCT!F50),CONFIG_STRUCT!F50,"")</f>
        <v/>
      </c>
    </row>
    <row r="49" spans="1:6" x14ac:dyDescent="0.3">
      <c r="A49" t="str">
        <f>IF(ISTEXT(CONFIG_STRUCT!C51),"const char*","")</f>
        <v/>
      </c>
      <c r="B49" t="str">
        <f>IF(ISTEXT(CONFIG_STRUCT!E51),$B$1&amp;CONFIG_STRUCT!E51,"")</f>
        <v/>
      </c>
      <c r="C49" s="4" t="str">
        <f>IF(ISTEXT(CONFIG_STRUCT!C51),"=","")</f>
        <v/>
      </c>
      <c r="D49" t="str">
        <f>IF(ISTEXT(CONFIG_STRUCT!E51),CHAR(34)&amp;CONFIG_STRUCT!E51&amp;CHAR(34),"")</f>
        <v/>
      </c>
      <c r="E49" s="4" t="str">
        <f>IF(ISTEXT(CONFIG_STRUCT!C51),";","")</f>
        <v/>
      </c>
      <c r="F49" t="str">
        <f>IF(ISTEXT(CONFIG_STRUCT!F51),CONFIG_STRUCT!F51,"")</f>
        <v xml:space="preserve">  // Flight mode settings (40)[53]</v>
      </c>
    </row>
    <row r="50" spans="1:6" x14ac:dyDescent="0.3">
      <c r="A50" t="str">
        <f>IF(ISTEXT(CONFIG_STRUCT!C52),"const char*","")</f>
        <v/>
      </c>
      <c r="B50" t="str">
        <f>IF(ISTEXT(CONFIG_STRUCT!E52),$B$1&amp;CONFIG_STRUCT!E52,"")</f>
        <v/>
      </c>
      <c r="C50" s="4" t="str">
        <f>IF(ISTEXT(CONFIG_STRUCT!C52),"=","")</f>
        <v/>
      </c>
      <c r="D50" t="str">
        <f>IF(ISTEXT(CONFIG_STRUCT!E52),CHAR(34)&amp;CONFIG_STRUCT!E52&amp;CHAR(34),"")</f>
        <v/>
      </c>
      <c r="E50" s="4" t="str">
        <f>IF(ISTEXT(CONFIG_STRUCT!C52),";","")</f>
        <v/>
      </c>
      <c r="F50" t="str">
        <f>IF(ISTEXT(CONFIG_STRUCT!F52),CONFIG_STRUCT!F52,"")</f>
        <v>// flightControl_t flightMode[FLIGHT_MODES];  // Flight control settings</v>
      </c>
    </row>
    <row r="51" spans="1:6" x14ac:dyDescent="0.3">
      <c r="A51" t="str">
        <f>IF(ISTEXT(CONFIG_STRUCT!C53),"const char*","")</f>
        <v>const char*</v>
      </c>
      <c r="B51" t="str">
        <f>IF(ISTEXT(CONFIG_STRUCT!E53),$B$1&amp;CONFIG_STRUCT!E53,"")</f>
        <v>parameterName_rollPMult_P1</v>
      </c>
      <c r="C51" s="4" t="str">
        <f>IF(ISTEXT(CONFIG_STRUCT!C53),"=","")</f>
        <v>=</v>
      </c>
      <c r="D51" t="str">
        <f>IF(ISTEXT(CONFIG_STRUCT!E53),CHAR(34)&amp;CONFIG_STRUCT!E53&amp;CHAR(34),"")</f>
        <v>"rollPMult_P1"</v>
      </c>
      <c r="E51" s="4" t="str">
        <f>IF(ISTEXT(CONFIG_STRUCT!C53),";","")</f>
        <v>;</v>
      </c>
      <c r="F51" t="str">
        <f>IF(ISTEXT(CONFIG_STRUCT!F53),CONFIG_STRUCT!F53,"")</f>
        <v>// Roll PI</v>
      </c>
    </row>
    <row r="52" spans="1:6" x14ac:dyDescent="0.3">
      <c r="A52" t="str">
        <f>IF(ISTEXT(CONFIG_STRUCT!C54),"const char*","")</f>
        <v>const char*</v>
      </c>
      <c r="B52" t="str">
        <f>IF(ISTEXT(CONFIG_STRUCT!E54),$B$1&amp;CONFIG_STRUCT!E54,"")</f>
        <v>parameterName_rollIMult_P1</v>
      </c>
      <c r="C52" s="4" t="str">
        <f>IF(ISTEXT(CONFIG_STRUCT!C54),"=","")</f>
        <v>=</v>
      </c>
      <c r="D52" t="str">
        <f>IF(ISTEXT(CONFIG_STRUCT!E54),CHAR(34)&amp;CONFIG_STRUCT!E54&amp;CHAR(34),"")</f>
        <v>"rollIMult_P1"</v>
      </c>
      <c r="E52" s="4" t="str">
        <f>IF(ISTEXT(CONFIG_STRUCT!C54),";","")</f>
        <v>;</v>
      </c>
      <c r="F52" t="str">
        <f>IF(ISTEXT(CONFIG_STRUCT!F54),CONFIG_STRUCT!F54,"")</f>
        <v/>
      </c>
    </row>
    <row r="53" spans="1:6" x14ac:dyDescent="0.3">
      <c r="A53" t="str">
        <f>IF(ISTEXT(CONFIG_STRUCT!C55),"const char*","")</f>
        <v>const char*</v>
      </c>
      <c r="B53" t="str">
        <f>IF(ISTEXT(CONFIG_STRUCT!E55),$B$1&amp;CONFIG_STRUCT!E55,"")</f>
        <v>parameterName_rollLimit_P1</v>
      </c>
      <c r="C53" s="4" t="str">
        <f>IF(ISTEXT(CONFIG_STRUCT!C55),"=","")</f>
        <v>=</v>
      </c>
      <c r="D53" t="str">
        <f>IF(ISTEXT(CONFIG_STRUCT!E55),CHAR(34)&amp;CONFIG_STRUCT!E55&amp;CHAR(34),"")</f>
        <v>"rollLimit_P1"</v>
      </c>
      <c r="E53" s="4" t="str">
        <f>IF(ISTEXT(CONFIG_STRUCT!C55),";","")</f>
        <v>;</v>
      </c>
      <c r="F53" t="str">
        <f>IF(ISTEXT(CONFIG_STRUCT!F55),CONFIG_STRUCT!F55,"")</f>
        <v>// I-term limits (0 to 125%)</v>
      </c>
    </row>
    <row r="54" spans="1:6" x14ac:dyDescent="0.3">
      <c r="A54" t="str">
        <f>IF(ISTEXT(CONFIG_STRUCT!C56),"const char*","")</f>
        <v>const char*</v>
      </c>
      <c r="B54" t="str">
        <f>IF(ISTEXT(CONFIG_STRUCT!E56),$B$1&amp;CONFIG_STRUCT!E56,"")</f>
        <v>parameterName_rollRate_P1</v>
      </c>
      <c r="C54" s="4" t="str">
        <f>IF(ISTEXT(CONFIG_STRUCT!C56),"=","")</f>
        <v>=</v>
      </c>
      <c r="D54" t="str">
        <f>IF(ISTEXT(CONFIG_STRUCT!E56),CHAR(34)&amp;CONFIG_STRUCT!E56&amp;CHAR(34),"")</f>
        <v>"rollRate_P1"</v>
      </c>
      <c r="E54" s="4" t="str">
        <f>IF(ISTEXT(CONFIG_STRUCT!C56),";","")</f>
        <v>;</v>
      </c>
      <c r="F54" t="str">
        <f>IF(ISTEXT(CONFIG_STRUCT!F56),CONFIG_STRUCT!F56,"")</f>
        <v>// 0 to 4, 1 (Default)</v>
      </c>
    </row>
    <row r="55" spans="1:6" x14ac:dyDescent="0.3">
      <c r="A55" t="str">
        <f>IF(ISTEXT(CONFIG_STRUCT!C57),"const char*","")</f>
        <v>const char*</v>
      </c>
      <c r="B55" t="str">
        <f>IF(ISTEXT(CONFIG_STRUCT!E57),$B$1&amp;CONFIG_STRUCT!E57,"")</f>
        <v>parameterName_aRollPMult_P1</v>
      </c>
      <c r="C55" s="4" t="str">
        <f>IF(ISTEXT(CONFIG_STRUCT!C57),"=","")</f>
        <v>=</v>
      </c>
      <c r="D55" t="str">
        <f>IF(ISTEXT(CONFIG_STRUCT!E57),CHAR(34)&amp;CONFIG_STRUCT!E57&amp;CHAR(34),"")</f>
        <v>"aRollPMult_P1"</v>
      </c>
      <c r="E55" s="4" t="str">
        <f>IF(ISTEXT(CONFIG_STRUCT!C57),";","")</f>
        <v>;</v>
      </c>
      <c r="F55" t="str">
        <f>IF(ISTEXT(CONFIG_STRUCT!F57),CONFIG_STRUCT!F57,"")</f>
        <v>// Acc gain settings</v>
      </c>
    </row>
    <row r="56" spans="1:6" x14ac:dyDescent="0.3">
      <c r="A56" t="str">
        <f>IF(ISTEXT(CONFIG_STRUCT!C58),"const char*","")</f>
        <v>const char*</v>
      </c>
      <c r="B56" t="str">
        <f>IF(ISTEXT(CONFIG_STRUCT!E58),$B$1&amp;CONFIG_STRUCT!E58,"")</f>
        <v>parameterName_accRoll0Trim_P1</v>
      </c>
      <c r="C56" s="4" t="str">
        <f>IF(ISTEXT(CONFIG_STRUCT!C58),"=","")</f>
        <v>=</v>
      </c>
      <c r="D56" t="str">
        <f>IF(ISTEXT(CONFIG_STRUCT!E58),CHAR(34)&amp;CONFIG_STRUCT!E58&amp;CHAR(34),"")</f>
        <v>"accRoll0Trim_P1"</v>
      </c>
      <c r="E56" s="4" t="str">
        <f>IF(ISTEXT(CONFIG_STRUCT!C58),";","")</f>
        <v>;</v>
      </c>
      <c r="F56" t="str">
        <f>IF(ISTEXT(CONFIG_STRUCT!F58),CONFIG_STRUCT!F58,"")</f>
        <v>// User-set ACC trim (+/-127)</v>
      </c>
    </row>
    <row r="57" spans="1:6" x14ac:dyDescent="0.3">
      <c r="A57" t="str">
        <f>IF(ISTEXT(CONFIG_STRUCT!C59),"const char*","")</f>
        <v>const char*</v>
      </c>
      <c r="B57" t="str">
        <f>IF(ISTEXT(CONFIG_STRUCT!E59),$B$1&amp;CONFIG_STRUCT!E59,"")</f>
        <v>parameterName_pitchPMult_P1</v>
      </c>
      <c r="C57" s="4" t="str">
        <f>IF(ISTEXT(CONFIG_STRUCT!C59),"=","")</f>
        <v>=</v>
      </c>
      <c r="D57" t="str">
        <f>IF(ISTEXT(CONFIG_STRUCT!E59),CHAR(34)&amp;CONFIG_STRUCT!E59&amp;CHAR(34),"")</f>
        <v>"pitchPMult_P1"</v>
      </c>
      <c r="E57" s="4" t="str">
        <f>IF(ISTEXT(CONFIG_STRUCT!C59),";","")</f>
        <v>;</v>
      </c>
      <c r="F57" t="str">
        <f>IF(ISTEXT(CONFIG_STRUCT!F59),CONFIG_STRUCT!F59,"")</f>
        <v>// Pitch PI</v>
      </c>
    </row>
    <row r="58" spans="1:6" x14ac:dyDescent="0.3">
      <c r="A58" t="str">
        <f>IF(ISTEXT(CONFIG_STRUCT!C60),"const char*","")</f>
        <v>const char*</v>
      </c>
      <c r="B58" t="str">
        <f>IF(ISTEXT(CONFIG_STRUCT!E60),$B$1&amp;CONFIG_STRUCT!E60,"")</f>
        <v>parameterName_pitchIMult_P1</v>
      </c>
      <c r="C58" s="4" t="str">
        <f>IF(ISTEXT(CONFIG_STRUCT!C60),"=","")</f>
        <v>=</v>
      </c>
      <c r="D58" t="str">
        <f>IF(ISTEXT(CONFIG_STRUCT!E60),CHAR(34)&amp;CONFIG_STRUCT!E60&amp;CHAR(34),"")</f>
        <v>"pitchIMult_P1"</v>
      </c>
      <c r="E58" s="4" t="str">
        <f>IF(ISTEXT(CONFIG_STRUCT!C60),";","")</f>
        <v>;</v>
      </c>
      <c r="F58" t="str">
        <f>IF(ISTEXT(CONFIG_STRUCT!F60),CONFIG_STRUCT!F60,"")</f>
        <v/>
      </c>
    </row>
    <row r="59" spans="1:6" x14ac:dyDescent="0.3">
      <c r="A59" t="str">
        <f>IF(ISTEXT(CONFIG_STRUCT!C61),"const char*","")</f>
        <v>const char*</v>
      </c>
      <c r="B59" t="str">
        <f>IF(ISTEXT(CONFIG_STRUCT!E61),$B$1&amp;CONFIG_STRUCT!E61,"")</f>
        <v>parameterName_pitchLimit_P1</v>
      </c>
      <c r="C59" s="4" t="str">
        <f>IF(ISTEXT(CONFIG_STRUCT!C61),"=","")</f>
        <v>=</v>
      </c>
      <c r="D59" t="str">
        <f>IF(ISTEXT(CONFIG_STRUCT!E61),CHAR(34)&amp;CONFIG_STRUCT!E61&amp;CHAR(34),"")</f>
        <v>"pitchLimit_P1"</v>
      </c>
      <c r="E59" s="4" t="str">
        <f>IF(ISTEXT(CONFIG_STRUCT!C61),";","")</f>
        <v>;</v>
      </c>
      <c r="F59" t="str">
        <f>IF(ISTEXT(CONFIG_STRUCT!F61),CONFIG_STRUCT!F61,"")</f>
        <v>// I-term limits (0 to 125%)</v>
      </c>
    </row>
    <row r="60" spans="1:6" x14ac:dyDescent="0.3">
      <c r="A60" t="str">
        <f>IF(ISTEXT(CONFIG_STRUCT!C62),"const char*","")</f>
        <v>const char*</v>
      </c>
      <c r="B60" t="str">
        <f>IF(ISTEXT(CONFIG_STRUCT!E62),$B$1&amp;CONFIG_STRUCT!E62,"")</f>
        <v>parameterName_pitchRate_P1</v>
      </c>
      <c r="C60" s="4" t="str">
        <f>IF(ISTEXT(CONFIG_STRUCT!C62),"=","")</f>
        <v>=</v>
      </c>
      <c r="D60" t="str">
        <f>IF(ISTEXT(CONFIG_STRUCT!E62),CHAR(34)&amp;CONFIG_STRUCT!E62&amp;CHAR(34),"")</f>
        <v>"pitchRate_P1"</v>
      </c>
      <c r="E60" s="4" t="str">
        <f>IF(ISTEXT(CONFIG_STRUCT!C62),";","")</f>
        <v>;</v>
      </c>
      <c r="F60" t="str">
        <f>IF(ISTEXT(CONFIG_STRUCT!F62),CONFIG_STRUCT!F62,"")</f>
        <v>// 0 to 4, 1 (Default)</v>
      </c>
    </row>
    <row r="61" spans="1:6" x14ac:dyDescent="0.3">
      <c r="A61" t="str">
        <f>IF(ISTEXT(CONFIG_STRUCT!C63),"const char*","")</f>
        <v>const char*</v>
      </c>
      <c r="B61" t="str">
        <f>IF(ISTEXT(CONFIG_STRUCT!E63),$B$1&amp;CONFIG_STRUCT!E63,"")</f>
        <v>parameterName_aPitchPMult_P1</v>
      </c>
      <c r="C61" s="4" t="str">
        <f>IF(ISTEXT(CONFIG_STRUCT!C63),"=","")</f>
        <v>=</v>
      </c>
      <c r="D61" t="str">
        <f>IF(ISTEXT(CONFIG_STRUCT!E63),CHAR(34)&amp;CONFIG_STRUCT!E63&amp;CHAR(34),"")</f>
        <v>"aPitchPMult_P1"</v>
      </c>
      <c r="E61" s="4" t="str">
        <f>IF(ISTEXT(CONFIG_STRUCT!C63),";","")</f>
        <v>;</v>
      </c>
      <c r="F61" t="str">
        <f>IF(ISTEXT(CONFIG_STRUCT!F63),CONFIG_STRUCT!F63,"")</f>
        <v/>
      </c>
    </row>
    <row r="62" spans="1:6" x14ac:dyDescent="0.3">
      <c r="A62" t="str">
        <f>IF(ISTEXT(CONFIG_STRUCT!C64),"const char*","")</f>
        <v>const char*</v>
      </c>
      <c r="B62" t="str">
        <f>IF(ISTEXT(CONFIG_STRUCT!E64),$B$1&amp;CONFIG_STRUCT!E64,"")</f>
        <v>parameterName_accPitch0Trim_P1</v>
      </c>
      <c r="C62" s="4" t="str">
        <f>IF(ISTEXT(CONFIG_STRUCT!C64),"=","")</f>
        <v>=</v>
      </c>
      <c r="D62" t="str">
        <f>IF(ISTEXT(CONFIG_STRUCT!E64),CHAR(34)&amp;CONFIG_STRUCT!E64&amp;CHAR(34),"")</f>
        <v>"accPitch0Trim_P1"</v>
      </c>
      <c r="E62" s="4" t="str">
        <f>IF(ISTEXT(CONFIG_STRUCT!C64),";","")</f>
        <v>;</v>
      </c>
      <c r="F62" t="str">
        <f>IF(ISTEXT(CONFIG_STRUCT!F64),CONFIG_STRUCT!F64,"")</f>
        <v/>
      </c>
    </row>
    <row r="63" spans="1:6" x14ac:dyDescent="0.3">
      <c r="A63" t="str">
        <f>IF(ISTEXT(CONFIG_STRUCT!C65),"const char*","")</f>
        <v>const char*</v>
      </c>
      <c r="B63" t="str">
        <f>IF(ISTEXT(CONFIG_STRUCT!E65),$B$1&amp;CONFIG_STRUCT!E65,"")</f>
        <v>parameterName_yawPMult_P1</v>
      </c>
      <c r="C63" s="4" t="str">
        <f>IF(ISTEXT(CONFIG_STRUCT!C65),"=","")</f>
        <v>=</v>
      </c>
      <c r="D63" t="str">
        <f>IF(ISTEXT(CONFIG_STRUCT!E65),CHAR(34)&amp;CONFIG_STRUCT!E65&amp;CHAR(34),"")</f>
        <v>"yawPMult_P1"</v>
      </c>
      <c r="E63" s="4" t="str">
        <f>IF(ISTEXT(CONFIG_STRUCT!C65),";","")</f>
        <v>;</v>
      </c>
      <c r="F63" t="str">
        <f>IF(ISTEXT(CONFIG_STRUCT!F65),CONFIG_STRUCT!F65,"")</f>
        <v>// Yaw PI</v>
      </c>
    </row>
    <row r="64" spans="1:6" x14ac:dyDescent="0.3">
      <c r="A64" t="str">
        <f>IF(ISTEXT(CONFIG_STRUCT!C66),"const char*","")</f>
        <v>const char*</v>
      </c>
      <c r="B64" t="str">
        <f>IF(ISTEXT(CONFIG_STRUCT!E66),$B$1&amp;CONFIG_STRUCT!E66,"")</f>
        <v>parameterName_yawIMult_P1</v>
      </c>
      <c r="C64" s="4" t="str">
        <f>IF(ISTEXT(CONFIG_STRUCT!C66),"=","")</f>
        <v>=</v>
      </c>
      <c r="D64" t="str">
        <f>IF(ISTEXT(CONFIG_STRUCT!E66),CHAR(34)&amp;CONFIG_STRUCT!E66&amp;CHAR(34),"")</f>
        <v>"yawIMult_P1"</v>
      </c>
      <c r="E64" s="4" t="str">
        <f>IF(ISTEXT(CONFIG_STRUCT!C66),";","")</f>
        <v>;</v>
      </c>
      <c r="F64" t="str">
        <f>IF(ISTEXT(CONFIG_STRUCT!F66),CONFIG_STRUCT!F66,"")</f>
        <v/>
      </c>
    </row>
    <row r="65" spans="1:6" x14ac:dyDescent="0.3">
      <c r="A65" t="str">
        <f>IF(ISTEXT(CONFIG_STRUCT!C67),"const char*","")</f>
        <v>const char*</v>
      </c>
      <c r="B65" t="str">
        <f>IF(ISTEXT(CONFIG_STRUCT!E67),$B$1&amp;CONFIG_STRUCT!E67,"")</f>
        <v>parameterName_yawLimit_P1</v>
      </c>
      <c r="C65" s="4" t="str">
        <f>IF(ISTEXT(CONFIG_STRUCT!C67),"=","")</f>
        <v>=</v>
      </c>
      <c r="D65" t="str">
        <f>IF(ISTEXT(CONFIG_STRUCT!E67),CHAR(34)&amp;CONFIG_STRUCT!E67&amp;CHAR(34),"")</f>
        <v>"yawLimit_P1"</v>
      </c>
      <c r="E65" s="4" t="str">
        <f>IF(ISTEXT(CONFIG_STRUCT!C67),";","")</f>
        <v>;</v>
      </c>
      <c r="F65" t="str">
        <f>IF(ISTEXT(CONFIG_STRUCT!F67),CONFIG_STRUCT!F67,"")</f>
        <v>// I-term limits (0 to 125%)</v>
      </c>
    </row>
    <row r="66" spans="1:6" x14ac:dyDescent="0.3">
      <c r="A66" t="str">
        <f>IF(ISTEXT(CONFIG_STRUCT!C68),"const char*","")</f>
        <v>const char*</v>
      </c>
      <c r="B66" t="str">
        <f>IF(ISTEXT(CONFIG_STRUCT!E68),$B$1&amp;CONFIG_STRUCT!E68,"")</f>
        <v>parameterName_yawRate_P1</v>
      </c>
      <c r="C66" s="4" t="str">
        <f>IF(ISTEXT(CONFIG_STRUCT!C68),"=","")</f>
        <v>=</v>
      </c>
      <c r="D66" t="str">
        <f>IF(ISTEXT(CONFIG_STRUCT!E68),CHAR(34)&amp;CONFIG_STRUCT!E68&amp;CHAR(34),"")</f>
        <v>"yawRate_P1"</v>
      </c>
      <c r="E66" s="4" t="str">
        <f>IF(ISTEXT(CONFIG_STRUCT!C68),";","")</f>
        <v>;</v>
      </c>
      <c r="F66" t="str">
        <f>IF(ISTEXT(CONFIG_STRUCT!F68),CONFIG_STRUCT!F68,"")</f>
        <v>// 0 to 4, 1 (Default)</v>
      </c>
    </row>
    <row r="67" spans="1:6" x14ac:dyDescent="0.3">
      <c r="A67" t="str">
        <f>IF(ISTEXT(CONFIG_STRUCT!C69),"const char*","")</f>
        <v>const char*</v>
      </c>
      <c r="B67" t="str">
        <f>IF(ISTEXT(CONFIG_STRUCT!E69),$B$1&amp;CONFIG_STRUCT!E69,"")</f>
        <v>parameterName_yawTrim_P1</v>
      </c>
      <c r="C67" s="4" t="str">
        <f>IF(ISTEXT(CONFIG_STRUCT!C69),"=","")</f>
        <v>=</v>
      </c>
      <c r="D67" t="str">
        <f>IF(ISTEXT(CONFIG_STRUCT!E69),CHAR(34)&amp;CONFIG_STRUCT!E69&amp;CHAR(34),"")</f>
        <v>"yawTrim_P1"</v>
      </c>
      <c r="E67" s="4" t="str">
        <f>IF(ISTEXT(CONFIG_STRUCT!C69),";","")</f>
        <v>;</v>
      </c>
      <c r="F67" t="str">
        <f>IF(ISTEXT(CONFIG_STRUCT!F69),CONFIG_STRUCT!F69,"")</f>
        <v/>
      </c>
    </row>
    <row r="68" spans="1:6" x14ac:dyDescent="0.3">
      <c r="A68" t="str">
        <f>IF(ISTEXT(CONFIG_STRUCT!C70),"const char*","")</f>
        <v>const char*</v>
      </c>
      <c r="B68" t="str">
        <f>IF(ISTEXT(CONFIG_STRUCT!E70),$B$1&amp;CONFIG_STRUCT!E70,"")</f>
        <v>parameterName_aZedPMult_P1</v>
      </c>
      <c r="C68" s="4" t="str">
        <f>IF(ISTEXT(CONFIG_STRUCT!C70),"=","")</f>
        <v>=</v>
      </c>
      <c r="D68" t="str">
        <f>IF(ISTEXT(CONFIG_STRUCT!E70),CHAR(34)&amp;CONFIG_STRUCT!E70&amp;CHAR(34),"")</f>
        <v>"aZedPMult_P1"</v>
      </c>
      <c r="E68" s="4" t="str">
        <f>IF(ISTEXT(CONFIG_STRUCT!C70),";","")</f>
        <v>;</v>
      </c>
      <c r="F68" t="str">
        <f>IF(ISTEXT(CONFIG_STRUCT!F70),CONFIG_STRUCT!F70,"")</f>
        <v>// Vertical velocity damping</v>
      </c>
    </row>
    <row r="69" spans="1:6" x14ac:dyDescent="0.3">
      <c r="A69" t="str">
        <f>IF(ISTEXT(CONFIG_STRUCT!C71),"const char*","")</f>
        <v>const char*</v>
      </c>
      <c r="B69" t="str">
        <f>IF(ISTEXT(CONFIG_STRUCT!E71),$B$1&amp;CONFIG_STRUCT!E71,"")</f>
        <v>parameterName_aZedIMult_P1</v>
      </c>
      <c r="C69" s="4" t="str">
        <f>IF(ISTEXT(CONFIG_STRUCT!C71),"=","")</f>
        <v>=</v>
      </c>
      <c r="D69" t="str">
        <f>IF(ISTEXT(CONFIG_STRUCT!E71),CHAR(34)&amp;CONFIG_STRUCT!E71&amp;CHAR(34),"")</f>
        <v>"aZedIMult_P1"</v>
      </c>
      <c r="E69" s="4" t="str">
        <f>IF(ISTEXT(CONFIG_STRUCT!C71),";","")</f>
        <v>;</v>
      </c>
      <c r="F69" t="str">
        <f>IF(ISTEXT(CONFIG_STRUCT!F71),CONFIG_STRUCT!F71,"")</f>
        <v/>
      </c>
    </row>
    <row r="70" spans="1:6" x14ac:dyDescent="0.3">
      <c r="A70" t="str">
        <f>IF(ISTEXT(CONFIG_STRUCT!C72),"const char*","")</f>
        <v>const char*</v>
      </c>
      <c r="B70" t="str">
        <f>IF(ISTEXT(CONFIG_STRUCT!E72),$B$1&amp;CONFIG_STRUCT!E72,"")</f>
        <v>parameterName_aZedLimit_P1</v>
      </c>
      <c r="C70" s="4" t="str">
        <f>IF(ISTEXT(CONFIG_STRUCT!C72),"=","")</f>
        <v>=</v>
      </c>
      <c r="D70" t="str">
        <f>IF(ISTEXT(CONFIG_STRUCT!E72),CHAR(34)&amp;CONFIG_STRUCT!E72&amp;CHAR(34),"")</f>
        <v>"aZedLimit_P1"</v>
      </c>
      <c r="E70" s="4" t="str">
        <f>IF(ISTEXT(CONFIG_STRUCT!C72),";","")</f>
        <v>;</v>
      </c>
      <c r="F70" t="str">
        <f>IF(ISTEXT(CONFIG_STRUCT!F72),CONFIG_STRUCT!F72,"")</f>
        <v/>
      </c>
    </row>
    <row r="71" spans="1:6" x14ac:dyDescent="0.3">
      <c r="A71" t="str">
        <f>IF(ISTEXT(CONFIG_STRUCT!C73),"const char*","")</f>
        <v/>
      </c>
      <c r="B71" t="str">
        <f>IF(ISTEXT(CONFIG_STRUCT!E73),$B$1&amp;CONFIG_STRUCT!E73,"")</f>
        <v/>
      </c>
      <c r="C71" s="4" t="str">
        <f>IF(ISTEXT(CONFIG_STRUCT!C73),"=","")</f>
        <v/>
      </c>
      <c r="D71" t="str">
        <f>IF(ISTEXT(CONFIG_STRUCT!E73),CHAR(34)&amp;CONFIG_STRUCT!E73&amp;CHAR(34),"")</f>
        <v/>
      </c>
      <c r="E71" s="4" t="str">
        <f>IF(ISTEXT(CONFIG_STRUCT!C73),";","")</f>
        <v/>
      </c>
      <c r="F71" t="str">
        <f>IF(ISTEXT(CONFIG_STRUCT!F73),CONFIG_STRUCT!F73,"")</f>
        <v/>
      </c>
    </row>
    <row r="72" spans="1:6" x14ac:dyDescent="0.3">
      <c r="A72" t="str">
        <f>IF(ISTEXT(CONFIG_STRUCT!C74),"const char*","")</f>
        <v>const char*</v>
      </c>
      <c r="B72" t="str">
        <f>IF(ISTEXT(CONFIG_STRUCT!E74),$B$1&amp;CONFIG_STRUCT!E74,"")</f>
        <v>parameterName_rollPMult_P2</v>
      </c>
      <c r="C72" s="4" t="str">
        <f>IF(ISTEXT(CONFIG_STRUCT!C74),"=","")</f>
        <v>=</v>
      </c>
      <c r="D72" t="str">
        <f>IF(ISTEXT(CONFIG_STRUCT!E74),CHAR(34)&amp;CONFIG_STRUCT!E74&amp;CHAR(34),"")</f>
        <v>"rollPMult_P2"</v>
      </c>
      <c r="E72" s="4" t="str">
        <f>IF(ISTEXT(CONFIG_STRUCT!C74),";","")</f>
        <v>;</v>
      </c>
      <c r="F72" t="str">
        <f>IF(ISTEXT(CONFIG_STRUCT!F74),CONFIG_STRUCT!F74,"")</f>
        <v>// Roll PI</v>
      </c>
    </row>
    <row r="73" spans="1:6" x14ac:dyDescent="0.3">
      <c r="A73" t="str">
        <f>IF(ISTEXT(CONFIG_STRUCT!C75),"const char*","")</f>
        <v>const char*</v>
      </c>
      <c r="B73" t="str">
        <f>IF(ISTEXT(CONFIG_STRUCT!E75),$B$1&amp;CONFIG_STRUCT!E75,"")</f>
        <v>parameterName_rollIMult_P2</v>
      </c>
      <c r="C73" s="4" t="str">
        <f>IF(ISTEXT(CONFIG_STRUCT!C75),"=","")</f>
        <v>=</v>
      </c>
      <c r="D73" t="str">
        <f>IF(ISTEXT(CONFIG_STRUCT!E75),CHAR(34)&amp;CONFIG_STRUCT!E75&amp;CHAR(34),"")</f>
        <v>"rollIMult_P2"</v>
      </c>
      <c r="E73" s="4" t="str">
        <f>IF(ISTEXT(CONFIG_STRUCT!C75),";","")</f>
        <v>;</v>
      </c>
      <c r="F73" t="str">
        <f>IF(ISTEXT(CONFIG_STRUCT!F75),CONFIG_STRUCT!F75,"")</f>
        <v/>
      </c>
    </row>
    <row r="74" spans="1:6" x14ac:dyDescent="0.3">
      <c r="A74" t="str">
        <f>IF(ISTEXT(CONFIG_STRUCT!C76),"const char*","")</f>
        <v>const char*</v>
      </c>
      <c r="B74" t="str">
        <f>IF(ISTEXT(CONFIG_STRUCT!E76),$B$1&amp;CONFIG_STRUCT!E76,"")</f>
        <v>parameterName_rollLimit_P2</v>
      </c>
      <c r="C74" s="4" t="str">
        <f>IF(ISTEXT(CONFIG_STRUCT!C76),"=","")</f>
        <v>=</v>
      </c>
      <c r="D74" t="str">
        <f>IF(ISTEXT(CONFIG_STRUCT!E76),CHAR(34)&amp;CONFIG_STRUCT!E76&amp;CHAR(34),"")</f>
        <v>"rollLimit_P2"</v>
      </c>
      <c r="E74" s="4" t="str">
        <f>IF(ISTEXT(CONFIG_STRUCT!C76),";","")</f>
        <v>;</v>
      </c>
      <c r="F74" t="str">
        <f>IF(ISTEXT(CONFIG_STRUCT!F76),CONFIG_STRUCT!F76,"")</f>
        <v>// I-term limits (0 to 125%)</v>
      </c>
    </row>
    <row r="75" spans="1:6" x14ac:dyDescent="0.3">
      <c r="A75" t="str">
        <f>IF(ISTEXT(CONFIG_STRUCT!C77),"const char*","")</f>
        <v>const char*</v>
      </c>
      <c r="B75" t="str">
        <f>IF(ISTEXT(CONFIG_STRUCT!E77),$B$1&amp;CONFIG_STRUCT!E77,"")</f>
        <v>parameterName_rollRate_P2</v>
      </c>
      <c r="C75" s="4" t="str">
        <f>IF(ISTEXT(CONFIG_STRUCT!C77),"=","")</f>
        <v>=</v>
      </c>
      <c r="D75" t="str">
        <f>IF(ISTEXT(CONFIG_STRUCT!E77),CHAR(34)&amp;CONFIG_STRUCT!E77&amp;CHAR(34),"")</f>
        <v>"rollRate_P2"</v>
      </c>
      <c r="E75" s="4" t="str">
        <f>IF(ISTEXT(CONFIG_STRUCT!C77),";","")</f>
        <v>;</v>
      </c>
      <c r="F75" t="str">
        <f>IF(ISTEXT(CONFIG_STRUCT!F77),CONFIG_STRUCT!F77,"")</f>
        <v>// 0 to 4, 1 (Default)</v>
      </c>
    </row>
    <row r="76" spans="1:6" x14ac:dyDescent="0.3">
      <c r="A76" t="str">
        <f>IF(ISTEXT(CONFIG_STRUCT!C78),"const char*","")</f>
        <v>const char*</v>
      </c>
      <c r="B76" t="str">
        <f>IF(ISTEXT(CONFIG_STRUCT!E78),$B$1&amp;CONFIG_STRUCT!E78,"")</f>
        <v>parameterName_aRollPMult_P2</v>
      </c>
      <c r="C76" s="4" t="str">
        <f>IF(ISTEXT(CONFIG_STRUCT!C78),"=","")</f>
        <v>=</v>
      </c>
      <c r="D76" t="str">
        <f>IF(ISTEXT(CONFIG_STRUCT!E78),CHAR(34)&amp;CONFIG_STRUCT!E78&amp;CHAR(34),"")</f>
        <v>"aRollPMult_P2"</v>
      </c>
      <c r="E76" s="4" t="str">
        <f>IF(ISTEXT(CONFIG_STRUCT!C78),";","")</f>
        <v>;</v>
      </c>
      <c r="F76" t="str">
        <f>IF(ISTEXT(CONFIG_STRUCT!F78),CONFIG_STRUCT!F78,"")</f>
        <v>// Acc gain settings</v>
      </c>
    </row>
    <row r="77" spans="1:6" x14ac:dyDescent="0.3">
      <c r="A77" t="str">
        <f>IF(ISTEXT(CONFIG_STRUCT!C79),"const char*","")</f>
        <v>const char*</v>
      </c>
      <c r="B77" t="str">
        <f>IF(ISTEXT(CONFIG_STRUCT!E79),$B$1&amp;CONFIG_STRUCT!E79,"")</f>
        <v>parameterName_accRoll0Trim_P2</v>
      </c>
      <c r="C77" s="4" t="str">
        <f>IF(ISTEXT(CONFIG_STRUCT!C79),"=","")</f>
        <v>=</v>
      </c>
      <c r="D77" t="str">
        <f>IF(ISTEXT(CONFIG_STRUCT!E79),CHAR(34)&amp;CONFIG_STRUCT!E79&amp;CHAR(34),"")</f>
        <v>"accRoll0Trim_P2"</v>
      </c>
      <c r="E77" s="4" t="str">
        <f>IF(ISTEXT(CONFIG_STRUCT!C79),";","")</f>
        <v>;</v>
      </c>
      <c r="F77" t="str">
        <f>IF(ISTEXT(CONFIG_STRUCT!F79),CONFIG_STRUCT!F79,"")</f>
        <v>// User-set ACC trim (+/-127)</v>
      </c>
    </row>
    <row r="78" spans="1:6" x14ac:dyDescent="0.3">
      <c r="A78" t="str">
        <f>IF(ISTEXT(CONFIG_STRUCT!C80),"const char*","")</f>
        <v>const char*</v>
      </c>
      <c r="B78" t="str">
        <f>IF(ISTEXT(CONFIG_STRUCT!E80),$B$1&amp;CONFIG_STRUCT!E80,"")</f>
        <v>parameterName_pitchPMult_P2</v>
      </c>
      <c r="C78" s="4" t="str">
        <f>IF(ISTEXT(CONFIG_STRUCT!C80),"=","")</f>
        <v>=</v>
      </c>
      <c r="D78" t="str">
        <f>IF(ISTEXT(CONFIG_STRUCT!E80),CHAR(34)&amp;CONFIG_STRUCT!E80&amp;CHAR(34),"")</f>
        <v>"pitchPMult_P2"</v>
      </c>
      <c r="E78" s="4" t="str">
        <f>IF(ISTEXT(CONFIG_STRUCT!C80),";","")</f>
        <v>;</v>
      </c>
      <c r="F78" t="str">
        <f>IF(ISTEXT(CONFIG_STRUCT!F80),CONFIG_STRUCT!F80,"")</f>
        <v>// Pitch PI</v>
      </c>
    </row>
    <row r="79" spans="1:6" x14ac:dyDescent="0.3">
      <c r="A79" t="str">
        <f>IF(ISTEXT(CONFIG_STRUCT!C81),"const char*","")</f>
        <v>const char*</v>
      </c>
      <c r="B79" t="str">
        <f>IF(ISTEXT(CONFIG_STRUCT!E81),$B$1&amp;CONFIG_STRUCT!E81,"")</f>
        <v>parameterName_pitchIMult_P2</v>
      </c>
      <c r="C79" s="4" t="str">
        <f>IF(ISTEXT(CONFIG_STRUCT!C81),"=","")</f>
        <v>=</v>
      </c>
      <c r="D79" t="str">
        <f>IF(ISTEXT(CONFIG_STRUCT!E81),CHAR(34)&amp;CONFIG_STRUCT!E81&amp;CHAR(34),"")</f>
        <v>"pitchIMult_P2"</v>
      </c>
      <c r="E79" s="4" t="str">
        <f>IF(ISTEXT(CONFIG_STRUCT!C81),";","")</f>
        <v>;</v>
      </c>
      <c r="F79" t="str">
        <f>IF(ISTEXT(CONFIG_STRUCT!F81),CONFIG_STRUCT!F81,"")</f>
        <v/>
      </c>
    </row>
    <row r="80" spans="1:6" x14ac:dyDescent="0.3">
      <c r="A80" t="str">
        <f>IF(ISTEXT(CONFIG_STRUCT!C82),"const char*","")</f>
        <v>const char*</v>
      </c>
      <c r="B80" t="str">
        <f>IF(ISTEXT(CONFIG_STRUCT!E82),$B$1&amp;CONFIG_STRUCT!E82,"")</f>
        <v>parameterName_pitchLimit_P2</v>
      </c>
      <c r="C80" s="4" t="str">
        <f>IF(ISTEXT(CONFIG_STRUCT!C82),"=","")</f>
        <v>=</v>
      </c>
      <c r="D80" t="str">
        <f>IF(ISTEXT(CONFIG_STRUCT!E82),CHAR(34)&amp;CONFIG_STRUCT!E82&amp;CHAR(34),"")</f>
        <v>"pitchLimit_P2"</v>
      </c>
      <c r="E80" s="4" t="str">
        <f>IF(ISTEXT(CONFIG_STRUCT!C82),";","")</f>
        <v>;</v>
      </c>
      <c r="F80" t="str">
        <f>IF(ISTEXT(CONFIG_STRUCT!F82),CONFIG_STRUCT!F82,"")</f>
        <v>// I-term limits (0 to 125%)</v>
      </c>
    </row>
    <row r="81" spans="1:6" x14ac:dyDescent="0.3">
      <c r="A81" t="str">
        <f>IF(ISTEXT(CONFIG_STRUCT!C83),"const char*","")</f>
        <v>const char*</v>
      </c>
      <c r="B81" t="str">
        <f>IF(ISTEXT(CONFIG_STRUCT!E83),$B$1&amp;CONFIG_STRUCT!E83,"")</f>
        <v>parameterName_pitchRate_P2</v>
      </c>
      <c r="C81" s="4" t="str">
        <f>IF(ISTEXT(CONFIG_STRUCT!C83),"=","")</f>
        <v>=</v>
      </c>
      <c r="D81" t="str">
        <f>IF(ISTEXT(CONFIG_STRUCT!E83),CHAR(34)&amp;CONFIG_STRUCT!E83&amp;CHAR(34),"")</f>
        <v>"pitchRate_P2"</v>
      </c>
      <c r="E81" s="4" t="str">
        <f>IF(ISTEXT(CONFIG_STRUCT!C83),";","")</f>
        <v>;</v>
      </c>
      <c r="F81" t="str">
        <f>IF(ISTEXT(CONFIG_STRUCT!F83),CONFIG_STRUCT!F83,"")</f>
        <v>// 0 to 4, 1 (Default)</v>
      </c>
    </row>
    <row r="82" spans="1:6" x14ac:dyDescent="0.3">
      <c r="A82" t="str">
        <f>IF(ISTEXT(CONFIG_STRUCT!C84),"const char*","")</f>
        <v>const char*</v>
      </c>
      <c r="B82" t="str">
        <f>IF(ISTEXT(CONFIG_STRUCT!E84),$B$1&amp;CONFIG_STRUCT!E84,"")</f>
        <v>parameterName_aPitchPMult_P2</v>
      </c>
      <c r="C82" s="4" t="str">
        <f>IF(ISTEXT(CONFIG_STRUCT!C84),"=","")</f>
        <v>=</v>
      </c>
      <c r="D82" t="str">
        <f>IF(ISTEXT(CONFIG_STRUCT!E84),CHAR(34)&amp;CONFIG_STRUCT!E84&amp;CHAR(34),"")</f>
        <v>"aPitchPMult_P2"</v>
      </c>
      <c r="E82" s="4" t="str">
        <f>IF(ISTEXT(CONFIG_STRUCT!C84),";","")</f>
        <v>;</v>
      </c>
      <c r="F82" t="str">
        <f>IF(ISTEXT(CONFIG_STRUCT!F84),CONFIG_STRUCT!F84,"")</f>
        <v/>
      </c>
    </row>
    <row r="83" spans="1:6" x14ac:dyDescent="0.3">
      <c r="A83" t="str">
        <f>IF(ISTEXT(CONFIG_STRUCT!C85),"const char*","")</f>
        <v>const char*</v>
      </c>
      <c r="B83" t="str">
        <f>IF(ISTEXT(CONFIG_STRUCT!E85),$B$1&amp;CONFIG_STRUCT!E85,"")</f>
        <v>parameterName_accPitch0Trim_P2</v>
      </c>
      <c r="C83" s="4" t="str">
        <f>IF(ISTEXT(CONFIG_STRUCT!C85),"=","")</f>
        <v>=</v>
      </c>
      <c r="D83" t="str">
        <f>IF(ISTEXT(CONFIG_STRUCT!E85),CHAR(34)&amp;CONFIG_STRUCT!E85&amp;CHAR(34),"")</f>
        <v>"accPitch0Trim_P2"</v>
      </c>
      <c r="E83" s="4" t="str">
        <f>IF(ISTEXT(CONFIG_STRUCT!C85),";","")</f>
        <v>;</v>
      </c>
      <c r="F83" t="str">
        <f>IF(ISTEXT(CONFIG_STRUCT!F85),CONFIG_STRUCT!F85,"")</f>
        <v/>
      </c>
    </row>
    <row r="84" spans="1:6" x14ac:dyDescent="0.3">
      <c r="A84" t="str">
        <f>IF(ISTEXT(CONFIG_STRUCT!C86),"const char*","")</f>
        <v>const char*</v>
      </c>
      <c r="B84" t="str">
        <f>IF(ISTEXT(CONFIG_STRUCT!E86),$B$1&amp;CONFIG_STRUCT!E86,"")</f>
        <v>parameterName_yawPMult_P2</v>
      </c>
      <c r="C84" s="4" t="str">
        <f>IF(ISTEXT(CONFIG_STRUCT!C86),"=","")</f>
        <v>=</v>
      </c>
      <c r="D84" t="str">
        <f>IF(ISTEXT(CONFIG_STRUCT!E86),CHAR(34)&amp;CONFIG_STRUCT!E86&amp;CHAR(34),"")</f>
        <v>"yawPMult_P2"</v>
      </c>
      <c r="E84" s="4" t="str">
        <f>IF(ISTEXT(CONFIG_STRUCT!C86),";","")</f>
        <v>;</v>
      </c>
      <c r="F84" t="str">
        <f>IF(ISTEXT(CONFIG_STRUCT!F86),CONFIG_STRUCT!F86,"")</f>
        <v>// Yaw PI</v>
      </c>
    </row>
    <row r="85" spans="1:6" x14ac:dyDescent="0.3">
      <c r="A85" t="str">
        <f>IF(ISTEXT(CONFIG_STRUCT!C87),"const char*","")</f>
        <v>const char*</v>
      </c>
      <c r="B85" t="str">
        <f>IF(ISTEXT(CONFIG_STRUCT!E87),$B$1&amp;CONFIG_STRUCT!E87,"")</f>
        <v>parameterName_yawIMult_P2</v>
      </c>
      <c r="C85" s="4" t="str">
        <f>IF(ISTEXT(CONFIG_STRUCT!C87),"=","")</f>
        <v>=</v>
      </c>
      <c r="D85" t="str">
        <f>IF(ISTEXT(CONFIG_STRUCT!E87),CHAR(34)&amp;CONFIG_STRUCT!E87&amp;CHAR(34),"")</f>
        <v>"yawIMult_P2"</v>
      </c>
      <c r="E85" s="4" t="str">
        <f>IF(ISTEXT(CONFIG_STRUCT!C87),";","")</f>
        <v>;</v>
      </c>
      <c r="F85" t="str">
        <f>IF(ISTEXT(CONFIG_STRUCT!F87),CONFIG_STRUCT!F87,"")</f>
        <v/>
      </c>
    </row>
    <row r="86" spans="1:6" x14ac:dyDescent="0.3">
      <c r="A86" t="str">
        <f>IF(ISTEXT(CONFIG_STRUCT!C88),"const char*","")</f>
        <v>const char*</v>
      </c>
      <c r="B86" t="str">
        <f>IF(ISTEXT(CONFIG_STRUCT!E88),$B$1&amp;CONFIG_STRUCT!E88,"")</f>
        <v>parameterName_yawLimit_P2</v>
      </c>
      <c r="C86" s="4" t="str">
        <f>IF(ISTEXT(CONFIG_STRUCT!C88),"=","")</f>
        <v>=</v>
      </c>
      <c r="D86" t="str">
        <f>IF(ISTEXT(CONFIG_STRUCT!E88),CHAR(34)&amp;CONFIG_STRUCT!E88&amp;CHAR(34),"")</f>
        <v>"yawLimit_P2"</v>
      </c>
      <c r="E86" s="4" t="str">
        <f>IF(ISTEXT(CONFIG_STRUCT!C88),";","")</f>
        <v>;</v>
      </c>
      <c r="F86" t="str">
        <f>IF(ISTEXT(CONFIG_STRUCT!F88),CONFIG_STRUCT!F88,"")</f>
        <v>// I-term limits (0 to 125%)</v>
      </c>
    </row>
    <row r="87" spans="1:6" x14ac:dyDescent="0.3">
      <c r="A87" t="str">
        <f>IF(ISTEXT(CONFIG_STRUCT!C89),"const char*","")</f>
        <v>const char*</v>
      </c>
      <c r="B87" t="str">
        <f>IF(ISTEXT(CONFIG_STRUCT!E89),$B$1&amp;CONFIG_STRUCT!E89,"")</f>
        <v>parameterName_yawRate_P2</v>
      </c>
      <c r="C87" s="4" t="str">
        <f>IF(ISTEXT(CONFIG_STRUCT!C89),"=","")</f>
        <v>=</v>
      </c>
      <c r="D87" t="str">
        <f>IF(ISTEXT(CONFIG_STRUCT!E89),CHAR(34)&amp;CONFIG_STRUCT!E89&amp;CHAR(34),"")</f>
        <v>"yawRate_P2"</v>
      </c>
      <c r="E87" s="4" t="str">
        <f>IF(ISTEXT(CONFIG_STRUCT!C89),";","")</f>
        <v>;</v>
      </c>
      <c r="F87" t="str">
        <f>IF(ISTEXT(CONFIG_STRUCT!F89),CONFIG_STRUCT!F89,"")</f>
        <v>// 0 to 4, 1 (Default)</v>
      </c>
    </row>
    <row r="88" spans="1:6" x14ac:dyDescent="0.3">
      <c r="A88" t="str">
        <f>IF(ISTEXT(CONFIG_STRUCT!C90),"const char*","")</f>
        <v>const char*</v>
      </c>
      <c r="B88" t="str">
        <f>IF(ISTEXT(CONFIG_STRUCT!E90),$B$1&amp;CONFIG_STRUCT!E90,"")</f>
        <v>parameterName_yawTrim_P2</v>
      </c>
      <c r="C88" s="4" t="str">
        <f>IF(ISTEXT(CONFIG_STRUCT!C90),"=","")</f>
        <v>=</v>
      </c>
      <c r="D88" t="str">
        <f>IF(ISTEXT(CONFIG_STRUCT!E90),CHAR(34)&amp;CONFIG_STRUCT!E90&amp;CHAR(34),"")</f>
        <v>"yawTrim_P2"</v>
      </c>
      <c r="E88" s="4" t="str">
        <f>IF(ISTEXT(CONFIG_STRUCT!C90),";","")</f>
        <v>;</v>
      </c>
      <c r="F88" t="str">
        <f>IF(ISTEXT(CONFIG_STRUCT!F90),CONFIG_STRUCT!F90,"")</f>
        <v/>
      </c>
    </row>
    <row r="89" spans="1:6" x14ac:dyDescent="0.3">
      <c r="A89" t="str">
        <f>IF(ISTEXT(CONFIG_STRUCT!C91),"const char*","")</f>
        <v>const char*</v>
      </c>
      <c r="B89" t="str">
        <f>IF(ISTEXT(CONFIG_STRUCT!E91),$B$1&amp;CONFIG_STRUCT!E91,"")</f>
        <v>parameterName_aZedPMult_P2</v>
      </c>
      <c r="C89" s="4" t="str">
        <f>IF(ISTEXT(CONFIG_STRUCT!C91),"=","")</f>
        <v>=</v>
      </c>
      <c r="D89" t="str">
        <f>IF(ISTEXT(CONFIG_STRUCT!E91),CHAR(34)&amp;CONFIG_STRUCT!E91&amp;CHAR(34),"")</f>
        <v>"aZedPMult_P2"</v>
      </c>
      <c r="E89" s="4" t="str">
        <f>IF(ISTEXT(CONFIG_STRUCT!C91),";","")</f>
        <v>;</v>
      </c>
      <c r="F89" t="str">
        <f>IF(ISTEXT(CONFIG_STRUCT!F91),CONFIG_STRUCT!F91,"")</f>
        <v>// Vertical velocity damping</v>
      </c>
    </row>
    <row r="90" spans="1:6" x14ac:dyDescent="0.3">
      <c r="A90" t="str">
        <f>IF(ISTEXT(CONFIG_STRUCT!C92),"const char*","")</f>
        <v>const char*</v>
      </c>
      <c r="B90" t="str">
        <f>IF(ISTEXT(CONFIG_STRUCT!E92),$B$1&amp;CONFIG_STRUCT!E92,"")</f>
        <v>parameterName_aZedIMult_P2</v>
      </c>
      <c r="C90" s="4" t="str">
        <f>IF(ISTEXT(CONFIG_STRUCT!C92),"=","")</f>
        <v>=</v>
      </c>
      <c r="D90" t="str">
        <f>IF(ISTEXT(CONFIG_STRUCT!E92),CHAR(34)&amp;CONFIG_STRUCT!E92&amp;CHAR(34),"")</f>
        <v>"aZedIMult_P2"</v>
      </c>
      <c r="E90" s="4" t="str">
        <f>IF(ISTEXT(CONFIG_STRUCT!C92),";","")</f>
        <v>;</v>
      </c>
      <c r="F90" t="str">
        <f>IF(ISTEXT(CONFIG_STRUCT!F92),CONFIG_STRUCT!F92,"")</f>
        <v/>
      </c>
    </row>
    <row r="91" spans="1:6" x14ac:dyDescent="0.3">
      <c r="A91" t="str">
        <f>IF(ISTEXT(CONFIG_STRUCT!C93),"const char*","")</f>
        <v>const char*</v>
      </c>
      <c r="B91" t="str">
        <f>IF(ISTEXT(CONFIG_STRUCT!E93),$B$1&amp;CONFIG_STRUCT!E93,"")</f>
        <v>parameterName_aZedLimit_P2</v>
      </c>
      <c r="C91" s="4" t="str">
        <f>IF(ISTEXT(CONFIG_STRUCT!C93),"=","")</f>
        <v>=</v>
      </c>
      <c r="D91" t="str">
        <f>IF(ISTEXT(CONFIG_STRUCT!E93),CHAR(34)&amp;CONFIG_STRUCT!E93&amp;CHAR(34),"")</f>
        <v>"aZedLimit_P2"</v>
      </c>
      <c r="E91" s="4" t="str">
        <f>IF(ISTEXT(CONFIG_STRUCT!C93),";","")</f>
        <v>;</v>
      </c>
      <c r="F91" t="str">
        <f>IF(ISTEXT(CONFIG_STRUCT!F93),CONFIG_STRUCT!F93,"")</f>
        <v/>
      </c>
    </row>
    <row r="92" spans="1:6" x14ac:dyDescent="0.3">
      <c r="A92" t="str">
        <f>IF(ISTEXT(CONFIG_STRUCT!C94),"const char*","")</f>
        <v/>
      </c>
      <c r="B92" t="str">
        <f>IF(ISTEXT(CONFIG_STRUCT!E94),$B$1&amp;CONFIG_STRUCT!E94,"")</f>
        <v/>
      </c>
      <c r="C92" s="4" t="str">
        <f>IF(ISTEXT(CONFIG_STRUCT!C94),"=","")</f>
        <v/>
      </c>
      <c r="D92" t="str">
        <f>IF(ISTEXT(CONFIG_STRUCT!E94),CHAR(34)&amp;CONFIG_STRUCT!E94&amp;CHAR(34),"")</f>
        <v/>
      </c>
      <c r="E92" s="4" t="str">
        <f>IF(ISTEXT(CONFIG_STRUCT!C94),";","")</f>
        <v/>
      </c>
      <c r="F92" t="str">
        <f>IF(ISTEXT(CONFIG_STRUCT!F94),CONFIG_STRUCT!F94,"")</f>
        <v/>
      </c>
    </row>
    <row r="93" spans="1:6" x14ac:dyDescent="0.3">
      <c r="A93" t="str">
        <f>IF(ISTEXT(CONFIG_STRUCT!C95),"const char*","")</f>
        <v/>
      </c>
      <c r="B93" t="str">
        <f>IF(ISTEXT(CONFIG_STRUCT!E95),$B$1&amp;CONFIG_STRUCT!E95,"")</f>
        <v/>
      </c>
      <c r="C93" s="4" t="str">
        <f>IF(ISTEXT(CONFIG_STRUCT!C95),"=","")</f>
        <v/>
      </c>
      <c r="D93" t="str">
        <f>IF(ISTEXT(CONFIG_STRUCT!E95),CHAR(34)&amp;CONFIG_STRUCT!E95&amp;CHAR(34),"")</f>
        <v/>
      </c>
      <c r="E93" s="4" t="str">
        <f>IF(ISTEXT(CONFIG_STRUCT!C95),";","")</f>
        <v/>
      </c>
      <c r="F93" t="str">
        <f>IF(ISTEXT(CONFIG_STRUCT!F95),CONFIG_STRUCT!F95,"")</f>
        <v xml:space="preserve">  // Servo travel limits (32)[93]</v>
      </c>
    </row>
    <row r="94" spans="1:6" x14ac:dyDescent="0.3">
      <c r="A94" t="str">
        <f>IF(ISTEXT(CONFIG_STRUCT!C96),"const char*","")</f>
        <v>const char*</v>
      </c>
      <c r="B94" t="str">
        <f>IF(ISTEXT(CONFIG_STRUCT!E96),$B$1&amp;CONFIG_STRUCT!E96,"")</f>
        <v>parameterName_rawLimits_P1_ROL</v>
      </c>
      <c r="C94" s="4" t="str">
        <f>IF(ISTEXT(CONFIG_STRUCT!C96),"=","")</f>
        <v>=</v>
      </c>
      <c r="D94" t="str">
        <f>IF(ISTEXT(CONFIG_STRUCT!E96),CHAR(34)&amp;CONFIG_STRUCT!E96&amp;CHAR(34),"")</f>
        <v>"rawLimits_P1_ROL"</v>
      </c>
      <c r="E94" s="4" t="str">
        <f>IF(ISTEXT(CONFIG_STRUCT!C96),";","")</f>
        <v>;</v>
      </c>
      <c r="F94" t="str">
        <f>IF(ISTEXT(CONFIG_STRUCT!F96),CONFIG_STRUCT!F96,"")</f>
        <v/>
      </c>
    </row>
    <row r="95" spans="1:6" x14ac:dyDescent="0.3">
      <c r="A95" t="str">
        <f>IF(ISTEXT(CONFIG_STRUCT!C97),"const char*","")</f>
        <v>const char*</v>
      </c>
      <c r="B95" t="str">
        <f>IF(ISTEXT(CONFIG_STRUCT!E97),$B$1&amp;CONFIG_STRUCT!E97,"")</f>
        <v>parameterName_rawLimits_P1_PIT</v>
      </c>
      <c r="C95" s="4" t="str">
        <f>IF(ISTEXT(CONFIG_STRUCT!C97),"=","")</f>
        <v>=</v>
      </c>
      <c r="D95" t="str">
        <f>IF(ISTEXT(CONFIG_STRUCT!E97),CHAR(34)&amp;CONFIG_STRUCT!E97&amp;CHAR(34),"")</f>
        <v>"rawLimits_P1_PIT"</v>
      </c>
      <c r="E95" s="4" t="str">
        <f>IF(ISTEXT(CONFIG_STRUCT!C97),";","")</f>
        <v>;</v>
      </c>
      <c r="F95" t="str">
        <f>IF(ISTEXT(CONFIG_STRUCT!F97),CONFIG_STRUCT!F97,"")</f>
        <v/>
      </c>
    </row>
    <row r="96" spans="1:6" x14ac:dyDescent="0.3">
      <c r="A96" t="str">
        <f>IF(ISTEXT(CONFIG_STRUCT!C98),"const char*","")</f>
        <v>const char*</v>
      </c>
      <c r="B96" t="str">
        <f>IF(ISTEXT(CONFIG_STRUCT!E98),$B$1&amp;CONFIG_STRUCT!E98,"")</f>
        <v>parameterName_rawLimits_P1_YAW</v>
      </c>
      <c r="C96" s="4" t="str">
        <f>IF(ISTEXT(CONFIG_STRUCT!C98),"=","")</f>
        <v>=</v>
      </c>
      <c r="D96" t="str">
        <f>IF(ISTEXT(CONFIG_STRUCT!E98),CHAR(34)&amp;CONFIG_STRUCT!E98&amp;CHAR(34),"")</f>
        <v>"rawLimits_P1_YAW"</v>
      </c>
      <c r="E96" s="4" t="str">
        <f>IF(ISTEXT(CONFIG_STRUCT!C98),";","")</f>
        <v>;</v>
      </c>
      <c r="F96" t="str">
        <f>IF(ISTEXT(CONFIG_STRUCT!F98),CONFIG_STRUCT!F98,"")</f>
        <v/>
      </c>
    </row>
    <row r="97" spans="1:6" x14ac:dyDescent="0.3">
      <c r="A97" t="str">
        <f>IF(ISTEXT(CONFIG_STRUCT!C99),"const char*","")</f>
        <v>const char*</v>
      </c>
      <c r="B97" t="str">
        <f>IF(ISTEXT(CONFIG_STRUCT!E99),$B$1&amp;CONFIG_STRUCT!E99,"")</f>
        <v>parameterName_rawLimits_P1_ZED</v>
      </c>
      <c r="C97" s="4" t="str">
        <f>IF(ISTEXT(CONFIG_STRUCT!C99),"=","")</f>
        <v>=</v>
      </c>
      <c r="D97" t="str">
        <f>IF(ISTEXT(CONFIG_STRUCT!E99),CHAR(34)&amp;CONFIG_STRUCT!E99&amp;CHAR(34),"")</f>
        <v>"rawLimits_P1_ZED"</v>
      </c>
      <c r="E97" s="4" t="str">
        <f>IF(ISTEXT(CONFIG_STRUCT!C99),";","")</f>
        <v>;</v>
      </c>
      <c r="F97" t="str">
        <f>IF(ISTEXT(CONFIG_STRUCT!F99),CONFIG_STRUCT!F99,"")</f>
        <v/>
      </c>
    </row>
    <row r="98" spans="1:6" x14ac:dyDescent="0.3">
      <c r="A98" t="str">
        <f>IF(ISTEXT(CONFIG_STRUCT!C100),"const char*","")</f>
        <v>const char*</v>
      </c>
      <c r="B98" t="str">
        <f>IF(ISTEXT(CONFIG_STRUCT!E100),$B$1&amp;CONFIG_STRUCT!E100,"")</f>
        <v>parameterName_rawLimits_P2_ROL</v>
      </c>
      <c r="C98" s="4" t="str">
        <f>IF(ISTEXT(CONFIG_STRUCT!C100),"=","")</f>
        <v>=</v>
      </c>
      <c r="D98" t="str">
        <f>IF(ISTEXT(CONFIG_STRUCT!E100),CHAR(34)&amp;CONFIG_STRUCT!E100&amp;CHAR(34),"")</f>
        <v>"rawLimits_P2_ROL"</v>
      </c>
      <c r="E98" s="4" t="str">
        <f>IF(ISTEXT(CONFIG_STRUCT!C100),";","")</f>
        <v>;</v>
      </c>
      <c r="F98" t="str">
        <f>IF(ISTEXT(CONFIG_STRUCT!F100),CONFIG_STRUCT!F100,"")</f>
        <v/>
      </c>
    </row>
    <row r="99" spans="1:6" x14ac:dyDescent="0.3">
      <c r="A99" t="str">
        <f>IF(ISTEXT(CONFIG_STRUCT!C101),"const char*","")</f>
        <v>const char*</v>
      </c>
      <c r="B99" t="str">
        <f>IF(ISTEXT(CONFIG_STRUCT!E101),$B$1&amp;CONFIG_STRUCT!E101,"")</f>
        <v>parameterName_rawLimits_P2_PIT</v>
      </c>
      <c r="C99" s="4" t="str">
        <f>IF(ISTEXT(CONFIG_STRUCT!C101),"=","")</f>
        <v>=</v>
      </c>
      <c r="D99" t="str">
        <f>IF(ISTEXT(CONFIG_STRUCT!E101),CHAR(34)&amp;CONFIG_STRUCT!E101&amp;CHAR(34),"")</f>
        <v>"rawLimits_P2_PIT"</v>
      </c>
      <c r="E99" s="4" t="str">
        <f>IF(ISTEXT(CONFIG_STRUCT!C101),";","")</f>
        <v>;</v>
      </c>
      <c r="F99" t="str">
        <f>IF(ISTEXT(CONFIG_STRUCT!F101),CONFIG_STRUCT!F101,"")</f>
        <v/>
      </c>
    </row>
    <row r="100" spans="1:6" x14ac:dyDescent="0.3">
      <c r="A100" t="str">
        <f>IF(ISTEXT(CONFIG_STRUCT!C102),"const char*","")</f>
        <v>const char*</v>
      </c>
      <c r="B100" t="str">
        <f>IF(ISTEXT(CONFIG_STRUCT!E102),$B$1&amp;CONFIG_STRUCT!E102,"")</f>
        <v>parameterName_rawLimits_P2_YAW</v>
      </c>
      <c r="C100" s="4" t="str">
        <f>IF(ISTEXT(CONFIG_STRUCT!C102),"=","")</f>
        <v>=</v>
      </c>
      <c r="D100" t="str">
        <f>IF(ISTEXT(CONFIG_STRUCT!E102),CHAR(34)&amp;CONFIG_STRUCT!E102&amp;CHAR(34),"")</f>
        <v>"rawLimits_P2_YAW"</v>
      </c>
      <c r="E100" s="4" t="str">
        <f>IF(ISTEXT(CONFIG_STRUCT!C102),";","")</f>
        <v>;</v>
      </c>
      <c r="F100" t="str">
        <f>IF(ISTEXT(CONFIG_STRUCT!F102),CONFIG_STRUCT!F102,"")</f>
        <v/>
      </c>
    </row>
    <row r="101" spans="1:6" x14ac:dyDescent="0.3">
      <c r="A101" t="str">
        <f>IF(ISTEXT(CONFIG_STRUCT!C103),"const char*","")</f>
        <v>const char*</v>
      </c>
      <c r="B101" t="str">
        <f>IF(ISTEXT(CONFIG_STRUCT!E103),$B$1&amp;CONFIG_STRUCT!E103,"")</f>
        <v>parameterName_rawLimits_P2_ZED</v>
      </c>
      <c r="C101" s="4" t="str">
        <f>IF(ISTEXT(CONFIG_STRUCT!C103),"=","")</f>
        <v>=</v>
      </c>
      <c r="D101" t="str">
        <f>IF(ISTEXT(CONFIG_STRUCT!E103),CHAR(34)&amp;CONFIG_STRUCT!E103&amp;CHAR(34),"")</f>
        <v>"rawLimits_P2_ZED"</v>
      </c>
      <c r="E101" s="4" t="str">
        <f>IF(ISTEXT(CONFIG_STRUCT!C103),";","")</f>
        <v>;</v>
      </c>
      <c r="F101" t="str">
        <f>IF(ISTEXT(CONFIG_STRUCT!F103),CONFIG_STRUCT!F103,"")</f>
        <v/>
      </c>
    </row>
    <row r="102" spans="1:6" x14ac:dyDescent="0.3">
      <c r="A102" t="str">
        <f>IF(ISTEXT(CONFIG_STRUCT!C104),"const char*","")</f>
        <v/>
      </c>
      <c r="B102" t="str">
        <f>IF(ISTEXT(CONFIG_STRUCT!E104),$B$1&amp;CONFIG_STRUCT!E104,"")</f>
        <v/>
      </c>
      <c r="C102" s="4" t="str">
        <f>IF(ISTEXT(CONFIG_STRUCT!C104),"=","")</f>
        <v/>
      </c>
      <c r="D102" t="str">
        <f>IF(ISTEXT(CONFIG_STRUCT!E104),CHAR(34)&amp;CONFIG_STRUCT!E104&amp;CHAR(34),"")</f>
        <v/>
      </c>
      <c r="E102" s="4" t="str">
        <f>IF(ISTEXT(CONFIG_STRUCT!C104),";","")</f>
        <v/>
      </c>
      <c r="F102" t="str">
        <f>IF(ISTEXT(CONFIG_STRUCT!F104),CONFIG_STRUCT!F104,"")</f>
        <v/>
      </c>
    </row>
    <row r="103" spans="1:6" x14ac:dyDescent="0.3">
      <c r="A103" t="str">
        <f>IF(ISTEXT(CONFIG_STRUCT!C105),"const char*","")</f>
        <v/>
      </c>
      <c r="B103" t="str">
        <f>IF(ISTEXT(CONFIG_STRUCT!E105),$B$1&amp;CONFIG_STRUCT!E105,"")</f>
        <v/>
      </c>
      <c r="C103" s="4" t="str">
        <f>IF(ISTEXT(CONFIG_STRUCT!C105),"=","")</f>
        <v/>
      </c>
      <c r="D103" t="str">
        <f>IF(ISTEXT(CONFIG_STRUCT!E105),CHAR(34)&amp;CONFIG_STRUCT!E105&amp;CHAR(34),"")</f>
        <v/>
      </c>
      <c r="E103" s="4" t="str">
        <f>IF(ISTEXT(CONFIG_STRUCT!C105),";","")</f>
        <v/>
      </c>
      <c r="F103" t="str">
        <f>IF(ISTEXT(CONFIG_STRUCT!F105),CONFIG_STRUCT!F105,"")</f>
        <v xml:space="preserve">  // Servo constraints (32)[125]</v>
      </c>
    </row>
    <row r="104" spans="1:6" x14ac:dyDescent="0.3">
      <c r="A104" t="str">
        <f>IF(ISTEXT(CONFIG_STRUCT!C106),"const char*","")</f>
        <v>const char*</v>
      </c>
      <c r="B104" t="str">
        <f>IF(ISTEXT(CONFIG_STRUCT!E106),$B$1&amp;CONFIG_STRUCT!E106,"")</f>
        <v>parameterName_rawICnst_P1_ROL</v>
      </c>
      <c r="C104" s="4" t="str">
        <f>IF(ISTEXT(CONFIG_STRUCT!C106),"=","")</f>
        <v>=</v>
      </c>
      <c r="D104" t="str">
        <f>IF(ISTEXT(CONFIG_STRUCT!E106),CHAR(34)&amp;CONFIG_STRUCT!E106&amp;CHAR(34),"")</f>
        <v>"rawICnst_P1_ROL"</v>
      </c>
      <c r="E104" s="4" t="str">
        <f>IF(ISTEXT(CONFIG_STRUCT!C106),";","")</f>
        <v>;</v>
      </c>
      <c r="F104" t="str">
        <f>IF(ISTEXT(CONFIG_STRUCT!F106),CONFIG_STRUCT!F106,"")</f>
        <v/>
      </c>
    </row>
    <row r="105" spans="1:6" x14ac:dyDescent="0.3">
      <c r="A105" t="str">
        <f>IF(ISTEXT(CONFIG_STRUCT!C107),"const char*","")</f>
        <v>const char*</v>
      </c>
      <c r="B105" t="str">
        <f>IF(ISTEXT(CONFIG_STRUCT!E107),$B$1&amp;CONFIG_STRUCT!E107,"")</f>
        <v>parameterName_rawICnst_P1_PIT</v>
      </c>
      <c r="C105" s="4" t="str">
        <f>IF(ISTEXT(CONFIG_STRUCT!C107),"=","")</f>
        <v>=</v>
      </c>
      <c r="D105" t="str">
        <f>IF(ISTEXT(CONFIG_STRUCT!E107),CHAR(34)&amp;CONFIG_STRUCT!E107&amp;CHAR(34),"")</f>
        <v>"rawICnst_P1_PIT"</v>
      </c>
      <c r="E105" s="4" t="str">
        <f>IF(ISTEXT(CONFIG_STRUCT!C107),";","")</f>
        <v>;</v>
      </c>
      <c r="F105" t="str">
        <f>IF(ISTEXT(CONFIG_STRUCT!F107),CONFIG_STRUCT!F107,"")</f>
        <v/>
      </c>
    </row>
    <row r="106" spans="1:6" x14ac:dyDescent="0.3">
      <c r="A106" t="str">
        <f>IF(ISTEXT(CONFIG_STRUCT!C108),"const char*","")</f>
        <v>const char*</v>
      </c>
      <c r="B106" t="str">
        <f>IF(ISTEXT(CONFIG_STRUCT!E108),$B$1&amp;CONFIG_STRUCT!E108,"")</f>
        <v>parameterName_rawICnst_P1_YAW</v>
      </c>
      <c r="C106" s="4" t="str">
        <f>IF(ISTEXT(CONFIG_STRUCT!C108),"=","")</f>
        <v>=</v>
      </c>
      <c r="D106" t="str">
        <f>IF(ISTEXT(CONFIG_STRUCT!E108),CHAR(34)&amp;CONFIG_STRUCT!E108&amp;CHAR(34),"")</f>
        <v>"rawICnst_P1_YAW"</v>
      </c>
      <c r="E106" s="4" t="str">
        <f>IF(ISTEXT(CONFIG_STRUCT!C108),";","")</f>
        <v>;</v>
      </c>
      <c r="F106" t="str">
        <f>IF(ISTEXT(CONFIG_STRUCT!F108),CONFIG_STRUCT!F108,"")</f>
        <v/>
      </c>
    </row>
    <row r="107" spans="1:6" x14ac:dyDescent="0.3">
      <c r="A107" t="str">
        <f>IF(ISTEXT(CONFIG_STRUCT!C109),"const char*","")</f>
        <v>const char*</v>
      </c>
      <c r="B107" t="str">
        <f>IF(ISTEXT(CONFIG_STRUCT!E109),$B$1&amp;CONFIG_STRUCT!E109,"")</f>
        <v>parameterName_rawICnst_P1_ZED</v>
      </c>
      <c r="C107" s="4" t="str">
        <f>IF(ISTEXT(CONFIG_STRUCT!C109),"=","")</f>
        <v>=</v>
      </c>
      <c r="D107" t="str">
        <f>IF(ISTEXT(CONFIG_STRUCT!E109),CHAR(34)&amp;CONFIG_STRUCT!E109&amp;CHAR(34),"")</f>
        <v>"rawICnst_P1_ZED"</v>
      </c>
      <c r="E107" s="4" t="str">
        <f>IF(ISTEXT(CONFIG_STRUCT!C109),";","")</f>
        <v>;</v>
      </c>
      <c r="F107" t="str">
        <f>IF(ISTEXT(CONFIG_STRUCT!F109),CONFIG_STRUCT!F109,"")</f>
        <v/>
      </c>
    </row>
    <row r="108" spans="1:6" x14ac:dyDescent="0.3">
      <c r="A108" t="str">
        <f>IF(ISTEXT(CONFIG_STRUCT!C110),"const char*","")</f>
        <v>const char*</v>
      </c>
      <c r="B108" t="str">
        <f>IF(ISTEXT(CONFIG_STRUCT!E110),$B$1&amp;CONFIG_STRUCT!E110,"")</f>
        <v>parameterName_rawICnst_P2_ROL</v>
      </c>
      <c r="C108" s="4" t="str">
        <f>IF(ISTEXT(CONFIG_STRUCT!C110),"=","")</f>
        <v>=</v>
      </c>
      <c r="D108" t="str">
        <f>IF(ISTEXT(CONFIG_STRUCT!E110),CHAR(34)&amp;CONFIG_STRUCT!E110&amp;CHAR(34),"")</f>
        <v>"rawICnst_P2_ROL"</v>
      </c>
      <c r="E108" s="4" t="str">
        <f>IF(ISTEXT(CONFIG_STRUCT!C110),";","")</f>
        <v>;</v>
      </c>
      <c r="F108" t="str">
        <f>IF(ISTEXT(CONFIG_STRUCT!F110),CONFIG_STRUCT!F110,"")</f>
        <v/>
      </c>
    </row>
    <row r="109" spans="1:6" x14ac:dyDescent="0.3">
      <c r="A109" t="str">
        <f>IF(ISTEXT(CONFIG_STRUCT!C111),"const char*","")</f>
        <v>const char*</v>
      </c>
      <c r="B109" t="str">
        <f>IF(ISTEXT(CONFIG_STRUCT!E111),$B$1&amp;CONFIG_STRUCT!E111,"")</f>
        <v>parameterName_rawICnst_P2_PIT</v>
      </c>
      <c r="C109" s="4" t="str">
        <f>IF(ISTEXT(CONFIG_STRUCT!C111),"=","")</f>
        <v>=</v>
      </c>
      <c r="D109" t="str">
        <f>IF(ISTEXT(CONFIG_STRUCT!E111),CHAR(34)&amp;CONFIG_STRUCT!E111&amp;CHAR(34),"")</f>
        <v>"rawICnst_P2_PIT"</v>
      </c>
      <c r="E109" s="4" t="str">
        <f>IF(ISTEXT(CONFIG_STRUCT!C111),";","")</f>
        <v>;</v>
      </c>
      <c r="F109" t="str">
        <f>IF(ISTEXT(CONFIG_STRUCT!F111),CONFIG_STRUCT!F111,"")</f>
        <v/>
      </c>
    </row>
    <row r="110" spans="1:6" x14ac:dyDescent="0.3">
      <c r="A110" t="str">
        <f>IF(ISTEXT(CONFIG_STRUCT!C112),"const char*","")</f>
        <v>const char*</v>
      </c>
      <c r="B110" t="str">
        <f>IF(ISTEXT(CONFIG_STRUCT!E112),$B$1&amp;CONFIG_STRUCT!E112,"")</f>
        <v>parameterName_rawICnst_P2_YAW</v>
      </c>
      <c r="C110" s="4" t="str">
        <f>IF(ISTEXT(CONFIG_STRUCT!C112),"=","")</f>
        <v>=</v>
      </c>
      <c r="D110" t="str">
        <f>IF(ISTEXT(CONFIG_STRUCT!E112),CHAR(34)&amp;CONFIG_STRUCT!E112&amp;CHAR(34),"")</f>
        <v>"rawICnst_P2_YAW"</v>
      </c>
      <c r="E110" s="4" t="str">
        <f>IF(ISTEXT(CONFIG_STRUCT!C112),";","")</f>
        <v>;</v>
      </c>
      <c r="F110" t="str">
        <f>IF(ISTEXT(CONFIG_STRUCT!F112),CONFIG_STRUCT!F112,"")</f>
        <v/>
      </c>
    </row>
    <row r="111" spans="1:6" x14ac:dyDescent="0.3">
      <c r="A111" t="str">
        <f>IF(ISTEXT(CONFIG_STRUCT!C113),"const char*","")</f>
        <v>const char*</v>
      </c>
      <c r="B111" t="str">
        <f>IF(ISTEXT(CONFIG_STRUCT!E113),$B$1&amp;CONFIG_STRUCT!E113,"")</f>
        <v>parameterName_rawICnst_P2_ZED</v>
      </c>
      <c r="C111" s="4" t="str">
        <f>IF(ISTEXT(CONFIG_STRUCT!C113),"=","")</f>
        <v>=</v>
      </c>
      <c r="D111" t="str">
        <f>IF(ISTEXT(CONFIG_STRUCT!E113),CHAR(34)&amp;CONFIG_STRUCT!E113&amp;CHAR(34),"")</f>
        <v>"rawICnst_P2_ZED"</v>
      </c>
      <c r="E111" s="4" t="str">
        <f>IF(ISTEXT(CONFIG_STRUCT!C113),";","")</f>
        <v>;</v>
      </c>
      <c r="F111" t="str">
        <f>IF(ISTEXT(CONFIG_STRUCT!F113),CONFIG_STRUCT!F113,"")</f>
        <v/>
      </c>
    </row>
    <row r="112" spans="1:6" x14ac:dyDescent="0.3">
      <c r="A112" t="str">
        <f>IF(ISTEXT(CONFIG_STRUCT!C114),"const char*","")</f>
        <v/>
      </c>
      <c r="B112" t="str">
        <f>IF(ISTEXT(CONFIG_STRUCT!E114),$B$1&amp;CONFIG_STRUCT!E114,"")</f>
        <v/>
      </c>
      <c r="C112" s="4" t="str">
        <f>IF(ISTEXT(CONFIG_STRUCT!C114),"=","")</f>
        <v/>
      </c>
      <c r="D112" t="str">
        <f>IF(ISTEXT(CONFIG_STRUCT!E114),CHAR(34)&amp;CONFIG_STRUCT!E114&amp;CHAR(34),"")</f>
        <v/>
      </c>
      <c r="E112" s="4" t="str">
        <f>IF(ISTEXT(CONFIG_STRUCT!C114),";","")</f>
        <v/>
      </c>
      <c r="F112" t="str">
        <f>IF(ISTEXT(CONFIG_STRUCT!F114),CONFIG_STRUCT!F114,"")</f>
        <v/>
      </c>
    </row>
    <row r="113" spans="1:6" x14ac:dyDescent="0.3">
      <c r="A113" t="str">
        <f>IF(ISTEXT(CONFIG_STRUCT!C115),"const char*","")</f>
        <v/>
      </c>
      <c r="B113" t="str">
        <f>IF(ISTEXT(CONFIG_STRUCT!E115),$B$1&amp;CONFIG_STRUCT!E115,"")</f>
        <v/>
      </c>
      <c r="C113" s="4" t="str">
        <f>IF(ISTEXT(CONFIG_STRUCT!C115),"=","")</f>
        <v/>
      </c>
      <c r="D113" t="str">
        <f>IF(ISTEXT(CONFIG_STRUCT!E115),CHAR(34)&amp;CONFIG_STRUCT!E115&amp;CHAR(34),"")</f>
        <v/>
      </c>
      <c r="E113" s="4" t="str">
        <f>IF(ISTEXT(CONFIG_STRUCT!C115),";","")</f>
        <v/>
      </c>
      <c r="F113" t="str">
        <f>IF(ISTEXT(CONFIG_STRUCT!F115),CONFIG_STRUCT!F115,"")</f>
        <v xml:space="preserve">  // Triggers (2)[157]</v>
      </c>
    </row>
    <row r="114" spans="1:6" x14ac:dyDescent="0.3">
      <c r="A114" t="str">
        <f>IF(ISTEXT(CONFIG_STRUCT!C116),"const char*","")</f>
        <v>const char*</v>
      </c>
      <c r="B114" t="str">
        <f>IF(ISTEXT(CONFIG_STRUCT!E116),$B$1&amp;CONFIG_STRUCT!E116,"")</f>
        <v>parameterName_pwrTriggerActual</v>
      </c>
      <c r="C114" s="4" t="str">
        <f>IF(ISTEXT(CONFIG_STRUCT!C116),"=","")</f>
        <v>=</v>
      </c>
      <c r="D114" t="str">
        <f>IF(ISTEXT(CONFIG_STRUCT!E116),CHAR(34)&amp;CONFIG_STRUCT!E116&amp;CHAR(34),"")</f>
        <v>"pwrTriggerActual"</v>
      </c>
      <c r="E114" s="4" t="str">
        <f>IF(ISTEXT(CONFIG_STRUCT!C116),";","")</f>
        <v>;</v>
      </c>
      <c r="F114" t="str">
        <f>IF(ISTEXT(CONFIG_STRUCT!F116),CONFIG_STRUCT!F116,"")</f>
        <v>// LVA alarm * 10;</v>
      </c>
    </row>
    <row r="115" spans="1:6" x14ac:dyDescent="0.3">
      <c r="A115" t="str">
        <f>IF(ISTEXT(CONFIG_STRUCT!C117),"const char*","")</f>
        <v/>
      </c>
      <c r="B115" t="str">
        <f>IF(ISTEXT(CONFIG_STRUCT!E117),$B$1&amp;CONFIG_STRUCT!E117,"")</f>
        <v/>
      </c>
      <c r="C115" s="4" t="str">
        <f>IF(ISTEXT(CONFIG_STRUCT!C117),"=","")</f>
        <v/>
      </c>
      <c r="D115" t="str">
        <f>IF(ISTEXT(CONFIG_STRUCT!E117),CHAR(34)&amp;CONFIG_STRUCT!E117&amp;CHAR(34),"")</f>
        <v/>
      </c>
      <c r="E115" s="4" t="str">
        <f>IF(ISTEXT(CONFIG_STRUCT!C117),";","")</f>
        <v/>
      </c>
      <c r="F115" t="str">
        <f>IF(ISTEXT(CONFIG_STRUCT!F117),CONFIG_STRUCT!F117,"")</f>
        <v/>
      </c>
    </row>
    <row r="116" spans="1:6" x14ac:dyDescent="0.3">
      <c r="A116" t="str">
        <f>IF(ISTEXT(CONFIG_STRUCT!C118),"const char*","")</f>
        <v/>
      </c>
      <c r="B116" t="str">
        <f>IF(ISTEXT(CONFIG_STRUCT!E118),$B$1&amp;CONFIG_STRUCT!E118,"")</f>
        <v/>
      </c>
      <c r="C116" s="4" t="str">
        <f>IF(ISTEXT(CONFIG_STRUCT!C118),"=","")</f>
        <v/>
      </c>
      <c r="D116" t="str">
        <f>IF(ISTEXT(CONFIG_STRUCT!E118),CHAR(34)&amp;CONFIG_STRUCT!E118&amp;CHAR(34),"")</f>
        <v/>
      </c>
      <c r="E116" s="4" t="str">
        <f>IF(ISTEXT(CONFIG_STRUCT!C118),";","")</f>
        <v/>
      </c>
      <c r="F116" t="str">
        <f>IF(ISTEXT(CONFIG_STRUCT!F118),CONFIG_STRUCT!F118,"")</f>
        <v xml:space="preserve">  // General items (12)[159]</v>
      </c>
    </row>
    <row r="117" spans="1:6" x14ac:dyDescent="0.3">
      <c r="A117" t="str">
        <f>IF(ISTEXT(CONFIG_STRUCT!C119),"const char*","")</f>
        <v>const char*</v>
      </c>
      <c r="B117" t="str">
        <f>IF(ISTEXT(CONFIG_STRUCT!E119),$B$1&amp;CONFIG_STRUCT!E119,"")</f>
        <v>parameterName_orientationP2</v>
      </c>
      <c r="C117" s="4" t="str">
        <f>IF(ISTEXT(CONFIG_STRUCT!C119),"=","")</f>
        <v>=</v>
      </c>
      <c r="D117" t="str">
        <f>IF(ISTEXT(CONFIG_STRUCT!E119),CHAR(34)&amp;CONFIG_STRUCT!E119&amp;CHAR(34),"")</f>
        <v>"orientationP2"</v>
      </c>
      <c r="E117" s="4" t="str">
        <f>IF(ISTEXT(CONFIG_STRUCT!C119),";","")</f>
        <v>;</v>
      </c>
      <c r="F117" t="str">
        <f>IF(ISTEXT(CONFIG_STRUCT!F119),CONFIG_STRUCT!F119,"")</f>
        <v>// P2 orientation</v>
      </c>
    </row>
    <row r="118" spans="1:6" x14ac:dyDescent="0.3">
      <c r="A118" t="str">
        <f>IF(ISTEXT(CONFIG_STRUCT!C120),"const char*","")</f>
        <v>const char*</v>
      </c>
      <c r="B118" t="str">
        <f>IF(ISTEXT(CONFIG_STRUCT!E120),$B$1&amp;CONFIG_STRUCT!E120,"")</f>
        <v>parameterName_p1Reference</v>
      </c>
      <c r="C118" s="4" t="str">
        <f>IF(ISTEXT(CONFIG_STRUCT!C120),"=","")</f>
        <v>=</v>
      </c>
      <c r="D118" t="str">
        <f>IF(ISTEXT(CONFIG_STRUCT!E120),CHAR(34)&amp;CONFIG_STRUCT!E120&amp;CHAR(34),"")</f>
        <v>"p1Reference"</v>
      </c>
      <c r="E118" s="4" t="str">
        <f>IF(ISTEXT(CONFIG_STRUCT!C120),";","")</f>
        <v>;</v>
      </c>
      <c r="F118" t="str">
        <f>IF(ISTEXT(CONFIG_STRUCT!F120),CONFIG_STRUCT!F120,"")</f>
        <v>// Hover plane of reference (NO, EARTH, VERT_AP)</v>
      </c>
    </row>
    <row r="119" spans="1:6" x14ac:dyDescent="0.3">
      <c r="A119" t="str">
        <f>IF(ISTEXT(CONFIG_STRUCT!C121),"const char*","")</f>
        <v>const char*</v>
      </c>
      <c r="B119" t="str">
        <f>IF(ISTEXT(CONFIG_STRUCT!E121),$B$1&amp;CONFIG_STRUCT!E121,"")</f>
        <v>parameterName_armMode</v>
      </c>
      <c r="C119" s="4" t="str">
        <f>IF(ISTEXT(CONFIG_STRUCT!C121),"=","")</f>
        <v>=</v>
      </c>
      <c r="D119" t="str">
        <f>IF(ISTEXT(CONFIG_STRUCT!E121),CHAR(34)&amp;CONFIG_STRUCT!E121&amp;CHAR(34),"")</f>
        <v>"armMode"</v>
      </c>
      <c r="E119" s="4" t="str">
        <f>IF(ISTEXT(CONFIG_STRUCT!C121),";","")</f>
        <v>;</v>
      </c>
      <c r="F119" t="str">
        <f>IF(ISTEXT(CONFIG_STRUCT!F121),CONFIG_STRUCT!F121,"")</f>
        <v>// Arming mode on/off</v>
      </c>
    </row>
    <row r="120" spans="1:6" x14ac:dyDescent="0.3">
      <c r="A120" t="str">
        <f>IF(ISTEXT(CONFIG_STRUCT!C122),"const char*","")</f>
        <v>const char*</v>
      </c>
      <c r="B120" t="str">
        <f>IF(ISTEXT(CONFIG_STRUCT!E122),$B$1&amp;CONFIG_STRUCT!E122,"")</f>
        <v>parameterName_disarmTimer</v>
      </c>
      <c r="C120" s="4" t="str">
        <f>IF(ISTEXT(CONFIG_STRUCT!C122),"=","")</f>
        <v>=</v>
      </c>
      <c r="D120" t="str">
        <f>IF(ISTEXT(CONFIG_STRUCT!E122),CHAR(34)&amp;CONFIG_STRUCT!E122&amp;CHAR(34),"")</f>
        <v>"disarmTimer"</v>
      </c>
      <c r="E120" s="4" t="str">
        <f>IF(ISTEXT(CONFIG_STRUCT!C122),";","")</f>
        <v>;</v>
      </c>
      <c r="F120" t="str">
        <f>IF(ISTEXT(CONFIG_STRUCT!F122),CONFIG_STRUCT!F122,"")</f>
        <v>// Auto-disarm setting</v>
      </c>
    </row>
    <row r="121" spans="1:6" x14ac:dyDescent="0.3">
      <c r="A121" t="str">
        <f>IF(ISTEXT(CONFIG_STRUCT!C123),"const char*","")</f>
        <v>const char*</v>
      </c>
      <c r="B121" t="str">
        <f>IF(ISTEXT(CONFIG_STRUCT!E123),$B$1&amp;CONFIG_STRUCT!E123,"")</f>
        <v>parameterName_powerTrigger</v>
      </c>
      <c r="C121" s="4" t="str">
        <f>IF(ISTEXT(CONFIG_STRUCT!C123),"=","")</f>
        <v>=</v>
      </c>
      <c r="D121" t="str">
        <f>IF(ISTEXT(CONFIG_STRUCT!E123),CHAR(34)&amp;CONFIG_STRUCT!E123&amp;CHAR(34),"")</f>
        <v>"powerTrigger"</v>
      </c>
      <c r="E121" s="4" t="str">
        <f>IF(ISTEXT(CONFIG_STRUCT!C123),";","")</f>
        <v>;</v>
      </c>
      <c r="F121" t="str">
        <f>IF(ISTEXT(CONFIG_STRUCT!F123),CONFIG_STRUCT!F123,"")</f>
        <v>// LVA cell voltage (0 to 5 for  = 3.5V to 3.9V)</v>
      </c>
    </row>
    <row r="122" spans="1:6" x14ac:dyDescent="0.3">
      <c r="A122" t="str">
        <f>IF(ISTEXT(CONFIG_STRUCT!C124),"const char*","")</f>
        <v>const char*</v>
      </c>
      <c r="B122" t="str">
        <f>IF(ISTEXT(CONFIG_STRUCT!E124),$B$1&amp;CONFIG_STRUCT!E124,"")</f>
        <v>parameterName_mpu60x0LPF</v>
      </c>
      <c r="C122" s="4" t="str">
        <f>IF(ISTEXT(CONFIG_STRUCT!C124),"=","")</f>
        <v>=</v>
      </c>
      <c r="D122" t="str">
        <f>IF(ISTEXT(CONFIG_STRUCT!E124),CHAR(34)&amp;CONFIG_STRUCT!E124&amp;CHAR(34),"")</f>
        <v>"mpu60x0LPF"</v>
      </c>
      <c r="E122" s="4" t="str">
        <f>IF(ISTEXT(CONFIG_STRUCT!C124),";","")</f>
        <v>;</v>
      </c>
      <c r="F122" t="str">
        <f>IF(ISTEXT(CONFIG_STRUCT!F124),CONFIG_STRUCT!F124,"")</f>
        <v>// MPU60x0's internal LPF. Values are 0x06=5Hz, (5)10Hz, (4)21Hz, (3)44Hz, (2)94Hz, (1)184Hz LPF, (0)260Hz</v>
      </c>
    </row>
    <row r="123" spans="1:6" x14ac:dyDescent="0.3">
      <c r="A123" t="str">
        <f>IF(ISTEXT(CONFIG_STRUCT!C125),"const char*","")</f>
        <v>const char*</v>
      </c>
      <c r="B123" t="str">
        <f>IF(ISTEXT(CONFIG_STRUCT!E125),$B$1&amp;CONFIG_STRUCT!E125,"")</f>
        <v>parameterName_accLPF</v>
      </c>
      <c r="C123" s="4" t="str">
        <f>IF(ISTEXT(CONFIG_STRUCT!C125),"=","")</f>
        <v>=</v>
      </c>
      <c r="D123" t="str">
        <f>IF(ISTEXT(CONFIG_STRUCT!E125),CHAR(34)&amp;CONFIG_STRUCT!E125&amp;CHAR(34),"")</f>
        <v>"accLPF"</v>
      </c>
      <c r="E123" s="4" t="str">
        <f>IF(ISTEXT(CONFIG_STRUCT!C125),";","")</f>
        <v>;</v>
      </c>
      <c r="F123" t="str">
        <f>IF(ISTEXT(CONFIG_STRUCT!F125),CONFIG_STRUCT!F125,"")</f>
        <v>// LPF for accelerometers</v>
      </c>
    </row>
    <row r="124" spans="1:6" x14ac:dyDescent="0.3">
      <c r="A124" t="str">
        <f>IF(ISTEXT(CONFIG_STRUCT!C126),"const char*","")</f>
        <v>const char*</v>
      </c>
      <c r="B124" t="str">
        <f>IF(ISTEXT(CONFIG_STRUCT!E126),$B$1&amp;CONFIG_STRUCT!E126,"")</f>
        <v>parameterName_gyroLPF</v>
      </c>
      <c r="C124" s="4" t="str">
        <f>IF(ISTEXT(CONFIG_STRUCT!C126),"=","")</f>
        <v>=</v>
      </c>
      <c r="D124" t="str">
        <f>IF(ISTEXT(CONFIG_STRUCT!E126),CHAR(34)&amp;CONFIG_STRUCT!E126&amp;CHAR(34),"")</f>
        <v>"gyroLPF"</v>
      </c>
      <c r="E124" s="4" t="str">
        <f>IF(ISTEXT(CONFIG_STRUCT!C126),";","")</f>
        <v>;</v>
      </c>
      <c r="F124" t="str">
        <f>IF(ISTEXT(CONFIG_STRUCT!F126),CONFIG_STRUCT!F126,"")</f>
        <v>// LPF for gyros</v>
      </c>
    </row>
    <row r="125" spans="1:6" x14ac:dyDescent="0.3">
      <c r="A125" t="str">
        <f>IF(ISTEXT(CONFIG_STRUCT!C127),"const char*","")</f>
        <v>const char*</v>
      </c>
      <c r="B125" t="str">
        <f>IF(ISTEXT(CONFIG_STRUCT!E127),$B$1&amp;CONFIG_STRUCT!E127,"")</f>
        <v>parameterName_cfFactor</v>
      </c>
      <c r="C125" s="4" t="str">
        <f>IF(ISTEXT(CONFIG_STRUCT!C127),"=","")</f>
        <v>=</v>
      </c>
      <c r="D125" t="str">
        <f>IF(ISTEXT(CONFIG_STRUCT!E127),CHAR(34)&amp;CONFIG_STRUCT!E127&amp;CHAR(34),"")</f>
        <v>"cfFactor"</v>
      </c>
      <c r="E125" s="4" t="str">
        <f>IF(ISTEXT(CONFIG_STRUCT!C127),";","")</f>
        <v>;</v>
      </c>
      <c r="F125" t="str">
        <f>IF(ISTEXT(CONFIG_STRUCT!F127),CONFIG_STRUCT!F127,"")</f>
        <v>// Autolevel correction rate</v>
      </c>
    </row>
    <row r="126" spans="1:6" x14ac:dyDescent="0.3">
      <c r="A126" t="str">
        <f>IF(ISTEXT(CONFIG_STRUCT!C128),"const char*","")</f>
        <v>const char*</v>
      </c>
      <c r="B126" t="str">
        <f>IF(ISTEXT(CONFIG_STRUCT!E128),$B$1&amp;CONFIG_STRUCT!E128,"")</f>
        <v>parameterName_preset</v>
      </c>
      <c r="C126" s="4" t="str">
        <f>IF(ISTEXT(CONFIG_STRUCT!C128),"=","")</f>
        <v>=</v>
      </c>
      <c r="D126" t="str">
        <f>IF(ISTEXT(CONFIG_STRUCT!E128),CHAR(34)&amp;CONFIG_STRUCT!E128&amp;CHAR(34),"")</f>
        <v>"preset"</v>
      </c>
      <c r="E126" s="4" t="str">
        <f>IF(ISTEXT(CONFIG_STRUCT!C128),";","")</f>
        <v>;</v>
      </c>
      <c r="F126" t="str">
        <f>IF(ISTEXT(CONFIG_STRUCT!F128),CONFIG_STRUCT!F128,"")</f>
        <v>// Mixer preset</v>
      </c>
    </row>
    <row r="127" spans="1:6" x14ac:dyDescent="0.3">
      <c r="A127" t="str">
        <f>IF(ISTEXT(CONFIG_STRUCT!C129),"const char*","")</f>
        <v>const char*</v>
      </c>
      <c r="B127" t="str">
        <f>IF(ISTEXT(CONFIG_STRUCT!E129),$B$1&amp;CONFIG_STRUCT!E129,"")</f>
        <v>parameterName_buzzer</v>
      </c>
      <c r="C127" s="4" t="str">
        <f>IF(ISTEXT(CONFIG_STRUCT!C129),"=","")</f>
        <v>=</v>
      </c>
      <c r="D127" t="str">
        <f>IF(ISTEXT(CONFIG_STRUCT!E129),CHAR(34)&amp;CONFIG_STRUCT!E129&amp;CHAR(34),"")</f>
        <v>"buzzer"</v>
      </c>
      <c r="E127" s="4" t="str">
        <f>IF(ISTEXT(CONFIG_STRUCT!C129),";","")</f>
        <v>;</v>
      </c>
      <c r="F127" t="str">
        <f>IF(ISTEXT(CONFIG_STRUCT!F129),CONFIG_STRUCT!F129,"")</f>
        <v>// Buzzer control ON/OFF</v>
      </c>
    </row>
    <row r="128" spans="1:6" x14ac:dyDescent="0.3">
      <c r="A128" t="str">
        <f>IF(ISTEXT(CONFIG_STRUCT!C130),"const char*","")</f>
        <v/>
      </c>
      <c r="B128" t="str">
        <f>IF(ISTEXT(CONFIG_STRUCT!E130),$B$1&amp;CONFIG_STRUCT!E130,"")</f>
        <v/>
      </c>
      <c r="C128" s="4" t="str">
        <f>IF(ISTEXT(CONFIG_STRUCT!C130),"=","")</f>
        <v/>
      </c>
      <c r="D128" t="str">
        <f>IF(ISTEXT(CONFIG_STRUCT!E130),CHAR(34)&amp;CONFIG_STRUCT!E130&amp;CHAR(34),"")</f>
        <v/>
      </c>
      <c r="E128" s="4" t="str">
        <f>IF(ISTEXT(CONFIG_STRUCT!C130),";","")</f>
        <v/>
      </c>
      <c r="F128" t="str">
        <f>IF(ISTEXT(CONFIG_STRUCT!F130),CONFIG_STRUCT!F130,"")</f>
        <v/>
      </c>
    </row>
    <row r="129" spans="1:6" x14ac:dyDescent="0.3">
      <c r="A129" t="str">
        <f>IF(ISTEXT(CONFIG_STRUCT!C131),"const char*","")</f>
        <v/>
      </c>
      <c r="B129" t="str">
        <f>IF(ISTEXT(CONFIG_STRUCT!E131),$B$1&amp;CONFIG_STRUCT!E131,"")</f>
        <v/>
      </c>
      <c r="C129" s="4" t="str">
        <f>IF(ISTEXT(CONFIG_STRUCT!C131),"=","")</f>
        <v/>
      </c>
      <c r="D129" t="str">
        <f>IF(ISTEXT(CONFIG_STRUCT!E131),CHAR(34)&amp;CONFIG_STRUCT!E131&amp;CHAR(34),"")</f>
        <v/>
      </c>
      <c r="E129" s="4" t="str">
        <f>IF(ISTEXT(CONFIG_STRUCT!C131),";","")</f>
        <v/>
      </c>
      <c r="F129" t="str">
        <f>IF(ISTEXT(CONFIG_STRUCT!F131),CONFIG_STRUCT!F131,"")</f>
        <v xml:space="preserve">  // Channel configuration (340)[171] #$(272)[171]</v>
      </c>
    </row>
    <row r="130" spans="1:6" x14ac:dyDescent="0.3">
      <c r="A130" t="str">
        <f>IF(ISTEXT(CONFIG_STRUCT!C132),"const char*","")</f>
        <v/>
      </c>
      <c r="B130" t="str">
        <f>IF(ISTEXT(CONFIG_STRUCT!E132),$B$1&amp;CONFIG_STRUCT!E132,"")</f>
        <v/>
      </c>
      <c r="C130" s="4" t="str">
        <f>IF(ISTEXT(CONFIG_STRUCT!C132),"=","")</f>
        <v/>
      </c>
      <c r="D130" t="str">
        <f>IF(ISTEXT(CONFIG_STRUCT!E132),CHAR(34)&amp;CONFIG_STRUCT!E132&amp;CHAR(34),"")</f>
        <v/>
      </c>
      <c r="E130" s="4" t="str">
        <f>IF(ISTEXT(CONFIG_STRUCT!C132),";","")</f>
        <v/>
      </c>
      <c r="F130" t="str">
        <f>IF(ISTEXT(CONFIG_STRUCT!F132),CONFIG_STRUCT!F132,"")</f>
        <v xml:space="preserve">//  channel_t channel[MAX_OUTPUTS];           // Channel mixing data  </v>
      </c>
    </row>
    <row r="131" spans="1:6" x14ac:dyDescent="0.3">
      <c r="A131" t="str">
        <f>IF(ISTEXT(CONFIG_STRUCT!C133),"const char*","")</f>
        <v>const char*</v>
      </c>
      <c r="B131" t="str">
        <f>IF(ISTEXT(CONFIG_STRUCT!E133),$B$1&amp;CONFIG_STRUCT!E133,"")</f>
        <v>parameterName_p1Value_01</v>
      </c>
      <c r="C131" s="4" t="str">
        <f>IF(ISTEXT(CONFIG_STRUCT!C133),"=","")</f>
        <v>=</v>
      </c>
      <c r="D131" t="str">
        <f>IF(ISTEXT(CONFIG_STRUCT!E133),CHAR(34)&amp;CONFIG_STRUCT!E133&amp;CHAR(34),"")</f>
        <v>"p1Value_01"</v>
      </c>
      <c r="E131" s="4" t="str">
        <f>IF(ISTEXT(CONFIG_STRUCT!C133),";","")</f>
        <v>;</v>
      </c>
      <c r="F131" t="str">
        <f>IF(ISTEXT(CONFIG_STRUCT!F133),CONFIG_STRUCT!F133,"")</f>
        <v>// Current value of this channel at P1</v>
      </c>
    </row>
    <row r="132" spans="1:6" x14ac:dyDescent="0.3">
      <c r="A132" t="str">
        <f>IF(ISTEXT(CONFIG_STRUCT!C134),"const char*","")</f>
        <v>const char*</v>
      </c>
      <c r="B132" t="str">
        <f>IF(ISTEXT(CONFIG_STRUCT!E134),$B$1&amp;CONFIG_STRUCT!E134,"")</f>
        <v>parameterName_p2Value_01</v>
      </c>
      <c r="C132" s="4" t="str">
        <f>IF(ISTEXT(CONFIG_STRUCT!C134),"=","")</f>
        <v>=</v>
      </c>
      <c r="D132" t="str">
        <f>IF(ISTEXT(CONFIG_STRUCT!E134),CHAR(34)&amp;CONFIG_STRUCT!E134&amp;CHAR(34),"")</f>
        <v>"p2Value_01"</v>
      </c>
      <c r="E132" s="4" t="str">
        <f>IF(ISTEXT(CONFIG_STRUCT!C134),";","")</f>
        <v>;</v>
      </c>
      <c r="F132" t="str">
        <f>IF(ISTEXT(CONFIG_STRUCT!F134),CONFIG_STRUCT!F134,"")</f>
        <v>// Current value of this channel at P2</v>
      </c>
    </row>
    <row r="133" spans="1:6" x14ac:dyDescent="0.3">
      <c r="A133" t="str">
        <f>IF(ISTEXT(CONFIG_STRUCT!C135),"const char*","")</f>
        <v>const char*</v>
      </c>
      <c r="B133" t="str">
        <f>IF(ISTEXT(CONFIG_STRUCT!E135),$B$1&amp;CONFIG_STRUCT!E135,"")</f>
        <v>parameterName_motorMarker_01</v>
      </c>
      <c r="C133" s="4" t="str">
        <f>IF(ISTEXT(CONFIG_STRUCT!C135),"=","")</f>
        <v>=</v>
      </c>
      <c r="D133" t="str">
        <f>IF(ISTEXT(CONFIG_STRUCT!E135),CHAR(34)&amp;CONFIG_STRUCT!E135&amp;CHAR(34),"")</f>
        <v>"motorMarker_01"</v>
      </c>
      <c r="E133" s="4" t="str">
        <f>IF(ISTEXT(CONFIG_STRUCT!C135),";","")</f>
        <v>;</v>
      </c>
      <c r="F133" t="str">
        <f>IF(ISTEXT(CONFIG_STRUCT!F135),CONFIG_STRUCT!F135,"")</f>
        <v>// Motor/Servo marker</v>
      </c>
    </row>
    <row r="134" spans="1:6" x14ac:dyDescent="0.3">
      <c r="A134" t="str">
        <f>IF(ISTEXT(CONFIG_STRUCT!C136),"const char*","")</f>
        <v>const char*</v>
      </c>
      <c r="B134" t="str">
        <f>IF(ISTEXT(CONFIG_STRUCT!E136),$B$1&amp;CONFIG_STRUCT!E136,"")</f>
        <v>parameterName_p1ThrottleVol_01</v>
      </c>
      <c r="C134" s="4" t="str">
        <f>IF(ISTEXT(CONFIG_STRUCT!C136),"=","")</f>
        <v>=</v>
      </c>
      <c r="D134" t="str">
        <f>IF(ISTEXT(CONFIG_STRUCT!E136),CHAR(34)&amp;CONFIG_STRUCT!E136&amp;CHAR(34),"")</f>
        <v>"p1ThrottleVol_01"</v>
      </c>
      <c r="E134" s="4" t="str">
        <f>IF(ISTEXT(CONFIG_STRUCT!C136),";","")</f>
        <v>;</v>
      </c>
      <c r="F134" t="str">
        <f>IF(ISTEXT(CONFIG_STRUCT!F136),CONFIG_STRUCT!F136,"")</f>
        <v>// Percentage of throttle to use in P1</v>
      </c>
    </row>
    <row r="135" spans="1:6" x14ac:dyDescent="0.3">
      <c r="A135" t="str">
        <f>IF(ISTEXT(CONFIG_STRUCT!C137),"const char*","")</f>
        <v>const char*</v>
      </c>
      <c r="B135" t="str">
        <f>IF(ISTEXT(CONFIG_STRUCT!E137),$B$1&amp;CONFIG_STRUCT!E137,"")</f>
        <v>parameterName_p2ThrottleVol_01</v>
      </c>
      <c r="C135" s="4" t="str">
        <f>IF(ISTEXT(CONFIG_STRUCT!C137),"=","")</f>
        <v>=</v>
      </c>
      <c r="D135" t="str">
        <f>IF(ISTEXT(CONFIG_STRUCT!E137),CHAR(34)&amp;CONFIG_STRUCT!E137&amp;CHAR(34),"")</f>
        <v>"p2ThrottleVol_01"</v>
      </c>
      <c r="E135" s="4" t="str">
        <f>IF(ISTEXT(CONFIG_STRUCT!C137),";","")</f>
        <v>;</v>
      </c>
      <c r="F135" t="str">
        <f>IF(ISTEXT(CONFIG_STRUCT!F137),CONFIG_STRUCT!F137,"")</f>
        <v>// Percentage of throttle to use in P2</v>
      </c>
    </row>
    <row r="136" spans="1:6" x14ac:dyDescent="0.3">
      <c r="A136" t="str">
        <f>IF(ISTEXT(CONFIG_STRUCT!C138),"const char*","")</f>
        <v>const char*</v>
      </c>
      <c r="B136" t="str">
        <f>IF(ISTEXT(CONFIG_STRUCT!E138),$B$1&amp;CONFIG_STRUCT!E138,"")</f>
        <v>parameterName_throttleCurve_01</v>
      </c>
      <c r="C136" s="4" t="str">
        <f>IF(ISTEXT(CONFIG_STRUCT!C138),"=","")</f>
        <v>=</v>
      </c>
      <c r="D136" t="str">
        <f>IF(ISTEXT(CONFIG_STRUCT!E138),CHAR(34)&amp;CONFIG_STRUCT!E138&amp;CHAR(34),"")</f>
        <v>"throttleCurve_01"</v>
      </c>
      <c r="E136" s="4" t="str">
        <f>IF(ISTEXT(CONFIG_STRUCT!C138),";","")</f>
        <v>;</v>
      </c>
      <c r="F136" t="str">
        <f>IF(ISTEXT(CONFIG_STRUCT!F138),CONFIG_STRUCT!F138,"")</f>
        <v>// Throttle transition curve (Linear, Sine)</v>
      </c>
    </row>
    <row r="137" spans="1:6" x14ac:dyDescent="0.3">
      <c r="A137" t="str">
        <f>IF(ISTEXT(CONFIG_STRUCT!C139),"const char*","")</f>
        <v>const char*</v>
      </c>
      <c r="B137" t="str">
        <f>IF(ISTEXT(CONFIG_STRUCT!E139),$B$1&amp;CONFIG_STRUCT!E139,"")</f>
        <v>parameterName_p1AileronVol_01</v>
      </c>
      <c r="C137" s="4" t="str">
        <f>IF(ISTEXT(CONFIG_STRUCT!C139),"=","")</f>
        <v>=</v>
      </c>
      <c r="D137" t="str">
        <f>IF(ISTEXT(CONFIG_STRUCT!E139),CHAR(34)&amp;CONFIG_STRUCT!E139&amp;CHAR(34),"")</f>
        <v>"p1AileronVol_01"</v>
      </c>
      <c r="E137" s="4" t="str">
        <f>IF(ISTEXT(CONFIG_STRUCT!C139),";","")</f>
        <v>;</v>
      </c>
      <c r="F137" t="str">
        <f>IF(ISTEXT(CONFIG_STRUCT!F139),CONFIG_STRUCT!F139,"")</f>
        <v>// Percentage of aileron to use in P1</v>
      </c>
    </row>
    <row r="138" spans="1:6" x14ac:dyDescent="0.3">
      <c r="A138" t="str">
        <f>IF(ISTEXT(CONFIG_STRUCT!C140),"const char*","")</f>
        <v>const char*</v>
      </c>
      <c r="B138" t="str">
        <f>IF(ISTEXT(CONFIG_STRUCT!E140),$B$1&amp;CONFIG_STRUCT!E140,"")</f>
        <v>parameterName_p2AileronVol_01</v>
      </c>
      <c r="C138" s="4" t="str">
        <f>IF(ISTEXT(CONFIG_STRUCT!C140),"=","")</f>
        <v>=</v>
      </c>
      <c r="D138" t="str">
        <f>IF(ISTEXT(CONFIG_STRUCT!E140),CHAR(34)&amp;CONFIG_STRUCT!E140&amp;CHAR(34),"")</f>
        <v>"p2AileronVol_01"</v>
      </c>
      <c r="E138" s="4" t="str">
        <f>IF(ISTEXT(CONFIG_STRUCT!C140),";","")</f>
        <v>;</v>
      </c>
      <c r="F138" t="str">
        <f>IF(ISTEXT(CONFIG_STRUCT!F140),CONFIG_STRUCT!F140,"")</f>
        <v>// Percentage of aileron to use in P2</v>
      </c>
    </row>
    <row r="139" spans="1:6" x14ac:dyDescent="0.3">
      <c r="A139" t="str">
        <f>IF(ISTEXT(CONFIG_STRUCT!C141),"const char*","")</f>
        <v>const char*</v>
      </c>
      <c r="B139" t="str">
        <f>IF(ISTEXT(CONFIG_STRUCT!E141),$B$1&amp;CONFIG_STRUCT!E141,"")</f>
        <v>parameterName_p1ElevatorVol_01</v>
      </c>
      <c r="C139" s="4" t="str">
        <f>IF(ISTEXT(CONFIG_STRUCT!C141),"=","")</f>
        <v>=</v>
      </c>
      <c r="D139" t="str">
        <f>IF(ISTEXT(CONFIG_STRUCT!E141),CHAR(34)&amp;CONFIG_STRUCT!E141&amp;CHAR(34),"")</f>
        <v>"p1ElevatorVol_01"</v>
      </c>
      <c r="E139" s="4" t="str">
        <f>IF(ISTEXT(CONFIG_STRUCT!C141),";","")</f>
        <v>;</v>
      </c>
      <c r="F139" t="str">
        <f>IF(ISTEXT(CONFIG_STRUCT!F141),CONFIG_STRUCT!F141,"")</f>
        <v>// Percentage of elevator to use in P1</v>
      </c>
    </row>
    <row r="140" spans="1:6" x14ac:dyDescent="0.3">
      <c r="A140" t="str">
        <f>IF(ISTEXT(CONFIG_STRUCT!C142),"const char*","")</f>
        <v>const char*</v>
      </c>
      <c r="B140" t="str">
        <f>IF(ISTEXT(CONFIG_STRUCT!E142),$B$1&amp;CONFIG_STRUCT!E142,"")</f>
        <v>parameterName_p2ElevatorVol_01</v>
      </c>
      <c r="C140" s="4" t="str">
        <f>IF(ISTEXT(CONFIG_STRUCT!C142),"=","")</f>
        <v>=</v>
      </c>
      <c r="D140" t="str">
        <f>IF(ISTEXT(CONFIG_STRUCT!E142),CHAR(34)&amp;CONFIG_STRUCT!E142&amp;CHAR(34),"")</f>
        <v>"p2ElevatorVol_01"</v>
      </c>
      <c r="E140" s="4" t="str">
        <f>IF(ISTEXT(CONFIG_STRUCT!C142),";","")</f>
        <v>;</v>
      </c>
      <c r="F140" t="str">
        <f>IF(ISTEXT(CONFIG_STRUCT!F142),CONFIG_STRUCT!F142,"")</f>
        <v>// Percentage of elevator to use in P2</v>
      </c>
    </row>
    <row r="141" spans="1:6" x14ac:dyDescent="0.3">
      <c r="A141" t="str">
        <f>IF(ISTEXT(CONFIG_STRUCT!C143),"const char*","")</f>
        <v>const char*</v>
      </c>
      <c r="B141" t="str">
        <f>IF(ISTEXT(CONFIG_STRUCT!E143),$B$1&amp;CONFIG_STRUCT!E143,"")</f>
        <v>parameterName_p1RudderVol_01</v>
      </c>
      <c r="C141" s="4" t="str">
        <f>IF(ISTEXT(CONFIG_STRUCT!C143),"=","")</f>
        <v>=</v>
      </c>
      <c r="D141" t="str">
        <f>IF(ISTEXT(CONFIG_STRUCT!E143),CHAR(34)&amp;CONFIG_STRUCT!E143&amp;CHAR(34),"")</f>
        <v>"p1RudderVol_01"</v>
      </c>
      <c r="E141" s="4" t="str">
        <f>IF(ISTEXT(CONFIG_STRUCT!C143),";","")</f>
        <v>;</v>
      </c>
      <c r="F141" t="str">
        <f>IF(ISTEXT(CONFIG_STRUCT!F143),CONFIG_STRUCT!F143,"")</f>
        <v>// Percentage of rudder to use in P1</v>
      </c>
    </row>
    <row r="142" spans="1:6" x14ac:dyDescent="0.3">
      <c r="A142" t="str">
        <f>IF(ISTEXT(CONFIG_STRUCT!C144),"const char*","")</f>
        <v>const char*</v>
      </c>
      <c r="B142" t="str">
        <f>IF(ISTEXT(CONFIG_STRUCT!E144),$B$1&amp;CONFIG_STRUCT!E144,"")</f>
        <v>parameterName_p2RudderVol_01</v>
      </c>
      <c r="C142" s="4" t="str">
        <f>IF(ISTEXT(CONFIG_STRUCT!C144),"=","")</f>
        <v>=</v>
      </c>
      <c r="D142" t="str">
        <f>IF(ISTEXT(CONFIG_STRUCT!E144),CHAR(34)&amp;CONFIG_STRUCT!E144&amp;CHAR(34),"")</f>
        <v>"p2RudderVol_01"</v>
      </c>
      <c r="E142" s="4" t="str">
        <f>IF(ISTEXT(CONFIG_STRUCT!C144),";","")</f>
        <v>;</v>
      </c>
      <c r="F142" t="str">
        <f>IF(ISTEXT(CONFIG_STRUCT!F144),CONFIG_STRUCT!F144,"")</f>
        <v>// Percentage of rudder to use in P2</v>
      </c>
    </row>
    <row r="143" spans="1:6" x14ac:dyDescent="0.3">
      <c r="A143" t="str">
        <f>IF(ISTEXT(CONFIG_STRUCT!C145),"const char*","")</f>
        <v>const char*</v>
      </c>
      <c r="B143" t="str">
        <f>IF(ISTEXT(CONFIG_STRUCT!E145),$B$1&amp;CONFIG_STRUCT!E145,"")</f>
        <v>parameterName_p1RollGyro_01</v>
      </c>
      <c r="C143" s="4" t="str">
        <f>IF(ISTEXT(CONFIG_STRUCT!C145),"=","")</f>
        <v>=</v>
      </c>
      <c r="D143" t="str">
        <f>IF(ISTEXT(CONFIG_STRUCT!E145),CHAR(34)&amp;CONFIG_STRUCT!E145&amp;CHAR(34),"")</f>
        <v>"p1RollGyro_01"</v>
      </c>
      <c r="E143" s="4" t="str">
        <f>IF(ISTEXT(CONFIG_STRUCT!C145),";","")</f>
        <v>;</v>
      </c>
      <c r="F143" t="str">
        <f>IF(ISTEXT(CONFIG_STRUCT!F145),CONFIG_STRUCT!F145,"")</f>
        <v>// P1 roll_gyro (OFF/ON/REV/SCALED/REVSCALED)</v>
      </c>
    </row>
    <row r="144" spans="1:6" x14ac:dyDescent="0.3">
      <c r="A144" t="str">
        <f>IF(ISTEXT(CONFIG_STRUCT!C146),"const char*","")</f>
        <v>const char*</v>
      </c>
      <c r="B144" t="str">
        <f>IF(ISTEXT(CONFIG_STRUCT!E146),$B$1&amp;CONFIG_STRUCT!E146,"")</f>
        <v>parameterName_p2RollGyro_01</v>
      </c>
      <c r="C144" s="4" t="str">
        <f>IF(ISTEXT(CONFIG_STRUCT!C146),"=","")</f>
        <v>=</v>
      </c>
      <c r="D144" t="str">
        <f>IF(ISTEXT(CONFIG_STRUCT!E146),CHAR(34)&amp;CONFIG_STRUCT!E146&amp;CHAR(34),"")</f>
        <v>"p2RollGyro_01"</v>
      </c>
      <c r="E144" s="4" t="str">
        <f>IF(ISTEXT(CONFIG_STRUCT!C146),";","")</f>
        <v>;</v>
      </c>
      <c r="F144" t="str">
        <f>IF(ISTEXT(CONFIG_STRUCT!F146),CONFIG_STRUCT!F146,"")</f>
        <v>// P2 roll_gyro</v>
      </c>
    </row>
    <row r="145" spans="1:6" x14ac:dyDescent="0.3">
      <c r="A145" t="str">
        <f>IF(ISTEXT(CONFIG_STRUCT!C147),"const char*","")</f>
        <v>const char*</v>
      </c>
      <c r="B145" t="str">
        <f>IF(ISTEXT(CONFIG_STRUCT!E147),$B$1&amp;CONFIG_STRUCT!E147,"")</f>
        <v>parameterName_p1PitchGyro_01</v>
      </c>
      <c r="C145" s="4" t="str">
        <f>IF(ISTEXT(CONFIG_STRUCT!C147),"=","")</f>
        <v>=</v>
      </c>
      <c r="D145" t="str">
        <f>IF(ISTEXT(CONFIG_STRUCT!E147),CHAR(34)&amp;CONFIG_STRUCT!E147&amp;CHAR(34),"")</f>
        <v>"p1PitchGyro_01"</v>
      </c>
      <c r="E145" s="4" t="str">
        <f>IF(ISTEXT(CONFIG_STRUCT!C147),";","")</f>
        <v>;</v>
      </c>
      <c r="F145" t="str">
        <f>IF(ISTEXT(CONFIG_STRUCT!F147),CONFIG_STRUCT!F147,"")</f>
        <v>// P1 pitch_gyro</v>
      </c>
    </row>
    <row r="146" spans="1:6" x14ac:dyDescent="0.3">
      <c r="A146" t="str">
        <f>IF(ISTEXT(CONFIG_STRUCT!C148),"const char*","")</f>
        <v>const char*</v>
      </c>
      <c r="B146" t="str">
        <f>IF(ISTEXT(CONFIG_STRUCT!E148),$B$1&amp;CONFIG_STRUCT!E148,"")</f>
        <v>parameterName_p2PitchGyro_01</v>
      </c>
      <c r="C146" s="4" t="str">
        <f>IF(ISTEXT(CONFIG_STRUCT!C148),"=","")</f>
        <v>=</v>
      </c>
      <c r="D146" t="str">
        <f>IF(ISTEXT(CONFIG_STRUCT!E148),CHAR(34)&amp;CONFIG_STRUCT!E148&amp;CHAR(34),"")</f>
        <v>"p2PitchGyro_01"</v>
      </c>
      <c r="E146" s="4" t="str">
        <f>IF(ISTEXT(CONFIG_STRUCT!C148),";","")</f>
        <v>;</v>
      </c>
      <c r="F146" t="str">
        <f>IF(ISTEXT(CONFIG_STRUCT!F148),CONFIG_STRUCT!F148,"")</f>
        <v>// P2 pitch_gyro</v>
      </c>
    </row>
    <row r="147" spans="1:6" x14ac:dyDescent="0.3">
      <c r="A147" t="str">
        <f>IF(ISTEXT(CONFIG_STRUCT!C149),"const char*","")</f>
        <v>const char*</v>
      </c>
      <c r="B147" t="str">
        <f>IF(ISTEXT(CONFIG_STRUCT!E149),$B$1&amp;CONFIG_STRUCT!E149,"")</f>
        <v>parameterName_p1YawGyro_01</v>
      </c>
      <c r="C147" s="4" t="str">
        <f>IF(ISTEXT(CONFIG_STRUCT!C149),"=","")</f>
        <v>=</v>
      </c>
      <c r="D147" t="str">
        <f>IF(ISTEXT(CONFIG_STRUCT!E149),CHAR(34)&amp;CONFIG_STRUCT!E149&amp;CHAR(34),"")</f>
        <v>"p1YawGyro_01"</v>
      </c>
      <c r="E147" s="4" t="str">
        <f>IF(ISTEXT(CONFIG_STRUCT!C149),";","")</f>
        <v>;</v>
      </c>
      <c r="F147" t="str">
        <f>IF(ISTEXT(CONFIG_STRUCT!F149),CONFIG_STRUCT!F149,"")</f>
        <v>// P1 yaw_gyro</v>
      </c>
    </row>
    <row r="148" spans="1:6" x14ac:dyDescent="0.3">
      <c r="A148" t="str">
        <f>IF(ISTEXT(CONFIG_STRUCT!C150),"const char*","")</f>
        <v>const char*</v>
      </c>
      <c r="B148" t="str">
        <f>IF(ISTEXT(CONFIG_STRUCT!E150),$B$1&amp;CONFIG_STRUCT!E150,"")</f>
        <v>parameterName_p2YawGyro_01</v>
      </c>
      <c r="C148" s="4" t="str">
        <f>IF(ISTEXT(CONFIG_STRUCT!C150),"=","")</f>
        <v>=</v>
      </c>
      <c r="D148" t="str">
        <f>IF(ISTEXT(CONFIG_STRUCT!E150),CHAR(34)&amp;CONFIG_STRUCT!E150&amp;CHAR(34),"")</f>
        <v>"p2YawGyro_01"</v>
      </c>
      <c r="E148" s="4" t="str">
        <f>IF(ISTEXT(CONFIG_STRUCT!C150),";","")</f>
        <v>;</v>
      </c>
      <c r="F148" t="str">
        <f>IF(ISTEXT(CONFIG_STRUCT!F150),CONFIG_STRUCT!F150,"")</f>
        <v>// P2 yaw_gyro</v>
      </c>
    </row>
    <row r="149" spans="1:6" x14ac:dyDescent="0.3">
      <c r="A149" t="str">
        <f>IF(ISTEXT(CONFIG_STRUCT!C151),"const char*","")</f>
        <v>const char*</v>
      </c>
      <c r="B149" t="str">
        <f>IF(ISTEXT(CONFIG_STRUCT!E151),$B$1&amp;CONFIG_STRUCT!E151,"")</f>
        <v>parameterName_p1RollAccel_01</v>
      </c>
      <c r="C149" s="4" t="str">
        <f>IF(ISTEXT(CONFIG_STRUCT!C151),"=","")</f>
        <v>=</v>
      </c>
      <c r="D149" t="str">
        <f>IF(ISTEXT(CONFIG_STRUCT!E151),CHAR(34)&amp;CONFIG_STRUCT!E151&amp;CHAR(34),"")</f>
        <v>"p1RollAccel_01"</v>
      </c>
      <c r="E149" s="4" t="str">
        <f>IF(ISTEXT(CONFIG_STRUCT!C151),";","")</f>
        <v>;</v>
      </c>
      <c r="F149" t="str">
        <f>IF(ISTEXT(CONFIG_STRUCT!F151),CONFIG_STRUCT!F151,"")</f>
        <v>// P1 roll_accel</v>
      </c>
    </row>
    <row r="150" spans="1:6" x14ac:dyDescent="0.3">
      <c r="A150" t="str">
        <f>IF(ISTEXT(CONFIG_STRUCT!C152),"const char*","")</f>
        <v>const char*</v>
      </c>
      <c r="B150" t="str">
        <f>IF(ISTEXT(CONFIG_STRUCT!E152),$B$1&amp;CONFIG_STRUCT!E152,"")</f>
        <v>parameterName_p2RollAccel_01</v>
      </c>
      <c r="C150" s="4" t="str">
        <f>IF(ISTEXT(CONFIG_STRUCT!C152),"=","")</f>
        <v>=</v>
      </c>
      <c r="D150" t="str">
        <f>IF(ISTEXT(CONFIG_STRUCT!E152),CHAR(34)&amp;CONFIG_STRUCT!E152&amp;CHAR(34),"")</f>
        <v>"p2RollAccel_01"</v>
      </c>
      <c r="E150" s="4" t="str">
        <f>IF(ISTEXT(CONFIG_STRUCT!C152),";","")</f>
        <v>;</v>
      </c>
      <c r="F150" t="str">
        <f>IF(ISTEXT(CONFIG_STRUCT!F152),CONFIG_STRUCT!F152,"")</f>
        <v>// P2 roll_accel</v>
      </c>
    </row>
    <row r="151" spans="1:6" x14ac:dyDescent="0.3">
      <c r="A151" t="str">
        <f>IF(ISTEXT(CONFIG_STRUCT!C153),"const char*","")</f>
        <v>const char*</v>
      </c>
      <c r="B151" t="str">
        <f>IF(ISTEXT(CONFIG_STRUCT!E153),$B$1&amp;CONFIG_STRUCT!E153,"")</f>
        <v>parameterName_p1PitchAccel_01</v>
      </c>
      <c r="C151" s="4" t="str">
        <f>IF(ISTEXT(CONFIG_STRUCT!C153),"=","")</f>
        <v>=</v>
      </c>
      <c r="D151" t="str">
        <f>IF(ISTEXT(CONFIG_STRUCT!E153),CHAR(34)&amp;CONFIG_STRUCT!E153&amp;CHAR(34),"")</f>
        <v>"p1PitchAccel_01"</v>
      </c>
      <c r="E151" s="4" t="str">
        <f>IF(ISTEXT(CONFIG_STRUCT!C153),";","")</f>
        <v>;</v>
      </c>
      <c r="F151" t="str">
        <f>IF(ISTEXT(CONFIG_STRUCT!F153),CONFIG_STRUCT!F153,"")</f>
        <v>// P1 pitch_accel</v>
      </c>
    </row>
    <row r="152" spans="1:6" x14ac:dyDescent="0.3">
      <c r="A152" t="str">
        <f>IF(ISTEXT(CONFIG_STRUCT!C154),"const char*","")</f>
        <v>const char*</v>
      </c>
      <c r="B152" t="str">
        <f>IF(ISTEXT(CONFIG_STRUCT!E154),$B$1&amp;CONFIG_STRUCT!E154,"")</f>
        <v>parameterName_p2PitchAccel_01</v>
      </c>
      <c r="C152" s="4" t="str">
        <f>IF(ISTEXT(CONFIG_STRUCT!C154),"=","")</f>
        <v>=</v>
      </c>
      <c r="D152" t="str">
        <f>IF(ISTEXT(CONFIG_STRUCT!E154),CHAR(34)&amp;CONFIG_STRUCT!E154&amp;CHAR(34),"")</f>
        <v>"p2PitchAccel_01"</v>
      </c>
      <c r="E152" s="4" t="str">
        <f>IF(ISTEXT(CONFIG_STRUCT!C154),";","")</f>
        <v>;</v>
      </c>
      <c r="F152" t="str">
        <f>IF(ISTEXT(CONFIG_STRUCT!F154),CONFIG_STRUCT!F154,"")</f>
        <v>// P2 pitch_accel</v>
      </c>
    </row>
    <row r="153" spans="1:6" x14ac:dyDescent="0.3">
      <c r="A153" t="str">
        <f>IF(ISTEXT(CONFIG_STRUCT!C155),"const char*","")</f>
        <v>const char*</v>
      </c>
      <c r="B153" t="str">
        <f>IF(ISTEXT(CONFIG_STRUCT!E155),$B$1&amp;CONFIG_STRUCT!E155,"")</f>
        <v>parameterName_p1ZDeltaAccel_01</v>
      </c>
      <c r="C153" s="4" t="str">
        <f>IF(ISTEXT(CONFIG_STRUCT!C155),"=","")</f>
        <v>=</v>
      </c>
      <c r="D153" t="str">
        <f>IF(ISTEXT(CONFIG_STRUCT!E155),CHAR(34)&amp;CONFIG_STRUCT!E155&amp;CHAR(34),"")</f>
        <v>"p1ZDeltaAccel_01"</v>
      </c>
      <c r="E153" s="4" t="str">
        <f>IF(ISTEXT(CONFIG_STRUCT!C155),";","")</f>
        <v>;</v>
      </c>
      <c r="F153" t="str">
        <f>IF(ISTEXT(CONFIG_STRUCT!F155),CONFIG_STRUCT!F155,"")</f>
        <v>// P1 Z_delta_accel</v>
      </c>
    </row>
    <row r="154" spans="1:6" x14ac:dyDescent="0.3">
      <c r="A154" t="str">
        <f>IF(ISTEXT(CONFIG_STRUCT!C156),"const char*","")</f>
        <v>const char*</v>
      </c>
      <c r="B154" t="str">
        <f>IF(ISTEXT(CONFIG_STRUCT!E156),$B$1&amp;CONFIG_STRUCT!E156,"")</f>
        <v>parameterName_p2ZDeltaAccel_01</v>
      </c>
      <c r="C154" s="4" t="str">
        <f>IF(ISTEXT(CONFIG_STRUCT!C156),"=","")</f>
        <v>=</v>
      </c>
      <c r="D154" t="str">
        <f>IF(ISTEXT(CONFIG_STRUCT!E156),CHAR(34)&amp;CONFIG_STRUCT!E156&amp;CHAR(34),"")</f>
        <v>"p2ZDeltaAccel_01"</v>
      </c>
      <c r="E154" s="4" t="str">
        <f>IF(ISTEXT(CONFIG_STRUCT!C156),";","")</f>
        <v>;</v>
      </c>
      <c r="F154" t="str">
        <f>IF(ISTEXT(CONFIG_STRUCT!F156),CONFIG_STRUCT!F156,"")</f>
        <v>// P2 Z_delta_accel</v>
      </c>
    </row>
    <row r="155" spans="1:6" x14ac:dyDescent="0.3">
      <c r="A155" t="str">
        <f>IF(ISTEXT(CONFIG_STRUCT!C157),"const char*","")</f>
        <v>const char*</v>
      </c>
      <c r="B155" t="str">
        <f>IF(ISTEXT(CONFIG_STRUCT!E157),$B$1&amp;CONFIG_STRUCT!E157,"")</f>
        <v>parameterName_p1SourceA_01</v>
      </c>
      <c r="C155" s="4" t="str">
        <f>IF(ISTEXT(CONFIG_STRUCT!C157),"=","")</f>
        <v>=</v>
      </c>
      <c r="D155" t="str">
        <f>IF(ISTEXT(CONFIG_STRUCT!E157),CHAR(34)&amp;CONFIG_STRUCT!E157&amp;CHAR(34),"")</f>
        <v>"p1SourceA_01"</v>
      </c>
      <c r="E155" s="4" t="str">
        <f>IF(ISTEXT(CONFIG_STRUCT!C157),";","")</f>
        <v>;</v>
      </c>
      <c r="F155" t="str">
        <f>IF(ISTEXT(CONFIG_STRUCT!F157),CONFIG_STRUCT!F157,"")</f>
        <v>// Source A for calculation</v>
      </c>
    </row>
    <row r="156" spans="1:6" x14ac:dyDescent="0.3">
      <c r="A156" t="str">
        <f>IF(ISTEXT(CONFIG_STRUCT!C158),"const char*","")</f>
        <v>const char*</v>
      </c>
      <c r="B156" t="str">
        <f>IF(ISTEXT(CONFIG_STRUCT!E158),$B$1&amp;CONFIG_STRUCT!E158,"")</f>
        <v>parameterName_p1SourceAVol_01</v>
      </c>
      <c r="C156" s="4" t="str">
        <f>IF(ISTEXT(CONFIG_STRUCT!C158),"=","")</f>
        <v>=</v>
      </c>
      <c r="D156" t="str">
        <f>IF(ISTEXT(CONFIG_STRUCT!E158),CHAR(34)&amp;CONFIG_STRUCT!E158&amp;CHAR(34),"")</f>
        <v>"p1SourceAVol_01"</v>
      </c>
      <c r="E156" s="4" t="str">
        <f>IF(ISTEXT(CONFIG_STRUCT!C158),";","")</f>
        <v>;</v>
      </c>
      <c r="F156" t="str">
        <f>IF(ISTEXT(CONFIG_STRUCT!F158),CONFIG_STRUCT!F158,"")</f>
        <v>// Percentage of source to use</v>
      </c>
    </row>
    <row r="157" spans="1:6" x14ac:dyDescent="0.3">
      <c r="A157" t="str">
        <f>IF(ISTEXT(CONFIG_STRUCT!C159),"const char*","")</f>
        <v>const char*</v>
      </c>
      <c r="B157" t="str">
        <f>IF(ISTEXT(CONFIG_STRUCT!E159),$B$1&amp;CONFIG_STRUCT!E159,"")</f>
        <v>parameterName_p2SourceA_01</v>
      </c>
      <c r="C157" s="4" t="str">
        <f>IF(ISTEXT(CONFIG_STRUCT!C159),"=","")</f>
        <v>=</v>
      </c>
      <c r="D157" t="str">
        <f>IF(ISTEXT(CONFIG_STRUCT!E159),CHAR(34)&amp;CONFIG_STRUCT!E159&amp;CHAR(34),"")</f>
        <v>"p2SourceA_01"</v>
      </c>
      <c r="E157" s="4" t="str">
        <f>IF(ISTEXT(CONFIG_STRUCT!C159),";","")</f>
        <v>;</v>
      </c>
      <c r="F157" t="str">
        <f>IF(ISTEXT(CONFIG_STRUCT!F159),CONFIG_STRUCT!F159,"")</f>
        <v>// Source A for calculation</v>
      </c>
    </row>
    <row r="158" spans="1:6" x14ac:dyDescent="0.3">
      <c r="A158" t="str">
        <f>IF(ISTEXT(CONFIG_STRUCT!C160),"const char*","")</f>
        <v>const char*</v>
      </c>
      <c r="B158" t="str">
        <f>IF(ISTEXT(CONFIG_STRUCT!E160),$B$1&amp;CONFIG_STRUCT!E160,"")</f>
        <v>parameterName_p2SourceAVol_01</v>
      </c>
      <c r="C158" s="4" t="str">
        <f>IF(ISTEXT(CONFIG_STRUCT!C160),"=","")</f>
        <v>=</v>
      </c>
      <c r="D158" t="str">
        <f>IF(ISTEXT(CONFIG_STRUCT!E160),CHAR(34)&amp;CONFIG_STRUCT!E160&amp;CHAR(34),"")</f>
        <v>"p2SourceAVol_01"</v>
      </c>
      <c r="E158" s="4" t="str">
        <f>IF(ISTEXT(CONFIG_STRUCT!C160),";","")</f>
        <v>;</v>
      </c>
      <c r="F158" t="str">
        <f>IF(ISTEXT(CONFIG_STRUCT!F160),CONFIG_STRUCT!F160,"")</f>
        <v>// Percentage of source to use</v>
      </c>
    </row>
    <row r="159" spans="1:6" x14ac:dyDescent="0.3">
      <c r="A159" t="str">
        <f>IF(ISTEXT(CONFIG_STRUCT!C161),"const char*","")</f>
        <v>const char*</v>
      </c>
      <c r="B159" t="str">
        <f>IF(ISTEXT(CONFIG_STRUCT!E161),$B$1&amp;CONFIG_STRUCT!E161,"")</f>
        <v>parameterName_p1SourceB_01</v>
      </c>
      <c r="C159" s="4" t="str">
        <f>IF(ISTEXT(CONFIG_STRUCT!C161),"=","")</f>
        <v>=</v>
      </c>
      <c r="D159" t="str">
        <f>IF(ISTEXT(CONFIG_STRUCT!E161),CHAR(34)&amp;CONFIG_STRUCT!E161&amp;CHAR(34),"")</f>
        <v>"p1SourceB_01"</v>
      </c>
      <c r="E159" s="4" t="str">
        <f>IF(ISTEXT(CONFIG_STRUCT!C161),";","")</f>
        <v>;</v>
      </c>
      <c r="F159" t="str">
        <f>IF(ISTEXT(CONFIG_STRUCT!F161),CONFIG_STRUCT!F161,"")</f>
        <v>// Source B for calculation</v>
      </c>
    </row>
    <row r="160" spans="1:6" x14ac:dyDescent="0.3">
      <c r="A160" t="str">
        <f>IF(ISTEXT(CONFIG_STRUCT!C162),"const char*","")</f>
        <v>const char*</v>
      </c>
      <c r="B160" t="str">
        <f>IF(ISTEXT(CONFIG_STRUCT!E162),$B$1&amp;CONFIG_STRUCT!E162,"")</f>
        <v>parameterName_p1SourceBVol_01</v>
      </c>
      <c r="C160" s="4" t="str">
        <f>IF(ISTEXT(CONFIG_STRUCT!C162),"=","")</f>
        <v>=</v>
      </c>
      <c r="D160" t="str">
        <f>IF(ISTEXT(CONFIG_STRUCT!E162),CHAR(34)&amp;CONFIG_STRUCT!E162&amp;CHAR(34),"")</f>
        <v>"p1SourceBVol_01"</v>
      </c>
      <c r="E160" s="4" t="str">
        <f>IF(ISTEXT(CONFIG_STRUCT!C162),";","")</f>
        <v>;</v>
      </c>
      <c r="F160" t="str">
        <f>IF(ISTEXT(CONFIG_STRUCT!F162),CONFIG_STRUCT!F162,"")</f>
        <v>// Percentage of source to use</v>
      </c>
    </row>
    <row r="161" spans="1:6" x14ac:dyDescent="0.3">
      <c r="A161" t="str">
        <f>IF(ISTEXT(CONFIG_STRUCT!C163),"const char*","")</f>
        <v>const char*</v>
      </c>
      <c r="B161" t="str">
        <f>IF(ISTEXT(CONFIG_STRUCT!E163),$B$1&amp;CONFIG_STRUCT!E163,"")</f>
        <v>parameterName_p2SourceB_01</v>
      </c>
      <c r="C161" s="4" t="str">
        <f>IF(ISTEXT(CONFIG_STRUCT!C163),"=","")</f>
        <v>=</v>
      </c>
      <c r="D161" t="str">
        <f>IF(ISTEXT(CONFIG_STRUCT!E163),CHAR(34)&amp;CONFIG_STRUCT!E163&amp;CHAR(34),"")</f>
        <v>"p2SourceB_01"</v>
      </c>
      <c r="E161" s="4" t="str">
        <f>IF(ISTEXT(CONFIG_STRUCT!C163),";","")</f>
        <v>;</v>
      </c>
      <c r="F161" t="str">
        <f>IF(ISTEXT(CONFIG_STRUCT!F163),CONFIG_STRUCT!F163,"")</f>
        <v>// Source B for calculation</v>
      </c>
    </row>
    <row r="162" spans="1:6" x14ac:dyDescent="0.3">
      <c r="A162" t="str">
        <f>IF(ISTEXT(CONFIG_STRUCT!C164),"const char*","")</f>
        <v>const char*</v>
      </c>
      <c r="B162" t="str">
        <f>IF(ISTEXT(CONFIG_STRUCT!E164),$B$1&amp;CONFIG_STRUCT!E164,"")</f>
        <v>parameterName_p2SourceBVol_01</v>
      </c>
      <c r="C162" s="4" t="str">
        <f>IF(ISTEXT(CONFIG_STRUCT!C164),"=","")</f>
        <v>=</v>
      </c>
      <c r="D162" t="str">
        <f>IF(ISTEXT(CONFIG_STRUCT!E164),CHAR(34)&amp;CONFIG_STRUCT!E164&amp;CHAR(34),"")</f>
        <v>"p2SourceBVol_01"</v>
      </c>
      <c r="E162" s="4" t="str">
        <f>IF(ISTEXT(CONFIG_STRUCT!C164),";","")</f>
        <v>;</v>
      </c>
      <c r="F162" t="str">
        <f>IF(ISTEXT(CONFIG_STRUCT!F164),CONFIG_STRUCT!F164,"")</f>
        <v>// Percentage of source to use</v>
      </c>
    </row>
    <row r="163" spans="1:6" x14ac:dyDescent="0.3">
      <c r="A163" t="str">
        <f>IF(ISTEXT(CONFIG_STRUCT!C165),"const char*","")</f>
        <v/>
      </c>
      <c r="B163" t="str">
        <f>IF(ISTEXT(CONFIG_STRUCT!E165),$B$1&amp;CONFIG_STRUCT!E165,"")</f>
        <v/>
      </c>
      <c r="C163" s="4" t="str">
        <f>IF(ISTEXT(CONFIG_STRUCT!C165),"=","")</f>
        <v/>
      </c>
      <c r="D163" t="str">
        <f>IF(ISTEXT(CONFIG_STRUCT!E165),CHAR(34)&amp;CONFIG_STRUCT!E165&amp;CHAR(34),"")</f>
        <v/>
      </c>
      <c r="E163" s="4" t="str">
        <f>IF(ISTEXT(CONFIG_STRUCT!C165),";","")</f>
        <v/>
      </c>
      <c r="F163" t="str">
        <f>IF(ISTEXT(CONFIG_STRUCT!F165),CONFIG_STRUCT!F165,"")</f>
        <v/>
      </c>
    </row>
    <row r="164" spans="1:6" x14ac:dyDescent="0.3">
      <c r="A164" t="str">
        <f>IF(ISTEXT(CONFIG_STRUCT!C166),"const char*","")</f>
        <v>const char*</v>
      </c>
      <c r="B164" t="str">
        <f>IF(ISTEXT(CONFIG_STRUCT!E166),$B$1&amp;CONFIG_STRUCT!E166,"")</f>
        <v>parameterName_p1Value_02</v>
      </c>
      <c r="C164" s="4" t="str">
        <f>IF(ISTEXT(CONFIG_STRUCT!C166),"=","")</f>
        <v>=</v>
      </c>
      <c r="D164" t="str">
        <f>IF(ISTEXT(CONFIG_STRUCT!E166),CHAR(34)&amp;CONFIG_STRUCT!E166&amp;CHAR(34),"")</f>
        <v>"p1Value_02"</v>
      </c>
      <c r="E164" s="4" t="str">
        <f>IF(ISTEXT(CONFIG_STRUCT!C166),";","")</f>
        <v>;</v>
      </c>
      <c r="F164" t="str">
        <f>IF(ISTEXT(CONFIG_STRUCT!F166),CONFIG_STRUCT!F166,"")</f>
        <v>// Current value of this channel at P1</v>
      </c>
    </row>
    <row r="165" spans="1:6" x14ac:dyDescent="0.3">
      <c r="A165" t="str">
        <f>IF(ISTEXT(CONFIG_STRUCT!C167),"const char*","")</f>
        <v>const char*</v>
      </c>
      <c r="B165" t="str">
        <f>IF(ISTEXT(CONFIG_STRUCT!E167),$B$1&amp;CONFIG_STRUCT!E167,"")</f>
        <v>parameterName_p2Value_02</v>
      </c>
      <c r="C165" s="4" t="str">
        <f>IF(ISTEXT(CONFIG_STRUCT!C167),"=","")</f>
        <v>=</v>
      </c>
      <c r="D165" t="str">
        <f>IF(ISTEXT(CONFIG_STRUCT!E167),CHAR(34)&amp;CONFIG_STRUCT!E167&amp;CHAR(34),"")</f>
        <v>"p2Value_02"</v>
      </c>
      <c r="E165" s="4" t="str">
        <f>IF(ISTEXT(CONFIG_STRUCT!C167),";","")</f>
        <v>;</v>
      </c>
      <c r="F165" t="str">
        <f>IF(ISTEXT(CONFIG_STRUCT!F167),CONFIG_STRUCT!F167,"")</f>
        <v>// Current value of this channel at P2</v>
      </c>
    </row>
    <row r="166" spans="1:6" x14ac:dyDescent="0.3">
      <c r="A166" t="str">
        <f>IF(ISTEXT(CONFIG_STRUCT!C168),"const char*","")</f>
        <v>const char*</v>
      </c>
      <c r="B166" t="str">
        <f>IF(ISTEXT(CONFIG_STRUCT!E168),$B$1&amp;CONFIG_STRUCT!E168,"")</f>
        <v>parameterName_motorMarker_02</v>
      </c>
      <c r="C166" s="4" t="str">
        <f>IF(ISTEXT(CONFIG_STRUCT!C168),"=","")</f>
        <v>=</v>
      </c>
      <c r="D166" t="str">
        <f>IF(ISTEXT(CONFIG_STRUCT!E168),CHAR(34)&amp;CONFIG_STRUCT!E168&amp;CHAR(34),"")</f>
        <v>"motorMarker_02"</v>
      </c>
      <c r="E166" s="4" t="str">
        <f>IF(ISTEXT(CONFIG_STRUCT!C168),";","")</f>
        <v>;</v>
      </c>
      <c r="F166" t="str">
        <f>IF(ISTEXT(CONFIG_STRUCT!F168),CONFIG_STRUCT!F168,"")</f>
        <v>// Motor/Servo marker</v>
      </c>
    </row>
    <row r="167" spans="1:6" x14ac:dyDescent="0.3">
      <c r="A167" t="str">
        <f>IF(ISTEXT(CONFIG_STRUCT!C169),"const char*","")</f>
        <v>const char*</v>
      </c>
      <c r="B167" t="str">
        <f>IF(ISTEXT(CONFIG_STRUCT!E169),$B$1&amp;CONFIG_STRUCT!E169,"")</f>
        <v>parameterName_p1ThrottleVol_02</v>
      </c>
      <c r="C167" s="4" t="str">
        <f>IF(ISTEXT(CONFIG_STRUCT!C169),"=","")</f>
        <v>=</v>
      </c>
      <c r="D167" t="str">
        <f>IF(ISTEXT(CONFIG_STRUCT!E169),CHAR(34)&amp;CONFIG_STRUCT!E169&amp;CHAR(34),"")</f>
        <v>"p1ThrottleVol_02"</v>
      </c>
      <c r="E167" s="4" t="str">
        <f>IF(ISTEXT(CONFIG_STRUCT!C169),";","")</f>
        <v>;</v>
      </c>
      <c r="F167" t="str">
        <f>IF(ISTEXT(CONFIG_STRUCT!F169),CONFIG_STRUCT!F169,"")</f>
        <v>// Percentage of throttle to use in P1</v>
      </c>
    </row>
    <row r="168" spans="1:6" x14ac:dyDescent="0.3">
      <c r="A168" t="str">
        <f>IF(ISTEXT(CONFIG_STRUCT!C170),"const char*","")</f>
        <v>const char*</v>
      </c>
      <c r="B168" t="str">
        <f>IF(ISTEXT(CONFIG_STRUCT!E170),$B$1&amp;CONFIG_STRUCT!E170,"")</f>
        <v>parameterName_p2ThrottleVol_02</v>
      </c>
      <c r="C168" s="4" t="str">
        <f>IF(ISTEXT(CONFIG_STRUCT!C170),"=","")</f>
        <v>=</v>
      </c>
      <c r="D168" t="str">
        <f>IF(ISTEXT(CONFIG_STRUCT!E170),CHAR(34)&amp;CONFIG_STRUCT!E170&amp;CHAR(34),"")</f>
        <v>"p2ThrottleVol_02"</v>
      </c>
      <c r="E168" s="4" t="str">
        <f>IF(ISTEXT(CONFIG_STRUCT!C170),";","")</f>
        <v>;</v>
      </c>
      <c r="F168" t="str">
        <f>IF(ISTEXT(CONFIG_STRUCT!F170),CONFIG_STRUCT!F170,"")</f>
        <v>// Percentage of throttle to use in P2</v>
      </c>
    </row>
    <row r="169" spans="1:6" x14ac:dyDescent="0.3">
      <c r="A169" t="str">
        <f>IF(ISTEXT(CONFIG_STRUCT!C171),"const char*","")</f>
        <v>const char*</v>
      </c>
      <c r="B169" t="str">
        <f>IF(ISTEXT(CONFIG_STRUCT!E171),$B$1&amp;CONFIG_STRUCT!E171,"")</f>
        <v>parameterName_throttleCurve_02</v>
      </c>
      <c r="C169" s="4" t="str">
        <f>IF(ISTEXT(CONFIG_STRUCT!C171),"=","")</f>
        <v>=</v>
      </c>
      <c r="D169" t="str">
        <f>IF(ISTEXT(CONFIG_STRUCT!E171),CHAR(34)&amp;CONFIG_STRUCT!E171&amp;CHAR(34),"")</f>
        <v>"throttleCurve_02"</v>
      </c>
      <c r="E169" s="4" t="str">
        <f>IF(ISTEXT(CONFIG_STRUCT!C171),";","")</f>
        <v>;</v>
      </c>
      <c r="F169" t="str">
        <f>IF(ISTEXT(CONFIG_STRUCT!F171),CONFIG_STRUCT!F171,"")</f>
        <v>// Throttle transition curve (Linear, Sine)</v>
      </c>
    </row>
    <row r="170" spans="1:6" x14ac:dyDescent="0.3">
      <c r="A170" t="str">
        <f>IF(ISTEXT(CONFIG_STRUCT!C172),"const char*","")</f>
        <v>const char*</v>
      </c>
      <c r="B170" t="str">
        <f>IF(ISTEXT(CONFIG_STRUCT!E172),$B$1&amp;CONFIG_STRUCT!E172,"")</f>
        <v>parameterName_p1AileronVol_02</v>
      </c>
      <c r="C170" s="4" t="str">
        <f>IF(ISTEXT(CONFIG_STRUCT!C172),"=","")</f>
        <v>=</v>
      </c>
      <c r="D170" t="str">
        <f>IF(ISTEXT(CONFIG_STRUCT!E172),CHAR(34)&amp;CONFIG_STRUCT!E172&amp;CHAR(34),"")</f>
        <v>"p1AileronVol_02"</v>
      </c>
      <c r="E170" s="4" t="str">
        <f>IF(ISTEXT(CONFIG_STRUCT!C172),";","")</f>
        <v>;</v>
      </c>
      <c r="F170" t="str">
        <f>IF(ISTEXT(CONFIG_STRUCT!F172),CONFIG_STRUCT!F172,"")</f>
        <v>// Percentage of aileron to use in P1</v>
      </c>
    </row>
    <row r="171" spans="1:6" x14ac:dyDescent="0.3">
      <c r="A171" t="str">
        <f>IF(ISTEXT(CONFIG_STRUCT!C173),"const char*","")</f>
        <v>const char*</v>
      </c>
      <c r="B171" t="str">
        <f>IF(ISTEXT(CONFIG_STRUCT!E173),$B$1&amp;CONFIG_STRUCT!E173,"")</f>
        <v>parameterName_p2AileronVol_02</v>
      </c>
      <c r="C171" s="4" t="str">
        <f>IF(ISTEXT(CONFIG_STRUCT!C173),"=","")</f>
        <v>=</v>
      </c>
      <c r="D171" t="str">
        <f>IF(ISTEXT(CONFIG_STRUCT!E173),CHAR(34)&amp;CONFIG_STRUCT!E173&amp;CHAR(34),"")</f>
        <v>"p2AileronVol_02"</v>
      </c>
      <c r="E171" s="4" t="str">
        <f>IF(ISTEXT(CONFIG_STRUCT!C173),";","")</f>
        <v>;</v>
      </c>
      <c r="F171" t="str">
        <f>IF(ISTEXT(CONFIG_STRUCT!F173),CONFIG_STRUCT!F173,"")</f>
        <v>// Percentage of aileron to use in P2</v>
      </c>
    </row>
    <row r="172" spans="1:6" x14ac:dyDescent="0.3">
      <c r="A172" t="str">
        <f>IF(ISTEXT(CONFIG_STRUCT!C174),"const char*","")</f>
        <v>const char*</v>
      </c>
      <c r="B172" t="str">
        <f>IF(ISTEXT(CONFIG_STRUCT!E174),$B$1&amp;CONFIG_STRUCT!E174,"")</f>
        <v>parameterName_p1ElevatorVol_02</v>
      </c>
      <c r="C172" s="4" t="str">
        <f>IF(ISTEXT(CONFIG_STRUCT!C174),"=","")</f>
        <v>=</v>
      </c>
      <c r="D172" t="str">
        <f>IF(ISTEXT(CONFIG_STRUCT!E174),CHAR(34)&amp;CONFIG_STRUCT!E174&amp;CHAR(34),"")</f>
        <v>"p1ElevatorVol_02"</v>
      </c>
      <c r="E172" s="4" t="str">
        <f>IF(ISTEXT(CONFIG_STRUCT!C174),";","")</f>
        <v>;</v>
      </c>
      <c r="F172" t="str">
        <f>IF(ISTEXT(CONFIG_STRUCT!F174),CONFIG_STRUCT!F174,"")</f>
        <v>// Percentage of elevator to use in P1</v>
      </c>
    </row>
    <row r="173" spans="1:6" x14ac:dyDescent="0.3">
      <c r="A173" t="str">
        <f>IF(ISTEXT(CONFIG_STRUCT!C175),"const char*","")</f>
        <v>const char*</v>
      </c>
      <c r="B173" t="str">
        <f>IF(ISTEXT(CONFIG_STRUCT!E175),$B$1&amp;CONFIG_STRUCT!E175,"")</f>
        <v>parameterName_p2ElevatorVol_02</v>
      </c>
      <c r="C173" s="4" t="str">
        <f>IF(ISTEXT(CONFIG_STRUCT!C175),"=","")</f>
        <v>=</v>
      </c>
      <c r="D173" t="str">
        <f>IF(ISTEXT(CONFIG_STRUCT!E175),CHAR(34)&amp;CONFIG_STRUCT!E175&amp;CHAR(34),"")</f>
        <v>"p2ElevatorVol_02"</v>
      </c>
      <c r="E173" s="4" t="str">
        <f>IF(ISTEXT(CONFIG_STRUCT!C175),";","")</f>
        <v>;</v>
      </c>
      <c r="F173" t="str">
        <f>IF(ISTEXT(CONFIG_STRUCT!F175),CONFIG_STRUCT!F175,"")</f>
        <v>// Percentage of elevator to use in P2</v>
      </c>
    </row>
    <row r="174" spans="1:6" x14ac:dyDescent="0.3">
      <c r="A174" t="str">
        <f>IF(ISTEXT(CONFIG_STRUCT!C176),"const char*","")</f>
        <v>const char*</v>
      </c>
      <c r="B174" t="str">
        <f>IF(ISTEXT(CONFIG_STRUCT!E176),$B$1&amp;CONFIG_STRUCT!E176,"")</f>
        <v>parameterName_p1RudderVol_02</v>
      </c>
      <c r="C174" s="4" t="str">
        <f>IF(ISTEXT(CONFIG_STRUCT!C176),"=","")</f>
        <v>=</v>
      </c>
      <c r="D174" t="str">
        <f>IF(ISTEXT(CONFIG_STRUCT!E176),CHAR(34)&amp;CONFIG_STRUCT!E176&amp;CHAR(34),"")</f>
        <v>"p1RudderVol_02"</v>
      </c>
      <c r="E174" s="4" t="str">
        <f>IF(ISTEXT(CONFIG_STRUCT!C176),";","")</f>
        <v>;</v>
      </c>
      <c r="F174" t="str">
        <f>IF(ISTEXT(CONFIG_STRUCT!F176),CONFIG_STRUCT!F176,"")</f>
        <v>// Percentage of rudder to use in P1</v>
      </c>
    </row>
    <row r="175" spans="1:6" x14ac:dyDescent="0.3">
      <c r="A175" t="str">
        <f>IF(ISTEXT(CONFIG_STRUCT!C177),"const char*","")</f>
        <v>const char*</v>
      </c>
      <c r="B175" t="str">
        <f>IF(ISTEXT(CONFIG_STRUCT!E177),$B$1&amp;CONFIG_STRUCT!E177,"")</f>
        <v>parameterName_p2RudderVol_02</v>
      </c>
      <c r="C175" s="4" t="str">
        <f>IF(ISTEXT(CONFIG_STRUCT!C177),"=","")</f>
        <v>=</v>
      </c>
      <c r="D175" t="str">
        <f>IF(ISTEXT(CONFIG_STRUCT!E177),CHAR(34)&amp;CONFIG_STRUCT!E177&amp;CHAR(34),"")</f>
        <v>"p2RudderVol_02"</v>
      </c>
      <c r="E175" s="4" t="str">
        <f>IF(ISTEXT(CONFIG_STRUCT!C177),";","")</f>
        <v>;</v>
      </c>
      <c r="F175" t="str">
        <f>IF(ISTEXT(CONFIG_STRUCT!F177),CONFIG_STRUCT!F177,"")</f>
        <v>// Percentage of rudder to use in P2</v>
      </c>
    </row>
    <row r="176" spans="1:6" x14ac:dyDescent="0.3">
      <c r="A176" t="str">
        <f>IF(ISTEXT(CONFIG_STRUCT!C178),"const char*","")</f>
        <v>const char*</v>
      </c>
      <c r="B176" t="str">
        <f>IF(ISTEXT(CONFIG_STRUCT!E178),$B$1&amp;CONFIG_STRUCT!E178,"")</f>
        <v>parameterName_p1RollGyro_02</v>
      </c>
      <c r="C176" s="4" t="str">
        <f>IF(ISTEXT(CONFIG_STRUCT!C178),"=","")</f>
        <v>=</v>
      </c>
      <c r="D176" t="str">
        <f>IF(ISTEXT(CONFIG_STRUCT!E178),CHAR(34)&amp;CONFIG_STRUCT!E178&amp;CHAR(34),"")</f>
        <v>"p1RollGyro_02"</v>
      </c>
      <c r="E176" s="4" t="str">
        <f>IF(ISTEXT(CONFIG_STRUCT!C178),";","")</f>
        <v>;</v>
      </c>
      <c r="F176" t="str">
        <f>IF(ISTEXT(CONFIG_STRUCT!F178),CONFIG_STRUCT!F178,"")</f>
        <v>// P1 roll_gyro (OFF/ON/REV/SCALED/REVSCALED)</v>
      </c>
    </row>
    <row r="177" spans="1:6" x14ac:dyDescent="0.3">
      <c r="A177" t="str">
        <f>IF(ISTEXT(CONFIG_STRUCT!C179),"const char*","")</f>
        <v>const char*</v>
      </c>
      <c r="B177" t="str">
        <f>IF(ISTEXT(CONFIG_STRUCT!E179),$B$1&amp;CONFIG_STRUCT!E179,"")</f>
        <v>parameterName_p2RollGyro_02</v>
      </c>
      <c r="C177" s="4" t="str">
        <f>IF(ISTEXT(CONFIG_STRUCT!C179),"=","")</f>
        <v>=</v>
      </c>
      <c r="D177" t="str">
        <f>IF(ISTEXT(CONFIG_STRUCT!E179),CHAR(34)&amp;CONFIG_STRUCT!E179&amp;CHAR(34),"")</f>
        <v>"p2RollGyro_02"</v>
      </c>
      <c r="E177" s="4" t="str">
        <f>IF(ISTEXT(CONFIG_STRUCT!C179),";","")</f>
        <v>;</v>
      </c>
      <c r="F177" t="str">
        <f>IF(ISTEXT(CONFIG_STRUCT!F179),CONFIG_STRUCT!F179,"")</f>
        <v>// P2 roll_gyro</v>
      </c>
    </row>
    <row r="178" spans="1:6" x14ac:dyDescent="0.3">
      <c r="A178" t="str">
        <f>IF(ISTEXT(CONFIG_STRUCT!C180),"const char*","")</f>
        <v>const char*</v>
      </c>
      <c r="B178" t="str">
        <f>IF(ISTEXT(CONFIG_STRUCT!E180),$B$1&amp;CONFIG_STRUCT!E180,"")</f>
        <v>parameterName_p1PitchGyro_02</v>
      </c>
      <c r="C178" s="4" t="str">
        <f>IF(ISTEXT(CONFIG_STRUCT!C180),"=","")</f>
        <v>=</v>
      </c>
      <c r="D178" t="str">
        <f>IF(ISTEXT(CONFIG_STRUCT!E180),CHAR(34)&amp;CONFIG_STRUCT!E180&amp;CHAR(34),"")</f>
        <v>"p1PitchGyro_02"</v>
      </c>
      <c r="E178" s="4" t="str">
        <f>IF(ISTEXT(CONFIG_STRUCT!C180),";","")</f>
        <v>;</v>
      </c>
      <c r="F178" t="str">
        <f>IF(ISTEXT(CONFIG_STRUCT!F180),CONFIG_STRUCT!F180,"")</f>
        <v>// P1 pitch_gyro</v>
      </c>
    </row>
    <row r="179" spans="1:6" x14ac:dyDescent="0.3">
      <c r="A179" t="str">
        <f>IF(ISTEXT(CONFIG_STRUCT!C181),"const char*","")</f>
        <v>const char*</v>
      </c>
      <c r="B179" t="str">
        <f>IF(ISTEXT(CONFIG_STRUCT!E181),$B$1&amp;CONFIG_STRUCT!E181,"")</f>
        <v>parameterName_p2PitchGyro_02</v>
      </c>
      <c r="C179" s="4" t="str">
        <f>IF(ISTEXT(CONFIG_STRUCT!C181),"=","")</f>
        <v>=</v>
      </c>
      <c r="D179" t="str">
        <f>IF(ISTEXT(CONFIG_STRUCT!E181),CHAR(34)&amp;CONFIG_STRUCT!E181&amp;CHAR(34),"")</f>
        <v>"p2PitchGyro_02"</v>
      </c>
      <c r="E179" s="4" t="str">
        <f>IF(ISTEXT(CONFIG_STRUCT!C181),";","")</f>
        <v>;</v>
      </c>
      <c r="F179" t="str">
        <f>IF(ISTEXT(CONFIG_STRUCT!F181),CONFIG_STRUCT!F181,"")</f>
        <v>// P2 pitch_gyro</v>
      </c>
    </row>
    <row r="180" spans="1:6" x14ac:dyDescent="0.3">
      <c r="A180" t="str">
        <f>IF(ISTEXT(CONFIG_STRUCT!C182),"const char*","")</f>
        <v>const char*</v>
      </c>
      <c r="B180" t="str">
        <f>IF(ISTEXT(CONFIG_STRUCT!E182),$B$1&amp;CONFIG_STRUCT!E182,"")</f>
        <v>parameterName_p1YawGyro_02</v>
      </c>
      <c r="C180" s="4" t="str">
        <f>IF(ISTEXT(CONFIG_STRUCT!C182),"=","")</f>
        <v>=</v>
      </c>
      <c r="D180" t="str">
        <f>IF(ISTEXT(CONFIG_STRUCT!E182),CHAR(34)&amp;CONFIG_STRUCT!E182&amp;CHAR(34),"")</f>
        <v>"p1YawGyro_02"</v>
      </c>
      <c r="E180" s="4" t="str">
        <f>IF(ISTEXT(CONFIG_STRUCT!C182),";","")</f>
        <v>;</v>
      </c>
      <c r="F180" t="str">
        <f>IF(ISTEXT(CONFIG_STRUCT!F182),CONFIG_STRUCT!F182,"")</f>
        <v>// P1 yaw_gyro</v>
      </c>
    </row>
    <row r="181" spans="1:6" x14ac:dyDescent="0.3">
      <c r="A181" t="str">
        <f>IF(ISTEXT(CONFIG_STRUCT!C183),"const char*","")</f>
        <v>const char*</v>
      </c>
      <c r="B181" t="str">
        <f>IF(ISTEXT(CONFIG_STRUCT!E183),$B$1&amp;CONFIG_STRUCT!E183,"")</f>
        <v>parameterName_p2YawGyro_02</v>
      </c>
      <c r="C181" s="4" t="str">
        <f>IF(ISTEXT(CONFIG_STRUCT!C183),"=","")</f>
        <v>=</v>
      </c>
      <c r="D181" t="str">
        <f>IF(ISTEXT(CONFIG_STRUCT!E183),CHAR(34)&amp;CONFIG_STRUCT!E183&amp;CHAR(34),"")</f>
        <v>"p2YawGyro_02"</v>
      </c>
      <c r="E181" s="4" t="str">
        <f>IF(ISTEXT(CONFIG_STRUCT!C183),";","")</f>
        <v>;</v>
      </c>
      <c r="F181" t="str">
        <f>IF(ISTEXT(CONFIG_STRUCT!F183),CONFIG_STRUCT!F183,"")</f>
        <v>// P2 yaw_gyro</v>
      </c>
    </row>
    <row r="182" spans="1:6" x14ac:dyDescent="0.3">
      <c r="A182" t="str">
        <f>IF(ISTEXT(CONFIG_STRUCT!C184),"const char*","")</f>
        <v>const char*</v>
      </c>
      <c r="B182" t="str">
        <f>IF(ISTEXT(CONFIG_STRUCT!E184),$B$1&amp;CONFIG_STRUCT!E184,"")</f>
        <v>parameterName_p1RollAccel_02</v>
      </c>
      <c r="C182" s="4" t="str">
        <f>IF(ISTEXT(CONFIG_STRUCT!C184),"=","")</f>
        <v>=</v>
      </c>
      <c r="D182" t="str">
        <f>IF(ISTEXT(CONFIG_STRUCT!E184),CHAR(34)&amp;CONFIG_STRUCT!E184&amp;CHAR(34),"")</f>
        <v>"p1RollAccel_02"</v>
      </c>
      <c r="E182" s="4" t="str">
        <f>IF(ISTEXT(CONFIG_STRUCT!C184),";","")</f>
        <v>;</v>
      </c>
      <c r="F182" t="str">
        <f>IF(ISTEXT(CONFIG_STRUCT!F184),CONFIG_STRUCT!F184,"")</f>
        <v>// P1 roll_accel</v>
      </c>
    </row>
    <row r="183" spans="1:6" x14ac:dyDescent="0.3">
      <c r="A183" t="str">
        <f>IF(ISTEXT(CONFIG_STRUCT!C185),"const char*","")</f>
        <v>const char*</v>
      </c>
      <c r="B183" t="str">
        <f>IF(ISTEXT(CONFIG_STRUCT!E185),$B$1&amp;CONFIG_STRUCT!E185,"")</f>
        <v>parameterName_p2RollAccel_02</v>
      </c>
      <c r="C183" s="4" t="str">
        <f>IF(ISTEXT(CONFIG_STRUCT!C185),"=","")</f>
        <v>=</v>
      </c>
      <c r="D183" t="str">
        <f>IF(ISTEXT(CONFIG_STRUCT!E185),CHAR(34)&amp;CONFIG_STRUCT!E185&amp;CHAR(34),"")</f>
        <v>"p2RollAccel_02"</v>
      </c>
      <c r="E183" s="4" t="str">
        <f>IF(ISTEXT(CONFIG_STRUCT!C185),";","")</f>
        <v>;</v>
      </c>
      <c r="F183" t="str">
        <f>IF(ISTEXT(CONFIG_STRUCT!F185),CONFIG_STRUCT!F185,"")</f>
        <v>// P2 roll_accel</v>
      </c>
    </row>
    <row r="184" spans="1:6" x14ac:dyDescent="0.3">
      <c r="A184" t="str">
        <f>IF(ISTEXT(CONFIG_STRUCT!C186),"const char*","")</f>
        <v>const char*</v>
      </c>
      <c r="B184" t="str">
        <f>IF(ISTEXT(CONFIG_STRUCT!E186),$B$1&amp;CONFIG_STRUCT!E186,"")</f>
        <v>parameterName_p1PitchAccel_02</v>
      </c>
      <c r="C184" s="4" t="str">
        <f>IF(ISTEXT(CONFIG_STRUCT!C186),"=","")</f>
        <v>=</v>
      </c>
      <c r="D184" t="str">
        <f>IF(ISTEXT(CONFIG_STRUCT!E186),CHAR(34)&amp;CONFIG_STRUCT!E186&amp;CHAR(34),"")</f>
        <v>"p1PitchAccel_02"</v>
      </c>
      <c r="E184" s="4" t="str">
        <f>IF(ISTEXT(CONFIG_STRUCT!C186),";","")</f>
        <v>;</v>
      </c>
      <c r="F184" t="str">
        <f>IF(ISTEXT(CONFIG_STRUCT!F186),CONFIG_STRUCT!F186,"")</f>
        <v>// P1 pitch_accel</v>
      </c>
    </row>
    <row r="185" spans="1:6" x14ac:dyDescent="0.3">
      <c r="A185" t="str">
        <f>IF(ISTEXT(CONFIG_STRUCT!C187),"const char*","")</f>
        <v>const char*</v>
      </c>
      <c r="B185" t="str">
        <f>IF(ISTEXT(CONFIG_STRUCT!E187),$B$1&amp;CONFIG_STRUCT!E187,"")</f>
        <v>parameterName_p2PitchAccel_02</v>
      </c>
      <c r="C185" s="4" t="str">
        <f>IF(ISTEXT(CONFIG_STRUCT!C187),"=","")</f>
        <v>=</v>
      </c>
      <c r="D185" t="str">
        <f>IF(ISTEXT(CONFIG_STRUCT!E187),CHAR(34)&amp;CONFIG_STRUCT!E187&amp;CHAR(34),"")</f>
        <v>"p2PitchAccel_02"</v>
      </c>
      <c r="E185" s="4" t="str">
        <f>IF(ISTEXT(CONFIG_STRUCT!C187),";","")</f>
        <v>;</v>
      </c>
      <c r="F185" t="str">
        <f>IF(ISTEXT(CONFIG_STRUCT!F187),CONFIG_STRUCT!F187,"")</f>
        <v>// P2 pitch_accel</v>
      </c>
    </row>
    <row r="186" spans="1:6" x14ac:dyDescent="0.3">
      <c r="A186" t="str">
        <f>IF(ISTEXT(CONFIG_STRUCT!C188),"const char*","")</f>
        <v>const char*</v>
      </c>
      <c r="B186" t="str">
        <f>IF(ISTEXT(CONFIG_STRUCT!E188),$B$1&amp;CONFIG_STRUCT!E188,"")</f>
        <v>parameterName_p1ZDeltaAccel_02</v>
      </c>
      <c r="C186" s="4" t="str">
        <f>IF(ISTEXT(CONFIG_STRUCT!C188),"=","")</f>
        <v>=</v>
      </c>
      <c r="D186" t="str">
        <f>IF(ISTEXT(CONFIG_STRUCT!E188),CHAR(34)&amp;CONFIG_STRUCT!E188&amp;CHAR(34),"")</f>
        <v>"p1ZDeltaAccel_02"</v>
      </c>
      <c r="E186" s="4" t="str">
        <f>IF(ISTEXT(CONFIG_STRUCT!C188),";","")</f>
        <v>;</v>
      </c>
      <c r="F186" t="str">
        <f>IF(ISTEXT(CONFIG_STRUCT!F188),CONFIG_STRUCT!F188,"")</f>
        <v>// P1 Z_delta_accel</v>
      </c>
    </row>
    <row r="187" spans="1:6" x14ac:dyDescent="0.3">
      <c r="A187" t="str">
        <f>IF(ISTEXT(CONFIG_STRUCT!C189),"const char*","")</f>
        <v>const char*</v>
      </c>
      <c r="B187" t="str">
        <f>IF(ISTEXT(CONFIG_STRUCT!E189),$B$1&amp;CONFIG_STRUCT!E189,"")</f>
        <v>parameterName_p2ZDeltaAccel_02</v>
      </c>
      <c r="C187" s="4" t="str">
        <f>IF(ISTEXT(CONFIG_STRUCT!C189),"=","")</f>
        <v>=</v>
      </c>
      <c r="D187" t="str">
        <f>IF(ISTEXT(CONFIG_STRUCT!E189),CHAR(34)&amp;CONFIG_STRUCT!E189&amp;CHAR(34),"")</f>
        <v>"p2ZDeltaAccel_02"</v>
      </c>
      <c r="E187" s="4" t="str">
        <f>IF(ISTEXT(CONFIG_STRUCT!C189),";","")</f>
        <v>;</v>
      </c>
      <c r="F187" t="str">
        <f>IF(ISTEXT(CONFIG_STRUCT!F189),CONFIG_STRUCT!F189,"")</f>
        <v>// P2 Z_delta_accel</v>
      </c>
    </row>
    <row r="188" spans="1:6" x14ac:dyDescent="0.3">
      <c r="A188" t="str">
        <f>IF(ISTEXT(CONFIG_STRUCT!C190),"const char*","")</f>
        <v>const char*</v>
      </c>
      <c r="B188" t="str">
        <f>IF(ISTEXT(CONFIG_STRUCT!E190),$B$1&amp;CONFIG_STRUCT!E190,"")</f>
        <v>parameterName_p1SourceA_02</v>
      </c>
      <c r="C188" s="4" t="str">
        <f>IF(ISTEXT(CONFIG_STRUCT!C190),"=","")</f>
        <v>=</v>
      </c>
      <c r="D188" t="str">
        <f>IF(ISTEXT(CONFIG_STRUCT!E190),CHAR(34)&amp;CONFIG_STRUCT!E190&amp;CHAR(34),"")</f>
        <v>"p1SourceA_02"</v>
      </c>
      <c r="E188" s="4" t="str">
        <f>IF(ISTEXT(CONFIG_STRUCT!C190),";","")</f>
        <v>;</v>
      </c>
      <c r="F188" t="str">
        <f>IF(ISTEXT(CONFIG_STRUCT!F190),CONFIG_STRUCT!F190,"")</f>
        <v>// Source A for calculation</v>
      </c>
    </row>
    <row r="189" spans="1:6" x14ac:dyDescent="0.3">
      <c r="A189" t="str">
        <f>IF(ISTEXT(CONFIG_STRUCT!C191),"const char*","")</f>
        <v>const char*</v>
      </c>
      <c r="B189" t="str">
        <f>IF(ISTEXT(CONFIG_STRUCT!E191),$B$1&amp;CONFIG_STRUCT!E191,"")</f>
        <v>parameterName_p1SourceAVol_02</v>
      </c>
      <c r="C189" s="4" t="str">
        <f>IF(ISTEXT(CONFIG_STRUCT!C191),"=","")</f>
        <v>=</v>
      </c>
      <c r="D189" t="str">
        <f>IF(ISTEXT(CONFIG_STRUCT!E191),CHAR(34)&amp;CONFIG_STRUCT!E191&amp;CHAR(34),"")</f>
        <v>"p1SourceAVol_02"</v>
      </c>
      <c r="E189" s="4" t="str">
        <f>IF(ISTEXT(CONFIG_STRUCT!C191),";","")</f>
        <v>;</v>
      </c>
      <c r="F189" t="str">
        <f>IF(ISTEXT(CONFIG_STRUCT!F191),CONFIG_STRUCT!F191,"")</f>
        <v>// Percentage of source to use</v>
      </c>
    </row>
    <row r="190" spans="1:6" x14ac:dyDescent="0.3">
      <c r="A190" t="str">
        <f>IF(ISTEXT(CONFIG_STRUCT!C192),"const char*","")</f>
        <v>const char*</v>
      </c>
      <c r="B190" t="str">
        <f>IF(ISTEXT(CONFIG_STRUCT!E192),$B$1&amp;CONFIG_STRUCT!E192,"")</f>
        <v>parameterName_p2SourceA_02</v>
      </c>
      <c r="C190" s="4" t="str">
        <f>IF(ISTEXT(CONFIG_STRUCT!C192),"=","")</f>
        <v>=</v>
      </c>
      <c r="D190" t="str">
        <f>IF(ISTEXT(CONFIG_STRUCT!E192),CHAR(34)&amp;CONFIG_STRUCT!E192&amp;CHAR(34),"")</f>
        <v>"p2SourceA_02"</v>
      </c>
      <c r="E190" s="4" t="str">
        <f>IF(ISTEXT(CONFIG_STRUCT!C192),";","")</f>
        <v>;</v>
      </c>
      <c r="F190" t="str">
        <f>IF(ISTEXT(CONFIG_STRUCT!F192),CONFIG_STRUCT!F192,"")</f>
        <v>// Source A for calculation</v>
      </c>
    </row>
    <row r="191" spans="1:6" x14ac:dyDescent="0.3">
      <c r="A191" t="str">
        <f>IF(ISTEXT(CONFIG_STRUCT!C193),"const char*","")</f>
        <v>const char*</v>
      </c>
      <c r="B191" t="str">
        <f>IF(ISTEXT(CONFIG_STRUCT!E193),$B$1&amp;CONFIG_STRUCT!E193,"")</f>
        <v>parameterName_p2SourceAVol_02</v>
      </c>
      <c r="C191" s="4" t="str">
        <f>IF(ISTEXT(CONFIG_STRUCT!C193),"=","")</f>
        <v>=</v>
      </c>
      <c r="D191" t="str">
        <f>IF(ISTEXT(CONFIG_STRUCT!E193),CHAR(34)&amp;CONFIG_STRUCT!E193&amp;CHAR(34),"")</f>
        <v>"p2SourceAVol_02"</v>
      </c>
      <c r="E191" s="4" t="str">
        <f>IF(ISTEXT(CONFIG_STRUCT!C193),";","")</f>
        <v>;</v>
      </c>
      <c r="F191" t="str">
        <f>IF(ISTEXT(CONFIG_STRUCT!F193),CONFIG_STRUCT!F193,"")</f>
        <v>// Percentage of source to use</v>
      </c>
    </row>
    <row r="192" spans="1:6" x14ac:dyDescent="0.3">
      <c r="A192" t="str">
        <f>IF(ISTEXT(CONFIG_STRUCT!C194),"const char*","")</f>
        <v>const char*</v>
      </c>
      <c r="B192" t="str">
        <f>IF(ISTEXT(CONFIG_STRUCT!E194),$B$1&amp;CONFIG_STRUCT!E194,"")</f>
        <v>parameterName_p1SourceB_02</v>
      </c>
      <c r="C192" s="4" t="str">
        <f>IF(ISTEXT(CONFIG_STRUCT!C194),"=","")</f>
        <v>=</v>
      </c>
      <c r="D192" t="str">
        <f>IF(ISTEXT(CONFIG_STRUCT!E194),CHAR(34)&amp;CONFIG_STRUCT!E194&amp;CHAR(34),"")</f>
        <v>"p1SourceB_02"</v>
      </c>
      <c r="E192" s="4" t="str">
        <f>IF(ISTEXT(CONFIG_STRUCT!C194),";","")</f>
        <v>;</v>
      </c>
      <c r="F192" t="str">
        <f>IF(ISTEXT(CONFIG_STRUCT!F194),CONFIG_STRUCT!F194,"")</f>
        <v>// Source B for calculation</v>
      </c>
    </row>
    <row r="193" spans="1:6" x14ac:dyDescent="0.3">
      <c r="A193" t="str">
        <f>IF(ISTEXT(CONFIG_STRUCT!C195),"const char*","")</f>
        <v>const char*</v>
      </c>
      <c r="B193" t="str">
        <f>IF(ISTEXT(CONFIG_STRUCT!E195),$B$1&amp;CONFIG_STRUCT!E195,"")</f>
        <v>parameterName_p1SourceBVol_02</v>
      </c>
      <c r="C193" s="4" t="str">
        <f>IF(ISTEXT(CONFIG_STRUCT!C195),"=","")</f>
        <v>=</v>
      </c>
      <c r="D193" t="str">
        <f>IF(ISTEXT(CONFIG_STRUCT!E195),CHAR(34)&amp;CONFIG_STRUCT!E195&amp;CHAR(34),"")</f>
        <v>"p1SourceBVol_02"</v>
      </c>
      <c r="E193" s="4" t="str">
        <f>IF(ISTEXT(CONFIG_STRUCT!C195),";","")</f>
        <v>;</v>
      </c>
      <c r="F193" t="str">
        <f>IF(ISTEXT(CONFIG_STRUCT!F195),CONFIG_STRUCT!F195,"")</f>
        <v>// Percentage of source to use</v>
      </c>
    </row>
    <row r="194" spans="1:6" x14ac:dyDescent="0.3">
      <c r="A194" t="str">
        <f>IF(ISTEXT(CONFIG_STRUCT!C196),"const char*","")</f>
        <v>const char*</v>
      </c>
      <c r="B194" t="str">
        <f>IF(ISTEXT(CONFIG_STRUCT!E196),$B$1&amp;CONFIG_STRUCT!E196,"")</f>
        <v>parameterName_p2SourceB_02</v>
      </c>
      <c r="C194" s="4" t="str">
        <f>IF(ISTEXT(CONFIG_STRUCT!C196),"=","")</f>
        <v>=</v>
      </c>
      <c r="D194" t="str">
        <f>IF(ISTEXT(CONFIG_STRUCT!E196),CHAR(34)&amp;CONFIG_STRUCT!E196&amp;CHAR(34),"")</f>
        <v>"p2SourceB_02"</v>
      </c>
      <c r="E194" s="4" t="str">
        <f>IF(ISTEXT(CONFIG_STRUCT!C196),";","")</f>
        <v>;</v>
      </c>
      <c r="F194" t="str">
        <f>IF(ISTEXT(CONFIG_STRUCT!F196),CONFIG_STRUCT!F196,"")</f>
        <v>// Source B for calculation</v>
      </c>
    </row>
    <row r="195" spans="1:6" x14ac:dyDescent="0.3">
      <c r="A195" t="str">
        <f>IF(ISTEXT(CONFIG_STRUCT!C197),"const char*","")</f>
        <v>const char*</v>
      </c>
      <c r="B195" t="str">
        <f>IF(ISTEXT(CONFIG_STRUCT!E197),$B$1&amp;CONFIG_STRUCT!E197,"")</f>
        <v>parameterName_p2SourceBVol_02</v>
      </c>
      <c r="C195" s="4" t="str">
        <f>IF(ISTEXT(CONFIG_STRUCT!C197),"=","")</f>
        <v>=</v>
      </c>
      <c r="D195" t="str">
        <f>IF(ISTEXT(CONFIG_STRUCT!E197),CHAR(34)&amp;CONFIG_STRUCT!E197&amp;CHAR(34),"")</f>
        <v>"p2SourceBVol_02"</v>
      </c>
      <c r="E195" s="4" t="str">
        <f>IF(ISTEXT(CONFIG_STRUCT!C197),";","")</f>
        <v>;</v>
      </c>
      <c r="F195" t="str">
        <f>IF(ISTEXT(CONFIG_STRUCT!F197),CONFIG_STRUCT!F197,"")</f>
        <v>// Percentage of source to use</v>
      </c>
    </row>
    <row r="196" spans="1:6" x14ac:dyDescent="0.3">
      <c r="A196" t="str">
        <f>IF(ISTEXT(CONFIG_STRUCT!C198),"const char*","")</f>
        <v/>
      </c>
      <c r="B196" t="str">
        <f>IF(ISTEXT(CONFIG_STRUCT!E198),$B$1&amp;CONFIG_STRUCT!E198,"")</f>
        <v/>
      </c>
      <c r="C196" s="4" t="str">
        <f>IF(ISTEXT(CONFIG_STRUCT!C198),"=","")</f>
        <v/>
      </c>
      <c r="D196" t="str">
        <f>IF(ISTEXT(CONFIG_STRUCT!E198),CHAR(34)&amp;CONFIG_STRUCT!E198&amp;CHAR(34),"")</f>
        <v/>
      </c>
      <c r="E196" s="4" t="str">
        <f>IF(ISTEXT(CONFIG_STRUCT!C198),";","")</f>
        <v/>
      </c>
      <c r="F196" t="str">
        <f>IF(ISTEXT(CONFIG_STRUCT!F198),CONFIG_STRUCT!F198,"")</f>
        <v/>
      </c>
    </row>
    <row r="197" spans="1:6" x14ac:dyDescent="0.3">
      <c r="A197" t="str">
        <f>IF(ISTEXT(CONFIG_STRUCT!C199),"const char*","")</f>
        <v>const char*</v>
      </c>
      <c r="B197" t="str">
        <f>IF(ISTEXT(CONFIG_STRUCT!E199),$B$1&amp;CONFIG_STRUCT!E199,"")</f>
        <v>parameterName_p1Value_03</v>
      </c>
      <c r="C197" s="4" t="str">
        <f>IF(ISTEXT(CONFIG_STRUCT!C199),"=","")</f>
        <v>=</v>
      </c>
      <c r="D197" t="str">
        <f>IF(ISTEXT(CONFIG_STRUCT!E199),CHAR(34)&amp;CONFIG_STRUCT!E199&amp;CHAR(34),"")</f>
        <v>"p1Value_03"</v>
      </c>
      <c r="E197" s="4" t="str">
        <f>IF(ISTEXT(CONFIG_STRUCT!C199),";","")</f>
        <v>;</v>
      </c>
      <c r="F197" t="str">
        <f>IF(ISTEXT(CONFIG_STRUCT!F199),CONFIG_STRUCT!F199,"")</f>
        <v>// Current value of this channel at P1</v>
      </c>
    </row>
    <row r="198" spans="1:6" x14ac:dyDescent="0.3">
      <c r="A198" t="str">
        <f>IF(ISTEXT(CONFIG_STRUCT!C200),"const char*","")</f>
        <v>const char*</v>
      </c>
      <c r="B198" t="str">
        <f>IF(ISTEXT(CONFIG_STRUCT!E200),$B$1&amp;CONFIG_STRUCT!E200,"")</f>
        <v>parameterName_p2Value_03</v>
      </c>
      <c r="C198" s="4" t="str">
        <f>IF(ISTEXT(CONFIG_STRUCT!C200),"=","")</f>
        <v>=</v>
      </c>
      <c r="D198" t="str">
        <f>IF(ISTEXT(CONFIG_STRUCT!E200),CHAR(34)&amp;CONFIG_STRUCT!E200&amp;CHAR(34),"")</f>
        <v>"p2Value_03"</v>
      </c>
      <c r="E198" s="4" t="str">
        <f>IF(ISTEXT(CONFIG_STRUCT!C200),";","")</f>
        <v>;</v>
      </c>
      <c r="F198" t="str">
        <f>IF(ISTEXT(CONFIG_STRUCT!F200),CONFIG_STRUCT!F200,"")</f>
        <v>// Current value of this channel at P2</v>
      </c>
    </row>
    <row r="199" spans="1:6" x14ac:dyDescent="0.3">
      <c r="A199" t="str">
        <f>IF(ISTEXT(CONFIG_STRUCT!C201),"const char*","")</f>
        <v>const char*</v>
      </c>
      <c r="B199" t="str">
        <f>IF(ISTEXT(CONFIG_STRUCT!E201),$B$1&amp;CONFIG_STRUCT!E201,"")</f>
        <v>parameterName_motorMarker_03</v>
      </c>
      <c r="C199" s="4" t="str">
        <f>IF(ISTEXT(CONFIG_STRUCT!C201),"=","")</f>
        <v>=</v>
      </c>
      <c r="D199" t="str">
        <f>IF(ISTEXT(CONFIG_STRUCT!E201),CHAR(34)&amp;CONFIG_STRUCT!E201&amp;CHAR(34),"")</f>
        <v>"motorMarker_03"</v>
      </c>
      <c r="E199" s="4" t="str">
        <f>IF(ISTEXT(CONFIG_STRUCT!C201),";","")</f>
        <v>;</v>
      </c>
      <c r="F199" t="str">
        <f>IF(ISTEXT(CONFIG_STRUCT!F201),CONFIG_STRUCT!F201,"")</f>
        <v>// Motor/Servo marker</v>
      </c>
    </row>
    <row r="200" spans="1:6" x14ac:dyDescent="0.3">
      <c r="A200" t="str">
        <f>IF(ISTEXT(CONFIG_STRUCT!C202),"const char*","")</f>
        <v>const char*</v>
      </c>
      <c r="B200" t="str">
        <f>IF(ISTEXT(CONFIG_STRUCT!E202),$B$1&amp;CONFIG_STRUCT!E202,"")</f>
        <v>parameterName_p1ThrottleVol_03</v>
      </c>
      <c r="C200" s="4" t="str">
        <f>IF(ISTEXT(CONFIG_STRUCT!C202),"=","")</f>
        <v>=</v>
      </c>
      <c r="D200" t="str">
        <f>IF(ISTEXT(CONFIG_STRUCT!E202),CHAR(34)&amp;CONFIG_STRUCT!E202&amp;CHAR(34),"")</f>
        <v>"p1ThrottleVol_03"</v>
      </c>
      <c r="E200" s="4" t="str">
        <f>IF(ISTEXT(CONFIG_STRUCT!C202),";","")</f>
        <v>;</v>
      </c>
      <c r="F200" t="str">
        <f>IF(ISTEXT(CONFIG_STRUCT!F202),CONFIG_STRUCT!F202,"")</f>
        <v>// Percentage of throttle to use in P1</v>
      </c>
    </row>
    <row r="201" spans="1:6" x14ac:dyDescent="0.3">
      <c r="A201" t="str">
        <f>IF(ISTEXT(CONFIG_STRUCT!C203),"const char*","")</f>
        <v>const char*</v>
      </c>
      <c r="B201" t="str">
        <f>IF(ISTEXT(CONFIG_STRUCT!E203),$B$1&amp;CONFIG_STRUCT!E203,"")</f>
        <v>parameterName_p2ThrottleVol_03</v>
      </c>
      <c r="C201" s="4" t="str">
        <f>IF(ISTEXT(CONFIG_STRUCT!C203),"=","")</f>
        <v>=</v>
      </c>
      <c r="D201" t="str">
        <f>IF(ISTEXT(CONFIG_STRUCT!E203),CHAR(34)&amp;CONFIG_STRUCT!E203&amp;CHAR(34),"")</f>
        <v>"p2ThrottleVol_03"</v>
      </c>
      <c r="E201" s="4" t="str">
        <f>IF(ISTEXT(CONFIG_STRUCT!C203),";","")</f>
        <v>;</v>
      </c>
      <c r="F201" t="str">
        <f>IF(ISTEXT(CONFIG_STRUCT!F203),CONFIG_STRUCT!F203,"")</f>
        <v>// Percentage of throttle to use in P2</v>
      </c>
    </row>
    <row r="202" spans="1:6" x14ac:dyDescent="0.3">
      <c r="A202" t="str">
        <f>IF(ISTEXT(CONFIG_STRUCT!C204),"const char*","")</f>
        <v>const char*</v>
      </c>
      <c r="B202" t="str">
        <f>IF(ISTEXT(CONFIG_STRUCT!E204),$B$1&amp;CONFIG_STRUCT!E204,"")</f>
        <v>parameterName_throttleCurve_03</v>
      </c>
      <c r="C202" s="4" t="str">
        <f>IF(ISTEXT(CONFIG_STRUCT!C204),"=","")</f>
        <v>=</v>
      </c>
      <c r="D202" t="str">
        <f>IF(ISTEXT(CONFIG_STRUCT!E204),CHAR(34)&amp;CONFIG_STRUCT!E204&amp;CHAR(34),"")</f>
        <v>"throttleCurve_03"</v>
      </c>
      <c r="E202" s="4" t="str">
        <f>IF(ISTEXT(CONFIG_STRUCT!C204),";","")</f>
        <v>;</v>
      </c>
      <c r="F202" t="str">
        <f>IF(ISTEXT(CONFIG_STRUCT!F204),CONFIG_STRUCT!F204,"")</f>
        <v>// Throttle transition curve (Linear, Sine)</v>
      </c>
    </row>
    <row r="203" spans="1:6" x14ac:dyDescent="0.3">
      <c r="A203" t="str">
        <f>IF(ISTEXT(CONFIG_STRUCT!C205),"const char*","")</f>
        <v>const char*</v>
      </c>
      <c r="B203" t="str">
        <f>IF(ISTEXT(CONFIG_STRUCT!E205),$B$1&amp;CONFIG_STRUCT!E205,"")</f>
        <v>parameterName_p1AileronVol_03</v>
      </c>
      <c r="C203" s="4" t="str">
        <f>IF(ISTEXT(CONFIG_STRUCT!C205),"=","")</f>
        <v>=</v>
      </c>
      <c r="D203" t="str">
        <f>IF(ISTEXT(CONFIG_STRUCT!E205),CHAR(34)&amp;CONFIG_STRUCT!E205&amp;CHAR(34),"")</f>
        <v>"p1AileronVol_03"</v>
      </c>
      <c r="E203" s="4" t="str">
        <f>IF(ISTEXT(CONFIG_STRUCT!C205),";","")</f>
        <v>;</v>
      </c>
      <c r="F203" t="str">
        <f>IF(ISTEXT(CONFIG_STRUCT!F205),CONFIG_STRUCT!F205,"")</f>
        <v>// Percentage of aileron to use in P1</v>
      </c>
    </row>
    <row r="204" spans="1:6" x14ac:dyDescent="0.3">
      <c r="A204" t="str">
        <f>IF(ISTEXT(CONFIG_STRUCT!C206),"const char*","")</f>
        <v>const char*</v>
      </c>
      <c r="B204" t="str">
        <f>IF(ISTEXT(CONFIG_STRUCT!E206),$B$1&amp;CONFIG_STRUCT!E206,"")</f>
        <v>parameterName_p2AileronVol_03</v>
      </c>
      <c r="C204" s="4" t="str">
        <f>IF(ISTEXT(CONFIG_STRUCT!C206),"=","")</f>
        <v>=</v>
      </c>
      <c r="D204" t="str">
        <f>IF(ISTEXT(CONFIG_STRUCT!E206),CHAR(34)&amp;CONFIG_STRUCT!E206&amp;CHAR(34),"")</f>
        <v>"p2AileronVol_03"</v>
      </c>
      <c r="E204" s="4" t="str">
        <f>IF(ISTEXT(CONFIG_STRUCT!C206),";","")</f>
        <v>;</v>
      </c>
      <c r="F204" t="str">
        <f>IF(ISTEXT(CONFIG_STRUCT!F206),CONFIG_STRUCT!F206,"")</f>
        <v>// Percentage of aileron to use in P2</v>
      </c>
    </row>
    <row r="205" spans="1:6" x14ac:dyDescent="0.3">
      <c r="A205" t="str">
        <f>IF(ISTEXT(CONFIG_STRUCT!C207),"const char*","")</f>
        <v>const char*</v>
      </c>
      <c r="B205" t="str">
        <f>IF(ISTEXT(CONFIG_STRUCT!E207),$B$1&amp;CONFIG_STRUCT!E207,"")</f>
        <v>parameterName_p1ElevatorVol_03</v>
      </c>
      <c r="C205" s="4" t="str">
        <f>IF(ISTEXT(CONFIG_STRUCT!C207),"=","")</f>
        <v>=</v>
      </c>
      <c r="D205" t="str">
        <f>IF(ISTEXT(CONFIG_STRUCT!E207),CHAR(34)&amp;CONFIG_STRUCT!E207&amp;CHAR(34),"")</f>
        <v>"p1ElevatorVol_03"</v>
      </c>
      <c r="E205" s="4" t="str">
        <f>IF(ISTEXT(CONFIG_STRUCT!C207),";","")</f>
        <v>;</v>
      </c>
      <c r="F205" t="str">
        <f>IF(ISTEXT(CONFIG_STRUCT!F207),CONFIG_STRUCT!F207,"")</f>
        <v>// Percentage of elevator to use in P1</v>
      </c>
    </row>
    <row r="206" spans="1:6" x14ac:dyDescent="0.3">
      <c r="A206" t="str">
        <f>IF(ISTEXT(CONFIG_STRUCT!C208),"const char*","")</f>
        <v>const char*</v>
      </c>
      <c r="B206" t="str">
        <f>IF(ISTEXT(CONFIG_STRUCT!E208),$B$1&amp;CONFIG_STRUCT!E208,"")</f>
        <v>parameterName_p2ElevatorVol_03</v>
      </c>
      <c r="C206" s="4" t="str">
        <f>IF(ISTEXT(CONFIG_STRUCT!C208),"=","")</f>
        <v>=</v>
      </c>
      <c r="D206" t="str">
        <f>IF(ISTEXT(CONFIG_STRUCT!E208),CHAR(34)&amp;CONFIG_STRUCT!E208&amp;CHAR(34),"")</f>
        <v>"p2ElevatorVol_03"</v>
      </c>
      <c r="E206" s="4" t="str">
        <f>IF(ISTEXT(CONFIG_STRUCT!C208),";","")</f>
        <v>;</v>
      </c>
      <c r="F206" t="str">
        <f>IF(ISTEXT(CONFIG_STRUCT!F208),CONFIG_STRUCT!F208,"")</f>
        <v>// Percentage of elevator to use in P2</v>
      </c>
    </row>
    <row r="207" spans="1:6" x14ac:dyDescent="0.3">
      <c r="A207" t="str">
        <f>IF(ISTEXT(CONFIG_STRUCT!C209),"const char*","")</f>
        <v>const char*</v>
      </c>
      <c r="B207" t="str">
        <f>IF(ISTEXT(CONFIG_STRUCT!E209),$B$1&amp;CONFIG_STRUCT!E209,"")</f>
        <v>parameterName_p1RudderVol_03</v>
      </c>
      <c r="C207" s="4" t="str">
        <f>IF(ISTEXT(CONFIG_STRUCT!C209),"=","")</f>
        <v>=</v>
      </c>
      <c r="D207" t="str">
        <f>IF(ISTEXT(CONFIG_STRUCT!E209),CHAR(34)&amp;CONFIG_STRUCT!E209&amp;CHAR(34),"")</f>
        <v>"p1RudderVol_03"</v>
      </c>
      <c r="E207" s="4" t="str">
        <f>IF(ISTEXT(CONFIG_STRUCT!C209),";","")</f>
        <v>;</v>
      </c>
      <c r="F207" t="str">
        <f>IF(ISTEXT(CONFIG_STRUCT!F209),CONFIG_STRUCT!F209,"")</f>
        <v>// Percentage of rudder to use in P1</v>
      </c>
    </row>
    <row r="208" spans="1:6" x14ac:dyDescent="0.3">
      <c r="A208" t="str">
        <f>IF(ISTEXT(CONFIG_STRUCT!C210),"const char*","")</f>
        <v>const char*</v>
      </c>
      <c r="B208" t="str">
        <f>IF(ISTEXT(CONFIG_STRUCT!E210),$B$1&amp;CONFIG_STRUCT!E210,"")</f>
        <v>parameterName_p2RudderVol_03</v>
      </c>
      <c r="C208" s="4" t="str">
        <f>IF(ISTEXT(CONFIG_STRUCT!C210),"=","")</f>
        <v>=</v>
      </c>
      <c r="D208" t="str">
        <f>IF(ISTEXT(CONFIG_STRUCT!E210),CHAR(34)&amp;CONFIG_STRUCT!E210&amp;CHAR(34),"")</f>
        <v>"p2RudderVol_03"</v>
      </c>
      <c r="E208" s="4" t="str">
        <f>IF(ISTEXT(CONFIG_STRUCT!C210),";","")</f>
        <v>;</v>
      </c>
      <c r="F208" t="str">
        <f>IF(ISTEXT(CONFIG_STRUCT!F210),CONFIG_STRUCT!F210,"")</f>
        <v>// Percentage of rudder to use in P2</v>
      </c>
    </row>
    <row r="209" spans="1:6" x14ac:dyDescent="0.3">
      <c r="A209" t="str">
        <f>IF(ISTEXT(CONFIG_STRUCT!C211),"const char*","")</f>
        <v>const char*</v>
      </c>
      <c r="B209" t="str">
        <f>IF(ISTEXT(CONFIG_STRUCT!E211),$B$1&amp;CONFIG_STRUCT!E211,"")</f>
        <v>parameterName_p1RollGyro_03</v>
      </c>
      <c r="C209" s="4" t="str">
        <f>IF(ISTEXT(CONFIG_STRUCT!C211),"=","")</f>
        <v>=</v>
      </c>
      <c r="D209" t="str">
        <f>IF(ISTEXT(CONFIG_STRUCT!E211),CHAR(34)&amp;CONFIG_STRUCT!E211&amp;CHAR(34),"")</f>
        <v>"p1RollGyro_03"</v>
      </c>
      <c r="E209" s="4" t="str">
        <f>IF(ISTEXT(CONFIG_STRUCT!C211),";","")</f>
        <v>;</v>
      </c>
      <c r="F209" t="str">
        <f>IF(ISTEXT(CONFIG_STRUCT!F211),CONFIG_STRUCT!F211,"")</f>
        <v>// P1 roll_gyro (OFF/ON/REV/SCALED/REVSCALED)</v>
      </c>
    </row>
    <row r="210" spans="1:6" x14ac:dyDescent="0.3">
      <c r="A210" t="str">
        <f>IF(ISTEXT(CONFIG_STRUCT!C212),"const char*","")</f>
        <v>const char*</v>
      </c>
      <c r="B210" t="str">
        <f>IF(ISTEXT(CONFIG_STRUCT!E212),$B$1&amp;CONFIG_STRUCT!E212,"")</f>
        <v>parameterName_p2RollGyro_03</v>
      </c>
      <c r="C210" s="4" t="str">
        <f>IF(ISTEXT(CONFIG_STRUCT!C212),"=","")</f>
        <v>=</v>
      </c>
      <c r="D210" t="str">
        <f>IF(ISTEXT(CONFIG_STRUCT!E212),CHAR(34)&amp;CONFIG_STRUCT!E212&amp;CHAR(34),"")</f>
        <v>"p2RollGyro_03"</v>
      </c>
      <c r="E210" s="4" t="str">
        <f>IF(ISTEXT(CONFIG_STRUCT!C212),";","")</f>
        <v>;</v>
      </c>
      <c r="F210" t="str">
        <f>IF(ISTEXT(CONFIG_STRUCT!F212),CONFIG_STRUCT!F212,"")</f>
        <v>// P2 roll_gyro</v>
      </c>
    </row>
    <row r="211" spans="1:6" x14ac:dyDescent="0.3">
      <c r="A211" t="str">
        <f>IF(ISTEXT(CONFIG_STRUCT!C213),"const char*","")</f>
        <v>const char*</v>
      </c>
      <c r="B211" t="str">
        <f>IF(ISTEXT(CONFIG_STRUCT!E213),$B$1&amp;CONFIG_STRUCT!E213,"")</f>
        <v>parameterName_p1PitchGyro_03</v>
      </c>
      <c r="C211" s="4" t="str">
        <f>IF(ISTEXT(CONFIG_STRUCT!C213),"=","")</f>
        <v>=</v>
      </c>
      <c r="D211" t="str">
        <f>IF(ISTEXT(CONFIG_STRUCT!E213),CHAR(34)&amp;CONFIG_STRUCT!E213&amp;CHAR(34),"")</f>
        <v>"p1PitchGyro_03"</v>
      </c>
      <c r="E211" s="4" t="str">
        <f>IF(ISTEXT(CONFIG_STRUCT!C213),";","")</f>
        <v>;</v>
      </c>
      <c r="F211" t="str">
        <f>IF(ISTEXT(CONFIG_STRUCT!F213),CONFIG_STRUCT!F213,"")</f>
        <v>// P1 pitch_gyro</v>
      </c>
    </row>
    <row r="212" spans="1:6" x14ac:dyDescent="0.3">
      <c r="A212" t="str">
        <f>IF(ISTEXT(CONFIG_STRUCT!C214),"const char*","")</f>
        <v>const char*</v>
      </c>
      <c r="B212" t="str">
        <f>IF(ISTEXT(CONFIG_STRUCT!E214),$B$1&amp;CONFIG_STRUCT!E214,"")</f>
        <v>parameterName_p2PitchGyro_03</v>
      </c>
      <c r="C212" s="4" t="str">
        <f>IF(ISTEXT(CONFIG_STRUCT!C214),"=","")</f>
        <v>=</v>
      </c>
      <c r="D212" t="str">
        <f>IF(ISTEXT(CONFIG_STRUCT!E214),CHAR(34)&amp;CONFIG_STRUCT!E214&amp;CHAR(34),"")</f>
        <v>"p2PitchGyro_03"</v>
      </c>
      <c r="E212" s="4" t="str">
        <f>IF(ISTEXT(CONFIG_STRUCT!C214),";","")</f>
        <v>;</v>
      </c>
      <c r="F212" t="str">
        <f>IF(ISTEXT(CONFIG_STRUCT!F214),CONFIG_STRUCT!F214,"")</f>
        <v>// P2 pitch_gyro</v>
      </c>
    </row>
    <row r="213" spans="1:6" x14ac:dyDescent="0.3">
      <c r="A213" t="str">
        <f>IF(ISTEXT(CONFIG_STRUCT!C215),"const char*","")</f>
        <v>const char*</v>
      </c>
      <c r="B213" t="str">
        <f>IF(ISTEXT(CONFIG_STRUCT!E215),$B$1&amp;CONFIG_STRUCT!E215,"")</f>
        <v>parameterName_p1YawGyro_03</v>
      </c>
      <c r="C213" s="4" t="str">
        <f>IF(ISTEXT(CONFIG_STRUCT!C215),"=","")</f>
        <v>=</v>
      </c>
      <c r="D213" t="str">
        <f>IF(ISTEXT(CONFIG_STRUCT!E215),CHAR(34)&amp;CONFIG_STRUCT!E215&amp;CHAR(34),"")</f>
        <v>"p1YawGyro_03"</v>
      </c>
      <c r="E213" s="4" t="str">
        <f>IF(ISTEXT(CONFIG_STRUCT!C215),";","")</f>
        <v>;</v>
      </c>
      <c r="F213" t="str">
        <f>IF(ISTEXT(CONFIG_STRUCT!F215),CONFIG_STRUCT!F215,"")</f>
        <v>// P1 yaw_gyro</v>
      </c>
    </row>
    <row r="214" spans="1:6" x14ac:dyDescent="0.3">
      <c r="A214" t="str">
        <f>IF(ISTEXT(CONFIG_STRUCT!C216),"const char*","")</f>
        <v>const char*</v>
      </c>
      <c r="B214" t="str">
        <f>IF(ISTEXT(CONFIG_STRUCT!E216),$B$1&amp;CONFIG_STRUCT!E216,"")</f>
        <v>parameterName_p2YawGyro_03</v>
      </c>
      <c r="C214" s="4" t="str">
        <f>IF(ISTEXT(CONFIG_STRUCT!C216),"=","")</f>
        <v>=</v>
      </c>
      <c r="D214" t="str">
        <f>IF(ISTEXT(CONFIG_STRUCT!E216),CHAR(34)&amp;CONFIG_STRUCT!E216&amp;CHAR(34),"")</f>
        <v>"p2YawGyro_03"</v>
      </c>
      <c r="E214" s="4" t="str">
        <f>IF(ISTEXT(CONFIG_STRUCT!C216),";","")</f>
        <v>;</v>
      </c>
      <c r="F214" t="str">
        <f>IF(ISTEXT(CONFIG_STRUCT!F216),CONFIG_STRUCT!F216,"")</f>
        <v>// P2 yaw_gyro</v>
      </c>
    </row>
    <row r="215" spans="1:6" x14ac:dyDescent="0.3">
      <c r="A215" t="str">
        <f>IF(ISTEXT(CONFIG_STRUCT!C217),"const char*","")</f>
        <v>const char*</v>
      </c>
      <c r="B215" t="str">
        <f>IF(ISTEXT(CONFIG_STRUCT!E217),$B$1&amp;CONFIG_STRUCT!E217,"")</f>
        <v>parameterName_p1RollAccel_03</v>
      </c>
      <c r="C215" s="4" t="str">
        <f>IF(ISTEXT(CONFIG_STRUCT!C217),"=","")</f>
        <v>=</v>
      </c>
      <c r="D215" t="str">
        <f>IF(ISTEXT(CONFIG_STRUCT!E217),CHAR(34)&amp;CONFIG_STRUCT!E217&amp;CHAR(34),"")</f>
        <v>"p1RollAccel_03"</v>
      </c>
      <c r="E215" s="4" t="str">
        <f>IF(ISTEXT(CONFIG_STRUCT!C217),";","")</f>
        <v>;</v>
      </c>
      <c r="F215" t="str">
        <f>IF(ISTEXT(CONFIG_STRUCT!F217),CONFIG_STRUCT!F217,"")</f>
        <v>// P1 roll_accel</v>
      </c>
    </row>
    <row r="216" spans="1:6" x14ac:dyDescent="0.3">
      <c r="A216" t="str">
        <f>IF(ISTEXT(CONFIG_STRUCT!C218),"const char*","")</f>
        <v>const char*</v>
      </c>
      <c r="B216" t="str">
        <f>IF(ISTEXT(CONFIG_STRUCT!E218),$B$1&amp;CONFIG_STRUCT!E218,"")</f>
        <v>parameterName_p2RollAccel_03</v>
      </c>
      <c r="C216" s="4" t="str">
        <f>IF(ISTEXT(CONFIG_STRUCT!C218),"=","")</f>
        <v>=</v>
      </c>
      <c r="D216" t="str">
        <f>IF(ISTEXT(CONFIG_STRUCT!E218),CHAR(34)&amp;CONFIG_STRUCT!E218&amp;CHAR(34),"")</f>
        <v>"p2RollAccel_03"</v>
      </c>
      <c r="E216" s="4" t="str">
        <f>IF(ISTEXT(CONFIG_STRUCT!C218),";","")</f>
        <v>;</v>
      </c>
      <c r="F216" t="str">
        <f>IF(ISTEXT(CONFIG_STRUCT!F218),CONFIG_STRUCT!F218,"")</f>
        <v>// P2 roll_accel</v>
      </c>
    </row>
    <row r="217" spans="1:6" x14ac:dyDescent="0.3">
      <c r="A217" t="str">
        <f>IF(ISTEXT(CONFIG_STRUCT!C219),"const char*","")</f>
        <v>const char*</v>
      </c>
      <c r="B217" t="str">
        <f>IF(ISTEXT(CONFIG_STRUCT!E219),$B$1&amp;CONFIG_STRUCT!E219,"")</f>
        <v>parameterName_p1PitchAccel_03</v>
      </c>
      <c r="C217" s="4" t="str">
        <f>IF(ISTEXT(CONFIG_STRUCT!C219),"=","")</f>
        <v>=</v>
      </c>
      <c r="D217" t="str">
        <f>IF(ISTEXT(CONFIG_STRUCT!E219),CHAR(34)&amp;CONFIG_STRUCT!E219&amp;CHAR(34),"")</f>
        <v>"p1PitchAccel_03"</v>
      </c>
      <c r="E217" s="4" t="str">
        <f>IF(ISTEXT(CONFIG_STRUCT!C219),";","")</f>
        <v>;</v>
      </c>
      <c r="F217" t="str">
        <f>IF(ISTEXT(CONFIG_STRUCT!F219),CONFIG_STRUCT!F219,"")</f>
        <v>// P1 pitch_accel</v>
      </c>
    </row>
    <row r="218" spans="1:6" x14ac:dyDescent="0.3">
      <c r="A218" t="str">
        <f>IF(ISTEXT(CONFIG_STRUCT!C220),"const char*","")</f>
        <v>const char*</v>
      </c>
      <c r="B218" t="str">
        <f>IF(ISTEXT(CONFIG_STRUCT!E220),$B$1&amp;CONFIG_STRUCT!E220,"")</f>
        <v>parameterName_p2PitchAccel_03</v>
      </c>
      <c r="C218" s="4" t="str">
        <f>IF(ISTEXT(CONFIG_STRUCT!C220),"=","")</f>
        <v>=</v>
      </c>
      <c r="D218" t="str">
        <f>IF(ISTEXT(CONFIG_STRUCT!E220),CHAR(34)&amp;CONFIG_STRUCT!E220&amp;CHAR(34),"")</f>
        <v>"p2PitchAccel_03"</v>
      </c>
      <c r="E218" s="4" t="str">
        <f>IF(ISTEXT(CONFIG_STRUCT!C220),";","")</f>
        <v>;</v>
      </c>
      <c r="F218" t="str">
        <f>IF(ISTEXT(CONFIG_STRUCT!F220),CONFIG_STRUCT!F220,"")</f>
        <v>// P2 pitch_accel</v>
      </c>
    </row>
    <row r="219" spans="1:6" x14ac:dyDescent="0.3">
      <c r="A219" t="str">
        <f>IF(ISTEXT(CONFIG_STRUCT!C221),"const char*","")</f>
        <v>const char*</v>
      </c>
      <c r="B219" t="str">
        <f>IF(ISTEXT(CONFIG_STRUCT!E221),$B$1&amp;CONFIG_STRUCT!E221,"")</f>
        <v>parameterName_p1ZDeltaAccel_03</v>
      </c>
      <c r="C219" s="4" t="str">
        <f>IF(ISTEXT(CONFIG_STRUCT!C221),"=","")</f>
        <v>=</v>
      </c>
      <c r="D219" t="str">
        <f>IF(ISTEXT(CONFIG_STRUCT!E221),CHAR(34)&amp;CONFIG_STRUCT!E221&amp;CHAR(34),"")</f>
        <v>"p1ZDeltaAccel_03"</v>
      </c>
      <c r="E219" s="4" t="str">
        <f>IF(ISTEXT(CONFIG_STRUCT!C221),";","")</f>
        <v>;</v>
      </c>
      <c r="F219" t="str">
        <f>IF(ISTEXT(CONFIG_STRUCT!F221),CONFIG_STRUCT!F221,"")</f>
        <v>// P1 Z_delta_accel</v>
      </c>
    </row>
    <row r="220" spans="1:6" x14ac:dyDescent="0.3">
      <c r="A220" t="str">
        <f>IF(ISTEXT(CONFIG_STRUCT!C222),"const char*","")</f>
        <v>const char*</v>
      </c>
      <c r="B220" t="str">
        <f>IF(ISTEXT(CONFIG_STRUCT!E222),$B$1&amp;CONFIG_STRUCT!E222,"")</f>
        <v>parameterName_p2ZDeltaAccel_03</v>
      </c>
      <c r="C220" s="4" t="str">
        <f>IF(ISTEXT(CONFIG_STRUCT!C222),"=","")</f>
        <v>=</v>
      </c>
      <c r="D220" t="str">
        <f>IF(ISTEXT(CONFIG_STRUCT!E222),CHAR(34)&amp;CONFIG_STRUCT!E222&amp;CHAR(34),"")</f>
        <v>"p2ZDeltaAccel_03"</v>
      </c>
      <c r="E220" s="4" t="str">
        <f>IF(ISTEXT(CONFIG_STRUCT!C222),";","")</f>
        <v>;</v>
      </c>
      <c r="F220" t="str">
        <f>IF(ISTEXT(CONFIG_STRUCT!F222),CONFIG_STRUCT!F222,"")</f>
        <v>// P2 Z_delta_accel</v>
      </c>
    </row>
    <row r="221" spans="1:6" x14ac:dyDescent="0.3">
      <c r="A221" t="str">
        <f>IF(ISTEXT(CONFIG_STRUCT!C223),"const char*","")</f>
        <v>const char*</v>
      </c>
      <c r="B221" t="str">
        <f>IF(ISTEXT(CONFIG_STRUCT!E223),$B$1&amp;CONFIG_STRUCT!E223,"")</f>
        <v>parameterName_p1SourceA_03</v>
      </c>
      <c r="C221" s="4" t="str">
        <f>IF(ISTEXT(CONFIG_STRUCT!C223),"=","")</f>
        <v>=</v>
      </c>
      <c r="D221" t="str">
        <f>IF(ISTEXT(CONFIG_STRUCT!E223),CHAR(34)&amp;CONFIG_STRUCT!E223&amp;CHAR(34),"")</f>
        <v>"p1SourceA_03"</v>
      </c>
      <c r="E221" s="4" t="str">
        <f>IF(ISTEXT(CONFIG_STRUCT!C223),";","")</f>
        <v>;</v>
      </c>
      <c r="F221" t="str">
        <f>IF(ISTEXT(CONFIG_STRUCT!F223),CONFIG_STRUCT!F223,"")</f>
        <v>// Source A for calculation</v>
      </c>
    </row>
    <row r="222" spans="1:6" x14ac:dyDescent="0.3">
      <c r="A222" t="str">
        <f>IF(ISTEXT(CONFIG_STRUCT!C224),"const char*","")</f>
        <v>const char*</v>
      </c>
      <c r="B222" t="str">
        <f>IF(ISTEXT(CONFIG_STRUCT!E224),$B$1&amp;CONFIG_STRUCT!E224,"")</f>
        <v>parameterName_p1SourceAVol_03</v>
      </c>
      <c r="C222" s="4" t="str">
        <f>IF(ISTEXT(CONFIG_STRUCT!C224),"=","")</f>
        <v>=</v>
      </c>
      <c r="D222" t="str">
        <f>IF(ISTEXT(CONFIG_STRUCT!E224),CHAR(34)&amp;CONFIG_STRUCT!E224&amp;CHAR(34),"")</f>
        <v>"p1SourceAVol_03"</v>
      </c>
      <c r="E222" s="4" t="str">
        <f>IF(ISTEXT(CONFIG_STRUCT!C224),";","")</f>
        <v>;</v>
      </c>
      <c r="F222" t="str">
        <f>IF(ISTEXT(CONFIG_STRUCT!F224),CONFIG_STRUCT!F224,"")</f>
        <v>// Percentage of source to use</v>
      </c>
    </row>
    <row r="223" spans="1:6" x14ac:dyDescent="0.3">
      <c r="A223" t="str">
        <f>IF(ISTEXT(CONFIG_STRUCT!C225),"const char*","")</f>
        <v>const char*</v>
      </c>
      <c r="B223" t="str">
        <f>IF(ISTEXT(CONFIG_STRUCT!E225),$B$1&amp;CONFIG_STRUCT!E225,"")</f>
        <v>parameterName_p2SourceA_03</v>
      </c>
      <c r="C223" s="4" t="str">
        <f>IF(ISTEXT(CONFIG_STRUCT!C225),"=","")</f>
        <v>=</v>
      </c>
      <c r="D223" t="str">
        <f>IF(ISTEXT(CONFIG_STRUCT!E225),CHAR(34)&amp;CONFIG_STRUCT!E225&amp;CHAR(34),"")</f>
        <v>"p2SourceA_03"</v>
      </c>
      <c r="E223" s="4" t="str">
        <f>IF(ISTEXT(CONFIG_STRUCT!C225),";","")</f>
        <v>;</v>
      </c>
      <c r="F223" t="str">
        <f>IF(ISTEXT(CONFIG_STRUCT!F225),CONFIG_STRUCT!F225,"")</f>
        <v>// Source A for calculation</v>
      </c>
    </row>
    <row r="224" spans="1:6" x14ac:dyDescent="0.3">
      <c r="A224" t="str">
        <f>IF(ISTEXT(CONFIG_STRUCT!C226),"const char*","")</f>
        <v>const char*</v>
      </c>
      <c r="B224" t="str">
        <f>IF(ISTEXT(CONFIG_STRUCT!E226),$B$1&amp;CONFIG_STRUCT!E226,"")</f>
        <v>parameterName_p2SourceAVol_03</v>
      </c>
      <c r="C224" s="4" t="str">
        <f>IF(ISTEXT(CONFIG_STRUCT!C226),"=","")</f>
        <v>=</v>
      </c>
      <c r="D224" t="str">
        <f>IF(ISTEXT(CONFIG_STRUCT!E226),CHAR(34)&amp;CONFIG_STRUCT!E226&amp;CHAR(34),"")</f>
        <v>"p2SourceAVol_03"</v>
      </c>
      <c r="E224" s="4" t="str">
        <f>IF(ISTEXT(CONFIG_STRUCT!C226),";","")</f>
        <v>;</v>
      </c>
      <c r="F224" t="str">
        <f>IF(ISTEXT(CONFIG_STRUCT!F226),CONFIG_STRUCT!F226,"")</f>
        <v>// Percentage of source to use</v>
      </c>
    </row>
    <row r="225" spans="1:6" x14ac:dyDescent="0.3">
      <c r="A225" t="str">
        <f>IF(ISTEXT(CONFIG_STRUCT!C227),"const char*","")</f>
        <v>const char*</v>
      </c>
      <c r="B225" t="str">
        <f>IF(ISTEXT(CONFIG_STRUCT!E227),$B$1&amp;CONFIG_STRUCT!E227,"")</f>
        <v>parameterName_p1SourceB_03</v>
      </c>
      <c r="C225" s="4" t="str">
        <f>IF(ISTEXT(CONFIG_STRUCT!C227),"=","")</f>
        <v>=</v>
      </c>
      <c r="D225" t="str">
        <f>IF(ISTEXT(CONFIG_STRUCT!E227),CHAR(34)&amp;CONFIG_STRUCT!E227&amp;CHAR(34),"")</f>
        <v>"p1SourceB_03"</v>
      </c>
      <c r="E225" s="4" t="str">
        <f>IF(ISTEXT(CONFIG_STRUCT!C227),";","")</f>
        <v>;</v>
      </c>
      <c r="F225" t="str">
        <f>IF(ISTEXT(CONFIG_STRUCT!F227),CONFIG_STRUCT!F227,"")</f>
        <v>// Source B for calculation</v>
      </c>
    </row>
    <row r="226" spans="1:6" x14ac:dyDescent="0.3">
      <c r="A226" t="str">
        <f>IF(ISTEXT(CONFIG_STRUCT!C228),"const char*","")</f>
        <v>const char*</v>
      </c>
      <c r="B226" t="str">
        <f>IF(ISTEXT(CONFIG_STRUCT!E228),$B$1&amp;CONFIG_STRUCT!E228,"")</f>
        <v>parameterName_p1SourceBVol_03</v>
      </c>
      <c r="C226" s="4" t="str">
        <f>IF(ISTEXT(CONFIG_STRUCT!C228),"=","")</f>
        <v>=</v>
      </c>
      <c r="D226" t="str">
        <f>IF(ISTEXT(CONFIG_STRUCT!E228),CHAR(34)&amp;CONFIG_STRUCT!E228&amp;CHAR(34),"")</f>
        <v>"p1SourceBVol_03"</v>
      </c>
      <c r="E226" s="4" t="str">
        <f>IF(ISTEXT(CONFIG_STRUCT!C228),";","")</f>
        <v>;</v>
      </c>
      <c r="F226" t="str">
        <f>IF(ISTEXT(CONFIG_STRUCT!F228),CONFIG_STRUCT!F228,"")</f>
        <v>// Percentage of source to use</v>
      </c>
    </row>
    <row r="227" spans="1:6" x14ac:dyDescent="0.3">
      <c r="A227" t="str">
        <f>IF(ISTEXT(CONFIG_STRUCT!C229),"const char*","")</f>
        <v>const char*</v>
      </c>
      <c r="B227" t="str">
        <f>IF(ISTEXT(CONFIG_STRUCT!E229),$B$1&amp;CONFIG_STRUCT!E229,"")</f>
        <v>parameterName_p2SourceB_03</v>
      </c>
      <c r="C227" s="4" t="str">
        <f>IF(ISTEXT(CONFIG_STRUCT!C229),"=","")</f>
        <v>=</v>
      </c>
      <c r="D227" t="str">
        <f>IF(ISTEXT(CONFIG_STRUCT!E229),CHAR(34)&amp;CONFIG_STRUCT!E229&amp;CHAR(34),"")</f>
        <v>"p2SourceB_03"</v>
      </c>
      <c r="E227" s="4" t="str">
        <f>IF(ISTEXT(CONFIG_STRUCT!C229),";","")</f>
        <v>;</v>
      </c>
      <c r="F227" t="str">
        <f>IF(ISTEXT(CONFIG_STRUCT!F229),CONFIG_STRUCT!F229,"")</f>
        <v>// Source B for calculation</v>
      </c>
    </row>
    <row r="228" spans="1:6" x14ac:dyDescent="0.3">
      <c r="A228" t="str">
        <f>IF(ISTEXT(CONFIG_STRUCT!C230),"const char*","")</f>
        <v>const char*</v>
      </c>
      <c r="B228" t="str">
        <f>IF(ISTEXT(CONFIG_STRUCT!E230),$B$1&amp;CONFIG_STRUCT!E230,"")</f>
        <v>parameterName_p2SourceBVol_03</v>
      </c>
      <c r="C228" s="4" t="str">
        <f>IF(ISTEXT(CONFIG_STRUCT!C230),"=","")</f>
        <v>=</v>
      </c>
      <c r="D228" t="str">
        <f>IF(ISTEXT(CONFIG_STRUCT!E230),CHAR(34)&amp;CONFIG_STRUCT!E230&amp;CHAR(34),"")</f>
        <v>"p2SourceBVol_03"</v>
      </c>
      <c r="E228" s="4" t="str">
        <f>IF(ISTEXT(CONFIG_STRUCT!C230),";","")</f>
        <v>;</v>
      </c>
      <c r="F228" t="str">
        <f>IF(ISTEXT(CONFIG_STRUCT!F230),CONFIG_STRUCT!F230,"")</f>
        <v>// Percentage of source to use</v>
      </c>
    </row>
    <row r="229" spans="1:6" x14ac:dyDescent="0.3">
      <c r="A229" t="str">
        <f>IF(ISTEXT(CONFIG_STRUCT!C231),"const char*","")</f>
        <v/>
      </c>
      <c r="B229" t="str">
        <f>IF(ISTEXT(CONFIG_STRUCT!E231),$B$1&amp;CONFIG_STRUCT!E231,"")</f>
        <v/>
      </c>
      <c r="C229" s="4" t="str">
        <f>IF(ISTEXT(CONFIG_STRUCT!C231),"=","")</f>
        <v/>
      </c>
      <c r="D229" t="str">
        <f>IF(ISTEXT(CONFIG_STRUCT!E231),CHAR(34)&amp;CONFIG_STRUCT!E231&amp;CHAR(34),"")</f>
        <v/>
      </c>
      <c r="E229" s="4" t="str">
        <f>IF(ISTEXT(CONFIG_STRUCT!C231),";","")</f>
        <v/>
      </c>
      <c r="F229" t="str">
        <f>IF(ISTEXT(CONFIG_STRUCT!F231),CONFIG_STRUCT!F231,"")</f>
        <v/>
      </c>
    </row>
    <row r="230" spans="1:6" x14ac:dyDescent="0.3">
      <c r="A230" t="str">
        <f>IF(ISTEXT(CONFIG_STRUCT!C232),"const char*","")</f>
        <v>const char*</v>
      </c>
      <c r="B230" t="str">
        <f>IF(ISTEXT(CONFIG_STRUCT!E232),$B$1&amp;CONFIG_STRUCT!E232,"")</f>
        <v>parameterName_p1Value_04</v>
      </c>
      <c r="C230" s="4" t="str">
        <f>IF(ISTEXT(CONFIG_STRUCT!C232),"=","")</f>
        <v>=</v>
      </c>
      <c r="D230" t="str">
        <f>IF(ISTEXT(CONFIG_STRUCT!E232),CHAR(34)&amp;CONFIG_STRUCT!E232&amp;CHAR(34),"")</f>
        <v>"p1Value_04"</v>
      </c>
      <c r="E230" s="4" t="str">
        <f>IF(ISTEXT(CONFIG_STRUCT!C232),";","")</f>
        <v>;</v>
      </c>
      <c r="F230" t="str">
        <f>IF(ISTEXT(CONFIG_STRUCT!F232),CONFIG_STRUCT!F232,"")</f>
        <v>// Current value of this channel at P1</v>
      </c>
    </row>
    <row r="231" spans="1:6" x14ac:dyDescent="0.3">
      <c r="A231" t="str">
        <f>IF(ISTEXT(CONFIG_STRUCT!C233),"const char*","")</f>
        <v>const char*</v>
      </c>
      <c r="B231" t="str">
        <f>IF(ISTEXT(CONFIG_STRUCT!E233),$B$1&amp;CONFIG_STRUCT!E233,"")</f>
        <v>parameterName_p2Value_04</v>
      </c>
      <c r="C231" s="4" t="str">
        <f>IF(ISTEXT(CONFIG_STRUCT!C233),"=","")</f>
        <v>=</v>
      </c>
      <c r="D231" t="str">
        <f>IF(ISTEXT(CONFIG_STRUCT!E233),CHAR(34)&amp;CONFIG_STRUCT!E233&amp;CHAR(34),"")</f>
        <v>"p2Value_04"</v>
      </c>
      <c r="E231" s="4" t="str">
        <f>IF(ISTEXT(CONFIG_STRUCT!C233),";","")</f>
        <v>;</v>
      </c>
      <c r="F231" t="str">
        <f>IF(ISTEXT(CONFIG_STRUCT!F233),CONFIG_STRUCT!F233,"")</f>
        <v>// Current value of this channel at P2</v>
      </c>
    </row>
    <row r="232" spans="1:6" x14ac:dyDescent="0.3">
      <c r="A232" t="str">
        <f>IF(ISTEXT(CONFIG_STRUCT!C234),"const char*","")</f>
        <v>const char*</v>
      </c>
      <c r="B232" t="str">
        <f>IF(ISTEXT(CONFIG_STRUCT!E234),$B$1&amp;CONFIG_STRUCT!E234,"")</f>
        <v>parameterName_motorMarker_04</v>
      </c>
      <c r="C232" s="4" t="str">
        <f>IF(ISTEXT(CONFIG_STRUCT!C234),"=","")</f>
        <v>=</v>
      </c>
      <c r="D232" t="str">
        <f>IF(ISTEXT(CONFIG_STRUCT!E234),CHAR(34)&amp;CONFIG_STRUCT!E234&amp;CHAR(34),"")</f>
        <v>"motorMarker_04"</v>
      </c>
      <c r="E232" s="4" t="str">
        <f>IF(ISTEXT(CONFIG_STRUCT!C234),";","")</f>
        <v>;</v>
      </c>
      <c r="F232" t="str">
        <f>IF(ISTEXT(CONFIG_STRUCT!F234),CONFIG_STRUCT!F234,"")</f>
        <v>// Motor/Servo marker</v>
      </c>
    </row>
    <row r="233" spans="1:6" x14ac:dyDescent="0.3">
      <c r="A233" t="str">
        <f>IF(ISTEXT(CONFIG_STRUCT!C235),"const char*","")</f>
        <v>const char*</v>
      </c>
      <c r="B233" t="str">
        <f>IF(ISTEXT(CONFIG_STRUCT!E235),$B$1&amp;CONFIG_STRUCT!E235,"")</f>
        <v>parameterName_p1ThrottleVol_04</v>
      </c>
      <c r="C233" s="4" t="str">
        <f>IF(ISTEXT(CONFIG_STRUCT!C235),"=","")</f>
        <v>=</v>
      </c>
      <c r="D233" t="str">
        <f>IF(ISTEXT(CONFIG_STRUCT!E235),CHAR(34)&amp;CONFIG_STRUCT!E235&amp;CHAR(34),"")</f>
        <v>"p1ThrottleVol_04"</v>
      </c>
      <c r="E233" s="4" t="str">
        <f>IF(ISTEXT(CONFIG_STRUCT!C235),";","")</f>
        <v>;</v>
      </c>
      <c r="F233" t="str">
        <f>IF(ISTEXT(CONFIG_STRUCT!F235),CONFIG_STRUCT!F235,"")</f>
        <v>// Percentage of throttle to use in P1</v>
      </c>
    </row>
    <row r="234" spans="1:6" x14ac:dyDescent="0.3">
      <c r="A234" t="str">
        <f>IF(ISTEXT(CONFIG_STRUCT!C236),"const char*","")</f>
        <v>const char*</v>
      </c>
      <c r="B234" t="str">
        <f>IF(ISTEXT(CONFIG_STRUCT!E236),$B$1&amp;CONFIG_STRUCT!E236,"")</f>
        <v>parameterName_p2ThrottleVol_04</v>
      </c>
      <c r="C234" s="4" t="str">
        <f>IF(ISTEXT(CONFIG_STRUCT!C236),"=","")</f>
        <v>=</v>
      </c>
      <c r="D234" t="str">
        <f>IF(ISTEXT(CONFIG_STRUCT!E236),CHAR(34)&amp;CONFIG_STRUCT!E236&amp;CHAR(34),"")</f>
        <v>"p2ThrottleVol_04"</v>
      </c>
      <c r="E234" s="4" t="str">
        <f>IF(ISTEXT(CONFIG_STRUCT!C236),";","")</f>
        <v>;</v>
      </c>
      <c r="F234" t="str">
        <f>IF(ISTEXT(CONFIG_STRUCT!F236),CONFIG_STRUCT!F236,"")</f>
        <v>// Percentage of throttle to use in P2</v>
      </c>
    </row>
    <row r="235" spans="1:6" x14ac:dyDescent="0.3">
      <c r="A235" t="str">
        <f>IF(ISTEXT(CONFIG_STRUCT!C237),"const char*","")</f>
        <v>const char*</v>
      </c>
      <c r="B235" t="str">
        <f>IF(ISTEXT(CONFIG_STRUCT!E237),$B$1&amp;CONFIG_STRUCT!E237,"")</f>
        <v>parameterName_throttleCurve_04</v>
      </c>
      <c r="C235" s="4" t="str">
        <f>IF(ISTEXT(CONFIG_STRUCT!C237),"=","")</f>
        <v>=</v>
      </c>
      <c r="D235" t="str">
        <f>IF(ISTEXT(CONFIG_STRUCT!E237),CHAR(34)&amp;CONFIG_STRUCT!E237&amp;CHAR(34),"")</f>
        <v>"throttleCurve_04"</v>
      </c>
      <c r="E235" s="4" t="str">
        <f>IF(ISTEXT(CONFIG_STRUCT!C237),";","")</f>
        <v>;</v>
      </c>
      <c r="F235" t="str">
        <f>IF(ISTEXT(CONFIG_STRUCT!F237),CONFIG_STRUCT!F237,"")</f>
        <v>// Throttle transition curve (Linear, Sine)</v>
      </c>
    </row>
    <row r="236" spans="1:6" x14ac:dyDescent="0.3">
      <c r="A236" t="str">
        <f>IF(ISTEXT(CONFIG_STRUCT!C238),"const char*","")</f>
        <v>const char*</v>
      </c>
      <c r="B236" t="str">
        <f>IF(ISTEXT(CONFIG_STRUCT!E238),$B$1&amp;CONFIG_STRUCT!E238,"")</f>
        <v>parameterName_p1AileronVol_04</v>
      </c>
      <c r="C236" s="4" t="str">
        <f>IF(ISTEXT(CONFIG_STRUCT!C238),"=","")</f>
        <v>=</v>
      </c>
      <c r="D236" t="str">
        <f>IF(ISTEXT(CONFIG_STRUCT!E238),CHAR(34)&amp;CONFIG_STRUCT!E238&amp;CHAR(34),"")</f>
        <v>"p1AileronVol_04"</v>
      </c>
      <c r="E236" s="4" t="str">
        <f>IF(ISTEXT(CONFIG_STRUCT!C238),";","")</f>
        <v>;</v>
      </c>
      <c r="F236" t="str">
        <f>IF(ISTEXT(CONFIG_STRUCT!F238),CONFIG_STRUCT!F238,"")</f>
        <v>// Percentage of aileron to use in P1</v>
      </c>
    </row>
    <row r="237" spans="1:6" x14ac:dyDescent="0.3">
      <c r="A237" t="str">
        <f>IF(ISTEXT(CONFIG_STRUCT!C239),"const char*","")</f>
        <v>const char*</v>
      </c>
      <c r="B237" t="str">
        <f>IF(ISTEXT(CONFIG_STRUCT!E239),$B$1&amp;CONFIG_STRUCT!E239,"")</f>
        <v>parameterName_p2AileronVol_04</v>
      </c>
      <c r="C237" s="4" t="str">
        <f>IF(ISTEXT(CONFIG_STRUCT!C239),"=","")</f>
        <v>=</v>
      </c>
      <c r="D237" t="str">
        <f>IF(ISTEXT(CONFIG_STRUCT!E239),CHAR(34)&amp;CONFIG_STRUCT!E239&amp;CHAR(34),"")</f>
        <v>"p2AileronVol_04"</v>
      </c>
      <c r="E237" s="4" t="str">
        <f>IF(ISTEXT(CONFIG_STRUCT!C239),";","")</f>
        <v>;</v>
      </c>
      <c r="F237" t="str">
        <f>IF(ISTEXT(CONFIG_STRUCT!F239),CONFIG_STRUCT!F239,"")</f>
        <v>// Percentage of aileron to use in P2</v>
      </c>
    </row>
    <row r="238" spans="1:6" x14ac:dyDescent="0.3">
      <c r="A238" t="str">
        <f>IF(ISTEXT(CONFIG_STRUCT!C240),"const char*","")</f>
        <v>const char*</v>
      </c>
      <c r="B238" t="str">
        <f>IF(ISTEXT(CONFIG_STRUCT!E240),$B$1&amp;CONFIG_STRUCT!E240,"")</f>
        <v>parameterName_p1ElevatorVol_04</v>
      </c>
      <c r="C238" s="4" t="str">
        <f>IF(ISTEXT(CONFIG_STRUCT!C240),"=","")</f>
        <v>=</v>
      </c>
      <c r="D238" t="str">
        <f>IF(ISTEXT(CONFIG_STRUCT!E240),CHAR(34)&amp;CONFIG_STRUCT!E240&amp;CHAR(34),"")</f>
        <v>"p1ElevatorVol_04"</v>
      </c>
      <c r="E238" s="4" t="str">
        <f>IF(ISTEXT(CONFIG_STRUCT!C240),";","")</f>
        <v>;</v>
      </c>
      <c r="F238" t="str">
        <f>IF(ISTEXT(CONFIG_STRUCT!F240),CONFIG_STRUCT!F240,"")</f>
        <v>// Percentage of elevator to use in P1</v>
      </c>
    </row>
    <row r="239" spans="1:6" x14ac:dyDescent="0.3">
      <c r="A239" t="str">
        <f>IF(ISTEXT(CONFIG_STRUCT!C241),"const char*","")</f>
        <v>const char*</v>
      </c>
      <c r="B239" t="str">
        <f>IF(ISTEXT(CONFIG_STRUCT!E241),$B$1&amp;CONFIG_STRUCT!E241,"")</f>
        <v>parameterName_p2ElevatorVol_04</v>
      </c>
      <c r="C239" s="4" t="str">
        <f>IF(ISTEXT(CONFIG_STRUCT!C241),"=","")</f>
        <v>=</v>
      </c>
      <c r="D239" t="str">
        <f>IF(ISTEXT(CONFIG_STRUCT!E241),CHAR(34)&amp;CONFIG_STRUCT!E241&amp;CHAR(34),"")</f>
        <v>"p2ElevatorVol_04"</v>
      </c>
      <c r="E239" s="4" t="str">
        <f>IF(ISTEXT(CONFIG_STRUCT!C241),";","")</f>
        <v>;</v>
      </c>
      <c r="F239" t="str">
        <f>IF(ISTEXT(CONFIG_STRUCT!F241),CONFIG_STRUCT!F241,"")</f>
        <v>// Percentage of elevator to use in P2</v>
      </c>
    </row>
    <row r="240" spans="1:6" x14ac:dyDescent="0.3">
      <c r="A240" t="str">
        <f>IF(ISTEXT(CONFIG_STRUCT!C242),"const char*","")</f>
        <v>const char*</v>
      </c>
      <c r="B240" t="str">
        <f>IF(ISTEXT(CONFIG_STRUCT!E242),$B$1&amp;CONFIG_STRUCT!E242,"")</f>
        <v>parameterName_p1RudderVol_04</v>
      </c>
      <c r="C240" s="4" t="str">
        <f>IF(ISTEXT(CONFIG_STRUCT!C242),"=","")</f>
        <v>=</v>
      </c>
      <c r="D240" t="str">
        <f>IF(ISTEXT(CONFIG_STRUCT!E242),CHAR(34)&amp;CONFIG_STRUCT!E242&amp;CHAR(34),"")</f>
        <v>"p1RudderVol_04"</v>
      </c>
      <c r="E240" s="4" t="str">
        <f>IF(ISTEXT(CONFIG_STRUCT!C242),";","")</f>
        <v>;</v>
      </c>
      <c r="F240" t="str">
        <f>IF(ISTEXT(CONFIG_STRUCT!F242),CONFIG_STRUCT!F242,"")</f>
        <v>// Percentage of rudder to use in P1</v>
      </c>
    </row>
    <row r="241" spans="1:6" x14ac:dyDescent="0.3">
      <c r="A241" t="str">
        <f>IF(ISTEXT(CONFIG_STRUCT!C243),"const char*","")</f>
        <v>const char*</v>
      </c>
      <c r="B241" t="str">
        <f>IF(ISTEXT(CONFIG_STRUCT!E243),$B$1&amp;CONFIG_STRUCT!E243,"")</f>
        <v>parameterName_p2RudderVol_04</v>
      </c>
      <c r="C241" s="4" t="str">
        <f>IF(ISTEXT(CONFIG_STRUCT!C243),"=","")</f>
        <v>=</v>
      </c>
      <c r="D241" t="str">
        <f>IF(ISTEXT(CONFIG_STRUCT!E243),CHAR(34)&amp;CONFIG_STRUCT!E243&amp;CHAR(34),"")</f>
        <v>"p2RudderVol_04"</v>
      </c>
      <c r="E241" s="4" t="str">
        <f>IF(ISTEXT(CONFIG_STRUCT!C243),";","")</f>
        <v>;</v>
      </c>
      <c r="F241" t="str">
        <f>IF(ISTEXT(CONFIG_STRUCT!F243),CONFIG_STRUCT!F243,"")</f>
        <v>// Percentage of rudder to use in P2</v>
      </c>
    </row>
    <row r="242" spans="1:6" x14ac:dyDescent="0.3">
      <c r="A242" t="str">
        <f>IF(ISTEXT(CONFIG_STRUCT!C244),"const char*","")</f>
        <v>const char*</v>
      </c>
      <c r="B242" t="str">
        <f>IF(ISTEXT(CONFIG_STRUCT!E244),$B$1&amp;CONFIG_STRUCT!E244,"")</f>
        <v>parameterName_p1RollGyro_04</v>
      </c>
      <c r="C242" s="4" t="str">
        <f>IF(ISTEXT(CONFIG_STRUCT!C244),"=","")</f>
        <v>=</v>
      </c>
      <c r="D242" t="str">
        <f>IF(ISTEXT(CONFIG_STRUCT!E244),CHAR(34)&amp;CONFIG_STRUCT!E244&amp;CHAR(34),"")</f>
        <v>"p1RollGyro_04"</v>
      </c>
      <c r="E242" s="4" t="str">
        <f>IF(ISTEXT(CONFIG_STRUCT!C244),";","")</f>
        <v>;</v>
      </c>
      <c r="F242" t="str">
        <f>IF(ISTEXT(CONFIG_STRUCT!F244),CONFIG_STRUCT!F244,"")</f>
        <v>// P1 roll_gyro (OFF/ON/REV/SCALED/REVSCALED)</v>
      </c>
    </row>
    <row r="243" spans="1:6" x14ac:dyDescent="0.3">
      <c r="A243" t="str">
        <f>IF(ISTEXT(CONFIG_STRUCT!C245),"const char*","")</f>
        <v>const char*</v>
      </c>
      <c r="B243" t="str">
        <f>IF(ISTEXT(CONFIG_STRUCT!E245),$B$1&amp;CONFIG_STRUCT!E245,"")</f>
        <v>parameterName_p2RollGyro_04</v>
      </c>
      <c r="C243" s="4" t="str">
        <f>IF(ISTEXT(CONFIG_STRUCT!C245),"=","")</f>
        <v>=</v>
      </c>
      <c r="D243" t="str">
        <f>IF(ISTEXT(CONFIG_STRUCT!E245),CHAR(34)&amp;CONFIG_STRUCT!E245&amp;CHAR(34),"")</f>
        <v>"p2RollGyro_04"</v>
      </c>
      <c r="E243" s="4" t="str">
        <f>IF(ISTEXT(CONFIG_STRUCT!C245),";","")</f>
        <v>;</v>
      </c>
      <c r="F243" t="str">
        <f>IF(ISTEXT(CONFIG_STRUCT!F245),CONFIG_STRUCT!F245,"")</f>
        <v>// P2 roll_gyro</v>
      </c>
    </row>
    <row r="244" spans="1:6" x14ac:dyDescent="0.3">
      <c r="A244" t="str">
        <f>IF(ISTEXT(CONFIG_STRUCT!C246),"const char*","")</f>
        <v>const char*</v>
      </c>
      <c r="B244" t="str">
        <f>IF(ISTEXT(CONFIG_STRUCT!E246),$B$1&amp;CONFIG_STRUCT!E246,"")</f>
        <v>parameterName_p1PitchGyro_04</v>
      </c>
      <c r="C244" s="4" t="str">
        <f>IF(ISTEXT(CONFIG_STRUCT!C246),"=","")</f>
        <v>=</v>
      </c>
      <c r="D244" t="str">
        <f>IF(ISTEXT(CONFIG_STRUCT!E246),CHAR(34)&amp;CONFIG_STRUCT!E246&amp;CHAR(34),"")</f>
        <v>"p1PitchGyro_04"</v>
      </c>
      <c r="E244" s="4" t="str">
        <f>IF(ISTEXT(CONFIG_STRUCT!C246),";","")</f>
        <v>;</v>
      </c>
      <c r="F244" t="str">
        <f>IF(ISTEXT(CONFIG_STRUCT!F246),CONFIG_STRUCT!F246,"")</f>
        <v>// P1 pitch_gyro</v>
      </c>
    </row>
    <row r="245" spans="1:6" x14ac:dyDescent="0.3">
      <c r="A245" t="str">
        <f>IF(ISTEXT(CONFIG_STRUCT!C247),"const char*","")</f>
        <v>const char*</v>
      </c>
      <c r="B245" t="str">
        <f>IF(ISTEXT(CONFIG_STRUCT!E247),$B$1&amp;CONFIG_STRUCT!E247,"")</f>
        <v>parameterName_p2PitchGyro_04</v>
      </c>
      <c r="C245" s="4" t="str">
        <f>IF(ISTEXT(CONFIG_STRUCT!C247),"=","")</f>
        <v>=</v>
      </c>
      <c r="D245" t="str">
        <f>IF(ISTEXT(CONFIG_STRUCT!E247),CHAR(34)&amp;CONFIG_STRUCT!E247&amp;CHAR(34),"")</f>
        <v>"p2PitchGyro_04"</v>
      </c>
      <c r="E245" s="4" t="str">
        <f>IF(ISTEXT(CONFIG_STRUCT!C247),";","")</f>
        <v>;</v>
      </c>
      <c r="F245" t="str">
        <f>IF(ISTEXT(CONFIG_STRUCT!F247),CONFIG_STRUCT!F247,"")</f>
        <v>// P2 pitch_gyro</v>
      </c>
    </row>
    <row r="246" spans="1:6" x14ac:dyDescent="0.3">
      <c r="A246" t="str">
        <f>IF(ISTEXT(CONFIG_STRUCT!C248),"const char*","")</f>
        <v>const char*</v>
      </c>
      <c r="B246" t="str">
        <f>IF(ISTEXT(CONFIG_STRUCT!E248),$B$1&amp;CONFIG_STRUCT!E248,"")</f>
        <v>parameterName_p1YawGyro_04</v>
      </c>
      <c r="C246" s="4" t="str">
        <f>IF(ISTEXT(CONFIG_STRUCT!C248),"=","")</f>
        <v>=</v>
      </c>
      <c r="D246" t="str">
        <f>IF(ISTEXT(CONFIG_STRUCT!E248),CHAR(34)&amp;CONFIG_STRUCT!E248&amp;CHAR(34),"")</f>
        <v>"p1YawGyro_04"</v>
      </c>
      <c r="E246" s="4" t="str">
        <f>IF(ISTEXT(CONFIG_STRUCT!C248),";","")</f>
        <v>;</v>
      </c>
      <c r="F246" t="str">
        <f>IF(ISTEXT(CONFIG_STRUCT!F248),CONFIG_STRUCT!F248,"")</f>
        <v>// P1 yaw_gyro</v>
      </c>
    </row>
    <row r="247" spans="1:6" x14ac:dyDescent="0.3">
      <c r="A247" t="str">
        <f>IF(ISTEXT(CONFIG_STRUCT!C249),"const char*","")</f>
        <v>const char*</v>
      </c>
      <c r="B247" t="str">
        <f>IF(ISTEXT(CONFIG_STRUCT!E249),$B$1&amp;CONFIG_STRUCT!E249,"")</f>
        <v>parameterName_p2YawGyro_04</v>
      </c>
      <c r="C247" s="4" t="str">
        <f>IF(ISTEXT(CONFIG_STRUCT!C249),"=","")</f>
        <v>=</v>
      </c>
      <c r="D247" t="str">
        <f>IF(ISTEXT(CONFIG_STRUCT!E249),CHAR(34)&amp;CONFIG_STRUCT!E249&amp;CHAR(34),"")</f>
        <v>"p2YawGyro_04"</v>
      </c>
      <c r="E247" s="4" t="str">
        <f>IF(ISTEXT(CONFIG_STRUCT!C249),";","")</f>
        <v>;</v>
      </c>
      <c r="F247" t="str">
        <f>IF(ISTEXT(CONFIG_STRUCT!F249),CONFIG_STRUCT!F249,"")</f>
        <v>// P2 yaw_gyro</v>
      </c>
    </row>
    <row r="248" spans="1:6" x14ac:dyDescent="0.3">
      <c r="A248" t="str">
        <f>IF(ISTEXT(CONFIG_STRUCT!C250),"const char*","")</f>
        <v>const char*</v>
      </c>
      <c r="B248" t="str">
        <f>IF(ISTEXT(CONFIG_STRUCT!E250),$B$1&amp;CONFIG_STRUCT!E250,"")</f>
        <v>parameterName_p1RollAccel_04</v>
      </c>
      <c r="C248" s="4" t="str">
        <f>IF(ISTEXT(CONFIG_STRUCT!C250),"=","")</f>
        <v>=</v>
      </c>
      <c r="D248" t="str">
        <f>IF(ISTEXT(CONFIG_STRUCT!E250),CHAR(34)&amp;CONFIG_STRUCT!E250&amp;CHAR(34),"")</f>
        <v>"p1RollAccel_04"</v>
      </c>
      <c r="E248" s="4" t="str">
        <f>IF(ISTEXT(CONFIG_STRUCT!C250),";","")</f>
        <v>;</v>
      </c>
      <c r="F248" t="str">
        <f>IF(ISTEXT(CONFIG_STRUCT!F250),CONFIG_STRUCT!F250,"")</f>
        <v>// P1 roll_accel</v>
      </c>
    </row>
    <row r="249" spans="1:6" x14ac:dyDescent="0.3">
      <c r="A249" t="str">
        <f>IF(ISTEXT(CONFIG_STRUCT!C251),"const char*","")</f>
        <v>const char*</v>
      </c>
      <c r="B249" t="str">
        <f>IF(ISTEXT(CONFIG_STRUCT!E251),$B$1&amp;CONFIG_STRUCT!E251,"")</f>
        <v>parameterName_p2RollAccel_04</v>
      </c>
      <c r="C249" s="4" t="str">
        <f>IF(ISTEXT(CONFIG_STRUCT!C251),"=","")</f>
        <v>=</v>
      </c>
      <c r="D249" t="str">
        <f>IF(ISTEXT(CONFIG_STRUCT!E251),CHAR(34)&amp;CONFIG_STRUCT!E251&amp;CHAR(34),"")</f>
        <v>"p2RollAccel_04"</v>
      </c>
      <c r="E249" s="4" t="str">
        <f>IF(ISTEXT(CONFIG_STRUCT!C251),";","")</f>
        <v>;</v>
      </c>
      <c r="F249" t="str">
        <f>IF(ISTEXT(CONFIG_STRUCT!F251),CONFIG_STRUCT!F251,"")</f>
        <v>// P2 roll_accel</v>
      </c>
    </row>
    <row r="250" spans="1:6" x14ac:dyDescent="0.3">
      <c r="A250" t="str">
        <f>IF(ISTEXT(CONFIG_STRUCT!C252),"const char*","")</f>
        <v>const char*</v>
      </c>
      <c r="B250" t="str">
        <f>IF(ISTEXT(CONFIG_STRUCT!E252),$B$1&amp;CONFIG_STRUCT!E252,"")</f>
        <v>parameterName_p1PitchAccel_04</v>
      </c>
      <c r="C250" s="4" t="str">
        <f>IF(ISTEXT(CONFIG_STRUCT!C252),"=","")</f>
        <v>=</v>
      </c>
      <c r="D250" t="str">
        <f>IF(ISTEXT(CONFIG_STRUCT!E252),CHAR(34)&amp;CONFIG_STRUCT!E252&amp;CHAR(34),"")</f>
        <v>"p1PitchAccel_04"</v>
      </c>
      <c r="E250" s="4" t="str">
        <f>IF(ISTEXT(CONFIG_STRUCT!C252),";","")</f>
        <v>;</v>
      </c>
      <c r="F250" t="str">
        <f>IF(ISTEXT(CONFIG_STRUCT!F252),CONFIG_STRUCT!F252,"")</f>
        <v>// P1 pitch_accel</v>
      </c>
    </row>
    <row r="251" spans="1:6" x14ac:dyDescent="0.3">
      <c r="A251" t="str">
        <f>IF(ISTEXT(CONFIG_STRUCT!C253),"const char*","")</f>
        <v>const char*</v>
      </c>
      <c r="B251" t="str">
        <f>IF(ISTEXT(CONFIG_STRUCT!E253),$B$1&amp;CONFIG_STRUCT!E253,"")</f>
        <v>parameterName_p2PitchAccel_04</v>
      </c>
      <c r="C251" s="4" t="str">
        <f>IF(ISTEXT(CONFIG_STRUCT!C253),"=","")</f>
        <v>=</v>
      </c>
      <c r="D251" t="str">
        <f>IF(ISTEXT(CONFIG_STRUCT!E253),CHAR(34)&amp;CONFIG_STRUCT!E253&amp;CHAR(34),"")</f>
        <v>"p2PitchAccel_04"</v>
      </c>
      <c r="E251" s="4" t="str">
        <f>IF(ISTEXT(CONFIG_STRUCT!C253),";","")</f>
        <v>;</v>
      </c>
      <c r="F251" t="str">
        <f>IF(ISTEXT(CONFIG_STRUCT!F253),CONFIG_STRUCT!F253,"")</f>
        <v>// P2 pitch_accel</v>
      </c>
    </row>
    <row r="252" spans="1:6" x14ac:dyDescent="0.3">
      <c r="A252" t="str">
        <f>IF(ISTEXT(CONFIG_STRUCT!C254),"const char*","")</f>
        <v>const char*</v>
      </c>
      <c r="B252" t="str">
        <f>IF(ISTEXT(CONFIG_STRUCT!E254),$B$1&amp;CONFIG_STRUCT!E254,"")</f>
        <v>parameterName_p1ZDeltaAccel_04</v>
      </c>
      <c r="C252" s="4" t="str">
        <f>IF(ISTEXT(CONFIG_STRUCT!C254),"=","")</f>
        <v>=</v>
      </c>
      <c r="D252" t="str">
        <f>IF(ISTEXT(CONFIG_STRUCT!E254),CHAR(34)&amp;CONFIG_STRUCT!E254&amp;CHAR(34),"")</f>
        <v>"p1ZDeltaAccel_04"</v>
      </c>
      <c r="E252" s="4" t="str">
        <f>IF(ISTEXT(CONFIG_STRUCT!C254),";","")</f>
        <v>;</v>
      </c>
      <c r="F252" t="str">
        <f>IF(ISTEXT(CONFIG_STRUCT!F254),CONFIG_STRUCT!F254,"")</f>
        <v>// P1 Z_delta_accel</v>
      </c>
    </row>
    <row r="253" spans="1:6" x14ac:dyDescent="0.3">
      <c r="A253" t="str">
        <f>IF(ISTEXT(CONFIG_STRUCT!C255),"const char*","")</f>
        <v>const char*</v>
      </c>
      <c r="B253" t="str">
        <f>IF(ISTEXT(CONFIG_STRUCT!E255),$B$1&amp;CONFIG_STRUCT!E255,"")</f>
        <v>parameterName_p2ZDeltaAccel_04</v>
      </c>
      <c r="C253" s="4" t="str">
        <f>IF(ISTEXT(CONFIG_STRUCT!C255),"=","")</f>
        <v>=</v>
      </c>
      <c r="D253" t="str">
        <f>IF(ISTEXT(CONFIG_STRUCT!E255),CHAR(34)&amp;CONFIG_STRUCT!E255&amp;CHAR(34),"")</f>
        <v>"p2ZDeltaAccel_04"</v>
      </c>
      <c r="E253" s="4" t="str">
        <f>IF(ISTEXT(CONFIG_STRUCT!C255),";","")</f>
        <v>;</v>
      </c>
      <c r="F253" t="str">
        <f>IF(ISTEXT(CONFIG_STRUCT!F255),CONFIG_STRUCT!F255,"")</f>
        <v>// P2 Z_delta_accel</v>
      </c>
    </row>
    <row r="254" spans="1:6" x14ac:dyDescent="0.3">
      <c r="A254" t="str">
        <f>IF(ISTEXT(CONFIG_STRUCT!C256),"const char*","")</f>
        <v>const char*</v>
      </c>
      <c r="B254" t="str">
        <f>IF(ISTEXT(CONFIG_STRUCT!E256),$B$1&amp;CONFIG_STRUCT!E256,"")</f>
        <v>parameterName_p1SourceA_04</v>
      </c>
      <c r="C254" s="4" t="str">
        <f>IF(ISTEXT(CONFIG_STRUCT!C256),"=","")</f>
        <v>=</v>
      </c>
      <c r="D254" t="str">
        <f>IF(ISTEXT(CONFIG_STRUCT!E256),CHAR(34)&amp;CONFIG_STRUCT!E256&amp;CHAR(34),"")</f>
        <v>"p1SourceA_04"</v>
      </c>
      <c r="E254" s="4" t="str">
        <f>IF(ISTEXT(CONFIG_STRUCT!C256),";","")</f>
        <v>;</v>
      </c>
      <c r="F254" t="str">
        <f>IF(ISTEXT(CONFIG_STRUCT!F256),CONFIG_STRUCT!F256,"")</f>
        <v>// Source A for calculation</v>
      </c>
    </row>
    <row r="255" spans="1:6" x14ac:dyDescent="0.3">
      <c r="A255" t="str">
        <f>IF(ISTEXT(CONFIG_STRUCT!C257),"const char*","")</f>
        <v>const char*</v>
      </c>
      <c r="B255" t="str">
        <f>IF(ISTEXT(CONFIG_STRUCT!E257),$B$1&amp;CONFIG_STRUCT!E257,"")</f>
        <v>parameterName_p1SourceAVol_04</v>
      </c>
      <c r="C255" s="4" t="str">
        <f>IF(ISTEXT(CONFIG_STRUCT!C257),"=","")</f>
        <v>=</v>
      </c>
      <c r="D255" t="str">
        <f>IF(ISTEXT(CONFIG_STRUCT!E257),CHAR(34)&amp;CONFIG_STRUCT!E257&amp;CHAR(34),"")</f>
        <v>"p1SourceAVol_04"</v>
      </c>
      <c r="E255" s="4" t="str">
        <f>IF(ISTEXT(CONFIG_STRUCT!C257),";","")</f>
        <v>;</v>
      </c>
      <c r="F255" t="str">
        <f>IF(ISTEXT(CONFIG_STRUCT!F257),CONFIG_STRUCT!F257,"")</f>
        <v>// Percentage of source to use</v>
      </c>
    </row>
    <row r="256" spans="1:6" x14ac:dyDescent="0.3">
      <c r="A256" t="str">
        <f>IF(ISTEXT(CONFIG_STRUCT!C258),"const char*","")</f>
        <v>const char*</v>
      </c>
      <c r="B256" t="str">
        <f>IF(ISTEXT(CONFIG_STRUCT!E258),$B$1&amp;CONFIG_STRUCT!E258,"")</f>
        <v>parameterName_p2SourceA_04</v>
      </c>
      <c r="C256" s="4" t="str">
        <f>IF(ISTEXT(CONFIG_STRUCT!C258),"=","")</f>
        <v>=</v>
      </c>
      <c r="D256" t="str">
        <f>IF(ISTEXT(CONFIG_STRUCT!E258),CHAR(34)&amp;CONFIG_STRUCT!E258&amp;CHAR(34),"")</f>
        <v>"p2SourceA_04"</v>
      </c>
      <c r="E256" s="4" t="str">
        <f>IF(ISTEXT(CONFIG_STRUCT!C258),";","")</f>
        <v>;</v>
      </c>
      <c r="F256" t="str">
        <f>IF(ISTEXT(CONFIG_STRUCT!F258),CONFIG_STRUCT!F258,"")</f>
        <v>// Source A for calculation</v>
      </c>
    </row>
    <row r="257" spans="1:6" x14ac:dyDescent="0.3">
      <c r="A257" t="str">
        <f>IF(ISTEXT(CONFIG_STRUCT!C259),"const char*","")</f>
        <v>const char*</v>
      </c>
      <c r="B257" t="str">
        <f>IF(ISTEXT(CONFIG_STRUCT!E259),$B$1&amp;CONFIG_STRUCT!E259,"")</f>
        <v>parameterName_p2SourceAVol_04</v>
      </c>
      <c r="C257" s="4" t="str">
        <f>IF(ISTEXT(CONFIG_STRUCT!C259),"=","")</f>
        <v>=</v>
      </c>
      <c r="D257" t="str">
        <f>IF(ISTEXT(CONFIG_STRUCT!E259),CHAR(34)&amp;CONFIG_STRUCT!E259&amp;CHAR(34),"")</f>
        <v>"p2SourceAVol_04"</v>
      </c>
      <c r="E257" s="4" t="str">
        <f>IF(ISTEXT(CONFIG_STRUCT!C259),";","")</f>
        <v>;</v>
      </c>
      <c r="F257" t="str">
        <f>IF(ISTEXT(CONFIG_STRUCT!F259),CONFIG_STRUCT!F259,"")</f>
        <v>// Percentage of source to use</v>
      </c>
    </row>
    <row r="258" spans="1:6" x14ac:dyDescent="0.3">
      <c r="A258" t="str">
        <f>IF(ISTEXT(CONFIG_STRUCT!C260),"const char*","")</f>
        <v>const char*</v>
      </c>
      <c r="B258" t="str">
        <f>IF(ISTEXT(CONFIG_STRUCT!E260),$B$1&amp;CONFIG_STRUCT!E260,"")</f>
        <v>parameterName_p1SourceB_04</v>
      </c>
      <c r="C258" s="4" t="str">
        <f>IF(ISTEXT(CONFIG_STRUCT!C260),"=","")</f>
        <v>=</v>
      </c>
      <c r="D258" t="str">
        <f>IF(ISTEXT(CONFIG_STRUCT!E260),CHAR(34)&amp;CONFIG_STRUCT!E260&amp;CHAR(34),"")</f>
        <v>"p1SourceB_04"</v>
      </c>
      <c r="E258" s="4" t="str">
        <f>IF(ISTEXT(CONFIG_STRUCT!C260),";","")</f>
        <v>;</v>
      </c>
      <c r="F258" t="str">
        <f>IF(ISTEXT(CONFIG_STRUCT!F260),CONFIG_STRUCT!F260,"")</f>
        <v>// Source B for calculation</v>
      </c>
    </row>
    <row r="259" spans="1:6" x14ac:dyDescent="0.3">
      <c r="A259" t="str">
        <f>IF(ISTEXT(CONFIG_STRUCT!C261),"const char*","")</f>
        <v>const char*</v>
      </c>
      <c r="B259" t="str">
        <f>IF(ISTEXT(CONFIG_STRUCT!E261),$B$1&amp;CONFIG_STRUCT!E261,"")</f>
        <v>parameterName_p1SourceBVol_04</v>
      </c>
      <c r="C259" s="4" t="str">
        <f>IF(ISTEXT(CONFIG_STRUCT!C261),"=","")</f>
        <v>=</v>
      </c>
      <c r="D259" t="str">
        <f>IF(ISTEXT(CONFIG_STRUCT!E261),CHAR(34)&amp;CONFIG_STRUCT!E261&amp;CHAR(34),"")</f>
        <v>"p1SourceBVol_04"</v>
      </c>
      <c r="E259" s="4" t="str">
        <f>IF(ISTEXT(CONFIG_STRUCT!C261),";","")</f>
        <v>;</v>
      </c>
      <c r="F259" t="str">
        <f>IF(ISTEXT(CONFIG_STRUCT!F261),CONFIG_STRUCT!F261,"")</f>
        <v>// Percentage of source to use</v>
      </c>
    </row>
    <row r="260" spans="1:6" x14ac:dyDescent="0.3">
      <c r="A260" t="str">
        <f>IF(ISTEXT(CONFIG_STRUCT!C262),"const char*","")</f>
        <v>const char*</v>
      </c>
      <c r="B260" t="str">
        <f>IF(ISTEXT(CONFIG_STRUCT!E262),$B$1&amp;CONFIG_STRUCT!E262,"")</f>
        <v>parameterName_p2SourceB_04</v>
      </c>
      <c r="C260" s="4" t="str">
        <f>IF(ISTEXT(CONFIG_STRUCT!C262),"=","")</f>
        <v>=</v>
      </c>
      <c r="D260" t="str">
        <f>IF(ISTEXT(CONFIG_STRUCT!E262),CHAR(34)&amp;CONFIG_STRUCT!E262&amp;CHAR(34),"")</f>
        <v>"p2SourceB_04"</v>
      </c>
      <c r="E260" s="4" t="str">
        <f>IF(ISTEXT(CONFIG_STRUCT!C262),";","")</f>
        <v>;</v>
      </c>
      <c r="F260" t="str">
        <f>IF(ISTEXT(CONFIG_STRUCT!F262),CONFIG_STRUCT!F262,"")</f>
        <v>// Source B for calculation</v>
      </c>
    </row>
    <row r="261" spans="1:6" x14ac:dyDescent="0.3">
      <c r="A261" t="str">
        <f>IF(ISTEXT(CONFIG_STRUCT!C263),"const char*","")</f>
        <v>const char*</v>
      </c>
      <c r="B261" t="str">
        <f>IF(ISTEXT(CONFIG_STRUCT!E263),$B$1&amp;CONFIG_STRUCT!E263,"")</f>
        <v>parameterName_p2SourceBVol_04</v>
      </c>
      <c r="C261" s="4" t="str">
        <f>IF(ISTEXT(CONFIG_STRUCT!C263),"=","")</f>
        <v>=</v>
      </c>
      <c r="D261" t="str">
        <f>IF(ISTEXT(CONFIG_STRUCT!E263),CHAR(34)&amp;CONFIG_STRUCT!E263&amp;CHAR(34),"")</f>
        <v>"p2SourceBVol_04"</v>
      </c>
      <c r="E261" s="4" t="str">
        <f>IF(ISTEXT(CONFIG_STRUCT!C263),";","")</f>
        <v>;</v>
      </c>
      <c r="F261" t="str">
        <f>IF(ISTEXT(CONFIG_STRUCT!F263),CONFIG_STRUCT!F263,"")</f>
        <v>// Percentage of source to use</v>
      </c>
    </row>
    <row r="262" spans="1:6" x14ac:dyDescent="0.3">
      <c r="A262" t="str">
        <f>IF(ISTEXT(CONFIG_STRUCT!C264),"const char*","")</f>
        <v/>
      </c>
      <c r="B262" t="str">
        <f>IF(ISTEXT(CONFIG_STRUCT!E264),$B$1&amp;CONFIG_STRUCT!E264,"")</f>
        <v/>
      </c>
      <c r="C262" s="4" t="str">
        <f>IF(ISTEXT(CONFIG_STRUCT!C264),"=","")</f>
        <v/>
      </c>
      <c r="D262" t="str">
        <f>IF(ISTEXT(CONFIG_STRUCT!E264),CHAR(34)&amp;CONFIG_STRUCT!E264&amp;CHAR(34),"")</f>
        <v/>
      </c>
      <c r="E262" s="4" t="str">
        <f>IF(ISTEXT(CONFIG_STRUCT!C264),";","")</f>
        <v/>
      </c>
      <c r="F262" t="str">
        <f>IF(ISTEXT(CONFIG_STRUCT!F264),CONFIG_STRUCT!F264,"")</f>
        <v/>
      </c>
    </row>
    <row r="263" spans="1:6" x14ac:dyDescent="0.3">
      <c r="A263" t="str">
        <f>IF(ISTEXT(CONFIG_STRUCT!C265),"const char*","")</f>
        <v>const char*</v>
      </c>
      <c r="B263" t="str">
        <f>IF(ISTEXT(CONFIG_STRUCT!E265),$B$1&amp;CONFIG_STRUCT!E265,"")</f>
        <v>parameterName_p1Value_05</v>
      </c>
      <c r="C263" s="4" t="str">
        <f>IF(ISTEXT(CONFIG_STRUCT!C265),"=","")</f>
        <v>=</v>
      </c>
      <c r="D263" t="str">
        <f>IF(ISTEXT(CONFIG_STRUCT!E265),CHAR(34)&amp;CONFIG_STRUCT!E265&amp;CHAR(34),"")</f>
        <v>"p1Value_05"</v>
      </c>
      <c r="E263" s="4" t="str">
        <f>IF(ISTEXT(CONFIG_STRUCT!C265),";","")</f>
        <v>;</v>
      </c>
      <c r="F263" t="str">
        <f>IF(ISTEXT(CONFIG_STRUCT!F265),CONFIG_STRUCT!F265,"")</f>
        <v>// Current value of this channel at P1</v>
      </c>
    </row>
    <row r="264" spans="1:6" x14ac:dyDescent="0.3">
      <c r="A264" t="str">
        <f>IF(ISTEXT(CONFIG_STRUCT!C266),"const char*","")</f>
        <v>const char*</v>
      </c>
      <c r="B264" t="str">
        <f>IF(ISTEXT(CONFIG_STRUCT!E266),$B$1&amp;CONFIG_STRUCT!E266,"")</f>
        <v>parameterName_p2Value_05</v>
      </c>
      <c r="C264" s="4" t="str">
        <f>IF(ISTEXT(CONFIG_STRUCT!C266),"=","")</f>
        <v>=</v>
      </c>
      <c r="D264" t="str">
        <f>IF(ISTEXT(CONFIG_STRUCT!E266),CHAR(34)&amp;CONFIG_STRUCT!E266&amp;CHAR(34),"")</f>
        <v>"p2Value_05"</v>
      </c>
      <c r="E264" s="4" t="str">
        <f>IF(ISTEXT(CONFIG_STRUCT!C266),";","")</f>
        <v>;</v>
      </c>
      <c r="F264" t="str">
        <f>IF(ISTEXT(CONFIG_STRUCT!F266),CONFIG_STRUCT!F266,"")</f>
        <v>// Current value of this channel at P2</v>
      </c>
    </row>
    <row r="265" spans="1:6" x14ac:dyDescent="0.3">
      <c r="A265" t="str">
        <f>IF(ISTEXT(CONFIG_STRUCT!C267),"const char*","")</f>
        <v>const char*</v>
      </c>
      <c r="B265" t="str">
        <f>IF(ISTEXT(CONFIG_STRUCT!E267),$B$1&amp;CONFIG_STRUCT!E267,"")</f>
        <v>parameterName_motorMarker_05</v>
      </c>
      <c r="C265" s="4" t="str">
        <f>IF(ISTEXT(CONFIG_STRUCT!C267),"=","")</f>
        <v>=</v>
      </c>
      <c r="D265" t="str">
        <f>IF(ISTEXT(CONFIG_STRUCT!E267),CHAR(34)&amp;CONFIG_STRUCT!E267&amp;CHAR(34),"")</f>
        <v>"motorMarker_05"</v>
      </c>
      <c r="E265" s="4" t="str">
        <f>IF(ISTEXT(CONFIG_STRUCT!C267),";","")</f>
        <v>;</v>
      </c>
      <c r="F265" t="str">
        <f>IF(ISTEXT(CONFIG_STRUCT!F267),CONFIG_STRUCT!F267,"")</f>
        <v>// Motor/Servo marker</v>
      </c>
    </row>
    <row r="266" spans="1:6" x14ac:dyDescent="0.3">
      <c r="A266" t="str">
        <f>IF(ISTEXT(CONFIG_STRUCT!C268),"const char*","")</f>
        <v>const char*</v>
      </c>
      <c r="B266" t="str">
        <f>IF(ISTEXT(CONFIG_STRUCT!E268),$B$1&amp;CONFIG_STRUCT!E268,"")</f>
        <v>parameterName_p1ThrottleVol_05</v>
      </c>
      <c r="C266" s="4" t="str">
        <f>IF(ISTEXT(CONFIG_STRUCT!C268),"=","")</f>
        <v>=</v>
      </c>
      <c r="D266" t="str">
        <f>IF(ISTEXT(CONFIG_STRUCT!E268),CHAR(34)&amp;CONFIG_STRUCT!E268&amp;CHAR(34),"")</f>
        <v>"p1ThrottleVol_05"</v>
      </c>
      <c r="E266" s="4" t="str">
        <f>IF(ISTEXT(CONFIG_STRUCT!C268),";","")</f>
        <v>;</v>
      </c>
      <c r="F266" t="str">
        <f>IF(ISTEXT(CONFIG_STRUCT!F268),CONFIG_STRUCT!F268,"")</f>
        <v>// Percentage of throttle to use in P1</v>
      </c>
    </row>
    <row r="267" spans="1:6" x14ac:dyDescent="0.3">
      <c r="A267" t="str">
        <f>IF(ISTEXT(CONFIG_STRUCT!C269),"const char*","")</f>
        <v>const char*</v>
      </c>
      <c r="B267" t="str">
        <f>IF(ISTEXT(CONFIG_STRUCT!E269),$B$1&amp;CONFIG_STRUCT!E269,"")</f>
        <v>parameterName_p2ThrottleVol_05</v>
      </c>
      <c r="C267" s="4" t="str">
        <f>IF(ISTEXT(CONFIG_STRUCT!C269),"=","")</f>
        <v>=</v>
      </c>
      <c r="D267" t="str">
        <f>IF(ISTEXT(CONFIG_STRUCT!E269),CHAR(34)&amp;CONFIG_STRUCT!E269&amp;CHAR(34),"")</f>
        <v>"p2ThrottleVol_05"</v>
      </c>
      <c r="E267" s="4" t="str">
        <f>IF(ISTEXT(CONFIG_STRUCT!C269),";","")</f>
        <v>;</v>
      </c>
      <c r="F267" t="str">
        <f>IF(ISTEXT(CONFIG_STRUCT!F269),CONFIG_STRUCT!F269,"")</f>
        <v>// Percentage of throttle to use in P2</v>
      </c>
    </row>
    <row r="268" spans="1:6" x14ac:dyDescent="0.3">
      <c r="A268" t="str">
        <f>IF(ISTEXT(CONFIG_STRUCT!C270),"const char*","")</f>
        <v>const char*</v>
      </c>
      <c r="B268" t="str">
        <f>IF(ISTEXT(CONFIG_STRUCT!E270),$B$1&amp;CONFIG_STRUCT!E270,"")</f>
        <v>parameterName_throttleCurve_05</v>
      </c>
      <c r="C268" s="4" t="str">
        <f>IF(ISTEXT(CONFIG_STRUCT!C270),"=","")</f>
        <v>=</v>
      </c>
      <c r="D268" t="str">
        <f>IF(ISTEXT(CONFIG_STRUCT!E270),CHAR(34)&amp;CONFIG_STRUCT!E270&amp;CHAR(34),"")</f>
        <v>"throttleCurve_05"</v>
      </c>
      <c r="E268" s="4" t="str">
        <f>IF(ISTEXT(CONFIG_STRUCT!C270),";","")</f>
        <v>;</v>
      </c>
      <c r="F268" t="str">
        <f>IF(ISTEXT(CONFIG_STRUCT!F270),CONFIG_STRUCT!F270,"")</f>
        <v>// Throttle transition curve (Linear, Sine)</v>
      </c>
    </row>
    <row r="269" spans="1:6" x14ac:dyDescent="0.3">
      <c r="A269" t="str">
        <f>IF(ISTEXT(CONFIG_STRUCT!C271),"const char*","")</f>
        <v>const char*</v>
      </c>
      <c r="B269" t="str">
        <f>IF(ISTEXT(CONFIG_STRUCT!E271),$B$1&amp;CONFIG_STRUCT!E271,"")</f>
        <v>parameterName_p1AileronVol_05</v>
      </c>
      <c r="C269" s="4" t="str">
        <f>IF(ISTEXT(CONFIG_STRUCT!C271),"=","")</f>
        <v>=</v>
      </c>
      <c r="D269" t="str">
        <f>IF(ISTEXT(CONFIG_STRUCT!E271),CHAR(34)&amp;CONFIG_STRUCT!E271&amp;CHAR(34),"")</f>
        <v>"p1AileronVol_05"</v>
      </c>
      <c r="E269" s="4" t="str">
        <f>IF(ISTEXT(CONFIG_STRUCT!C271),";","")</f>
        <v>;</v>
      </c>
      <c r="F269" t="str">
        <f>IF(ISTEXT(CONFIG_STRUCT!F271),CONFIG_STRUCT!F271,"")</f>
        <v>// Percentage of aileron to use in P1</v>
      </c>
    </row>
    <row r="270" spans="1:6" x14ac:dyDescent="0.3">
      <c r="A270" t="str">
        <f>IF(ISTEXT(CONFIG_STRUCT!C272),"const char*","")</f>
        <v>const char*</v>
      </c>
      <c r="B270" t="str">
        <f>IF(ISTEXT(CONFIG_STRUCT!E272),$B$1&amp;CONFIG_STRUCT!E272,"")</f>
        <v>parameterName_p2AileronVol_05</v>
      </c>
      <c r="C270" s="4" t="str">
        <f>IF(ISTEXT(CONFIG_STRUCT!C272),"=","")</f>
        <v>=</v>
      </c>
      <c r="D270" t="str">
        <f>IF(ISTEXT(CONFIG_STRUCT!E272),CHAR(34)&amp;CONFIG_STRUCT!E272&amp;CHAR(34),"")</f>
        <v>"p2AileronVol_05"</v>
      </c>
      <c r="E270" s="4" t="str">
        <f>IF(ISTEXT(CONFIG_STRUCT!C272),";","")</f>
        <v>;</v>
      </c>
      <c r="F270" t="str">
        <f>IF(ISTEXT(CONFIG_STRUCT!F272),CONFIG_STRUCT!F272,"")</f>
        <v>// Percentage of aileron to use in P2</v>
      </c>
    </row>
    <row r="271" spans="1:6" x14ac:dyDescent="0.3">
      <c r="A271" t="str">
        <f>IF(ISTEXT(CONFIG_STRUCT!C273),"const char*","")</f>
        <v>const char*</v>
      </c>
      <c r="B271" t="str">
        <f>IF(ISTEXT(CONFIG_STRUCT!E273),$B$1&amp;CONFIG_STRUCT!E273,"")</f>
        <v>parameterName_p1ElevatorVol_05</v>
      </c>
      <c r="C271" s="4" t="str">
        <f>IF(ISTEXT(CONFIG_STRUCT!C273),"=","")</f>
        <v>=</v>
      </c>
      <c r="D271" t="str">
        <f>IF(ISTEXT(CONFIG_STRUCT!E273),CHAR(34)&amp;CONFIG_STRUCT!E273&amp;CHAR(34),"")</f>
        <v>"p1ElevatorVol_05"</v>
      </c>
      <c r="E271" s="4" t="str">
        <f>IF(ISTEXT(CONFIG_STRUCT!C273),";","")</f>
        <v>;</v>
      </c>
      <c r="F271" t="str">
        <f>IF(ISTEXT(CONFIG_STRUCT!F273),CONFIG_STRUCT!F273,"")</f>
        <v>// Percentage of elevator to use in P1</v>
      </c>
    </row>
    <row r="272" spans="1:6" x14ac:dyDescent="0.3">
      <c r="A272" t="str">
        <f>IF(ISTEXT(CONFIG_STRUCT!C274),"const char*","")</f>
        <v>const char*</v>
      </c>
      <c r="B272" t="str">
        <f>IF(ISTEXT(CONFIG_STRUCT!E274),$B$1&amp;CONFIG_STRUCT!E274,"")</f>
        <v>parameterName_p2ElevatorVol_05</v>
      </c>
      <c r="C272" s="4" t="str">
        <f>IF(ISTEXT(CONFIG_STRUCT!C274),"=","")</f>
        <v>=</v>
      </c>
      <c r="D272" t="str">
        <f>IF(ISTEXT(CONFIG_STRUCT!E274),CHAR(34)&amp;CONFIG_STRUCT!E274&amp;CHAR(34),"")</f>
        <v>"p2ElevatorVol_05"</v>
      </c>
      <c r="E272" s="4" t="str">
        <f>IF(ISTEXT(CONFIG_STRUCT!C274),";","")</f>
        <v>;</v>
      </c>
      <c r="F272" t="str">
        <f>IF(ISTEXT(CONFIG_STRUCT!F274),CONFIG_STRUCT!F274,"")</f>
        <v>// Percentage of elevator to use in P2</v>
      </c>
    </row>
    <row r="273" spans="1:6" x14ac:dyDescent="0.3">
      <c r="A273" t="str">
        <f>IF(ISTEXT(CONFIG_STRUCT!C275),"const char*","")</f>
        <v>const char*</v>
      </c>
      <c r="B273" t="str">
        <f>IF(ISTEXT(CONFIG_STRUCT!E275),$B$1&amp;CONFIG_STRUCT!E275,"")</f>
        <v>parameterName_p1RudderVol_05</v>
      </c>
      <c r="C273" s="4" t="str">
        <f>IF(ISTEXT(CONFIG_STRUCT!C275),"=","")</f>
        <v>=</v>
      </c>
      <c r="D273" t="str">
        <f>IF(ISTEXT(CONFIG_STRUCT!E275),CHAR(34)&amp;CONFIG_STRUCT!E275&amp;CHAR(34),"")</f>
        <v>"p1RudderVol_05"</v>
      </c>
      <c r="E273" s="4" t="str">
        <f>IF(ISTEXT(CONFIG_STRUCT!C275),";","")</f>
        <v>;</v>
      </c>
      <c r="F273" t="str">
        <f>IF(ISTEXT(CONFIG_STRUCT!F275),CONFIG_STRUCT!F275,"")</f>
        <v>// Percentage of rudder to use in P1</v>
      </c>
    </row>
    <row r="274" spans="1:6" x14ac:dyDescent="0.3">
      <c r="A274" t="str">
        <f>IF(ISTEXT(CONFIG_STRUCT!C276),"const char*","")</f>
        <v>const char*</v>
      </c>
      <c r="B274" t="str">
        <f>IF(ISTEXT(CONFIG_STRUCT!E276),$B$1&amp;CONFIG_STRUCT!E276,"")</f>
        <v>parameterName_p2RudderVol_05</v>
      </c>
      <c r="C274" s="4" t="str">
        <f>IF(ISTEXT(CONFIG_STRUCT!C276),"=","")</f>
        <v>=</v>
      </c>
      <c r="D274" t="str">
        <f>IF(ISTEXT(CONFIG_STRUCT!E276),CHAR(34)&amp;CONFIG_STRUCT!E276&amp;CHAR(34),"")</f>
        <v>"p2RudderVol_05"</v>
      </c>
      <c r="E274" s="4" t="str">
        <f>IF(ISTEXT(CONFIG_STRUCT!C276),";","")</f>
        <v>;</v>
      </c>
      <c r="F274" t="str">
        <f>IF(ISTEXT(CONFIG_STRUCT!F276),CONFIG_STRUCT!F276,"")</f>
        <v>// Percentage of rudder to use in P2</v>
      </c>
    </row>
    <row r="275" spans="1:6" x14ac:dyDescent="0.3">
      <c r="A275" t="str">
        <f>IF(ISTEXT(CONFIG_STRUCT!C277),"const char*","")</f>
        <v>const char*</v>
      </c>
      <c r="B275" t="str">
        <f>IF(ISTEXT(CONFIG_STRUCT!E277),$B$1&amp;CONFIG_STRUCT!E277,"")</f>
        <v>parameterName_p1RollGyro_05</v>
      </c>
      <c r="C275" s="4" t="str">
        <f>IF(ISTEXT(CONFIG_STRUCT!C277),"=","")</f>
        <v>=</v>
      </c>
      <c r="D275" t="str">
        <f>IF(ISTEXT(CONFIG_STRUCT!E277),CHAR(34)&amp;CONFIG_STRUCT!E277&amp;CHAR(34),"")</f>
        <v>"p1RollGyro_05"</v>
      </c>
      <c r="E275" s="4" t="str">
        <f>IF(ISTEXT(CONFIG_STRUCT!C277),";","")</f>
        <v>;</v>
      </c>
      <c r="F275" t="str">
        <f>IF(ISTEXT(CONFIG_STRUCT!F277),CONFIG_STRUCT!F277,"")</f>
        <v>// P1 roll_gyro (OFF/ON/REV/SCALED/REVSCALED)</v>
      </c>
    </row>
    <row r="276" spans="1:6" x14ac:dyDescent="0.3">
      <c r="A276" t="str">
        <f>IF(ISTEXT(CONFIG_STRUCT!C278),"const char*","")</f>
        <v>const char*</v>
      </c>
      <c r="B276" t="str">
        <f>IF(ISTEXT(CONFIG_STRUCT!E278),$B$1&amp;CONFIG_STRUCT!E278,"")</f>
        <v>parameterName_p2RollGyro_05</v>
      </c>
      <c r="C276" s="4" t="str">
        <f>IF(ISTEXT(CONFIG_STRUCT!C278),"=","")</f>
        <v>=</v>
      </c>
      <c r="D276" t="str">
        <f>IF(ISTEXT(CONFIG_STRUCT!E278),CHAR(34)&amp;CONFIG_STRUCT!E278&amp;CHAR(34),"")</f>
        <v>"p2RollGyro_05"</v>
      </c>
      <c r="E276" s="4" t="str">
        <f>IF(ISTEXT(CONFIG_STRUCT!C278),";","")</f>
        <v>;</v>
      </c>
      <c r="F276" t="str">
        <f>IF(ISTEXT(CONFIG_STRUCT!F278),CONFIG_STRUCT!F278,"")</f>
        <v>// P2 roll_gyro</v>
      </c>
    </row>
    <row r="277" spans="1:6" x14ac:dyDescent="0.3">
      <c r="A277" t="str">
        <f>IF(ISTEXT(CONFIG_STRUCT!C279),"const char*","")</f>
        <v>const char*</v>
      </c>
      <c r="B277" t="str">
        <f>IF(ISTEXT(CONFIG_STRUCT!E279),$B$1&amp;CONFIG_STRUCT!E279,"")</f>
        <v>parameterName_p1PitchGyro_05</v>
      </c>
      <c r="C277" s="4" t="str">
        <f>IF(ISTEXT(CONFIG_STRUCT!C279),"=","")</f>
        <v>=</v>
      </c>
      <c r="D277" t="str">
        <f>IF(ISTEXT(CONFIG_STRUCT!E279),CHAR(34)&amp;CONFIG_STRUCT!E279&amp;CHAR(34),"")</f>
        <v>"p1PitchGyro_05"</v>
      </c>
      <c r="E277" s="4" t="str">
        <f>IF(ISTEXT(CONFIG_STRUCT!C279),";","")</f>
        <v>;</v>
      </c>
      <c r="F277" t="str">
        <f>IF(ISTEXT(CONFIG_STRUCT!F279),CONFIG_STRUCT!F279,"")</f>
        <v>// P1 pitch_gyro</v>
      </c>
    </row>
    <row r="278" spans="1:6" x14ac:dyDescent="0.3">
      <c r="A278" t="str">
        <f>IF(ISTEXT(CONFIG_STRUCT!C280),"const char*","")</f>
        <v>const char*</v>
      </c>
      <c r="B278" t="str">
        <f>IF(ISTEXT(CONFIG_STRUCT!E280),$B$1&amp;CONFIG_STRUCT!E280,"")</f>
        <v>parameterName_p2PitchGyro_05</v>
      </c>
      <c r="C278" s="4" t="str">
        <f>IF(ISTEXT(CONFIG_STRUCT!C280),"=","")</f>
        <v>=</v>
      </c>
      <c r="D278" t="str">
        <f>IF(ISTEXT(CONFIG_STRUCT!E280),CHAR(34)&amp;CONFIG_STRUCT!E280&amp;CHAR(34),"")</f>
        <v>"p2PitchGyro_05"</v>
      </c>
      <c r="E278" s="4" t="str">
        <f>IF(ISTEXT(CONFIG_STRUCT!C280),";","")</f>
        <v>;</v>
      </c>
      <c r="F278" t="str">
        <f>IF(ISTEXT(CONFIG_STRUCT!F280),CONFIG_STRUCT!F280,"")</f>
        <v>// P2 pitch_gyro</v>
      </c>
    </row>
    <row r="279" spans="1:6" x14ac:dyDescent="0.3">
      <c r="A279" t="str">
        <f>IF(ISTEXT(CONFIG_STRUCT!C281),"const char*","")</f>
        <v>const char*</v>
      </c>
      <c r="B279" t="str">
        <f>IF(ISTEXT(CONFIG_STRUCT!E281),$B$1&amp;CONFIG_STRUCT!E281,"")</f>
        <v>parameterName_p1YawGyro_05</v>
      </c>
      <c r="C279" s="4" t="str">
        <f>IF(ISTEXT(CONFIG_STRUCT!C281),"=","")</f>
        <v>=</v>
      </c>
      <c r="D279" t="str">
        <f>IF(ISTEXT(CONFIG_STRUCT!E281),CHAR(34)&amp;CONFIG_STRUCT!E281&amp;CHAR(34),"")</f>
        <v>"p1YawGyro_05"</v>
      </c>
      <c r="E279" s="4" t="str">
        <f>IF(ISTEXT(CONFIG_STRUCT!C281),";","")</f>
        <v>;</v>
      </c>
      <c r="F279" t="str">
        <f>IF(ISTEXT(CONFIG_STRUCT!F281),CONFIG_STRUCT!F281,"")</f>
        <v>// P1 yaw_gyro</v>
      </c>
    </row>
    <row r="280" spans="1:6" x14ac:dyDescent="0.3">
      <c r="A280" t="str">
        <f>IF(ISTEXT(CONFIG_STRUCT!C282),"const char*","")</f>
        <v>const char*</v>
      </c>
      <c r="B280" t="str">
        <f>IF(ISTEXT(CONFIG_STRUCT!E282),$B$1&amp;CONFIG_STRUCT!E282,"")</f>
        <v>parameterName_p2YawGyro_05</v>
      </c>
      <c r="C280" s="4" t="str">
        <f>IF(ISTEXT(CONFIG_STRUCT!C282),"=","")</f>
        <v>=</v>
      </c>
      <c r="D280" t="str">
        <f>IF(ISTEXT(CONFIG_STRUCT!E282),CHAR(34)&amp;CONFIG_STRUCT!E282&amp;CHAR(34),"")</f>
        <v>"p2YawGyro_05"</v>
      </c>
      <c r="E280" s="4" t="str">
        <f>IF(ISTEXT(CONFIG_STRUCT!C282),";","")</f>
        <v>;</v>
      </c>
      <c r="F280" t="str">
        <f>IF(ISTEXT(CONFIG_STRUCT!F282),CONFIG_STRUCT!F282,"")</f>
        <v>// P2 yaw_gyro</v>
      </c>
    </row>
    <row r="281" spans="1:6" x14ac:dyDescent="0.3">
      <c r="A281" t="str">
        <f>IF(ISTEXT(CONFIG_STRUCT!C283),"const char*","")</f>
        <v>const char*</v>
      </c>
      <c r="B281" t="str">
        <f>IF(ISTEXT(CONFIG_STRUCT!E283),$B$1&amp;CONFIG_STRUCT!E283,"")</f>
        <v>parameterName_p1RollAccel_05</v>
      </c>
      <c r="C281" s="4" t="str">
        <f>IF(ISTEXT(CONFIG_STRUCT!C283),"=","")</f>
        <v>=</v>
      </c>
      <c r="D281" t="str">
        <f>IF(ISTEXT(CONFIG_STRUCT!E283),CHAR(34)&amp;CONFIG_STRUCT!E283&amp;CHAR(34),"")</f>
        <v>"p1RollAccel_05"</v>
      </c>
      <c r="E281" s="4" t="str">
        <f>IF(ISTEXT(CONFIG_STRUCT!C283),";","")</f>
        <v>;</v>
      </c>
      <c r="F281" t="str">
        <f>IF(ISTEXT(CONFIG_STRUCT!F283),CONFIG_STRUCT!F283,"")</f>
        <v>// P1 roll_accel</v>
      </c>
    </row>
    <row r="282" spans="1:6" x14ac:dyDescent="0.3">
      <c r="A282" t="str">
        <f>IF(ISTEXT(CONFIG_STRUCT!C284),"const char*","")</f>
        <v>const char*</v>
      </c>
      <c r="B282" t="str">
        <f>IF(ISTEXT(CONFIG_STRUCT!E284),$B$1&amp;CONFIG_STRUCT!E284,"")</f>
        <v>parameterName_p2RollAccel_05</v>
      </c>
      <c r="C282" s="4" t="str">
        <f>IF(ISTEXT(CONFIG_STRUCT!C284),"=","")</f>
        <v>=</v>
      </c>
      <c r="D282" t="str">
        <f>IF(ISTEXT(CONFIG_STRUCT!E284),CHAR(34)&amp;CONFIG_STRUCT!E284&amp;CHAR(34),"")</f>
        <v>"p2RollAccel_05"</v>
      </c>
      <c r="E282" s="4" t="str">
        <f>IF(ISTEXT(CONFIG_STRUCT!C284),";","")</f>
        <v>;</v>
      </c>
      <c r="F282" t="str">
        <f>IF(ISTEXT(CONFIG_STRUCT!F284),CONFIG_STRUCT!F284,"")</f>
        <v>// P2 roll_accel</v>
      </c>
    </row>
    <row r="283" spans="1:6" x14ac:dyDescent="0.3">
      <c r="A283" t="str">
        <f>IF(ISTEXT(CONFIG_STRUCT!C285),"const char*","")</f>
        <v>const char*</v>
      </c>
      <c r="B283" t="str">
        <f>IF(ISTEXT(CONFIG_STRUCT!E285),$B$1&amp;CONFIG_STRUCT!E285,"")</f>
        <v>parameterName_p1PitchAccel_05</v>
      </c>
      <c r="C283" s="4" t="str">
        <f>IF(ISTEXT(CONFIG_STRUCT!C285),"=","")</f>
        <v>=</v>
      </c>
      <c r="D283" t="str">
        <f>IF(ISTEXT(CONFIG_STRUCT!E285),CHAR(34)&amp;CONFIG_STRUCT!E285&amp;CHAR(34),"")</f>
        <v>"p1PitchAccel_05"</v>
      </c>
      <c r="E283" s="4" t="str">
        <f>IF(ISTEXT(CONFIG_STRUCT!C285),";","")</f>
        <v>;</v>
      </c>
      <c r="F283" t="str">
        <f>IF(ISTEXT(CONFIG_STRUCT!F285),CONFIG_STRUCT!F285,"")</f>
        <v>// P1 pitch_accel</v>
      </c>
    </row>
    <row r="284" spans="1:6" x14ac:dyDescent="0.3">
      <c r="A284" t="str">
        <f>IF(ISTEXT(CONFIG_STRUCT!C286),"const char*","")</f>
        <v>const char*</v>
      </c>
      <c r="B284" t="str">
        <f>IF(ISTEXT(CONFIG_STRUCT!E286),$B$1&amp;CONFIG_STRUCT!E286,"")</f>
        <v>parameterName_p2PitchAccel_05</v>
      </c>
      <c r="C284" s="4" t="str">
        <f>IF(ISTEXT(CONFIG_STRUCT!C286),"=","")</f>
        <v>=</v>
      </c>
      <c r="D284" t="str">
        <f>IF(ISTEXT(CONFIG_STRUCT!E286),CHAR(34)&amp;CONFIG_STRUCT!E286&amp;CHAR(34),"")</f>
        <v>"p2PitchAccel_05"</v>
      </c>
      <c r="E284" s="4" t="str">
        <f>IF(ISTEXT(CONFIG_STRUCT!C286),";","")</f>
        <v>;</v>
      </c>
      <c r="F284" t="str">
        <f>IF(ISTEXT(CONFIG_STRUCT!F286),CONFIG_STRUCT!F286,"")</f>
        <v>// P2 pitch_accel</v>
      </c>
    </row>
    <row r="285" spans="1:6" x14ac:dyDescent="0.3">
      <c r="A285" t="str">
        <f>IF(ISTEXT(CONFIG_STRUCT!C287),"const char*","")</f>
        <v>const char*</v>
      </c>
      <c r="B285" t="str">
        <f>IF(ISTEXT(CONFIG_STRUCT!E287),$B$1&amp;CONFIG_STRUCT!E287,"")</f>
        <v>parameterName_p1ZDeltaAccel_05</v>
      </c>
      <c r="C285" s="4" t="str">
        <f>IF(ISTEXT(CONFIG_STRUCT!C287),"=","")</f>
        <v>=</v>
      </c>
      <c r="D285" t="str">
        <f>IF(ISTEXT(CONFIG_STRUCT!E287),CHAR(34)&amp;CONFIG_STRUCT!E287&amp;CHAR(34),"")</f>
        <v>"p1ZDeltaAccel_05"</v>
      </c>
      <c r="E285" s="4" t="str">
        <f>IF(ISTEXT(CONFIG_STRUCT!C287),";","")</f>
        <v>;</v>
      </c>
      <c r="F285" t="str">
        <f>IF(ISTEXT(CONFIG_STRUCT!F287),CONFIG_STRUCT!F287,"")</f>
        <v>// P1 Z_delta_accel</v>
      </c>
    </row>
    <row r="286" spans="1:6" x14ac:dyDescent="0.3">
      <c r="A286" t="str">
        <f>IF(ISTEXT(CONFIG_STRUCT!C288),"const char*","")</f>
        <v>const char*</v>
      </c>
      <c r="B286" t="str">
        <f>IF(ISTEXT(CONFIG_STRUCT!E288),$B$1&amp;CONFIG_STRUCT!E288,"")</f>
        <v>parameterName_p2ZDeltaAccel_05</v>
      </c>
      <c r="C286" s="4" t="str">
        <f>IF(ISTEXT(CONFIG_STRUCT!C288),"=","")</f>
        <v>=</v>
      </c>
      <c r="D286" t="str">
        <f>IF(ISTEXT(CONFIG_STRUCT!E288),CHAR(34)&amp;CONFIG_STRUCT!E288&amp;CHAR(34),"")</f>
        <v>"p2ZDeltaAccel_05"</v>
      </c>
      <c r="E286" s="4" t="str">
        <f>IF(ISTEXT(CONFIG_STRUCT!C288),";","")</f>
        <v>;</v>
      </c>
      <c r="F286" t="str">
        <f>IF(ISTEXT(CONFIG_STRUCT!F288),CONFIG_STRUCT!F288,"")</f>
        <v>// P2 Z_delta_accel</v>
      </c>
    </row>
    <row r="287" spans="1:6" x14ac:dyDescent="0.3">
      <c r="A287" t="str">
        <f>IF(ISTEXT(CONFIG_STRUCT!C289),"const char*","")</f>
        <v>const char*</v>
      </c>
      <c r="B287" t="str">
        <f>IF(ISTEXT(CONFIG_STRUCT!E289),$B$1&amp;CONFIG_STRUCT!E289,"")</f>
        <v>parameterName_p1SourceA_05</v>
      </c>
      <c r="C287" s="4" t="str">
        <f>IF(ISTEXT(CONFIG_STRUCT!C289),"=","")</f>
        <v>=</v>
      </c>
      <c r="D287" t="str">
        <f>IF(ISTEXT(CONFIG_STRUCT!E289),CHAR(34)&amp;CONFIG_STRUCT!E289&amp;CHAR(34),"")</f>
        <v>"p1SourceA_05"</v>
      </c>
      <c r="E287" s="4" t="str">
        <f>IF(ISTEXT(CONFIG_STRUCT!C289),";","")</f>
        <v>;</v>
      </c>
      <c r="F287" t="str">
        <f>IF(ISTEXT(CONFIG_STRUCT!F289),CONFIG_STRUCT!F289,"")</f>
        <v>// Source A for calculation</v>
      </c>
    </row>
    <row r="288" spans="1:6" x14ac:dyDescent="0.3">
      <c r="A288" t="str">
        <f>IF(ISTEXT(CONFIG_STRUCT!C290),"const char*","")</f>
        <v>const char*</v>
      </c>
      <c r="B288" t="str">
        <f>IF(ISTEXT(CONFIG_STRUCT!E290),$B$1&amp;CONFIG_STRUCT!E290,"")</f>
        <v>parameterName_p1SourceAVol_05</v>
      </c>
      <c r="C288" s="4" t="str">
        <f>IF(ISTEXT(CONFIG_STRUCT!C290),"=","")</f>
        <v>=</v>
      </c>
      <c r="D288" t="str">
        <f>IF(ISTEXT(CONFIG_STRUCT!E290),CHAR(34)&amp;CONFIG_STRUCT!E290&amp;CHAR(34),"")</f>
        <v>"p1SourceAVol_05"</v>
      </c>
      <c r="E288" s="4" t="str">
        <f>IF(ISTEXT(CONFIG_STRUCT!C290),";","")</f>
        <v>;</v>
      </c>
      <c r="F288" t="str">
        <f>IF(ISTEXT(CONFIG_STRUCT!F290),CONFIG_STRUCT!F290,"")</f>
        <v>// Percentage of source to use</v>
      </c>
    </row>
    <row r="289" spans="1:6" x14ac:dyDescent="0.3">
      <c r="A289" t="str">
        <f>IF(ISTEXT(CONFIG_STRUCT!C291),"const char*","")</f>
        <v>const char*</v>
      </c>
      <c r="B289" t="str">
        <f>IF(ISTEXT(CONFIG_STRUCT!E291),$B$1&amp;CONFIG_STRUCT!E291,"")</f>
        <v>parameterName_p2SourceA_05</v>
      </c>
      <c r="C289" s="4" t="str">
        <f>IF(ISTEXT(CONFIG_STRUCT!C291),"=","")</f>
        <v>=</v>
      </c>
      <c r="D289" t="str">
        <f>IF(ISTEXT(CONFIG_STRUCT!E291),CHAR(34)&amp;CONFIG_STRUCT!E291&amp;CHAR(34),"")</f>
        <v>"p2SourceA_05"</v>
      </c>
      <c r="E289" s="4" t="str">
        <f>IF(ISTEXT(CONFIG_STRUCT!C291),";","")</f>
        <v>;</v>
      </c>
      <c r="F289" t="str">
        <f>IF(ISTEXT(CONFIG_STRUCT!F291),CONFIG_STRUCT!F291,"")</f>
        <v>// Source A for calculation</v>
      </c>
    </row>
    <row r="290" spans="1:6" x14ac:dyDescent="0.3">
      <c r="A290" t="str">
        <f>IF(ISTEXT(CONFIG_STRUCT!C292),"const char*","")</f>
        <v>const char*</v>
      </c>
      <c r="B290" t="str">
        <f>IF(ISTEXT(CONFIG_STRUCT!E292),$B$1&amp;CONFIG_STRUCT!E292,"")</f>
        <v>parameterName_p2SourceAVol_05</v>
      </c>
      <c r="C290" s="4" t="str">
        <f>IF(ISTEXT(CONFIG_STRUCT!C292),"=","")</f>
        <v>=</v>
      </c>
      <c r="D290" t="str">
        <f>IF(ISTEXT(CONFIG_STRUCT!E292),CHAR(34)&amp;CONFIG_STRUCT!E292&amp;CHAR(34),"")</f>
        <v>"p2SourceAVol_05"</v>
      </c>
      <c r="E290" s="4" t="str">
        <f>IF(ISTEXT(CONFIG_STRUCT!C292),";","")</f>
        <v>;</v>
      </c>
      <c r="F290" t="str">
        <f>IF(ISTEXT(CONFIG_STRUCT!F292),CONFIG_STRUCT!F292,"")</f>
        <v>// Percentage of source to use</v>
      </c>
    </row>
    <row r="291" spans="1:6" x14ac:dyDescent="0.3">
      <c r="A291" t="str">
        <f>IF(ISTEXT(CONFIG_STRUCT!C293),"const char*","")</f>
        <v>const char*</v>
      </c>
      <c r="B291" t="str">
        <f>IF(ISTEXT(CONFIG_STRUCT!E293),$B$1&amp;CONFIG_STRUCT!E293,"")</f>
        <v>parameterName_p1SourceB_05</v>
      </c>
      <c r="C291" s="4" t="str">
        <f>IF(ISTEXT(CONFIG_STRUCT!C293),"=","")</f>
        <v>=</v>
      </c>
      <c r="D291" t="str">
        <f>IF(ISTEXT(CONFIG_STRUCT!E293),CHAR(34)&amp;CONFIG_STRUCT!E293&amp;CHAR(34),"")</f>
        <v>"p1SourceB_05"</v>
      </c>
      <c r="E291" s="4" t="str">
        <f>IF(ISTEXT(CONFIG_STRUCT!C293),";","")</f>
        <v>;</v>
      </c>
      <c r="F291" t="str">
        <f>IF(ISTEXT(CONFIG_STRUCT!F293),CONFIG_STRUCT!F293,"")</f>
        <v>// Source B for calculation</v>
      </c>
    </row>
    <row r="292" spans="1:6" x14ac:dyDescent="0.3">
      <c r="A292" t="str">
        <f>IF(ISTEXT(CONFIG_STRUCT!C294),"const char*","")</f>
        <v>const char*</v>
      </c>
      <c r="B292" t="str">
        <f>IF(ISTEXT(CONFIG_STRUCT!E294),$B$1&amp;CONFIG_STRUCT!E294,"")</f>
        <v>parameterName_p1SourceBVol_05</v>
      </c>
      <c r="C292" s="4" t="str">
        <f>IF(ISTEXT(CONFIG_STRUCT!C294),"=","")</f>
        <v>=</v>
      </c>
      <c r="D292" t="str">
        <f>IF(ISTEXT(CONFIG_STRUCT!E294),CHAR(34)&amp;CONFIG_STRUCT!E294&amp;CHAR(34),"")</f>
        <v>"p1SourceBVol_05"</v>
      </c>
      <c r="E292" s="4" t="str">
        <f>IF(ISTEXT(CONFIG_STRUCT!C294),";","")</f>
        <v>;</v>
      </c>
      <c r="F292" t="str">
        <f>IF(ISTEXT(CONFIG_STRUCT!F294),CONFIG_STRUCT!F294,"")</f>
        <v>// Percentage of source to use</v>
      </c>
    </row>
    <row r="293" spans="1:6" x14ac:dyDescent="0.3">
      <c r="A293" t="str">
        <f>IF(ISTEXT(CONFIG_STRUCT!C295),"const char*","")</f>
        <v>const char*</v>
      </c>
      <c r="B293" t="str">
        <f>IF(ISTEXT(CONFIG_STRUCT!E295),$B$1&amp;CONFIG_STRUCT!E295,"")</f>
        <v>parameterName_p2SourceB_05</v>
      </c>
      <c r="C293" s="4" t="str">
        <f>IF(ISTEXT(CONFIG_STRUCT!C295),"=","")</f>
        <v>=</v>
      </c>
      <c r="D293" t="str">
        <f>IF(ISTEXT(CONFIG_STRUCT!E295),CHAR(34)&amp;CONFIG_STRUCT!E295&amp;CHAR(34),"")</f>
        <v>"p2SourceB_05"</v>
      </c>
      <c r="E293" s="4" t="str">
        <f>IF(ISTEXT(CONFIG_STRUCT!C295),";","")</f>
        <v>;</v>
      </c>
      <c r="F293" t="str">
        <f>IF(ISTEXT(CONFIG_STRUCT!F295),CONFIG_STRUCT!F295,"")</f>
        <v>// Source B for calculation</v>
      </c>
    </row>
    <row r="294" spans="1:6" x14ac:dyDescent="0.3">
      <c r="A294" t="str">
        <f>IF(ISTEXT(CONFIG_STRUCT!C296),"const char*","")</f>
        <v>const char*</v>
      </c>
      <c r="B294" t="str">
        <f>IF(ISTEXT(CONFIG_STRUCT!E296),$B$1&amp;CONFIG_STRUCT!E296,"")</f>
        <v>parameterName_p2SourceBVol_05</v>
      </c>
      <c r="C294" s="4" t="str">
        <f>IF(ISTEXT(CONFIG_STRUCT!C296),"=","")</f>
        <v>=</v>
      </c>
      <c r="D294" t="str">
        <f>IF(ISTEXT(CONFIG_STRUCT!E296),CHAR(34)&amp;CONFIG_STRUCT!E296&amp;CHAR(34),"")</f>
        <v>"p2SourceBVol_05"</v>
      </c>
      <c r="E294" s="4" t="str">
        <f>IF(ISTEXT(CONFIG_STRUCT!C296),";","")</f>
        <v>;</v>
      </c>
      <c r="F294" t="str">
        <f>IF(ISTEXT(CONFIG_STRUCT!F296),CONFIG_STRUCT!F296,"")</f>
        <v>// Percentage of source to use</v>
      </c>
    </row>
    <row r="295" spans="1:6" x14ac:dyDescent="0.3">
      <c r="A295" t="str">
        <f>IF(ISTEXT(CONFIG_STRUCT!C297),"const char*","")</f>
        <v/>
      </c>
      <c r="B295" t="str">
        <f>IF(ISTEXT(CONFIG_STRUCT!E297),$B$1&amp;CONFIG_STRUCT!E297,"")</f>
        <v/>
      </c>
      <c r="C295" s="4" t="str">
        <f>IF(ISTEXT(CONFIG_STRUCT!C297),"=","")</f>
        <v/>
      </c>
      <c r="D295" t="str">
        <f>IF(ISTEXT(CONFIG_STRUCT!E297),CHAR(34)&amp;CONFIG_STRUCT!E297&amp;CHAR(34),"")</f>
        <v/>
      </c>
      <c r="E295" s="4" t="str">
        <f>IF(ISTEXT(CONFIG_STRUCT!C297),";","")</f>
        <v/>
      </c>
      <c r="F295" t="str">
        <f>IF(ISTEXT(CONFIG_STRUCT!F297),CONFIG_STRUCT!F297,"")</f>
        <v/>
      </c>
    </row>
    <row r="296" spans="1:6" x14ac:dyDescent="0.3">
      <c r="A296" t="str">
        <f>IF(ISTEXT(CONFIG_STRUCT!C298),"const char*","")</f>
        <v>const char*</v>
      </c>
      <c r="B296" t="str">
        <f>IF(ISTEXT(CONFIG_STRUCT!E298),$B$1&amp;CONFIG_STRUCT!E298,"")</f>
        <v>parameterName_p1Value_06</v>
      </c>
      <c r="C296" s="4" t="str">
        <f>IF(ISTEXT(CONFIG_STRUCT!C298),"=","")</f>
        <v>=</v>
      </c>
      <c r="D296" t="str">
        <f>IF(ISTEXT(CONFIG_STRUCT!E298),CHAR(34)&amp;CONFIG_STRUCT!E298&amp;CHAR(34),"")</f>
        <v>"p1Value_06"</v>
      </c>
      <c r="E296" s="4" t="str">
        <f>IF(ISTEXT(CONFIG_STRUCT!C298),";","")</f>
        <v>;</v>
      </c>
      <c r="F296" t="str">
        <f>IF(ISTEXT(CONFIG_STRUCT!F298),CONFIG_STRUCT!F298,"")</f>
        <v>// Current value of this channel at P1</v>
      </c>
    </row>
    <row r="297" spans="1:6" x14ac:dyDescent="0.3">
      <c r="A297" t="str">
        <f>IF(ISTEXT(CONFIG_STRUCT!C299),"const char*","")</f>
        <v>const char*</v>
      </c>
      <c r="B297" t="str">
        <f>IF(ISTEXT(CONFIG_STRUCT!E299),$B$1&amp;CONFIG_STRUCT!E299,"")</f>
        <v>parameterName_p2Value_06</v>
      </c>
      <c r="C297" s="4" t="str">
        <f>IF(ISTEXT(CONFIG_STRUCT!C299),"=","")</f>
        <v>=</v>
      </c>
      <c r="D297" t="str">
        <f>IF(ISTEXT(CONFIG_STRUCT!E299),CHAR(34)&amp;CONFIG_STRUCT!E299&amp;CHAR(34),"")</f>
        <v>"p2Value_06"</v>
      </c>
      <c r="E297" s="4" t="str">
        <f>IF(ISTEXT(CONFIG_STRUCT!C299),";","")</f>
        <v>;</v>
      </c>
      <c r="F297" t="str">
        <f>IF(ISTEXT(CONFIG_STRUCT!F299),CONFIG_STRUCT!F299,"")</f>
        <v>// Current value of this channel at P2</v>
      </c>
    </row>
    <row r="298" spans="1:6" x14ac:dyDescent="0.3">
      <c r="A298" t="str">
        <f>IF(ISTEXT(CONFIG_STRUCT!C300),"const char*","")</f>
        <v>const char*</v>
      </c>
      <c r="B298" t="str">
        <f>IF(ISTEXT(CONFIG_STRUCT!E300),$B$1&amp;CONFIG_STRUCT!E300,"")</f>
        <v>parameterName_motorMarker_06</v>
      </c>
      <c r="C298" s="4" t="str">
        <f>IF(ISTEXT(CONFIG_STRUCT!C300),"=","")</f>
        <v>=</v>
      </c>
      <c r="D298" t="str">
        <f>IF(ISTEXT(CONFIG_STRUCT!E300),CHAR(34)&amp;CONFIG_STRUCT!E300&amp;CHAR(34),"")</f>
        <v>"motorMarker_06"</v>
      </c>
      <c r="E298" s="4" t="str">
        <f>IF(ISTEXT(CONFIG_STRUCT!C300),";","")</f>
        <v>;</v>
      </c>
      <c r="F298" t="str">
        <f>IF(ISTEXT(CONFIG_STRUCT!F300),CONFIG_STRUCT!F300,"")</f>
        <v>// Motor/Servo marker</v>
      </c>
    </row>
    <row r="299" spans="1:6" x14ac:dyDescent="0.3">
      <c r="A299" t="str">
        <f>IF(ISTEXT(CONFIG_STRUCT!C301),"const char*","")</f>
        <v>const char*</v>
      </c>
      <c r="B299" t="str">
        <f>IF(ISTEXT(CONFIG_STRUCT!E301),$B$1&amp;CONFIG_STRUCT!E301,"")</f>
        <v>parameterName_p1ThrottleVol_06</v>
      </c>
      <c r="C299" s="4" t="str">
        <f>IF(ISTEXT(CONFIG_STRUCT!C301),"=","")</f>
        <v>=</v>
      </c>
      <c r="D299" t="str">
        <f>IF(ISTEXT(CONFIG_STRUCT!E301),CHAR(34)&amp;CONFIG_STRUCT!E301&amp;CHAR(34),"")</f>
        <v>"p1ThrottleVol_06"</v>
      </c>
      <c r="E299" s="4" t="str">
        <f>IF(ISTEXT(CONFIG_STRUCT!C301),";","")</f>
        <v>;</v>
      </c>
      <c r="F299" t="str">
        <f>IF(ISTEXT(CONFIG_STRUCT!F301),CONFIG_STRUCT!F301,"")</f>
        <v>// Percentage of throttle to use in P1</v>
      </c>
    </row>
    <row r="300" spans="1:6" x14ac:dyDescent="0.3">
      <c r="A300" t="str">
        <f>IF(ISTEXT(CONFIG_STRUCT!C302),"const char*","")</f>
        <v>const char*</v>
      </c>
      <c r="B300" t="str">
        <f>IF(ISTEXT(CONFIG_STRUCT!E302),$B$1&amp;CONFIG_STRUCT!E302,"")</f>
        <v>parameterName_p2ThrottleVol_06</v>
      </c>
      <c r="C300" s="4" t="str">
        <f>IF(ISTEXT(CONFIG_STRUCT!C302),"=","")</f>
        <v>=</v>
      </c>
      <c r="D300" t="str">
        <f>IF(ISTEXT(CONFIG_STRUCT!E302),CHAR(34)&amp;CONFIG_STRUCT!E302&amp;CHAR(34),"")</f>
        <v>"p2ThrottleVol_06"</v>
      </c>
      <c r="E300" s="4" t="str">
        <f>IF(ISTEXT(CONFIG_STRUCT!C302),";","")</f>
        <v>;</v>
      </c>
      <c r="F300" t="str">
        <f>IF(ISTEXT(CONFIG_STRUCT!F302),CONFIG_STRUCT!F302,"")</f>
        <v>// Percentage of throttle to use in P2</v>
      </c>
    </row>
    <row r="301" spans="1:6" x14ac:dyDescent="0.3">
      <c r="A301" t="str">
        <f>IF(ISTEXT(CONFIG_STRUCT!C303),"const char*","")</f>
        <v>const char*</v>
      </c>
      <c r="B301" t="str">
        <f>IF(ISTEXT(CONFIG_STRUCT!E303),$B$1&amp;CONFIG_STRUCT!E303,"")</f>
        <v>parameterName_throttleCurve_06</v>
      </c>
      <c r="C301" s="4" t="str">
        <f>IF(ISTEXT(CONFIG_STRUCT!C303),"=","")</f>
        <v>=</v>
      </c>
      <c r="D301" t="str">
        <f>IF(ISTEXT(CONFIG_STRUCT!E303),CHAR(34)&amp;CONFIG_STRUCT!E303&amp;CHAR(34),"")</f>
        <v>"throttleCurve_06"</v>
      </c>
      <c r="E301" s="4" t="str">
        <f>IF(ISTEXT(CONFIG_STRUCT!C303),";","")</f>
        <v>;</v>
      </c>
      <c r="F301" t="str">
        <f>IF(ISTEXT(CONFIG_STRUCT!F303),CONFIG_STRUCT!F303,"")</f>
        <v>// Throttle transition curve (Linear, Sine)</v>
      </c>
    </row>
    <row r="302" spans="1:6" x14ac:dyDescent="0.3">
      <c r="A302" t="str">
        <f>IF(ISTEXT(CONFIG_STRUCT!C304),"const char*","")</f>
        <v>const char*</v>
      </c>
      <c r="B302" t="str">
        <f>IF(ISTEXT(CONFIG_STRUCT!E304),$B$1&amp;CONFIG_STRUCT!E304,"")</f>
        <v>parameterName_p1AileronVol_06</v>
      </c>
      <c r="C302" s="4" t="str">
        <f>IF(ISTEXT(CONFIG_STRUCT!C304),"=","")</f>
        <v>=</v>
      </c>
      <c r="D302" t="str">
        <f>IF(ISTEXT(CONFIG_STRUCT!E304),CHAR(34)&amp;CONFIG_STRUCT!E304&amp;CHAR(34),"")</f>
        <v>"p1AileronVol_06"</v>
      </c>
      <c r="E302" s="4" t="str">
        <f>IF(ISTEXT(CONFIG_STRUCT!C304),";","")</f>
        <v>;</v>
      </c>
      <c r="F302" t="str">
        <f>IF(ISTEXT(CONFIG_STRUCT!F304),CONFIG_STRUCT!F304,"")</f>
        <v>// Percentage of aileron to use in P1</v>
      </c>
    </row>
    <row r="303" spans="1:6" x14ac:dyDescent="0.3">
      <c r="A303" t="str">
        <f>IF(ISTEXT(CONFIG_STRUCT!C305),"const char*","")</f>
        <v>const char*</v>
      </c>
      <c r="B303" t="str">
        <f>IF(ISTEXT(CONFIG_STRUCT!E305),$B$1&amp;CONFIG_STRUCT!E305,"")</f>
        <v>parameterName_p2AileronVol_06</v>
      </c>
      <c r="C303" s="4" t="str">
        <f>IF(ISTEXT(CONFIG_STRUCT!C305),"=","")</f>
        <v>=</v>
      </c>
      <c r="D303" t="str">
        <f>IF(ISTEXT(CONFIG_STRUCT!E305),CHAR(34)&amp;CONFIG_STRUCT!E305&amp;CHAR(34),"")</f>
        <v>"p2AileronVol_06"</v>
      </c>
      <c r="E303" s="4" t="str">
        <f>IF(ISTEXT(CONFIG_STRUCT!C305),";","")</f>
        <v>;</v>
      </c>
      <c r="F303" t="str">
        <f>IF(ISTEXT(CONFIG_STRUCT!F305),CONFIG_STRUCT!F305,"")</f>
        <v>// Percentage of aileron to use in P2</v>
      </c>
    </row>
    <row r="304" spans="1:6" x14ac:dyDescent="0.3">
      <c r="A304" t="str">
        <f>IF(ISTEXT(CONFIG_STRUCT!C306),"const char*","")</f>
        <v>const char*</v>
      </c>
      <c r="B304" t="str">
        <f>IF(ISTEXT(CONFIG_STRUCT!E306),$B$1&amp;CONFIG_STRUCT!E306,"")</f>
        <v>parameterName_p1ElevatorVol_06</v>
      </c>
      <c r="C304" s="4" t="str">
        <f>IF(ISTEXT(CONFIG_STRUCT!C306),"=","")</f>
        <v>=</v>
      </c>
      <c r="D304" t="str">
        <f>IF(ISTEXT(CONFIG_STRUCT!E306),CHAR(34)&amp;CONFIG_STRUCT!E306&amp;CHAR(34),"")</f>
        <v>"p1ElevatorVol_06"</v>
      </c>
      <c r="E304" s="4" t="str">
        <f>IF(ISTEXT(CONFIG_STRUCT!C306),";","")</f>
        <v>;</v>
      </c>
      <c r="F304" t="str">
        <f>IF(ISTEXT(CONFIG_STRUCT!F306),CONFIG_STRUCT!F306,"")</f>
        <v>// Percentage of elevator to use in P1</v>
      </c>
    </row>
    <row r="305" spans="1:6" x14ac:dyDescent="0.3">
      <c r="A305" t="str">
        <f>IF(ISTEXT(CONFIG_STRUCT!C307),"const char*","")</f>
        <v>const char*</v>
      </c>
      <c r="B305" t="str">
        <f>IF(ISTEXT(CONFIG_STRUCT!E307),$B$1&amp;CONFIG_STRUCT!E307,"")</f>
        <v>parameterName_p2ElevatorVol_06</v>
      </c>
      <c r="C305" s="4" t="str">
        <f>IF(ISTEXT(CONFIG_STRUCT!C307),"=","")</f>
        <v>=</v>
      </c>
      <c r="D305" t="str">
        <f>IF(ISTEXT(CONFIG_STRUCT!E307),CHAR(34)&amp;CONFIG_STRUCT!E307&amp;CHAR(34),"")</f>
        <v>"p2ElevatorVol_06"</v>
      </c>
      <c r="E305" s="4" t="str">
        <f>IF(ISTEXT(CONFIG_STRUCT!C307),";","")</f>
        <v>;</v>
      </c>
      <c r="F305" t="str">
        <f>IF(ISTEXT(CONFIG_STRUCT!F307),CONFIG_STRUCT!F307,"")</f>
        <v>// Percentage of elevator to use in P2</v>
      </c>
    </row>
    <row r="306" spans="1:6" x14ac:dyDescent="0.3">
      <c r="A306" t="str">
        <f>IF(ISTEXT(CONFIG_STRUCT!C308),"const char*","")</f>
        <v>const char*</v>
      </c>
      <c r="B306" t="str">
        <f>IF(ISTEXT(CONFIG_STRUCT!E308),$B$1&amp;CONFIG_STRUCT!E308,"")</f>
        <v>parameterName_p1RudderVol_06</v>
      </c>
      <c r="C306" s="4" t="str">
        <f>IF(ISTEXT(CONFIG_STRUCT!C308),"=","")</f>
        <v>=</v>
      </c>
      <c r="D306" t="str">
        <f>IF(ISTEXT(CONFIG_STRUCT!E308),CHAR(34)&amp;CONFIG_STRUCT!E308&amp;CHAR(34),"")</f>
        <v>"p1RudderVol_06"</v>
      </c>
      <c r="E306" s="4" t="str">
        <f>IF(ISTEXT(CONFIG_STRUCT!C308),";","")</f>
        <v>;</v>
      </c>
      <c r="F306" t="str">
        <f>IF(ISTEXT(CONFIG_STRUCT!F308),CONFIG_STRUCT!F308,"")</f>
        <v>// Percentage of rudder to use in P1</v>
      </c>
    </row>
    <row r="307" spans="1:6" x14ac:dyDescent="0.3">
      <c r="A307" t="str">
        <f>IF(ISTEXT(CONFIG_STRUCT!C309),"const char*","")</f>
        <v>const char*</v>
      </c>
      <c r="B307" t="str">
        <f>IF(ISTEXT(CONFIG_STRUCT!E309),$B$1&amp;CONFIG_STRUCT!E309,"")</f>
        <v>parameterName_p2RudderVol_06</v>
      </c>
      <c r="C307" s="4" t="str">
        <f>IF(ISTEXT(CONFIG_STRUCT!C309),"=","")</f>
        <v>=</v>
      </c>
      <c r="D307" t="str">
        <f>IF(ISTEXT(CONFIG_STRUCT!E309),CHAR(34)&amp;CONFIG_STRUCT!E309&amp;CHAR(34),"")</f>
        <v>"p2RudderVol_06"</v>
      </c>
      <c r="E307" s="4" t="str">
        <f>IF(ISTEXT(CONFIG_STRUCT!C309),";","")</f>
        <v>;</v>
      </c>
      <c r="F307" t="str">
        <f>IF(ISTEXT(CONFIG_STRUCT!F309),CONFIG_STRUCT!F309,"")</f>
        <v>// Percentage of rudder to use in P2</v>
      </c>
    </row>
    <row r="308" spans="1:6" x14ac:dyDescent="0.3">
      <c r="A308" t="str">
        <f>IF(ISTEXT(CONFIG_STRUCT!C310),"const char*","")</f>
        <v>const char*</v>
      </c>
      <c r="B308" t="str">
        <f>IF(ISTEXT(CONFIG_STRUCT!E310),$B$1&amp;CONFIG_STRUCT!E310,"")</f>
        <v>parameterName_p1RollGyro_06</v>
      </c>
      <c r="C308" s="4" t="str">
        <f>IF(ISTEXT(CONFIG_STRUCT!C310),"=","")</f>
        <v>=</v>
      </c>
      <c r="D308" t="str">
        <f>IF(ISTEXT(CONFIG_STRUCT!E310),CHAR(34)&amp;CONFIG_STRUCT!E310&amp;CHAR(34),"")</f>
        <v>"p1RollGyro_06"</v>
      </c>
      <c r="E308" s="4" t="str">
        <f>IF(ISTEXT(CONFIG_STRUCT!C310),";","")</f>
        <v>;</v>
      </c>
      <c r="F308" t="str">
        <f>IF(ISTEXT(CONFIG_STRUCT!F310),CONFIG_STRUCT!F310,"")</f>
        <v>// P1 roll_gyro (OFF/ON/REV/SCALED/REVSCALED)</v>
      </c>
    </row>
    <row r="309" spans="1:6" x14ac:dyDescent="0.3">
      <c r="A309" t="str">
        <f>IF(ISTEXT(CONFIG_STRUCT!C311),"const char*","")</f>
        <v>const char*</v>
      </c>
      <c r="B309" t="str">
        <f>IF(ISTEXT(CONFIG_STRUCT!E311),$B$1&amp;CONFIG_STRUCT!E311,"")</f>
        <v>parameterName_p2RollGyro_06</v>
      </c>
      <c r="C309" s="4" t="str">
        <f>IF(ISTEXT(CONFIG_STRUCT!C311),"=","")</f>
        <v>=</v>
      </c>
      <c r="D309" t="str">
        <f>IF(ISTEXT(CONFIG_STRUCT!E311),CHAR(34)&amp;CONFIG_STRUCT!E311&amp;CHAR(34),"")</f>
        <v>"p2RollGyro_06"</v>
      </c>
      <c r="E309" s="4" t="str">
        <f>IF(ISTEXT(CONFIG_STRUCT!C311),";","")</f>
        <v>;</v>
      </c>
      <c r="F309" t="str">
        <f>IF(ISTEXT(CONFIG_STRUCT!F311),CONFIG_STRUCT!F311,"")</f>
        <v>// P2 roll_gyro</v>
      </c>
    </row>
    <row r="310" spans="1:6" x14ac:dyDescent="0.3">
      <c r="A310" t="str">
        <f>IF(ISTEXT(CONFIG_STRUCT!C312),"const char*","")</f>
        <v>const char*</v>
      </c>
      <c r="B310" t="str">
        <f>IF(ISTEXT(CONFIG_STRUCT!E312),$B$1&amp;CONFIG_STRUCT!E312,"")</f>
        <v>parameterName_p1PitchGyro_06</v>
      </c>
      <c r="C310" s="4" t="str">
        <f>IF(ISTEXT(CONFIG_STRUCT!C312),"=","")</f>
        <v>=</v>
      </c>
      <c r="D310" t="str">
        <f>IF(ISTEXT(CONFIG_STRUCT!E312),CHAR(34)&amp;CONFIG_STRUCT!E312&amp;CHAR(34),"")</f>
        <v>"p1PitchGyro_06"</v>
      </c>
      <c r="E310" s="4" t="str">
        <f>IF(ISTEXT(CONFIG_STRUCT!C312),";","")</f>
        <v>;</v>
      </c>
      <c r="F310" t="str">
        <f>IF(ISTEXT(CONFIG_STRUCT!F312),CONFIG_STRUCT!F312,"")</f>
        <v>// P1 pitch_gyro</v>
      </c>
    </row>
    <row r="311" spans="1:6" x14ac:dyDescent="0.3">
      <c r="A311" t="str">
        <f>IF(ISTEXT(CONFIG_STRUCT!C313),"const char*","")</f>
        <v>const char*</v>
      </c>
      <c r="B311" t="str">
        <f>IF(ISTEXT(CONFIG_STRUCT!E313),$B$1&amp;CONFIG_STRUCT!E313,"")</f>
        <v>parameterName_p2PitchGyro_06</v>
      </c>
      <c r="C311" s="4" t="str">
        <f>IF(ISTEXT(CONFIG_STRUCT!C313),"=","")</f>
        <v>=</v>
      </c>
      <c r="D311" t="str">
        <f>IF(ISTEXT(CONFIG_STRUCT!E313),CHAR(34)&amp;CONFIG_STRUCT!E313&amp;CHAR(34),"")</f>
        <v>"p2PitchGyro_06"</v>
      </c>
      <c r="E311" s="4" t="str">
        <f>IF(ISTEXT(CONFIG_STRUCT!C313),";","")</f>
        <v>;</v>
      </c>
      <c r="F311" t="str">
        <f>IF(ISTEXT(CONFIG_STRUCT!F313),CONFIG_STRUCT!F313,"")</f>
        <v>// P2 pitch_gyro</v>
      </c>
    </row>
    <row r="312" spans="1:6" x14ac:dyDescent="0.3">
      <c r="A312" t="str">
        <f>IF(ISTEXT(CONFIG_STRUCT!C314),"const char*","")</f>
        <v>const char*</v>
      </c>
      <c r="B312" t="str">
        <f>IF(ISTEXT(CONFIG_STRUCT!E314),$B$1&amp;CONFIG_STRUCT!E314,"")</f>
        <v>parameterName_p1YawGyro_06</v>
      </c>
      <c r="C312" s="4" t="str">
        <f>IF(ISTEXT(CONFIG_STRUCT!C314),"=","")</f>
        <v>=</v>
      </c>
      <c r="D312" t="str">
        <f>IF(ISTEXT(CONFIG_STRUCT!E314),CHAR(34)&amp;CONFIG_STRUCT!E314&amp;CHAR(34),"")</f>
        <v>"p1YawGyro_06"</v>
      </c>
      <c r="E312" s="4" t="str">
        <f>IF(ISTEXT(CONFIG_STRUCT!C314),";","")</f>
        <v>;</v>
      </c>
      <c r="F312" t="str">
        <f>IF(ISTEXT(CONFIG_STRUCT!F314),CONFIG_STRUCT!F314,"")</f>
        <v>// P1 yaw_gyro</v>
      </c>
    </row>
    <row r="313" spans="1:6" x14ac:dyDescent="0.3">
      <c r="A313" t="str">
        <f>IF(ISTEXT(CONFIG_STRUCT!C315),"const char*","")</f>
        <v>const char*</v>
      </c>
      <c r="B313" t="str">
        <f>IF(ISTEXT(CONFIG_STRUCT!E315),$B$1&amp;CONFIG_STRUCT!E315,"")</f>
        <v>parameterName_p2YawGyro_06</v>
      </c>
      <c r="C313" s="4" t="str">
        <f>IF(ISTEXT(CONFIG_STRUCT!C315),"=","")</f>
        <v>=</v>
      </c>
      <c r="D313" t="str">
        <f>IF(ISTEXT(CONFIG_STRUCT!E315),CHAR(34)&amp;CONFIG_STRUCT!E315&amp;CHAR(34),"")</f>
        <v>"p2YawGyro_06"</v>
      </c>
      <c r="E313" s="4" t="str">
        <f>IF(ISTEXT(CONFIG_STRUCT!C315),";","")</f>
        <v>;</v>
      </c>
      <c r="F313" t="str">
        <f>IF(ISTEXT(CONFIG_STRUCT!F315),CONFIG_STRUCT!F315,"")</f>
        <v>// P2 yaw_gyro</v>
      </c>
    </row>
    <row r="314" spans="1:6" x14ac:dyDescent="0.3">
      <c r="A314" t="str">
        <f>IF(ISTEXT(CONFIG_STRUCT!C316),"const char*","")</f>
        <v>const char*</v>
      </c>
      <c r="B314" t="str">
        <f>IF(ISTEXT(CONFIG_STRUCT!E316),$B$1&amp;CONFIG_STRUCT!E316,"")</f>
        <v>parameterName_p1RollAccel_06</v>
      </c>
      <c r="C314" s="4" t="str">
        <f>IF(ISTEXT(CONFIG_STRUCT!C316),"=","")</f>
        <v>=</v>
      </c>
      <c r="D314" t="str">
        <f>IF(ISTEXT(CONFIG_STRUCT!E316),CHAR(34)&amp;CONFIG_STRUCT!E316&amp;CHAR(34),"")</f>
        <v>"p1RollAccel_06"</v>
      </c>
      <c r="E314" s="4" t="str">
        <f>IF(ISTEXT(CONFIG_STRUCT!C316),";","")</f>
        <v>;</v>
      </c>
      <c r="F314" t="str">
        <f>IF(ISTEXT(CONFIG_STRUCT!F316),CONFIG_STRUCT!F316,"")</f>
        <v>// P1 roll_accel</v>
      </c>
    </row>
    <row r="315" spans="1:6" x14ac:dyDescent="0.3">
      <c r="A315" t="str">
        <f>IF(ISTEXT(CONFIG_STRUCT!C317),"const char*","")</f>
        <v>const char*</v>
      </c>
      <c r="B315" t="str">
        <f>IF(ISTEXT(CONFIG_STRUCT!E317),$B$1&amp;CONFIG_STRUCT!E317,"")</f>
        <v>parameterName_p2RollAccel_06</v>
      </c>
      <c r="C315" s="4" t="str">
        <f>IF(ISTEXT(CONFIG_STRUCT!C317),"=","")</f>
        <v>=</v>
      </c>
      <c r="D315" t="str">
        <f>IF(ISTEXT(CONFIG_STRUCT!E317),CHAR(34)&amp;CONFIG_STRUCT!E317&amp;CHAR(34),"")</f>
        <v>"p2RollAccel_06"</v>
      </c>
      <c r="E315" s="4" t="str">
        <f>IF(ISTEXT(CONFIG_STRUCT!C317),";","")</f>
        <v>;</v>
      </c>
      <c r="F315" t="str">
        <f>IF(ISTEXT(CONFIG_STRUCT!F317),CONFIG_STRUCT!F317,"")</f>
        <v>// P2 roll_accel</v>
      </c>
    </row>
    <row r="316" spans="1:6" x14ac:dyDescent="0.3">
      <c r="A316" t="str">
        <f>IF(ISTEXT(CONFIG_STRUCT!C318),"const char*","")</f>
        <v>const char*</v>
      </c>
      <c r="B316" t="str">
        <f>IF(ISTEXT(CONFIG_STRUCT!E318),$B$1&amp;CONFIG_STRUCT!E318,"")</f>
        <v>parameterName_p1PitchAccel_06</v>
      </c>
      <c r="C316" s="4" t="str">
        <f>IF(ISTEXT(CONFIG_STRUCT!C318),"=","")</f>
        <v>=</v>
      </c>
      <c r="D316" t="str">
        <f>IF(ISTEXT(CONFIG_STRUCT!E318),CHAR(34)&amp;CONFIG_STRUCT!E318&amp;CHAR(34),"")</f>
        <v>"p1PitchAccel_06"</v>
      </c>
      <c r="E316" s="4" t="str">
        <f>IF(ISTEXT(CONFIG_STRUCT!C318),";","")</f>
        <v>;</v>
      </c>
      <c r="F316" t="str">
        <f>IF(ISTEXT(CONFIG_STRUCT!F318),CONFIG_STRUCT!F318,"")</f>
        <v>// P1 pitch_accel</v>
      </c>
    </row>
    <row r="317" spans="1:6" x14ac:dyDescent="0.3">
      <c r="A317" t="str">
        <f>IF(ISTEXT(CONFIG_STRUCT!C319),"const char*","")</f>
        <v>const char*</v>
      </c>
      <c r="B317" t="str">
        <f>IF(ISTEXT(CONFIG_STRUCT!E319),$B$1&amp;CONFIG_STRUCT!E319,"")</f>
        <v>parameterName_p2PitchAccel_06</v>
      </c>
      <c r="C317" s="4" t="str">
        <f>IF(ISTEXT(CONFIG_STRUCT!C319),"=","")</f>
        <v>=</v>
      </c>
      <c r="D317" t="str">
        <f>IF(ISTEXT(CONFIG_STRUCT!E319),CHAR(34)&amp;CONFIG_STRUCT!E319&amp;CHAR(34),"")</f>
        <v>"p2PitchAccel_06"</v>
      </c>
      <c r="E317" s="4" t="str">
        <f>IF(ISTEXT(CONFIG_STRUCT!C319),";","")</f>
        <v>;</v>
      </c>
      <c r="F317" t="str">
        <f>IF(ISTEXT(CONFIG_STRUCT!F319),CONFIG_STRUCT!F319,"")</f>
        <v>// P2 pitch_accel</v>
      </c>
    </row>
    <row r="318" spans="1:6" x14ac:dyDescent="0.3">
      <c r="A318" t="str">
        <f>IF(ISTEXT(CONFIG_STRUCT!C320),"const char*","")</f>
        <v>const char*</v>
      </c>
      <c r="B318" t="str">
        <f>IF(ISTEXT(CONFIG_STRUCT!E320),$B$1&amp;CONFIG_STRUCT!E320,"")</f>
        <v>parameterName_p1ZDeltaAccel_06</v>
      </c>
      <c r="C318" s="4" t="str">
        <f>IF(ISTEXT(CONFIG_STRUCT!C320),"=","")</f>
        <v>=</v>
      </c>
      <c r="D318" t="str">
        <f>IF(ISTEXT(CONFIG_STRUCT!E320),CHAR(34)&amp;CONFIG_STRUCT!E320&amp;CHAR(34),"")</f>
        <v>"p1ZDeltaAccel_06"</v>
      </c>
      <c r="E318" s="4" t="str">
        <f>IF(ISTEXT(CONFIG_STRUCT!C320),";","")</f>
        <v>;</v>
      </c>
      <c r="F318" t="str">
        <f>IF(ISTEXT(CONFIG_STRUCT!F320),CONFIG_STRUCT!F320,"")</f>
        <v>// P1 Z_delta_accel</v>
      </c>
    </row>
    <row r="319" spans="1:6" x14ac:dyDescent="0.3">
      <c r="A319" t="str">
        <f>IF(ISTEXT(CONFIG_STRUCT!C321),"const char*","")</f>
        <v>const char*</v>
      </c>
      <c r="B319" t="str">
        <f>IF(ISTEXT(CONFIG_STRUCT!E321),$B$1&amp;CONFIG_STRUCT!E321,"")</f>
        <v>parameterName_p2ZDeltaAccel_06</v>
      </c>
      <c r="C319" s="4" t="str">
        <f>IF(ISTEXT(CONFIG_STRUCT!C321),"=","")</f>
        <v>=</v>
      </c>
      <c r="D319" t="str">
        <f>IF(ISTEXT(CONFIG_STRUCT!E321),CHAR(34)&amp;CONFIG_STRUCT!E321&amp;CHAR(34),"")</f>
        <v>"p2ZDeltaAccel_06"</v>
      </c>
      <c r="E319" s="4" t="str">
        <f>IF(ISTEXT(CONFIG_STRUCT!C321),";","")</f>
        <v>;</v>
      </c>
      <c r="F319" t="str">
        <f>IF(ISTEXT(CONFIG_STRUCT!F321),CONFIG_STRUCT!F321,"")</f>
        <v>// P2 Z_delta_accel</v>
      </c>
    </row>
    <row r="320" spans="1:6" x14ac:dyDescent="0.3">
      <c r="A320" t="str">
        <f>IF(ISTEXT(CONFIG_STRUCT!C322),"const char*","")</f>
        <v>const char*</v>
      </c>
      <c r="B320" t="str">
        <f>IF(ISTEXT(CONFIG_STRUCT!E322),$B$1&amp;CONFIG_STRUCT!E322,"")</f>
        <v>parameterName_p1SourceA_06</v>
      </c>
      <c r="C320" s="4" t="str">
        <f>IF(ISTEXT(CONFIG_STRUCT!C322),"=","")</f>
        <v>=</v>
      </c>
      <c r="D320" t="str">
        <f>IF(ISTEXT(CONFIG_STRUCT!E322),CHAR(34)&amp;CONFIG_STRUCT!E322&amp;CHAR(34),"")</f>
        <v>"p1SourceA_06"</v>
      </c>
      <c r="E320" s="4" t="str">
        <f>IF(ISTEXT(CONFIG_STRUCT!C322),";","")</f>
        <v>;</v>
      </c>
      <c r="F320" t="str">
        <f>IF(ISTEXT(CONFIG_STRUCT!F322),CONFIG_STRUCT!F322,"")</f>
        <v>// Source A for calculation</v>
      </c>
    </row>
    <row r="321" spans="1:6" x14ac:dyDescent="0.3">
      <c r="A321" t="str">
        <f>IF(ISTEXT(CONFIG_STRUCT!C323),"const char*","")</f>
        <v>const char*</v>
      </c>
      <c r="B321" t="str">
        <f>IF(ISTEXT(CONFIG_STRUCT!E323),$B$1&amp;CONFIG_STRUCT!E323,"")</f>
        <v>parameterName_p1SourceAVol_06</v>
      </c>
      <c r="C321" s="4" t="str">
        <f>IF(ISTEXT(CONFIG_STRUCT!C323),"=","")</f>
        <v>=</v>
      </c>
      <c r="D321" t="str">
        <f>IF(ISTEXT(CONFIG_STRUCT!E323),CHAR(34)&amp;CONFIG_STRUCT!E323&amp;CHAR(34),"")</f>
        <v>"p1SourceAVol_06"</v>
      </c>
      <c r="E321" s="4" t="str">
        <f>IF(ISTEXT(CONFIG_STRUCT!C323),";","")</f>
        <v>;</v>
      </c>
      <c r="F321" t="str">
        <f>IF(ISTEXT(CONFIG_STRUCT!F323),CONFIG_STRUCT!F323,"")</f>
        <v>// Percentage of source to use</v>
      </c>
    </row>
    <row r="322" spans="1:6" x14ac:dyDescent="0.3">
      <c r="A322" t="str">
        <f>IF(ISTEXT(CONFIG_STRUCT!C324),"const char*","")</f>
        <v>const char*</v>
      </c>
      <c r="B322" t="str">
        <f>IF(ISTEXT(CONFIG_STRUCT!E324),$B$1&amp;CONFIG_STRUCT!E324,"")</f>
        <v>parameterName_p2SourceA_06</v>
      </c>
      <c r="C322" s="4" t="str">
        <f>IF(ISTEXT(CONFIG_STRUCT!C324),"=","")</f>
        <v>=</v>
      </c>
      <c r="D322" t="str">
        <f>IF(ISTEXT(CONFIG_STRUCT!E324),CHAR(34)&amp;CONFIG_STRUCT!E324&amp;CHAR(34),"")</f>
        <v>"p2SourceA_06"</v>
      </c>
      <c r="E322" s="4" t="str">
        <f>IF(ISTEXT(CONFIG_STRUCT!C324),";","")</f>
        <v>;</v>
      </c>
      <c r="F322" t="str">
        <f>IF(ISTEXT(CONFIG_STRUCT!F324),CONFIG_STRUCT!F324,"")</f>
        <v>// Source A for calculation</v>
      </c>
    </row>
    <row r="323" spans="1:6" x14ac:dyDescent="0.3">
      <c r="A323" t="str">
        <f>IF(ISTEXT(CONFIG_STRUCT!C325),"const char*","")</f>
        <v>const char*</v>
      </c>
      <c r="B323" t="str">
        <f>IF(ISTEXT(CONFIG_STRUCT!E325),$B$1&amp;CONFIG_STRUCT!E325,"")</f>
        <v>parameterName_p2SourceAVol_06</v>
      </c>
      <c r="C323" s="4" t="str">
        <f>IF(ISTEXT(CONFIG_STRUCT!C325),"=","")</f>
        <v>=</v>
      </c>
      <c r="D323" t="str">
        <f>IF(ISTEXT(CONFIG_STRUCT!E325),CHAR(34)&amp;CONFIG_STRUCT!E325&amp;CHAR(34),"")</f>
        <v>"p2SourceAVol_06"</v>
      </c>
      <c r="E323" s="4" t="str">
        <f>IF(ISTEXT(CONFIG_STRUCT!C325),";","")</f>
        <v>;</v>
      </c>
      <c r="F323" t="str">
        <f>IF(ISTEXT(CONFIG_STRUCT!F325),CONFIG_STRUCT!F325,"")</f>
        <v>// Percentage of source to use</v>
      </c>
    </row>
    <row r="324" spans="1:6" x14ac:dyDescent="0.3">
      <c r="A324" t="str">
        <f>IF(ISTEXT(CONFIG_STRUCT!C326),"const char*","")</f>
        <v>const char*</v>
      </c>
      <c r="B324" t="str">
        <f>IF(ISTEXT(CONFIG_STRUCT!E326),$B$1&amp;CONFIG_STRUCT!E326,"")</f>
        <v>parameterName_p1SourceB_06</v>
      </c>
      <c r="C324" s="4" t="str">
        <f>IF(ISTEXT(CONFIG_STRUCT!C326),"=","")</f>
        <v>=</v>
      </c>
      <c r="D324" t="str">
        <f>IF(ISTEXT(CONFIG_STRUCT!E326),CHAR(34)&amp;CONFIG_STRUCT!E326&amp;CHAR(34),"")</f>
        <v>"p1SourceB_06"</v>
      </c>
      <c r="E324" s="4" t="str">
        <f>IF(ISTEXT(CONFIG_STRUCT!C326),";","")</f>
        <v>;</v>
      </c>
      <c r="F324" t="str">
        <f>IF(ISTEXT(CONFIG_STRUCT!F326),CONFIG_STRUCT!F326,"")</f>
        <v>// Source B for calculation</v>
      </c>
    </row>
    <row r="325" spans="1:6" x14ac:dyDescent="0.3">
      <c r="A325" t="str">
        <f>IF(ISTEXT(CONFIG_STRUCT!C327),"const char*","")</f>
        <v>const char*</v>
      </c>
      <c r="B325" t="str">
        <f>IF(ISTEXT(CONFIG_STRUCT!E327),$B$1&amp;CONFIG_STRUCT!E327,"")</f>
        <v>parameterName_p1SourceBVol_06</v>
      </c>
      <c r="C325" s="4" t="str">
        <f>IF(ISTEXT(CONFIG_STRUCT!C327),"=","")</f>
        <v>=</v>
      </c>
      <c r="D325" t="str">
        <f>IF(ISTEXT(CONFIG_STRUCT!E327),CHAR(34)&amp;CONFIG_STRUCT!E327&amp;CHAR(34),"")</f>
        <v>"p1SourceBVol_06"</v>
      </c>
      <c r="E325" s="4" t="str">
        <f>IF(ISTEXT(CONFIG_STRUCT!C327),";","")</f>
        <v>;</v>
      </c>
      <c r="F325" t="str">
        <f>IF(ISTEXT(CONFIG_STRUCT!F327),CONFIG_STRUCT!F327,"")</f>
        <v>// Percentage of source to use</v>
      </c>
    </row>
    <row r="326" spans="1:6" x14ac:dyDescent="0.3">
      <c r="A326" t="str">
        <f>IF(ISTEXT(CONFIG_STRUCT!C328),"const char*","")</f>
        <v>const char*</v>
      </c>
      <c r="B326" t="str">
        <f>IF(ISTEXT(CONFIG_STRUCT!E328),$B$1&amp;CONFIG_STRUCT!E328,"")</f>
        <v>parameterName_p2SourceB_06</v>
      </c>
      <c r="C326" s="4" t="str">
        <f>IF(ISTEXT(CONFIG_STRUCT!C328),"=","")</f>
        <v>=</v>
      </c>
      <c r="D326" t="str">
        <f>IF(ISTEXT(CONFIG_STRUCT!E328),CHAR(34)&amp;CONFIG_STRUCT!E328&amp;CHAR(34),"")</f>
        <v>"p2SourceB_06"</v>
      </c>
      <c r="E326" s="4" t="str">
        <f>IF(ISTEXT(CONFIG_STRUCT!C328),";","")</f>
        <v>;</v>
      </c>
      <c r="F326" t="str">
        <f>IF(ISTEXT(CONFIG_STRUCT!F328),CONFIG_STRUCT!F328,"")</f>
        <v>// Source B for calculation</v>
      </c>
    </row>
    <row r="327" spans="1:6" x14ac:dyDescent="0.3">
      <c r="A327" t="str">
        <f>IF(ISTEXT(CONFIG_STRUCT!C329),"const char*","")</f>
        <v>const char*</v>
      </c>
      <c r="B327" t="str">
        <f>IF(ISTEXT(CONFIG_STRUCT!E329),$B$1&amp;CONFIG_STRUCT!E329,"")</f>
        <v>parameterName_p2SourceBVol_06</v>
      </c>
      <c r="C327" s="4" t="str">
        <f>IF(ISTEXT(CONFIG_STRUCT!C329),"=","")</f>
        <v>=</v>
      </c>
      <c r="D327" t="str">
        <f>IF(ISTEXT(CONFIG_STRUCT!E329),CHAR(34)&amp;CONFIG_STRUCT!E329&amp;CHAR(34),"")</f>
        <v>"p2SourceBVol_06"</v>
      </c>
      <c r="E327" s="4" t="str">
        <f>IF(ISTEXT(CONFIG_STRUCT!C329),";","")</f>
        <v>;</v>
      </c>
      <c r="F327" t="str">
        <f>IF(ISTEXT(CONFIG_STRUCT!F329),CONFIG_STRUCT!F329,"")</f>
        <v>// Percentage of source to use</v>
      </c>
    </row>
    <row r="328" spans="1:6" x14ac:dyDescent="0.3">
      <c r="A328" t="str">
        <f>IF(ISTEXT(CONFIG_STRUCT!C330),"const char*","")</f>
        <v/>
      </c>
      <c r="B328" t="str">
        <f>IF(ISTEXT(CONFIG_STRUCT!E330),$B$1&amp;CONFIG_STRUCT!E330,"")</f>
        <v/>
      </c>
      <c r="C328" s="4" t="str">
        <f>IF(ISTEXT(CONFIG_STRUCT!C330),"=","")</f>
        <v/>
      </c>
      <c r="D328" t="str">
        <f>IF(ISTEXT(CONFIG_STRUCT!E330),CHAR(34)&amp;CONFIG_STRUCT!E330&amp;CHAR(34),"")</f>
        <v/>
      </c>
      <c r="E328" s="4" t="str">
        <f>IF(ISTEXT(CONFIG_STRUCT!C330),";","")</f>
        <v/>
      </c>
      <c r="F328" t="str">
        <f>IF(ISTEXT(CONFIG_STRUCT!F330),CONFIG_STRUCT!F330,"")</f>
        <v/>
      </c>
    </row>
    <row r="329" spans="1:6" x14ac:dyDescent="0.3">
      <c r="A329" t="str">
        <f>IF(ISTEXT(CONFIG_STRUCT!C331),"const char*","")</f>
        <v>const char*</v>
      </c>
      <c r="B329" t="str">
        <f>IF(ISTEXT(CONFIG_STRUCT!E331),$B$1&amp;CONFIG_STRUCT!E331,"")</f>
        <v>parameterName_p1Value_07</v>
      </c>
      <c r="C329" s="4" t="str">
        <f>IF(ISTEXT(CONFIG_STRUCT!C331),"=","")</f>
        <v>=</v>
      </c>
      <c r="D329" t="str">
        <f>IF(ISTEXT(CONFIG_STRUCT!E331),CHAR(34)&amp;CONFIG_STRUCT!E331&amp;CHAR(34),"")</f>
        <v>"p1Value_07"</v>
      </c>
      <c r="E329" s="4" t="str">
        <f>IF(ISTEXT(CONFIG_STRUCT!C331),";","")</f>
        <v>;</v>
      </c>
      <c r="F329" t="str">
        <f>IF(ISTEXT(CONFIG_STRUCT!F331),CONFIG_STRUCT!F331,"")</f>
        <v>// Current value of this channel at P1</v>
      </c>
    </row>
    <row r="330" spans="1:6" x14ac:dyDescent="0.3">
      <c r="A330" t="str">
        <f>IF(ISTEXT(CONFIG_STRUCT!C332),"const char*","")</f>
        <v>const char*</v>
      </c>
      <c r="B330" t="str">
        <f>IF(ISTEXT(CONFIG_STRUCT!E332),$B$1&amp;CONFIG_STRUCT!E332,"")</f>
        <v>parameterName_p2Value_07</v>
      </c>
      <c r="C330" s="4" t="str">
        <f>IF(ISTEXT(CONFIG_STRUCT!C332),"=","")</f>
        <v>=</v>
      </c>
      <c r="D330" t="str">
        <f>IF(ISTEXT(CONFIG_STRUCT!E332),CHAR(34)&amp;CONFIG_STRUCT!E332&amp;CHAR(34),"")</f>
        <v>"p2Value_07"</v>
      </c>
      <c r="E330" s="4" t="str">
        <f>IF(ISTEXT(CONFIG_STRUCT!C332),";","")</f>
        <v>;</v>
      </c>
      <c r="F330" t="str">
        <f>IF(ISTEXT(CONFIG_STRUCT!F332),CONFIG_STRUCT!F332,"")</f>
        <v>// Current value of this channel at P2</v>
      </c>
    </row>
    <row r="331" spans="1:6" x14ac:dyDescent="0.3">
      <c r="A331" t="str">
        <f>IF(ISTEXT(CONFIG_STRUCT!C333),"const char*","")</f>
        <v>const char*</v>
      </c>
      <c r="B331" t="str">
        <f>IF(ISTEXT(CONFIG_STRUCT!E333),$B$1&amp;CONFIG_STRUCT!E333,"")</f>
        <v>parameterName_motorMarker_07</v>
      </c>
      <c r="C331" s="4" t="str">
        <f>IF(ISTEXT(CONFIG_STRUCT!C333),"=","")</f>
        <v>=</v>
      </c>
      <c r="D331" t="str">
        <f>IF(ISTEXT(CONFIG_STRUCT!E333),CHAR(34)&amp;CONFIG_STRUCT!E333&amp;CHAR(34),"")</f>
        <v>"motorMarker_07"</v>
      </c>
      <c r="E331" s="4" t="str">
        <f>IF(ISTEXT(CONFIG_STRUCT!C333),";","")</f>
        <v>;</v>
      </c>
      <c r="F331" t="str">
        <f>IF(ISTEXT(CONFIG_STRUCT!F333),CONFIG_STRUCT!F333,"")</f>
        <v>// Motor/Servo marker</v>
      </c>
    </row>
    <row r="332" spans="1:6" x14ac:dyDescent="0.3">
      <c r="A332" t="str">
        <f>IF(ISTEXT(CONFIG_STRUCT!C334),"const char*","")</f>
        <v>const char*</v>
      </c>
      <c r="B332" t="str">
        <f>IF(ISTEXT(CONFIG_STRUCT!E334),$B$1&amp;CONFIG_STRUCT!E334,"")</f>
        <v>parameterName_p1ThrottleVol_07</v>
      </c>
      <c r="C332" s="4" t="str">
        <f>IF(ISTEXT(CONFIG_STRUCT!C334),"=","")</f>
        <v>=</v>
      </c>
      <c r="D332" t="str">
        <f>IF(ISTEXT(CONFIG_STRUCT!E334),CHAR(34)&amp;CONFIG_STRUCT!E334&amp;CHAR(34),"")</f>
        <v>"p1ThrottleVol_07"</v>
      </c>
      <c r="E332" s="4" t="str">
        <f>IF(ISTEXT(CONFIG_STRUCT!C334),";","")</f>
        <v>;</v>
      </c>
      <c r="F332" t="str">
        <f>IF(ISTEXT(CONFIG_STRUCT!F334),CONFIG_STRUCT!F334,"")</f>
        <v>// Percentage of throttle to use in P1</v>
      </c>
    </row>
    <row r="333" spans="1:6" x14ac:dyDescent="0.3">
      <c r="A333" t="str">
        <f>IF(ISTEXT(CONFIG_STRUCT!C335),"const char*","")</f>
        <v>const char*</v>
      </c>
      <c r="B333" t="str">
        <f>IF(ISTEXT(CONFIG_STRUCT!E335),$B$1&amp;CONFIG_STRUCT!E335,"")</f>
        <v>parameterName_p2ThrottleVol_07</v>
      </c>
      <c r="C333" s="4" t="str">
        <f>IF(ISTEXT(CONFIG_STRUCT!C335),"=","")</f>
        <v>=</v>
      </c>
      <c r="D333" t="str">
        <f>IF(ISTEXT(CONFIG_STRUCT!E335),CHAR(34)&amp;CONFIG_STRUCT!E335&amp;CHAR(34),"")</f>
        <v>"p2ThrottleVol_07"</v>
      </c>
      <c r="E333" s="4" t="str">
        <f>IF(ISTEXT(CONFIG_STRUCT!C335),";","")</f>
        <v>;</v>
      </c>
      <c r="F333" t="str">
        <f>IF(ISTEXT(CONFIG_STRUCT!F335),CONFIG_STRUCT!F335,"")</f>
        <v>// Percentage of throttle to use in P2</v>
      </c>
    </row>
    <row r="334" spans="1:6" x14ac:dyDescent="0.3">
      <c r="A334" t="str">
        <f>IF(ISTEXT(CONFIG_STRUCT!C336),"const char*","")</f>
        <v>const char*</v>
      </c>
      <c r="B334" t="str">
        <f>IF(ISTEXT(CONFIG_STRUCT!E336),$B$1&amp;CONFIG_STRUCT!E336,"")</f>
        <v>parameterName_throttleCurve_07</v>
      </c>
      <c r="C334" s="4" t="str">
        <f>IF(ISTEXT(CONFIG_STRUCT!C336),"=","")</f>
        <v>=</v>
      </c>
      <c r="D334" t="str">
        <f>IF(ISTEXT(CONFIG_STRUCT!E336),CHAR(34)&amp;CONFIG_STRUCT!E336&amp;CHAR(34),"")</f>
        <v>"throttleCurve_07"</v>
      </c>
      <c r="E334" s="4" t="str">
        <f>IF(ISTEXT(CONFIG_STRUCT!C336),";","")</f>
        <v>;</v>
      </c>
      <c r="F334" t="str">
        <f>IF(ISTEXT(CONFIG_STRUCT!F336),CONFIG_STRUCT!F336,"")</f>
        <v>// Throttle transition curve (Linear, Sine)</v>
      </c>
    </row>
    <row r="335" spans="1:6" x14ac:dyDescent="0.3">
      <c r="A335" t="str">
        <f>IF(ISTEXT(CONFIG_STRUCT!C337),"const char*","")</f>
        <v>const char*</v>
      </c>
      <c r="B335" t="str">
        <f>IF(ISTEXT(CONFIG_STRUCT!E337),$B$1&amp;CONFIG_STRUCT!E337,"")</f>
        <v>parameterName_p1AileronVol_07</v>
      </c>
      <c r="C335" s="4" t="str">
        <f>IF(ISTEXT(CONFIG_STRUCT!C337),"=","")</f>
        <v>=</v>
      </c>
      <c r="D335" t="str">
        <f>IF(ISTEXT(CONFIG_STRUCT!E337),CHAR(34)&amp;CONFIG_STRUCT!E337&amp;CHAR(34),"")</f>
        <v>"p1AileronVol_07"</v>
      </c>
      <c r="E335" s="4" t="str">
        <f>IF(ISTEXT(CONFIG_STRUCT!C337),";","")</f>
        <v>;</v>
      </c>
      <c r="F335" t="str">
        <f>IF(ISTEXT(CONFIG_STRUCT!F337),CONFIG_STRUCT!F337,"")</f>
        <v>// Percentage of aileron to use in P1</v>
      </c>
    </row>
    <row r="336" spans="1:6" x14ac:dyDescent="0.3">
      <c r="A336" t="str">
        <f>IF(ISTEXT(CONFIG_STRUCT!C338),"const char*","")</f>
        <v>const char*</v>
      </c>
      <c r="B336" t="str">
        <f>IF(ISTEXT(CONFIG_STRUCT!E338),$B$1&amp;CONFIG_STRUCT!E338,"")</f>
        <v>parameterName_p2AileronVol_07</v>
      </c>
      <c r="C336" s="4" t="str">
        <f>IF(ISTEXT(CONFIG_STRUCT!C338),"=","")</f>
        <v>=</v>
      </c>
      <c r="D336" t="str">
        <f>IF(ISTEXT(CONFIG_STRUCT!E338),CHAR(34)&amp;CONFIG_STRUCT!E338&amp;CHAR(34),"")</f>
        <v>"p2AileronVol_07"</v>
      </c>
      <c r="E336" s="4" t="str">
        <f>IF(ISTEXT(CONFIG_STRUCT!C338),";","")</f>
        <v>;</v>
      </c>
      <c r="F336" t="str">
        <f>IF(ISTEXT(CONFIG_STRUCT!F338),CONFIG_STRUCT!F338,"")</f>
        <v>// Percentage of aileron to use in P2</v>
      </c>
    </row>
    <row r="337" spans="1:6" x14ac:dyDescent="0.3">
      <c r="A337" t="str">
        <f>IF(ISTEXT(CONFIG_STRUCT!C339),"const char*","")</f>
        <v>const char*</v>
      </c>
      <c r="B337" t="str">
        <f>IF(ISTEXT(CONFIG_STRUCT!E339),$B$1&amp;CONFIG_STRUCT!E339,"")</f>
        <v>parameterName_p1ElevatorVol_07</v>
      </c>
      <c r="C337" s="4" t="str">
        <f>IF(ISTEXT(CONFIG_STRUCT!C339),"=","")</f>
        <v>=</v>
      </c>
      <c r="D337" t="str">
        <f>IF(ISTEXT(CONFIG_STRUCT!E339),CHAR(34)&amp;CONFIG_STRUCT!E339&amp;CHAR(34),"")</f>
        <v>"p1ElevatorVol_07"</v>
      </c>
      <c r="E337" s="4" t="str">
        <f>IF(ISTEXT(CONFIG_STRUCT!C339),";","")</f>
        <v>;</v>
      </c>
      <c r="F337" t="str">
        <f>IF(ISTEXT(CONFIG_STRUCT!F339),CONFIG_STRUCT!F339,"")</f>
        <v>// Percentage of elevator to use in P1</v>
      </c>
    </row>
    <row r="338" spans="1:6" x14ac:dyDescent="0.3">
      <c r="A338" t="str">
        <f>IF(ISTEXT(CONFIG_STRUCT!C340),"const char*","")</f>
        <v>const char*</v>
      </c>
      <c r="B338" t="str">
        <f>IF(ISTEXT(CONFIG_STRUCT!E340),$B$1&amp;CONFIG_STRUCT!E340,"")</f>
        <v>parameterName_p2ElevatorVol_07</v>
      </c>
      <c r="C338" s="4" t="str">
        <f>IF(ISTEXT(CONFIG_STRUCT!C340),"=","")</f>
        <v>=</v>
      </c>
      <c r="D338" t="str">
        <f>IF(ISTEXT(CONFIG_STRUCT!E340),CHAR(34)&amp;CONFIG_STRUCT!E340&amp;CHAR(34),"")</f>
        <v>"p2ElevatorVol_07"</v>
      </c>
      <c r="E338" s="4" t="str">
        <f>IF(ISTEXT(CONFIG_STRUCT!C340),";","")</f>
        <v>;</v>
      </c>
      <c r="F338" t="str">
        <f>IF(ISTEXT(CONFIG_STRUCT!F340),CONFIG_STRUCT!F340,"")</f>
        <v>// Percentage of elevator to use in P2</v>
      </c>
    </row>
    <row r="339" spans="1:6" x14ac:dyDescent="0.3">
      <c r="A339" t="str">
        <f>IF(ISTEXT(CONFIG_STRUCT!C341),"const char*","")</f>
        <v>const char*</v>
      </c>
      <c r="B339" t="str">
        <f>IF(ISTEXT(CONFIG_STRUCT!E341),$B$1&amp;CONFIG_STRUCT!E341,"")</f>
        <v>parameterName_p1RudderVol_07</v>
      </c>
      <c r="C339" s="4" t="str">
        <f>IF(ISTEXT(CONFIG_STRUCT!C341),"=","")</f>
        <v>=</v>
      </c>
      <c r="D339" t="str">
        <f>IF(ISTEXT(CONFIG_STRUCT!E341),CHAR(34)&amp;CONFIG_STRUCT!E341&amp;CHAR(34),"")</f>
        <v>"p1RudderVol_07"</v>
      </c>
      <c r="E339" s="4" t="str">
        <f>IF(ISTEXT(CONFIG_STRUCT!C341),";","")</f>
        <v>;</v>
      </c>
      <c r="F339" t="str">
        <f>IF(ISTEXT(CONFIG_STRUCT!F341),CONFIG_STRUCT!F341,"")</f>
        <v>// Percentage of rudder to use in P1</v>
      </c>
    </row>
    <row r="340" spans="1:6" x14ac:dyDescent="0.3">
      <c r="A340" t="str">
        <f>IF(ISTEXT(CONFIG_STRUCT!C342),"const char*","")</f>
        <v>const char*</v>
      </c>
      <c r="B340" t="str">
        <f>IF(ISTEXT(CONFIG_STRUCT!E342),$B$1&amp;CONFIG_STRUCT!E342,"")</f>
        <v>parameterName_p2RudderVol_07</v>
      </c>
      <c r="C340" s="4" t="str">
        <f>IF(ISTEXT(CONFIG_STRUCT!C342),"=","")</f>
        <v>=</v>
      </c>
      <c r="D340" t="str">
        <f>IF(ISTEXT(CONFIG_STRUCT!E342),CHAR(34)&amp;CONFIG_STRUCT!E342&amp;CHAR(34),"")</f>
        <v>"p2RudderVol_07"</v>
      </c>
      <c r="E340" s="4" t="str">
        <f>IF(ISTEXT(CONFIG_STRUCT!C342),";","")</f>
        <v>;</v>
      </c>
      <c r="F340" t="str">
        <f>IF(ISTEXT(CONFIG_STRUCT!F342),CONFIG_STRUCT!F342,"")</f>
        <v>// Percentage of rudder to use in P2</v>
      </c>
    </row>
    <row r="341" spans="1:6" x14ac:dyDescent="0.3">
      <c r="A341" t="str">
        <f>IF(ISTEXT(CONFIG_STRUCT!C343),"const char*","")</f>
        <v>const char*</v>
      </c>
      <c r="B341" t="str">
        <f>IF(ISTEXT(CONFIG_STRUCT!E343),$B$1&amp;CONFIG_STRUCT!E343,"")</f>
        <v>parameterName_p1RollGyro_07</v>
      </c>
      <c r="C341" s="4" t="str">
        <f>IF(ISTEXT(CONFIG_STRUCT!C343),"=","")</f>
        <v>=</v>
      </c>
      <c r="D341" t="str">
        <f>IF(ISTEXT(CONFIG_STRUCT!E343),CHAR(34)&amp;CONFIG_STRUCT!E343&amp;CHAR(34),"")</f>
        <v>"p1RollGyro_07"</v>
      </c>
      <c r="E341" s="4" t="str">
        <f>IF(ISTEXT(CONFIG_STRUCT!C343),";","")</f>
        <v>;</v>
      </c>
      <c r="F341" t="str">
        <f>IF(ISTEXT(CONFIG_STRUCT!F343),CONFIG_STRUCT!F343,"")</f>
        <v>// P1 roll_gyro (OFF/ON/REV/SCALED/REVSCALED)</v>
      </c>
    </row>
    <row r="342" spans="1:6" x14ac:dyDescent="0.3">
      <c r="A342" t="str">
        <f>IF(ISTEXT(CONFIG_STRUCT!C344),"const char*","")</f>
        <v>const char*</v>
      </c>
      <c r="B342" t="str">
        <f>IF(ISTEXT(CONFIG_STRUCT!E344),$B$1&amp;CONFIG_STRUCT!E344,"")</f>
        <v>parameterName_p2RollGyro_07</v>
      </c>
      <c r="C342" s="4" t="str">
        <f>IF(ISTEXT(CONFIG_STRUCT!C344),"=","")</f>
        <v>=</v>
      </c>
      <c r="D342" t="str">
        <f>IF(ISTEXT(CONFIG_STRUCT!E344),CHAR(34)&amp;CONFIG_STRUCT!E344&amp;CHAR(34),"")</f>
        <v>"p2RollGyro_07"</v>
      </c>
      <c r="E342" s="4" t="str">
        <f>IF(ISTEXT(CONFIG_STRUCT!C344),";","")</f>
        <v>;</v>
      </c>
      <c r="F342" t="str">
        <f>IF(ISTEXT(CONFIG_STRUCT!F344),CONFIG_STRUCT!F344,"")</f>
        <v>// P2 roll_gyro</v>
      </c>
    </row>
    <row r="343" spans="1:6" x14ac:dyDescent="0.3">
      <c r="A343" t="str">
        <f>IF(ISTEXT(CONFIG_STRUCT!C345),"const char*","")</f>
        <v>const char*</v>
      </c>
      <c r="B343" t="str">
        <f>IF(ISTEXT(CONFIG_STRUCT!E345),$B$1&amp;CONFIG_STRUCT!E345,"")</f>
        <v>parameterName_p1PitchGyro_07</v>
      </c>
      <c r="C343" s="4" t="str">
        <f>IF(ISTEXT(CONFIG_STRUCT!C345),"=","")</f>
        <v>=</v>
      </c>
      <c r="D343" t="str">
        <f>IF(ISTEXT(CONFIG_STRUCT!E345),CHAR(34)&amp;CONFIG_STRUCT!E345&amp;CHAR(34),"")</f>
        <v>"p1PitchGyro_07"</v>
      </c>
      <c r="E343" s="4" t="str">
        <f>IF(ISTEXT(CONFIG_STRUCT!C345),";","")</f>
        <v>;</v>
      </c>
      <c r="F343" t="str">
        <f>IF(ISTEXT(CONFIG_STRUCT!F345),CONFIG_STRUCT!F345,"")</f>
        <v>// P1 pitch_gyro</v>
      </c>
    </row>
    <row r="344" spans="1:6" x14ac:dyDescent="0.3">
      <c r="A344" t="str">
        <f>IF(ISTEXT(CONFIG_STRUCT!C346),"const char*","")</f>
        <v>const char*</v>
      </c>
      <c r="B344" t="str">
        <f>IF(ISTEXT(CONFIG_STRUCT!E346),$B$1&amp;CONFIG_STRUCT!E346,"")</f>
        <v>parameterName_p2PitchGyro_07</v>
      </c>
      <c r="C344" s="4" t="str">
        <f>IF(ISTEXT(CONFIG_STRUCT!C346),"=","")</f>
        <v>=</v>
      </c>
      <c r="D344" t="str">
        <f>IF(ISTEXT(CONFIG_STRUCT!E346),CHAR(34)&amp;CONFIG_STRUCT!E346&amp;CHAR(34),"")</f>
        <v>"p2PitchGyro_07"</v>
      </c>
      <c r="E344" s="4" t="str">
        <f>IF(ISTEXT(CONFIG_STRUCT!C346),";","")</f>
        <v>;</v>
      </c>
      <c r="F344" t="str">
        <f>IF(ISTEXT(CONFIG_STRUCT!F346),CONFIG_STRUCT!F346,"")</f>
        <v>// P2 pitch_gyro</v>
      </c>
    </row>
    <row r="345" spans="1:6" x14ac:dyDescent="0.3">
      <c r="A345" t="str">
        <f>IF(ISTEXT(CONFIG_STRUCT!C347),"const char*","")</f>
        <v>const char*</v>
      </c>
      <c r="B345" t="str">
        <f>IF(ISTEXT(CONFIG_STRUCT!E347),$B$1&amp;CONFIG_STRUCT!E347,"")</f>
        <v>parameterName_p1YawGyro_07</v>
      </c>
      <c r="C345" s="4" t="str">
        <f>IF(ISTEXT(CONFIG_STRUCT!C347),"=","")</f>
        <v>=</v>
      </c>
      <c r="D345" t="str">
        <f>IF(ISTEXT(CONFIG_STRUCT!E347),CHAR(34)&amp;CONFIG_STRUCT!E347&amp;CHAR(34),"")</f>
        <v>"p1YawGyro_07"</v>
      </c>
      <c r="E345" s="4" t="str">
        <f>IF(ISTEXT(CONFIG_STRUCT!C347),";","")</f>
        <v>;</v>
      </c>
      <c r="F345" t="str">
        <f>IF(ISTEXT(CONFIG_STRUCT!F347),CONFIG_STRUCT!F347,"")</f>
        <v>// P1 yaw_gyro</v>
      </c>
    </row>
    <row r="346" spans="1:6" x14ac:dyDescent="0.3">
      <c r="A346" t="str">
        <f>IF(ISTEXT(CONFIG_STRUCT!C348),"const char*","")</f>
        <v>const char*</v>
      </c>
      <c r="B346" t="str">
        <f>IF(ISTEXT(CONFIG_STRUCT!E348),$B$1&amp;CONFIG_STRUCT!E348,"")</f>
        <v>parameterName_p2YawGyro_07</v>
      </c>
      <c r="C346" s="4" t="str">
        <f>IF(ISTEXT(CONFIG_STRUCT!C348),"=","")</f>
        <v>=</v>
      </c>
      <c r="D346" t="str">
        <f>IF(ISTEXT(CONFIG_STRUCT!E348),CHAR(34)&amp;CONFIG_STRUCT!E348&amp;CHAR(34),"")</f>
        <v>"p2YawGyro_07"</v>
      </c>
      <c r="E346" s="4" t="str">
        <f>IF(ISTEXT(CONFIG_STRUCT!C348),";","")</f>
        <v>;</v>
      </c>
      <c r="F346" t="str">
        <f>IF(ISTEXT(CONFIG_STRUCT!F348),CONFIG_STRUCT!F348,"")</f>
        <v>// P2 yaw_gyro</v>
      </c>
    </row>
    <row r="347" spans="1:6" x14ac:dyDescent="0.3">
      <c r="A347" t="str">
        <f>IF(ISTEXT(CONFIG_STRUCT!C349),"const char*","")</f>
        <v>const char*</v>
      </c>
      <c r="B347" t="str">
        <f>IF(ISTEXT(CONFIG_STRUCT!E349),$B$1&amp;CONFIG_STRUCT!E349,"")</f>
        <v>parameterName_p1RollAccel_07</v>
      </c>
      <c r="C347" s="4" t="str">
        <f>IF(ISTEXT(CONFIG_STRUCT!C349),"=","")</f>
        <v>=</v>
      </c>
      <c r="D347" t="str">
        <f>IF(ISTEXT(CONFIG_STRUCT!E349),CHAR(34)&amp;CONFIG_STRUCT!E349&amp;CHAR(34),"")</f>
        <v>"p1RollAccel_07"</v>
      </c>
      <c r="E347" s="4" t="str">
        <f>IF(ISTEXT(CONFIG_STRUCT!C349),";","")</f>
        <v>;</v>
      </c>
      <c r="F347" t="str">
        <f>IF(ISTEXT(CONFIG_STRUCT!F349),CONFIG_STRUCT!F349,"")</f>
        <v>// P1 roll_accel</v>
      </c>
    </row>
    <row r="348" spans="1:6" x14ac:dyDescent="0.3">
      <c r="A348" t="str">
        <f>IF(ISTEXT(CONFIG_STRUCT!C350),"const char*","")</f>
        <v>const char*</v>
      </c>
      <c r="B348" t="str">
        <f>IF(ISTEXT(CONFIG_STRUCT!E350),$B$1&amp;CONFIG_STRUCT!E350,"")</f>
        <v>parameterName_p2RollAccel_07</v>
      </c>
      <c r="C348" s="4" t="str">
        <f>IF(ISTEXT(CONFIG_STRUCT!C350),"=","")</f>
        <v>=</v>
      </c>
      <c r="D348" t="str">
        <f>IF(ISTEXT(CONFIG_STRUCT!E350),CHAR(34)&amp;CONFIG_STRUCT!E350&amp;CHAR(34),"")</f>
        <v>"p2RollAccel_07"</v>
      </c>
      <c r="E348" s="4" t="str">
        <f>IF(ISTEXT(CONFIG_STRUCT!C350),";","")</f>
        <v>;</v>
      </c>
      <c r="F348" t="str">
        <f>IF(ISTEXT(CONFIG_STRUCT!F350),CONFIG_STRUCT!F350,"")</f>
        <v>// P2 roll_accel</v>
      </c>
    </row>
    <row r="349" spans="1:6" x14ac:dyDescent="0.3">
      <c r="A349" t="str">
        <f>IF(ISTEXT(CONFIG_STRUCT!C351),"const char*","")</f>
        <v>const char*</v>
      </c>
      <c r="B349" t="str">
        <f>IF(ISTEXT(CONFIG_STRUCT!E351),$B$1&amp;CONFIG_STRUCT!E351,"")</f>
        <v>parameterName_p1PitchAccel_07</v>
      </c>
      <c r="C349" s="4" t="str">
        <f>IF(ISTEXT(CONFIG_STRUCT!C351),"=","")</f>
        <v>=</v>
      </c>
      <c r="D349" t="str">
        <f>IF(ISTEXT(CONFIG_STRUCT!E351),CHAR(34)&amp;CONFIG_STRUCT!E351&amp;CHAR(34),"")</f>
        <v>"p1PitchAccel_07"</v>
      </c>
      <c r="E349" s="4" t="str">
        <f>IF(ISTEXT(CONFIG_STRUCT!C351),";","")</f>
        <v>;</v>
      </c>
      <c r="F349" t="str">
        <f>IF(ISTEXT(CONFIG_STRUCT!F351),CONFIG_STRUCT!F351,"")</f>
        <v>// P1 pitch_accel</v>
      </c>
    </row>
    <row r="350" spans="1:6" x14ac:dyDescent="0.3">
      <c r="A350" t="str">
        <f>IF(ISTEXT(CONFIG_STRUCT!C352),"const char*","")</f>
        <v>const char*</v>
      </c>
      <c r="B350" t="str">
        <f>IF(ISTEXT(CONFIG_STRUCT!E352),$B$1&amp;CONFIG_STRUCT!E352,"")</f>
        <v>parameterName_p2PitchAccel_07</v>
      </c>
      <c r="C350" s="4" t="str">
        <f>IF(ISTEXT(CONFIG_STRUCT!C352),"=","")</f>
        <v>=</v>
      </c>
      <c r="D350" t="str">
        <f>IF(ISTEXT(CONFIG_STRUCT!E352),CHAR(34)&amp;CONFIG_STRUCT!E352&amp;CHAR(34),"")</f>
        <v>"p2PitchAccel_07"</v>
      </c>
      <c r="E350" s="4" t="str">
        <f>IF(ISTEXT(CONFIG_STRUCT!C352),";","")</f>
        <v>;</v>
      </c>
      <c r="F350" t="str">
        <f>IF(ISTEXT(CONFIG_STRUCT!F352),CONFIG_STRUCT!F352,"")</f>
        <v>// P2 pitch_accel</v>
      </c>
    </row>
    <row r="351" spans="1:6" x14ac:dyDescent="0.3">
      <c r="A351" t="str">
        <f>IF(ISTEXT(CONFIG_STRUCT!C353),"const char*","")</f>
        <v>const char*</v>
      </c>
      <c r="B351" t="str">
        <f>IF(ISTEXT(CONFIG_STRUCT!E353),$B$1&amp;CONFIG_STRUCT!E353,"")</f>
        <v>parameterName_p1ZDeltaAccel_07</v>
      </c>
      <c r="C351" s="4" t="str">
        <f>IF(ISTEXT(CONFIG_STRUCT!C353),"=","")</f>
        <v>=</v>
      </c>
      <c r="D351" t="str">
        <f>IF(ISTEXT(CONFIG_STRUCT!E353),CHAR(34)&amp;CONFIG_STRUCT!E353&amp;CHAR(34),"")</f>
        <v>"p1ZDeltaAccel_07"</v>
      </c>
      <c r="E351" s="4" t="str">
        <f>IF(ISTEXT(CONFIG_STRUCT!C353),";","")</f>
        <v>;</v>
      </c>
      <c r="F351" t="str">
        <f>IF(ISTEXT(CONFIG_STRUCT!F353),CONFIG_STRUCT!F353,"")</f>
        <v>// P1 Z_delta_accel</v>
      </c>
    </row>
    <row r="352" spans="1:6" x14ac:dyDescent="0.3">
      <c r="A352" t="str">
        <f>IF(ISTEXT(CONFIG_STRUCT!C354),"const char*","")</f>
        <v>const char*</v>
      </c>
      <c r="B352" t="str">
        <f>IF(ISTEXT(CONFIG_STRUCT!E354),$B$1&amp;CONFIG_STRUCT!E354,"")</f>
        <v>parameterName_p2ZDeltaAccel_07</v>
      </c>
      <c r="C352" s="4" t="str">
        <f>IF(ISTEXT(CONFIG_STRUCT!C354),"=","")</f>
        <v>=</v>
      </c>
      <c r="D352" t="str">
        <f>IF(ISTEXT(CONFIG_STRUCT!E354),CHAR(34)&amp;CONFIG_STRUCT!E354&amp;CHAR(34),"")</f>
        <v>"p2ZDeltaAccel_07"</v>
      </c>
      <c r="E352" s="4" t="str">
        <f>IF(ISTEXT(CONFIG_STRUCT!C354),";","")</f>
        <v>;</v>
      </c>
      <c r="F352" t="str">
        <f>IF(ISTEXT(CONFIG_STRUCT!F354),CONFIG_STRUCT!F354,"")</f>
        <v>// P2 Z_delta_accel</v>
      </c>
    </row>
    <row r="353" spans="1:6" x14ac:dyDescent="0.3">
      <c r="A353" t="str">
        <f>IF(ISTEXT(CONFIG_STRUCT!C355),"const char*","")</f>
        <v>const char*</v>
      </c>
      <c r="B353" t="str">
        <f>IF(ISTEXT(CONFIG_STRUCT!E355),$B$1&amp;CONFIG_STRUCT!E355,"")</f>
        <v>parameterName_p1SourceA_07</v>
      </c>
      <c r="C353" s="4" t="str">
        <f>IF(ISTEXT(CONFIG_STRUCT!C355),"=","")</f>
        <v>=</v>
      </c>
      <c r="D353" t="str">
        <f>IF(ISTEXT(CONFIG_STRUCT!E355),CHAR(34)&amp;CONFIG_STRUCT!E355&amp;CHAR(34),"")</f>
        <v>"p1SourceA_07"</v>
      </c>
      <c r="E353" s="4" t="str">
        <f>IF(ISTEXT(CONFIG_STRUCT!C355),";","")</f>
        <v>;</v>
      </c>
      <c r="F353" t="str">
        <f>IF(ISTEXT(CONFIG_STRUCT!F355),CONFIG_STRUCT!F355,"")</f>
        <v>// Source A for calculation</v>
      </c>
    </row>
    <row r="354" spans="1:6" x14ac:dyDescent="0.3">
      <c r="A354" t="str">
        <f>IF(ISTEXT(CONFIG_STRUCT!C356),"const char*","")</f>
        <v>const char*</v>
      </c>
      <c r="B354" t="str">
        <f>IF(ISTEXT(CONFIG_STRUCT!E356),$B$1&amp;CONFIG_STRUCT!E356,"")</f>
        <v>parameterName_p1SourceAVol_07</v>
      </c>
      <c r="C354" s="4" t="str">
        <f>IF(ISTEXT(CONFIG_STRUCT!C356),"=","")</f>
        <v>=</v>
      </c>
      <c r="D354" t="str">
        <f>IF(ISTEXT(CONFIG_STRUCT!E356),CHAR(34)&amp;CONFIG_STRUCT!E356&amp;CHAR(34),"")</f>
        <v>"p1SourceAVol_07"</v>
      </c>
      <c r="E354" s="4" t="str">
        <f>IF(ISTEXT(CONFIG_STRUCT!C356),";","")</f>
        <v>;</v>
      </c>
      <c r="F354" t="str">
        <f>IF(ISTEXT(CONFIG_STRUCT!F356),CONFIG_STRUCT!F356,"")</f>
        <v>// Percentage of source to use</v>
      </c>
    </row>
    <row r="355" spans="1:6" x14ac:dyDescent="0.3">
      <c r="A355" t="str">
        <f>IF(ISTEXT(CONFIG_STRUCT!C357),"const char*","")</f>
        <v>const char*</v>
      </c>
      <c r="B355" t="str">
        <f>IF(ISTEXT(CONFIG_STRUCT!E357),$B$1&amp;CONFIG_STRUCT!E357,"")</f>
        <v>parameterName_p2SourceA_07</v>
      </c>
      <c r="C355" s="4" t="str">
        <f>IF(ISTEXT(CONFIG_STRUCT!C357),"=","")</f>
        <v>=</v>
      </c>
      <c r="D355" t="str">
        <f>IF(ISTEXT(CONFIG_STRUCT!E357),CHAR(34)&amp;CONFIG_STRUCT!E357&amp;CHAR(34),"")</f>
        <v>"p2SourceA_07"</v>
      </c>
      <c r="E355" s="4" t="str">
        <f>IF(ISTEXT(CONFIG_STRUCT!C357),";","")</f>
        <v>;</v>
      </c>
      <c r="F355" t="str">
        <f>IF(ISTEXT(CONFIG_STRUCT!F357),CONFIG_STRUCT!F357,"")</f>
        <v>// Source A for calculation</v>
      </c>
    </row>
    <row r="356" spans="1:6" x14ac:dyDescent="0.3">
      <c r="A356" t="str">
        <f>IF(ISTEXT(CONFIG_STRUCT!C358),"const char*","")</f>
        <v>const char*</v>
      </c>
      <c r="B356" t="str">
        <f>IF(ISTEXT(CONFIG_STRUCT!E358),$B$1&amp;CONFIG_STRUCT!E358,"")</f>
        <v>parameterName_p2SourceAVol_07</v>
      </c>
      <c r="C356" s="4" t="str">
        <f>IF(ISTEXT(CONFIG_STRUCT!C358),"=","")</f>
        <v>=</v>
      </c>
      <c r="D356" t="str">
        <f>IF(ISTEXT(CONFIG_STRUCT!E358),CHAR(34)&amp;CONFIG_STRUCT!E358&amp;CHAR(34),"")</f>
        <v>"p2SourceAVol_07"</v>
      </c>
      <c r="E356" s="4" t="str">
        <f>IF(ISTEXT(CONFIG_STRUCT!C358),";","")</f>
        <v>;</v>
      </c>
      <c r="F356" t="str">
        <f>IF(ISTEXT(CONFIG_STRUCT!F358),CONFIG_STRUCT!F358,"")</f>
        <v>// Percentage of source to use</v>
      </c>
    </row>
    <row r="357" spans="1:6" x14ac:dyDescent="0.3">
      <c r="A357" t="str">
        <f>IF(ISTEXT(CONFIG_STRUCT!C359),"const char*","")</f>
        <v>const char*</v>
      </c>
      <c r="B357" t="str">
        <f>IF(ISTEXT(CONFIG_STRUCT!E359),$B$1&amp;CONFIG_STRUCT!E359,"")</f>
        <v>parameterName_p1SourceB_07</v>
      </c>
      <c r="C357" s="4" t="str">
        <f>IF(ISTEXT(CONFIG_STRUCT!C359),"=","")</f>
        <v>=</v>
      </c>
      <c r="D357" t="str">
        <f>IF(ISTEXT(CONFIG_STRUCT!E359),CHAR(34)&amp;CONFIG_STRUCT!E359&amp;CHAR(34),"")</f>
        <v>"p1SourceB_07"</v>
      </c>
      <c r="E357" s="4" t="str">
        <f>IF(ISTEXT(CONFIG_STRUCT!C359),";","")</f>
        <v>;</v>
      </c>
      <c r="F357" t="str">
        <f>IF(ISTEXT(CONFIG_STRUCT!F359),CONFIG_STRUCT!F359,"")</f>
        <v>// Source B for calculation</v>
      </c>
    </row>
    <row r="358" spans="1:6" x14ac:dyDescent="0.3">
      <c r="A358" t="str">
        <f>IF(ISTEXT(CONFIG_STRUCT!C360),"const char*","")</f>
        <v>const char*</v>
      </c>
      <c r="B358" t="str">
        <f>IF(ISTEXT(CONFIG_STRUCT!E360),$B$1&amp;CONFIG_STRUCT!E360,"")</f>
        <v>parameterName_p1SourceBVol_07</v>
      </c>
      <c r="C358" s="4" t="str">
        <f>IF(ISTEXT(CONFIG_STRUCT!C360),"=","")</f>
        <v>=</v>
      </c>
      <c r="D358" t="str">
        <f>IF(ISTEXT(CONFIG_STRUCT!E360),CHAR(34)&amp;CONFIG_STRUCT!E360&amp;CHAR(34),"")</f>
        <v>"p1SourceBVol_07"</v>
      </c>
      <c r="E358" s="4" t="str">
        <f>IF(ISTEXT(CONFIG_STRUCT!C360),";","")</f>
        <v>;</v>
      </c>
      <c r="F358" t="str">
        <f>IF(ISTEXT(CONFIG_STRUCT!F360),CONFIG_STRUCT!F360,"")</f>
        <v>// Percentage of source to use</v>
      </c>
    </row>
    <row r="359" spans="1:6" x14ac:dyDescent="0.3">
      <c r="A359" t="str">
        <f>IF(ISTEXT(CONFIG_STRUCT!C361),"const char*","")</f>
        <v>const char*</v>
      </c>
      <c r="B359" t="str">
        <f>IF(ISTEXT(CONFIG_STRUCT!E361),$B$1&amp;CONFIG_STRUCT!E361,"")</f>
        <v>parameterName_p2SourceB_07</v>
      </c>
      <c r="C359" s="4" t="str">
        <f>IF(ISTEXT(CONFIG_STRUCT!C361),"=","")</f>
        <v>=</v>
      </c>
      <c r="D359" t="str">
        <f>IF(ISTEXT(CONFIG_STRUCT!E361),CHAR(34)&amp;CONFIG_STRUCT!E361&amp;CHAR(34),"")</f>
        <v>"p2SourceB_07"</v>
      </c>
      <c r="E359" s="4" t="str">
        <f>IF(ISTEXT(CONFIG_STRUCT!C361),";","")</f>
        <v>;</v>
      </c>
      <c r="F359" t="str">
        <f>IF(ISTEXT(CONFIG_STRUCT!F361),CONFIG_STRUCT!F361,"")</f>
        <v>// Source B for calculation</v>
      </c>
    </row>
    <row r="360" spans="1:6" x14ac:dyDescent="0.3">
      <c r="A360" t="str">
        <f>IF(ISTEXT(CONFIG_STRUCT!C362),"const char*","")</f>
        <v>const char*</v>
      </c>
      <c r="B360" t="str">
        <f>IF(ISTEXT(CONFIG_STRUCT!E362),$B$1&amp;CONFIG_STRUCT!E362,"")</f>
        <v>parameterName_p2SourceBVol_07</v>
      </c>
      <c r="C360" s="4" t="str">
        <f>IF(ISTEXT(CONFIG_STRUCT!C362),"=","")</f>
        <v>=</v>
      </c>
      <c r="D360" t="str">
        <f>IF(ISTEXT(CONFIG_STRUCT!E362),CHAR(34)&amp;CONFIG_STRUCT!E362&amp;CHAR(34),"")</f>
        <v>"p2SourceBVol_07"</v>
      </c>
      <c r="E360" s="4" t="str">
        <f>IF(ISTEXT(CONFIG_STRUCT!C362),";","")</f>
        <v>;</v>
      </c>
      <c r="F360" t="str">
        <f>IF(ISTEXT(CONFIG_STRUCT!F362),CONFIG_STRUCT!F362,"")</f>
        <v>// Percentage of source to use</v>
      </c>
    </row>
    <row r="361" spans="1:6" x14ac:dyDescent="0.3">
      <c r="A361" t="str">
        <f>IF(ISTEXT(CONFIG_STRUCT!C363),"const char*","")</f>
        <v/>
      </c>
      <c r="B361" t="str">
        <f>IF(ISTEXT(CONFIG_STRUCT!E363),$B$1&amp;CONFIG_STRUCT!E363,"")</f>
        <v/>
      </c>
      <c r="C361" s="4" t="str">
        <f>IF(ISTEXT(CONFIG_STRUCT!C363),"=","")</f>
        <v/>
      </c>
      <c r="D361" t="str">
        <f>IF(ISTEXT(CONFIG_STRUCT!E363),CHAR(34)&amp;CONFIG_STRUCT!E363&amp;CHAR(34),"")</f>
        <v/>
      </c>
      <c r="E361" s="4" t="str">
        <f>IF(ISTEXT(CONFIG_STRUCT!C363),";","")</f>
        <v/>
      </c>
      <c r="F361" t="str">
        <f>IF(ISTEXT(CONFIG_STRUCT!F363),CONFIG_STRUCT!F363,"")</f>
        <v/>
      </c>
    </row>
    <row r="362" spans="1:6" x14ac:dyDescent="0.3">
      <c r="A362" t="str">
        <f>IF(ISTEXT(CONFIG_STRUCT!C364),"const char*","")</f>
        <v>const char*</v>
      </c>
      <c r="B362" t="str">
        <f>IF(ISTEXT(CONFIG_STRUCT!E364),$B$1&amp;CONFIG_STRUCT!E364,"")</f>
        <v>parameterName_p1Value_08</v>
      </c>
      <c r="C362" s="4" t="str">
        <f>IF(ISTEXT(CONFIG_STRUCT!C364),"=","")</f>
        <v>=</v>
      </c>
      <c r="D362" t="str">
        <f>IF(ISTEXT(CONFIG_STRUCT!E364),CHAR(34)&amp;CONFIG_STRUCT!E364&amp;CHAR(34),"")</f>
        <v>"p1Value_08"</v>
      </c>
      <c r="E362" s="4" t="str">
        <f>IF(ISTEXT(CONFIG_STRUCT!C364),";","")</f>
        <v>;</v>
      </c>
      <c r="F362" t="str">
        <f>IF(ISTEXT(CONFIG_STRUCT!F364),CONFIG_STRUCT!F364,"")</f>
        <v>// Current value of this channel at P1</v>
      </c>
    </row>
    <row r="363" spans="1:6" x14ac:dyDescent="0.3">
      <c r="A363" t="str">
        <f>IF(ISTEXT(CONFIG_STRUCT!C365),"const char*","")</f>
        <v>const char*</v>
      </c>
      <c r="B363" t="str">
        <f>IF(ISTEXT(CONFIG_STRUCT!E365),$B$1&amp;CONFIG_STRUCT!E365,"")</f>
        <v>parameterName_p2Value_08</v>
      </c>
      <c r="C363" s="4" t="str">
        <f>IF(ISTEXT(CONFIG_STRUCT!C365),"=","")</f>
        <v>=</v>
      </c>
      <c r="D363" t="str">
        <f>IF(ISTEXT(CONFIG_STRUCT!E365),CHAR(34)&amp;CONFIG_STRUCT!E365&amp;CHAR(34),"")</f>
        <v>"p2Value_08"</v>
      </c>
      <c r="E363" s="4" t="str">
        <f>IF(ISTEXT(CONFIG_STRUCT!C365),";","")</f>
        <v>;</v>
      </c>
      <c r="F363" t="str">
        <f>IF(ISTEXT(CONFIG_STRUCT!F365),CONFIG_STRUCT!F365,"")</f>
        <v>// Current value of this channel at P2</v>
      </c>
    </row>
    <row r="364" spans="1:6" x14ac:dyDescent="0.3">
      <c r="A364" t="str">
        <f>IF(ISTEXT(CONFIG_STRUCT!C366),"const char*","")</f>
        <v>const char*</v>
      </c>
      <c r="B364" t="str">
        <f>IF(ISTEXT(CONFIG_STRUCT!E366),$B$1&amp;CONFIG_STRUCT!E366,"")</f>
        <v>parameterName_motorMarker_08</v>
      </c>
      <c r="C364" s="4" t="str">
        <f>IF(ISTEXT(CONFIG_STRUCT!C366),"=","")</f>
        <v>=</v>
      </c>
      <c r="D364" t="str">
        <f>IF(ISTEXT(CONFIG_STRUCT!E366),CHAR(34)&amp;CONFIG_STRUCT!E366&amp;CHAR(34),"")</f>
        <v>"motorMarker_08"</v>
      </c>
      <c r="E364" s="4" t="str">
        <f>IF(ISTEXT(CONFIG_STRUCT!C366),";","")</f>
        <v>;</v>
      </c>
      <c r="F364" t="str">
        <f>IF(ISTEXT(CONFIG_STRUCT!F366),CONFIG_STRUCT!F366,"")</f>
        <v>// Motor/Servo marker</v>
      </c>
    </row>
    <row r="365" spans="1:6" x14ac:dyDescent="0.3">
      <c r="A365" t="str">
        <f>IF(ISTEXT(CONFIG_STRUCT!C367),"const char*","")</f>
        <v>const char*</v>
      </c>
      <c r="B365" t="str">
        <f>IF(ISTEXT(CONFIG_STRUCT!E367),$B$1&amp;CONFIG_STRUCT!E367,"")</f>
        <v>parameterName_p1ThrottleVol_08</v>
      </c>
      <c r="C365" s="4" t="str">
        <f>IF(ISTEXT(CONFIG_STRUCT!C367),"=","")</f>
        <v>=</v>
      </c>
      <c r="D365" t="str">
        <f>IF(ISTEXT(CONFIG_STRUCT!E367),CHAR(34)&amp;CONFIG_STRUCT!E367&amp;CHAR(34),"")</f>
        <v>"p1ThrottleVol_08"</v>
      </c>
      <c r="E365" s="4" t="str">
        <f>IF(ISTEXT(CONFIG_STRUCT!C367),";","")</f>
        <v>;</v>
      </c>
      <c r="F365" t="str">
        <f>IF(ISTEXT(CONFIG_STRUCT!F367),CONFIG_STRUCT!F367,"")</f>
        <v>// Percentage of throttle to use in P1</v>
      </c>
    </row>
    <row r="366" spans="1:6" x14ac:dyDescent="0.3">
      <c r="A366" t="str">
        <f>IF(ISTEXT(CONFIG_STRUCT!C368),"const char*","")</f>
        <v>const char*</v>
      </c>
      <c r="B366" t="str">
        <f>IF(ISTEXT(CONFIG_STRUCT!E368),$B$1&amp;CONFIG_STRUCT!E368,"")</f>
        <v>parameterName_p2ThrottleVol_08</v>
      </c>
      <c r="C366" s="4" t="str">
        <f>IF(ISTEXT(CONFIG_STRUCT!C368),"=","")</f>
        <v>=</v>
      </c>
      <c r="D366" t="str">
        <f>IF(ISTEXT(CONFIG_STRUCT!E368),CHAR(34)&amp;CONFIG_STRUCT!E368&amp;CHAR(34),"")</f>
        <v>"p2ThrottleVol_08"</v>
      </c>
      <c r="E366" s="4" t="str">
        <f>IF(ISTEXT(CONFIG_STRUCT!C368),";","")</f>
        <v>;</v>
      </c>
      <c r="F366" t="str">
        <f>IF(ISTEXT(CONFIG_STRUCT!F368),CONFIG_STRUCT!F368,"")</f>
        <v>// Percentage of throttle to use in P2</v>
      </c>
    </row>
    <row r="367" spans="1:6" x14ac:dyDescent="0.3">
      <c r="A367" t="str">
        <f>IF(ISTEXT(CONFIG_STRUCT!C369),"const char*","")</f>
        <v>const char*</v>
      </c>
      <c r="B367" t="str">
        <f>IF(ISTEXT(CONFIG_STRUCT!E369),$B$1&amp;CONFIG_STRUCT!E369,"")</f>
        <v>parameterName_throttleCurve_08</v>
      </c>
      <c r="C367" s="4" t="str">
        <f>IF(ISTEXT(CONFIG_STRUCT!C369),"=","")</f>
        <v>=</v>
      </c>
      <c r="D367" t="str">
        <f>IF(ISTEXT(CONFIG_STRUCT!E369),CHAR(34)&amp;CONFIG_STRUCT!E369&amp;CHAR(34),"")</f>
        <v>"throttleCurve_08"</v>
      </c>
      <c r="E367" s="4" t="str">
        <f>IF(ISTEXT(CONFIG_STRUCT!C369),";","")</f>
        <v>;</v>
      </c>
      <c r="F367" t="str">
        <f>IF(ISTEXT(CONFIG_STRUCT!F369),CONFIG_STRUCT!F369,"")</f>
        <v>// Throttle transition curve (Linear, Sine)</v>
      </c>
    </row>
    <row r="368" spans="1:6" x14ac:dyDescent="0.3">
      <c r="A368" t="str">
        <f>IF(ISTEXT(CONFIG_STRUCT!C370),"const char*","")</f>
        <v>const char*</v>
      </c>
      <c r="B368" t="str">
        <f>IF(ISTEXT(CONFIG_STRUCT!E370),$B$1&amp;CONFIG_STRUCT!E370,"")</f>
        <v>parameterName_p1AileronVol_08</v>
      </c>
      <c r="C368" s="4" t="str">
        <f>IF(ISTEXT(CONFIG_STRUCT!C370),"=","")</f>
        <v>=</v>
      </c>
      <c r="D368" t="str">
        <f>IF(ISTEXT(CONFIG_STRUCT!E370),CHAR(34)&amp;CONFIG_STRUCT!E370&amp;CHAR(34),"")</f>
        <v>"p1AileronVol_08"</v>
      </c>
      <c r="E368" s="4" t="str">
        <f>IF(ISTEXT(CONFIG_STRUCT!C370),";","")</f>
        <v>;</v>
      </c>
      <c r="F368" t="str">
        <f>IF(ISTEXT(CONFIG_STRUCT!F370),CONFIG_STRUCT!F370,"")</f>
        <v>// Percentage of aileron to use in P1</v>
      </c>
    </row>
    <row r="369" spans="1:6" x14ac:dyDescent="0.3">
      <c r="A369" t="str">
        <f>IF(ISTEXT(CONFIG_STRUCT!C371),"const char*","")</f>
        <v>const char*</v>
      </c>
      <c r="B369" t="str">
        <f>IF(ISTEXT(CONFIG_STRUCT!E371),$B$1&amp;CONFIG_STRUCT!E371,"")</f>
        <v>parameterName_p2AileronVol_08</v>
      </c>
      <c r="C369" s="4" t="str">
        <f>IF(ISTEXT(CONFIG_STRUCT!C371),"=","")</f>
        <v>=</v>
      </c>
      <c r="D369" t="str">
        <f>IF(ISTEXT(CONFIG_STRUCT!E371),CHAR(34)&amp;CONFIG_STRUCT!E371&amp;CHAR(34),"")</f>
        <v>"p2AileronVol_08"</v>
      </c>
      <c r="E369" s="4" t="str">
        <f>IF(ISTEXT(CONFIG_STRUCT!C371),";","")</f>
        <v>;</v>
      </c>
      <c r="F369" t="str">
        <f>IF(ISTEXT(CONFIG_STRUCT!F371),CONFIG_STRUCT!F371,"")</f>
        <v>// Percentage of aileron to use in P2</v>
      </c>
    </row>
    <row r="370" spans="1:6" x14ac:dyDescent="0.3">
      <c r="A370" t="str">
        <f>IF(ISTEXT(CONFIG_STRUCT!C372),"const char*","")</f>
        <v>const char*</v>
      </c>
      <c r="B370" t="str">
        <f>IF(ISTEXT(CONFIG_STRUCT!E372),$B$1&amp;CONFIG_STRUCT!E372,"")</f>
        <v>parameterName_p1ElevatorVol_08</v>
      </c>
      <c r="C370" s="4" t="str">
        <f>IF(ISTEXT(CONFIG_STRUCT!C372),"=","")</f>
        <v>=</v>
      </c>
      <c r="D370" t="str">
        <f>IF(ISTEXT(CONFIG_STRUCT!E372),CHAR(34)&amp;CONFIG_STRUCT!E372&amp;CHAR(34),"")</f>
        <v>"p1ElevatorVol_08"</v>
      </c>
      <c r="E370" s="4" t="str">
        <f>IF(ISTEXT(CONFIG_STRUCT!C372),";","")</f>
        <v>;</v>
      </c>
      <c r="F370" t="str">
        <f>IF(ISTEXT(CONFIG_STRUCT!F372),CONFIG_STRUCT!F372,"")</f>
        <v>// Percentage of elevator to use in P1</v>
      </c>
    </row>
    <row r="371" spans="1:6" x14ac:dyDescent="0.3">
      <c r="A371" t="str">
        <f>IF(ISTEXT(CONFIG_STRUCT!C373),"const char*","")</f>
        <v>const char*</v>
      </c>
      <c r="B371" t="str">
        <f>IF(ISTEXT(CONFIG_STRUCT!E373),$B$1&amp;CONFIG_STRUCT!E373,"")</f>
        <v>parameterName_p2ElevatorVol_08</v>
      </c>
      <c r="C371" s="4" t="str">
        <f>IF(ISTEXT(CONFIG_STRUCT!C373),"=","")</f>
        <v>=</v>
      </c>
      <c r="D371" t="str">
        <f>IF(ISTEXT(CONFIG_STRUCT!E373),CHAR(34)&amp;CONFIG_STRUCT!E373&amp;CHAR(34),"")</f>
        <v>"p2ElevatorVol_08"</v>
      </c>
      <c r="E371" s="4" t="str">
        <f>IF(ISTEXT(CONFIG_STRUCT!C373),";","")</f>
        <v>;</v>
      </c>
      <c r="F371" t="str">
        <f>IF(ISTEXT(CONFIG_STRUCT!F373),CONFIG_STRUCT!F373,"")</f>
        <v>// Percentage of elevator to use in P2</v>
      </c>
    </row>
    <row r="372" spans="1:6" x14ac:dyDescent="0.3">
      <c r="A372" t="str">
        <f>IF(ISTEXT(CONFIG_STRUCT!C374),"const char*","")</f>
        <v>const char*</v>
      </c>
      <c r="B372" t="str">
        <f>IF(ISTEXT(CONFIG_STRUCT!E374),$B$1&amp;CONFIG_STRUCT!E374,"")</f>
        <v>parameterName_p1RudderVol_08</v>
      </c>
      <c r="C372" s="4" t="str">
        <f>IF(ISTEXT(CONFIG_STRUCT!C374),"=","")</f>
        <v>=</v>
      </c>
      <c r="D372" t="str">
        <f>IF(ISTEXT(CONFIG_STRUCT!E374),CHAR(34)&amp;CONFIG_STRUCT!E374&amp;CHAR(34),"")</f>
        <v>"p1RudderVol_08"</v>
      </c>
      <c r="E372" s="4" t="str">
        <f>IF(ISTEXT(CONFIG_STRUCT!C374),";","")</f>
        <v>;</v>
      </c>
      <c r="F372" t="str">
        <f>IF(ISTEXT(CONFIG_STRUCT!F374),CONFIG_STRUCT!F374,"")</f>
        <v>// Percentage of rudder to use in P1</v>
      </c>
    </row>
    <row r="373" spans="1:6" x14ac:dyDescent="0.3">
      <c r="A373" t="str">
        <f>IF(ISTEXT(CONFIG_STRUCT!C375),"const char*","")</f>
        <v>const char*</v>
      </c>
      <c r="B373" t="str">
        <f>IF(ISTEXT(CONFIG_STRUCT!E375),$B$1&amp;CONFIG_STRUCT!E375,"")</f>
        <v>parameterName_p2RudderVol_08</v>
      </c>
      <c r="C373" s="4" t="str">
        <f>IF(ISTEXT(CONFIG_STRUCT!C375),"=","")</f>
        <v>=</v>
      </c>
      <c r="D373" t="str">
        <f>IF(ISTEXT(CONFIG_STRUCT!E375),CHAR(34)&amp;CONFIG_STRUCT!E375&amp;CHAR(34),"")</f>
        <v>"p2RudderVol_08"</v>
      </c>
      <c r="E373" s="4" t="str">
        <f>IF(ISTEXT(CONFIG_STRUCT!C375),";","")</f>
        <v>;</v>
      </c>
      <c r="F373" t="str">
        <f>IF(ISTEXT(CONFIG_STRUCT!F375),CONFIG_STRUCT!F375,"")</f>
        <v>// Percentage of rudder to use in P2</v>
      </c>
    </row>
    <row r="374" spans="1:6" x14ac:dyDescent="0.3">
      <c r="A374" t="str">
        <f>IF(ISTEXT(CONFIG_STRUCT!C376),"const char*","")</f>
        <v>const char*</v>
      </c>
      <c r="B374" t="str">
        <f>IF(ISTEXT(CONFIG_STRUCT!E376),$B$1&amp;CONFIG_STRUCT!E376,"")</f>
        <v>parameterName_p1RollGyro_08</v>
      </c>
      <c r="C374" s="4" t="str">
        <f>IF(ISTEXT(CONFIG_STRUCT!C376),"=","")</f>
        <v>=</v>
      </c>
      <c r="D374" t="str">
        <f>IF(ISTEXT(CONFIG_STRUCT!E376),CHAR(34)&amp;CONFIG_STRUCT!E376&amp;CHAR(34),"")</f>
        <v>"p1RollGyro_08"</v>
      </c>
      <c r="E374" s="4" t="str">
        <f>IF(ISTEXT(CONFIG_STRUCT!C376),";","")</f>
        <v>;</v>
      </c>
      <c r="F374" t="str">
        <f>IF(ISTEXT(CONFIG_STRUCT!F376),CONFIG_STRUCT!F376,"")</f>
        <v>// P1 roll_gyro (OFF/ON/REV/SCALED/REVSCALED)</v>
      </c>
    </row>
    <row r="375" spans="1:6" x14ac:dyDescent="0.3">
      <c r="A375" t="str">
        <f>IF(ISTEXT(CONFIG_STRUCT!C377),"const char*","")</f>
        <v>const char*</v>
      </c>
      <c r="B375" t="str">
        <f>IF(ISTEXT(CONFIG_STRUCT!E377),$B$1&amp;CONFIG_STRUCT!E377,"")</f>
        <v>parameterName_p2RollGyro_08</v>
      </c>
      <c r="C375" s="4" t="str">
        <f>IF(ISTEXT(CONFIG_STRUCT!C377),"=","")</f>
        <v>=</v>
      </c>
      <c r="D375" t="str">
        <f>IF(ISTEXT(CONFIG_STRUCT!E377),CHAR(34)&amp;CONFIG_STRUCT!E377&amp;CHAR(34),"")</f>
        <v>"p2RollGyro_08"</v>
      </c>
      <c r="E375" s="4" t="str">
        <f>IF(ISTEXT(CONFIG_STRUCT!C377),";","")</f>
        <v>;</v>
      </c>
      <c r="F375" t="str">
        <f>IF(ISTEXT(CONFIG_STRUCT!F377),CONFIG_STRUCT!F377,"")</f>
        <v>// P2 roll_gyro</v>
      </c>
    </row>
    <row r="376" spans="1:6" x14ac:dyDescent="0.3">
      <c r="A376" t="str">
        <f>IF(ISTEXT(CONFIG_STRUCT!C378),"const char*","")</f>
        <v>const char*</v>
      </c>
      <c r="B376" t="str">
        <f>IF(ISTEXT(CONFIG_STRUCT!E378),$B$1&amp;CONFIG_STRUCT!E378,"")</f>
        <v>parameterName_p1PitchGyro_08</v>
      </c>
      <c r="C376" s="4" t="str">
        <f>IF(ISTEXT(CONFIG_STRUCT!C378),"=","")</f>
        <v>=</v>
      </c>
      <c r="D376" t="str">
        <f>IF(ISTEXT(CONFIG_STRUCT!E378),CHAR(34)&amp;CONFIG_STRUCT!E378&amp;CHAR(34),"")</f>
        <v>"p1PitchGyro_08"</v>
      </c>
      <c r="E376" s="4" t="str">
        <f>IF(ISTEXT(CONFIG_STRUCT!C378),";","")</f>
        <v>;</v>
      </c>
      <c r="F376" t="str">
        <f>IF(ISTEXT(CONFIG_STRUCT!F378),CONFIG_STRUCT!F378,"")</f>
        <v>// P1 pitch_gyro</v>
      </c>
    </row>
    <row r="377" spans="1:6" x14ac:dyDescent="0.3">
      <c r="A377" t="str">
        <f>IF(ISTEXT(CONFIG_STRUCT!C379),"const char*","")</f>
        <v>const char*</v>
      </c>
      <c r="B377" t="str">
        <f>IF(ISTEXT(CONFIG_STRUCT!E379),$B$1&amp;CONFIG_STRUCT!E379,"")</f>
        <v>parameterName_p2PitchGyro_08</v>
      </c>
      <c r="C377" s="4" t="str">
        <f>IF(ISTEXT(CONFIG_STRUCT!C379),"=","")</f>
        <v>=</v>
      </c>
      <c r="D377" t="str">
        <f>IF(ISTEXT(CONFIG_STRUCT!E379),CHAR(34)&amp;CONFIG_STRUCT!E379&amp;CHAR(34),"")</f>
        <v>"p2PitchGyro_08"</v>
      </c>
      <c r="E377" s="4" t="str">
        <f>IF(ISTEXT(CONFIG_STRUCT!C379),";","")</f>
        <v>;</v>
      </c>
      <c r="F377" t="str">
        <f>IF(ISTEXT(CONFIG_STRUCT!F379),CONFIG_STRUCT!F379,"")</f>
        <v>// P2 pitch_gyro</v>
      </c>
    </row>
    <row r="378" spans="1:6" x14ac:dyDescent="0.3">
      <c r="A378" t="str">
        <f>IF(ISTEXT(CONFIG_STRUCT!C380),"const char*","")</f>
        <v>const char*</v>
      </c>
      <c r="B378" t="str">
        <f>IF(ISTEXT(CONFIG_STRUCT!E380),$B$1&amp;CONFIG_STRUCT!E380,"")</f>
        <v>parameterName_p1YawGyro_08</v>
      </c>
      <c r="C378" s="4" t="str">
        <f>IF(ISTEXT(CONFIG_STRUCT!C380),"=","")</f>
        <v>=</v>
      </c>
      <c r="D378" t="str">
        <f>IF(ISTEXT(CONFIG_STRUCT!E380),CHAR(34)&amp;CONFIG_STRUCT!E380&amp;CHAR(34),"")</f>
        <v>"p1YawGyro_08"</v>
      </c>
      <c r="E378" s="4" t="str">
        <f>IF(ISTEXT(CONFIG_STRUCT!C380),";","")</f>
        <v>;</v>
      </c>
      <c r="F378" t="str">
        <f>IF(ISTEXT(CONFIG_STRUCT!F380),CONFIG_STRUCT!F380,"")</f>
        <v>// P1 yaw_gyro</v>
      </c>
    </row>
    <row r="379" spans="1:6" x14ac:dyDescent="0.3">
      <c r="A379" t="str">
        <f>IF(ISTEXT(CONFIG_STRUCT!C381),"const char*","")</f>
        <v>const char*</v>
      </c>
      <c r="B379" t="str">
        <f>IF(ISTEXT(CONFIG_STRUCT!E381),$B$1&amp;CONFIG_STRUCT!E381,"")</f>
        <v>parameterName_p2YawGyro_08</v>
      </c>
      <c r="C379" s="4" t="str">
        <f>IF(ISTEXT(CONFIG_STRUCT!C381),"=","")</f>
        <v>=</v>
      </c>
      <c r="D379" t="str">
        <f>IF(ISTEXT(CONFIG_STRUCT!E381),CHAR(34)&amp;CONFIG_STRUCT!E381&amp;CHAR(34),"")</f>
        <v>"p2YawGyro_08"</v>
      </c>
      <c r="E379" s="4" t="str">
        <f>IF(ISTEXT(CONFIG_STRUCT!C381),";","")</f>
        <v>;</v>
      </c>
      <c r="F379" t="str">
        <f>IF(ISTEXT(CONFIG_STRUCT!F381),CONFIG_STRUCT!F381,"")</f>
        <v>// P2 yaw_gyro</v>
      </c>
    </row>
    <row r="380" spans="1:6" x14ac:dyDescent="0.3">
      <c r="A380" t="str">
        <f>IF(ISTEXT(CONFIG_STRUCT!C382),"const char*","")</f>
        <v>const char*</v>
      </c>
      <c r="B380" t="str">
        <f>IF(ISTEXT(CONFIG_STRUCT!E382),$B$1&amp;CONFIG_STRUCT!E382,"")</f>
        <v>parameterName_p1RollAccel_08</v>
      </c>
      <c r="C380" s="4" t="str">
        <f>IF(ISTEXT(CONFIG_STRUCT!C382),"=","")</f>
        <v>=</v>
      </c>
      <c r="D380" t="str">
        <f>IF(ISTEXT(CONFIG_STRUCT!E382),CHAR(34)&amp;CONFIG_STRUCT!E382&amp;CHAR(34),"")</f>
        <v>"p1RollAccel_08"</v>
      </c>
      <c r="E380" s="4" t="str">
        <f>IF(ISTEXT(CONFIG_STRUCT!C382),";","")</f>
        <v>;</v>
      </c>
      <c r="F380" t="str">
        <f>IF(ISTEXT(CONFIG_STRUCT!F382),CONFIG_STRUCT!F382,"")</f>
        <v>// P1 roll_accel</v>
      </c>
    </row>
    <row r="381" spans="1:6" x14ac:dyDescent="0.3">
      <c r="A381" t="str">
        <f>IF(ISTEXT(CONFIG_STRUCT!C383),"const char*","")</f>
        <v>const char*</v>
      </c>
      <c r="B381" t="str">
        <f>IF(ISTEXT(CONFIG_STRUCT!E383),$B$1&amp;CONFIG_STRUCT!E383,"")</f>
        <v>parameterName_p2RollAccel_08</v>
      </c>
      <c r="C381" s="4" t="str">
        <f>IF(ISTEXT(CONFIG_STRUCT!C383),"=","")</f>
        <v>=</v>
      </c>
      <c r="D381" t="str">
        <f>IF(ISTEXT(CONFIG_STRUCT!E383),CHAR(34)&amp;CONFIG_STRUCT!E383&amp;CHAR(34),"")</f>
        <v>"p2RollAccel_08"</v>
      </c>
      <c r="E381" s="4" t="str">
        <f>IF(ISTEXT(CONFIG_STRUCT!C383),";","")</f>
        <v>;</v>
      </c>
      <c r="F381" t="str">
        <f>IF(ISTEXT(CONFIG_STRUCT!F383),CONFIG_STRUCT!F383,"")</f>
        <v>// P2 roll_accel</v>
      </c>
    </row>
    <row r="382" spans="1:6" x14ac:dyDescent="0.3">
      <c r="A382" t="str">
        <f>IF(ISTEXT(CONFIG_STRUCT!C384),"const char*","")</f>
        <v>const char*</v>
      </c>
      <c r="B382" t="str">
        <f>IF(ISTEXT(CONFIG_STRUCT!E384),$B$1&amp;CONFIG_STRUCT!E384,"")</f>
        <v>parameterName_p1PitchAccel_08</v>
      </c>
      <c r="C382" s="4" t="str">
        <f>IF(ISTEXT(CONFIG_STRUCT!C384),"=","")</f>
        <v>=</v>
      </c>
      <c r="D382" t="str">
        <f>IF(ISTEXT(CONFIG_STRUCT!E384),CHAR(34)&amp;CONFIG_STRUCT!E384&amp;CHAR(34),"")</f>
        <v>"p1PitchAccel_08"</v>
      </c>
      <c r="E382" s="4" t="str">
        <f>IF(ISTEXT(CONFIG_STRUCT!C384),";","")</f>
        <v>;</v>
      </c>
      <c r="F382" t="str">
        <f>IF(ISTEXT(CONFIG_STRUCT!F384),CONFIG_STRUCT!F384,"")</f>
        <v>// P1 pitch_accel</v>
      </c>
    </row>
    <row r="383" spans="1:6" x14ac:dyDescent="0.3">
      <c r="A383" t="str">
        <f>IF(ISTEXT(CONFIG_STRUCT!C385),"const char*","")</f>
        <v>const char*</v>
      </c>
      <c r="B383" t="str">
        <f>IF(ISTEXT(CONFIG_STRUCT!E385),$B$1&amp;CONFIG_STRUCT!E385,"")</f>
        <v>parameterName_p2PitchAccel_08</v>
      </c>
      <c r="C383" s="4" t="str">
        <f>IF(ISTEXT(CONFIG_STRUCT!C385),"=","")</f>
        <v>=</v>
      </c>
      <c r="D383" t="str">
        <f>IF(ISTEXT(CONFIG_STRUCT!E385),CHAR(34)&amp;CONFIG_STRUCT!E385&amp;CHAR(34),"")</f>
        <v>"p2PitchAccel_08"</v>
      </c>
      <c r="E383" s="4" t="str">
        <f>IF(ISTEXT(CONFIG_STRUCT!C385),";","")</f>
        <v>;</v>
      </c>
      <c r="F383" t="str">
        <f>IF(ISTEXT(CONFIG_STRUCT!F385),CONFIG_STRUCT!F385,"")</f>
        <v>// P2 pitch_accel</v>
      </c>
    </row>
    <row r="384" spans="1:6" x14ac:dyDescent="0.3">
      <c r="A384" t="str">
        <f>IF(ISTEXT(CONFIG_STRUCT!C386),"const char*","")</f>
        <v>const char*</v>
      </c>
      <c r="B384" t="str">
        <f>IF(ISTEXT(CONFIG_STRUCT!E386),$B$1&amp;CONFIG_STRUCT!E386,"")</f>
        <v>parameterName_p1ZDeltaAccel_08</v>
      </c>
      <c r="C384" s="4" t="str">
        <f>IF(ISTEXT(CONFIG_STRUCT!C386),"=","")</f>
        <v>=</v>
      </c>
      <c r="D384" t="str">
        <f>IF(ISTEXT(CONFIG_STRUCT!E386),CHAR(34)&amp;CONFIG_STRUCT!E386&amp;CHAR(34),"")</f>
        <v>"p1ZDeltaAccel_08"</v>
      </c>
      <c r="E384" s="4" t="str">
        <f>IF(ISTEXT(CONFIG_STRUCT!C386),";","")</f>
        <v>;</v>
      </c>
      <c r="F384" t="str">
        <f>IF(ISTEXT(CONFIG_STRUCT!F386),CONFIG_STRUCT!F386,"")</f>
        <v>// P1 Z_delta_accel</v>
      </c>
    </row>
    <row r="385" spans="1:6" x14ac:dyDescent="0.3">
      <c r="A385" t="str">
        <f>IF(ISTEXT(CONFIG_STRUCT!C387),"const char*","")</f>
        <v>const char*</v>
      </c>
      <c r="B385" t="str">
        <f>IF(ISTEXT(CONFIG_STRUCT!E387),$B$1&amp;CONFIG_STRUCT!E387,"")</f>
        <v>parameterName_p2ZDeltaAccel_08</v>
      </c>
      <c r="C385" s="4" t="str">
        <f>IF(ISTEXT(CONFIG_STRUCT!C387),"=","")</f>
        <v>=</v>
      </c>
      <c r="D385" t="str">
        <f>IF(ISTEXT(CONFIG_STRUCT!E387),CHAR(34)&amp;CONFIG_STRUCT!E387&amp;CHAR(34),"")</f>
        <v>"p2ZDeltaAccel_08"</v>
      </c>
      <c r="E385" s="4" t="str">
        <f>IF(ISTEXT(CONFIG_STRUCT!C387),";","")</f>
        <v>;</v>
      </c>
      <c r="F385" t="str">
        <f>IF(ISTEXT(CONFIG_STRUCT!F387),CONFIG_STRUCT!F387,"")</f>
        <v>// P2 Z_delta_accel</v>
      </c>
    </row>
    <row r="386" spans="1:6" x14ac:dyDescent="0.3">
      <c r="A386" t="str">
        <f>IF(ISTEXT(CONFIG_STRUCT!C388),"const char*","")</f>
        <v>const char*</v>
      </c>
      <c r="B386" t="str">
        <f>IF(ISTEXT(CONFIG_STRUCT!E388),$B$1&amp;CONFIG_STRUCT!E388,"")</f>
        <v>parameterName_p1SourceA_08</v>
      </c>
      <c r="C386" s="4" t="str">
        <f>IF(ISTEXT(CONFIG_STRUCT!C388),"=","")</f>
        <v>=</v>
      </c>
      <c r="D386" t="str">
        <f>IF(ISTEXT(CONFIG_STRUCT!E388),CHAR(34)&amp;CONFIG_STRUCT!E388&amp;CHAR(34),"")</f>
        <v>"p1SourceA_08"</v>
      </c>
      <c r="E386" s="4" t="str">
        <f>IF(ISTEXT(CONFIG_STRUCT!C388),";","")</f>
        <v>;</v>
      </c>
      <c r="F386" t="str">
        <f>IF(ISTEXT(CONFIG_STRUCT!F388),CONFIG_STRUCT!F388,"")</f>
        <v>// Source A for calculation</v>
      </c>
    </row>
    <row r="387" spans="1:6" x14ac:dyDescent="0.3">
      <c r="A387" t="str">
        <f>IF(ISTEXT(CONFIG_STRUCT!C389),"const char*","")</f>
        <v>const char*</v>
      </c>
      <c r="B387" t="str">
        <f>IF(ISTEXT(CONFIG_STRUCT!E389),$B$1&amp;CONFIG_STRUCT!E389,"")</f>
        <v>parameterName_p1SourceAVol_08</v>
      </c>
      <c r="C387" s="4" t="str">
        <f>IF(ISTEXT(CONFIG_STRUCT!C389),"=","")</f>
        <v>=</v>
      </c>
      <c r="D387" t="str">
        <f>IF(ISTEXT(CONFIG_STRUCT!E389),CHAR(34)&amp;CONFIG_STRUCT!E389&amp;CHAR(34),"")</f>
        <v>"p1SourceAVol_08"</v>
      </c>
      <c r="E387" s="4" t="str">
        <f>IF(ISTEXT(CONFIG_STRUCT!C389),";","")</f>
        <v>;</v>
      </c>
      <c r="F387" t="str">
        <f>IF(ISTEXT(CONFIG_STRUCT!F389),CONFIG_STRUCT!F389,"")</f>
        <v>// Percentage of source to use</v>
      </c>
    </row>
    <row r="388" spans="1:6" x14ac:dyDescent="0.3">
      <c r="A388" t="str">
        <f>IF(ISTEXT(CONFIG_STRUCT!C390),"const char*","")</f>
        <v>const char*</v>
      </c>
      <c r="B388" t="str">
        <f>IF(ISTEXT(CONFIG_STRUCT!E390),$B$1&amp;CONFIG_STRUCT!E390,"")</f>
        <v>parameterName_p2SourceA_08</v>
      </c>
      <c r="C388" s="4" t="str">
        <f>IF(ISTEXT(CONFIG_STRUCT!C390),"=","")</f>
        <v>=</v>
      </c>
      <c r="D388" t="str">
        <f>IF(ISTEXT(CONFIG_STRUCT!E390),CHAR(34)&amp;CONFIG_STRUCT!E390&amp;CHAR(34),"")</f>
        <v>"p2SourceA_08"</v>
      </c>
      <c r="E388" s="4" t="str">
        <f>IF(ISTEXT(CONFIG_STRUCT!C390),";","")</f>
        <v>;</v>
      </c>
      <c r="F388" t="str">
        <f>IF(ISTEXT(CONFIG_STRUCT!F390),CONFIG_STRUCT!F390,"")</f>
        <v>// Source A for calculation</v>
      </c>
    </row>
    <row r="389" spans="1:6" x14ac:dyDescent="0.3">
      <c r="A389" t="str">
        <f>IF(ISTEXT(CONFIG_STRUCT!C391),"const char*","")</f>
        <v>const char*</v>
      </c>
      <c r="B389" t="str">
        <f>IF(ISTEXT(CONFIG_STRUCT!E391),$B$1&amp;CONFIG_STRUCT!E391,"")</f>
        <v>parameterName_p2SourceAVol_08</v>
      </c>
      <c r="C389" s="4" t="str">
        <f>IF(ISTEXT(CONFIG_STRUCT!C391),"=","")</f>
        <v>=</v>
      </c>
      <c r="D389" t="str">
        <f>IF(ISTEXT(CONFIG_STRUCT!E391),CHAR(34)&amp;CONFIG_STRUCT!E391&amp;CHAR(34),"")</f>
        <v>"p2SourceAVol_08"</v>
      </c>
      <c r="E389" s="4" t="str">
        <f>IF(ISTEXT(CONFIG_STRUCT!C391),";","")</f>
        <v>;</v>
      </c>
      <c r="F389" t="str">
        <f>IF(ISTEXT(CONFIG_STRUCT!F391),CONFIG_STRUCT!F391,"")</f>
        <v>// Percentage of source to use</v>
      </c>
    </row>
    <row r="390" spans="1:6" x14ac:dyDescent="0.3">
      <c r="A390" t="str">
        <f>IF(ISTEXT(CONFIG_STRUCT!C392),"const char*","")</f>
        <v>const char*</v>
      </c>
      <c r="B390" t="str">
        <f>IF(ISTEXT(CONFIG_STRUCT!E392),$B$1&amp;CONFIG_STRUCT!E392,"")</f>
        <v>parameterName_p1SourceB_08</v>
      </c>
      <c r="C390" s="4" t="str">
        <f>IF(ISTEXT(CONFIG_STRUCT!C392),"=","")</f>
        <v>=</v>
      </c>
      <c r="D390" t="str">
        <f>IF(ISTEXT(CONFIG_STRUCT!E392),CHAR(34)&amp;CONFIG_STRUCT!E392&amp;CHAR(34),"")</f>
        <v>"p1SourceB_08"</v>
      </c>
      <c r="E390" s="4" t="str">
        <f>IF(ISTEXT(CONFIG_STRUCT!C392),";","")</f>
        <v>;</v>
      </c>
      <c r="F390" t="str">
        <f>IF(ISTEXT(CONFIG_STRUCT!F392),CONFIG_STRUCT!F392,"")</f>
        <v>// Source B for calculation</v>
      </c>
    </row>
    <row r="391" spans="1:6" x14ac:dyDescent="0.3">
      <c r="A391" t="str">
        <f>IF(ISTEXT(CONFIG_STRUCT!C393),"const char*","")</f>
        <v>const char*</v>
      </c>
      <c r="B391" t="str">
        <f>IF(ISTEXT(CONFIG_STRUCT!E393),$B$1&amp;CONFIG_STRUCT!E393,"")</f>
        <v>parameterName_p1SourceBVol_08</v>
      </c>
      <c r="C391" s="4" t="str">
        <f>IF(ISTEXT(CONFIG_STRUCT!C393),"=","")</f>
        <v>=</v>
      </c>
      <c r="D391" t="str">
        <f>IF(ISTEXT(CONFIG_STRUCT!E393),CHAR(34)&amp;CONFIG_STRUCT!E393&amp;CHAR(34),"")</f>
        <v>"p1SourceBVol_08"</v>
      </c>
      <c r="E391" s="4" t="str">
        <f>IF(ISTEXT(CONFIG_STRUCT!C393),";","")</f>
        <v>;</v>
      </c>
      <c r="F391" t="str">
        <f>IF(ISTEXT(CONFIG_STRUCT!F393),CONFIG_STRUCT!F393,"")</f>
        <v>// Percentage of source to use</v>
      </c>
    </row>
    <row r="392" spans="1:6" x14ac:dyDescent="0.3">
      <c r="A392" t="str">
        <f>IF(ISTEXT(CONFIG_STRUCT!C394),"const char*","")</f>
        <v>const char*</v>
      </c>
      <c r="B392" t="str">
        <f>IF(ISTEXT(CONFIG_STRUCT!E394),$B$1&amp;CONFIG_STRUCT!E394,"")</f>
        <v>parameterName_p2SourceB_08</v>
      </c>
      <c r="C392" s="4" t="str">
        <f>IF(ISTEXT(CONFIG_STRUCT!C394),"=","")</f>
        <v>=</v>
      </c>
      <c r="D392" t="str">
        <f>IF(ISTEXT(CONFIG_STRUCT!E394),CHAR(34)&amp;CONFIG_STRUCT!E394&amp;CHAR(34),"")</f>
        <v>"p2SourceB_08"</v>
      </c>
      <c r="E392" s="4" t="str">
        <f>IF(ISTEXT(CONFIG_STRUCT!C394),";","")</f>
        <v>;</v>
      </c>
      <c r="F392" t="str">
        <f>IF(ISTEXT(CONFIG_STRUCT!F394),CONFIG_STRUCT!F394,"")</f>
        <v>// Source B for calculation</v>
      </c>
    </row>
    <row r="393" spans="1:6" x14ac:dyDescent="0.3">
      <c r="A393" t="str">
        <f>IF(ISTEXT(CONFIG_STRUCT!C395),"const char*","")</f>
        <v>const char*</v>
      </c>
      <c r="B393" t="str">
        <f>IF(ISTEXT(CONFIG_STRUCT!E395),$B$1&amp;CONFIG_STRUCT!E395,"")</f>
        <v>parameterName_p2SourceBVol_08</v>
      </c>
      <c r="C393" s="4" t="str">
        <f>IF(ISTEXT(CONFIG_STRUCT!C395),"=","")</f>
        <v>=</v>
      </c>
      <c r="D393" t="str">
        <f>IF(ISTEXT(CONFIG_STRUCT!E395),CHAR(34)&amp;CONFIG_STRUCT!E395&amp;CHAR(34),"")</f>
        <v>"p2SourceBVol_08"</v>
      </c>
      <c r="E393" s="4" t="str">
        <f>IF(ISTEXT(CONFIG_STRUCT!C395),";","")</f>
        <v>;</v>
      </c>
      <c r="F393" t="str">
        <f>IF(ISTEXT(CONFIG_STRUCT!F395),CONFIG_STRUCT!F395,"")</f>
        <v>// Percentage of source to use</v>
      </c>
    </row>
    <row r="394" spans="1:6" x14ac:dyDescent="0.3">
      <c r="A394" t="str">
        <f>IF(ISTEXT(CONFIG_STRUCT!C396),"const char*","")</f>
        <v/>
      </c>
      <c r="B394" t="str">
        <f>IF(ISTEXT(CONFIG_STRUCT!E396),$B$1&amp;CONFIG_STRUCT!E396,"")</f>
        <v/>
      </c>
      <c r="C394" s="4" t="str">
        <f>IF(ISTEXT(CONFIG_STRUCT!C396),"=","")</f>
        <v/>
      </c>
      <c r="D394" t="str">
        <f>IF(ISTEXT(CONFIG_STRUCT!E396),CHAR(34)&amp;CONFIG_STRUCT!E396&amp;CHAR(34),"")</f>
        <v/>
      </c>
      <c r="E394" s="4" t="str">
        <f>IF(ISTEXT(CONFIG_STRUCT!C396),";","")</f>
        <v/>
      </c>
      <c r="F394" t="str">
        <f>IF(ISTEXT(CONFIG_STRUCT!F396),CONFIG_STRUCT!F396,"")</f>
        <v/>
      </c>
    </row>
    <row r="395" spans="1:6" x14ac:dyDescent="0.3">
      <c r="A395" t="str">
        <f>IF(ISTEXT(CONFIG_STRUCT!C397),"const char*","")</f>
        <v>const char*</v>
      </c>
      <c r="B395" t="str">
        <f>IF(ISTEXT(CONFIG_STRUCT!E397),$B$1&amp;CONFIG_STRUCT!E397,"")</f>
        <v>parameterName_p1Value_09</v>
      </c>
      <c r="C395" s="4" t="str">
        <f>IF(ISTEXT(CONFIG_STRUCT!C397),"=","")</f>
        <v>=</v>
      </c>
      <c r="D395" t="str">
        <f>IF(ISTEXT(CONFIG_STRUCT!E397),CHAR(34)&amp;CONFIG_STRUCT!E397&amp;CHAR(34),"")</f>
        <v>"p1Value_09"</v>
      </c>
      <c r="E395" s="4" t="str">
        <f>IF(ISTEXT(CONFIG_STRUCT!C397),";","")</f>
        <v>;</v>
      </c>
      <c r="F395" t="str">
        <f>IF(ISTEXT(CONFIG_STRUCT!F397),CONFIG_STRUCT!F397,"")</f>
        <v>// Current value of this channel at P1</v>
      </c>
    </row>
    <row r="396" spans="1:6" x14ac:dyDescent="0.3">
      <c r="A396" t="str">
        <f>IF(ISTEXT(CONFIG_STRUCT!C398),"const char*","")</f>
        <v>const char*</v>
      </c>
      <c r="B396" t="str">
        <f>IF(ISTEXT(CONFIG_STRUCT!E398),$B$1&amp;CONFIG_STRUCT!E398,"")</f>
        <v>parameterName_p2Value_09</v>
      </c>
      <c r="C396" s="4" t="str">
        <f>IF(ISTEXT(CONFIG_STRUCT!C398),"=","")</f>
        <v>=</v>
      </c>
      <c r="D396" t="str">
        <f>IF(ISTEXT(CONFIG_STRUCT!E398),CHAR(34)&amp;CONFIG_STRUCT!E398&amp;CHAR(34),"")</f>
        <v>"p2Value_09"</v>
      </c>
      <c r="E396" s="4" t="str">
        <f>IF(ISTEXT(CONFIG_STRUCT!C398),";","")</f>
        <v>;</v>
      </c>
      <c r="F396" t="str">
        <f>IF(ISTEXT(CONFIG_STRUCT!F398),CONFIG_STRUCT!F398,"")</f>
        <v>// Current value of this channel at P2</v>
      </c>
    </row>
    <row r="397" spans="1:6" x14ac:dyDescent="0.3">
      <c r="A397" t="str">
        <f>IF(ISTEXT(CONFIG_STRUCT!C399),"const char*","")</f>
        <v>const char*</v>
      </c>
      <c r="B397" t="str">
        <f>IF(ISTEXT(CONFIG_STRUCT!E399),$B$1&amp;CONFIG_STRUCT!E399,"")</f>
        <v>parameterName_motorMarker_09</v>
      </c>
      <c r="C397" s="4" t="str">
        <f>IF(ISTEXT(CONFIG_STRUCT!C399),"=","")</f>
        <v>=</v>
      </c>
      <c r="D397" t="str">
        <f>IF(ISTEXT(CONFIG_STRUCT!E399),CHAR(34)&amp;CONFIG_STRUCT!E399&amp;CHAR(34),"")</f>
        <v>"motorMarker_09"</v>
      </c>
      <c r="E397" s="4" t="str">
        <f>IF(ISTEXT(CONFIG_STRUCT!C399),";","")</f>
        <v>;</v>
      </c>
      <c r="F397" t="str">
        <f>IF(ISTEXT(CONFIG_STRUCT!F399),CONFIG_STRUCT!F399,"")</f>
        <v>// Motor/Servo marker</v>
      </c>
    </row>
    <row r="398" spans="1:6" x14ac:dyDescent="0.3">
      <c r="A398" t="str">
        <f>IF(ISTEXT(CONFIG_STRUCT!C400),"const char*","")</f>
        <v>const char*</v>
      </c>
      <c r="B398" t="str">
        <f>IF(ISTEXT(CONFIG_STRUCT!E400),$B$1&amp;CONFIG_STRUCT!E400,"")</f>
        <v>parameterName_p1ThrottleVol_09</v>
      </c>
      <c r="C398" s="4" t="str">
        <f>IF(ISTEXT(CONFIG_STRUCT!C400),"=","")</f>
        <v>=</v>
      </c>
      <c r="D398" t="str">
        <f>IF(ISTEXT(CONFIG_STRUCT!E400),CHAR(34)&amp;CONFIG_STRUCT!E400&amp;CHAR(34),"")</f>
        <v>"p1ThrottleVol_09"</v>
      </c>
      <c r="E398" s="4" t="str">
        <f>IF(ISTEXT(CONFIG_STRUCT!C400),";","")</f>
        <v>;</v>
      </c>
      <c r="F398" t="str">
        <f>IF(ISTEXT(CONFIG_STRUCT!F400),CONFIG_STRUCT!F400,"")</f>
        <v>// Percentage of throttle to use in P1</v>
      </c>
    </row>
    <row r="399" spans="1:6" x14ac:dyDescent="0.3">
      <c r="A399" t="str">
        <f>IF(ISTEXT(CONFIG_STRUCT!C401),"const char*","")</f>
        <v>const char*</v>
      </c>
      <c r="B399" t="str">
        <f>IF(ISTEXT(CONFIG_STRUCT!E401),$B$1&amp;CONFIG_STRUCT!E401,"")</f>
        <v>parameterName_p2ThrottleVol_09</v>
      </c>
      <c r="C399" s="4" t="str">
        <f>IF(ISTEXT(CONFIG_STRUCT!C401),"=","")</f>
        <v>=</v>
      </c>
      <c r="D399" t="str">
        <f>IF(ISTEXT(CONFIG_STRUCT!E401),CHAR(34)&amp;CONFIG_STRUCT!E401&amp;CHAR(34),"")</f>
        <v>"p2ThrottleVol_09"</v>
      </c>
      <c r="E399" s="4" t="str">
        <f>IF(ISTEXT(CONFIG_STRUCT!C401),";","")</f>
        <v>;</v>
      </c>
      <c r="F399" t="str">
        <f>IF(ISTEXT(CONFIG_STRUCT!F401),CONFIG_STRUCT!F401,"")</f>
        <v>// Percentage of throttle to use in P2</v>
      </c>
    </row>
    <row r="400" spans="1:6" x14ac:dyDescent="0.3">
      <c r="A400" t="str">
        <f>IF(ISTEXT(CONFIG_STRUCT!C402),"const char*","")</f>
        <v>const char*</v>
      </c>
      <c r="B400" t="str">
        <f>IF(ISTEXT(CONFIG_STRUCT!E402),$B$1&amp;CONFIG_STRUCT!E402,"")</f>
        <v>parameterName_throttleCurve_09</v>
      </c>
      <c r="C400" s="4" t="str">
        <f>IF(ISTEXT(CONFIG_STRUCT!C402),"=","")</f>
        <v>=</v>
      </c>
      <c r="D400" t="str">
        <f>IF(ISTEXT(CONFIG_STRUCT!E402),CHAR(34)&amp;CONFIG_STRUCT!E402&amp;CHAR(34),"")</f>
        <v>"throttleCurve_09"</v>
      </c>
      <c r="E400" s="4" t="str">
        <f>IF(ISTEXT(CONFIG_STRUCT!C402),";","")</f>
        <v>;</v>
      </c>
      <c r="F400" t="str">
        <f>IF(ISTEXT(CONFIG_STRUCT!F402),CONFIG_STRUCT!F402,"")</f>
        <v>// Throttle transition curve (Linear, Sine)</v>
      </c>
    </row>
    <row r="401" spans="1:6" x14ac:dyDescent="0.3">
      <c r="A401" t="str">
        <f>IF(ISTEXT(CONFIG_STRUCT!C403),"const char*","")</f>
        <v>const char*</v>
      </c>
      <c r="B401" t="str">
        <f>IF(ISTEXT(CONFIG_STRUCT!E403),$B$1&amp;CONFIG_STRUCT!E403,"")</f>
        <v>parameterName_p1AileronVol_09</v>
      </c>
      <c r="C401" s="4" t="str">
        <f>IF(ISTEXT(CONFIG_STRUCT!C403),"=","")</f>
        <v>=</v>
      </c>
      <c r="D401" t="str">
        <f>IF(ISTEXT(CONFIG_STRUCT!E403),CHAR(34)&amp;CONFIG_STRUCT!E403&amp;CHAR(34),"")</f>
        <v>"p1AileronVol_09"</v>
      </c>
      <c r="E401" s="4" t="str">
        <f>IF(ISTEXT(CONFIG_STRUCT!C403),";","")</f>
        <v>;</v>
      </c>
      <c r="F401" t="str">
        <f>IF(ISTEXT(CONFIG_STRUCT!F403),CONFIG_STRUCT!F403,"")</f>
        <v>// Percentage of aileron to use in P1</v>
      </c>
    </row>
    <row r="402" spans="1:6" x14ac:dyDescent="0.3">
      <c r="A402" t="str">
        <f>IF(ISTEXT(CONFIG_STRUCT!C404),"const char*","")</f>
        <v>const char*</v>
      </c>
      <c r="B402" t="str">
        <f>IF(ISTEXT(CONFIG_STRUCT!E404),$B$1&amp;CONFIG_STRUCT!E404,"")</f>
        <v>parameterName_p2AileronVol_09</v>
      </c>
      <c r="C402" s="4" t="str">
        <f>IF(ISTEXT(CONFIG_STRUCT!C404),"=","")</f>
        <v>=</v>
      </c>
      <c r="D402" t="str">
        <f>IF(ISTEXT(CONFIG_STRUCT!E404),CHAR(34)&amp;CONFIG_STRUCT!E404&amp;CHAR(34),"")</f>
        <v>"p2AileronVol_09"</v>
      </c>
      <c r="E402" s="4" t="str">
        <f>IF(ISTEXT(CONFIG_STRUCT!C404),";","")</f>
        <v>;</v>
      </c>
      <c r="F402" t="str">
        <f>IF(ISTEXT(CONFIG_STRUCT!F404),CONFIG_STRUCT!F404,"")</f>
        <v>// Percentage of aileron to use in P2</v>
      </c>
    </row>
    <row r="403" spans="1:6" x14ac:dyDescent="0.3">
      <c r="A403" t="str">
        <f>IF(ISTEXT(CONFIG_STRUCT!C405),"const char*","")</f>
        <v>const char*</v>
      </c>
      <c r="B403" t="str">
        <f>IF(ISTEXT(CONFIG_STRUCT!E405),$B$1&amp;CONFIG_STRUCT!E405,"")</f>
        <v>parameterName_p1ElevatorVol_09</v>
      </c>
      <c r="C403" s="4" t="str">
        <f>IF(ISTEXT(CONFIG_STRUCT!C405),"=","")</f>
        <v>=</v>
      </c>
      <c r="D403" t="str">
        <f>IF(ISTEXT(CONFIG_STRUCT!E405),CHAR(34)&amp;CONFIG_STRUCT!E405&amp;CHAR(34),"")</f>
        <v>"p1ElevatorVol_09"</v>
      </c>
      <c r="E403" s="4" t="str">
        <f>IF(ISTEXT(CONFIG_STRUCT!C405),";","")</f>
        <v>;</v>
      </c>
      <c r="F403" t="str">
        <f>IF(ISTEXT(CONFIG_STRUCT!F405),CONFIG_STRUCT!F405,"")</f>
        <v>// Percentage of elevator to use in P1</v>
      </c>
    </row>
    <row r="404" spans="1:6" x14ac:dyDescent="0.3">
      <c r="A404" t="str">
        <f>IF(ISTEXT(CONFIG_STRUCT!C406),"const char*","")</f>
        <v>const char*</v>
      </c>
      <c r="B404" t="str">
        <f>IF(ISTEXT(CONFIG_STRUCT!E406),$B$1&amp;CONFIG_STRUCT!E406,"")</f>
        <v>parameterName_p2ElevatorVol_09</v>
      </c>
      <c r="C404" s="4" t="str">
        <f>IF(ISTEXT(CONFIG_STRUCT!C406),"=","")</f>
        <v>=</v>
      </c>
      <c r="D404" t="str">
        <f>IF(ISTEXT(CONFIG_STRUCT!E406),CHAR(34)&amp;CONFIG_STRUCT!E406&amp;CHAR(34),"")</f>
        <v>"p2ElevatorVol_09"</v>
      </c>
      <c r="E404" s="4" t="str">
        <f>IF(ISTEXT(CONFIG_STRUCT!C406),";","")</f>
        <v>;</v>
      </c>
      <c r="F404" t="str">
        <f>IF(ISTEXT(CONFIG_STRUCT!F406),CONFIG_STRUCT!F406,"")</f>
        <v>// Percentage of elevator to use in P2</v>
      </c>
    </row>
    <row r="405" spans="1:6" x14ac:dyDescent="0.3">
      <c r="A405" t="str">
        <f>IF(ISTEXT(CONFIG_STRUCT!C407),"const char*","")</f>
        <v>const char*</v>
      </c>
      <c r="B405" t="str">
        <f>IF(ISTEXT(CONFIG_STRUCT!E407),$B$1&amp;CONFIG_STRUCT!E407,"")</f>
        <v>parameterName_p1RudderVol_09</v>
      </c>
      <c r="C405" s="4" t="str">
        <f>IF(ISTEXT(CONFIG_STRUCT!C407),"=","")</f>
        <v>=</v>
      </c>
      <c r="D405" t="str">
        <f>IF(ISTEXT(CONFIG_STRUCT!E407),CHAR(34)&amp;CONFIG_STRUCT!E407&amp;CHAR(34),"")</f>
        <v>"p1RudderVol_09"</v>
      </c>
      <c r="E405" s="4" t="str">
        <f>IF(ISTEXT(CONFIG_STRUCT!C407),";","")</f>
        <v>;</v>
      </c>
      <c r="F405" t="str">
        <f>IF(ISTEXT(CONFIG_STRUCT!F407),CONFIG_STRUCT!F407,"")</f>
        <v>// Percentage of rudder to use in P1</v>
      </c>
    </row>
    <row r="406" spans="1:6" x14ac:dyDescent="0.3">
      <c r="A406" t="str">
        <f>IF(ISTEXT(CONFIG_STRUCT!C408),"const char*","")</f>
        <v>const char*</v>
      </c>
      <c r="B406" t="str">
        <f>IF(ISTEXT(CONFIG_STRUCT!E408),$B$1&amp;CONFIG_STRUCT!E408,"")</f>
        <v>parameterName_p2RudderVol_09</v>
      </c>
      <c r="C406" s="4" t="str">
        <f>IF(ISTEXT(CONFIG_STRUCT!C408),"=","")</f>
        <v>=</v>
      </c>
      <c r="D406" t="str">
        <f>IF(ISTEXT(CONFIG_STRUCT!E408),CHAR(34)&amp;CONFIG_STRUCT!E408&amp;CHAR(34),"")</f>
        <v>"p2RudderVol_09"</v>
      </c>
      <c r="E406" s="4" t="str">
        <f>IF(ISTEXT(CONFIG_STRUCT!C408),";","")</f>
        <v>;</v>
      </c>
      <c r="F406" t="str">
        <f>IF(ISTEXT(CONFIG_STRUCT!F408),CONFIG_STRUCT!F408,"")</f>
        <v>// Percentage of rudder to use in P2</v>
      </c>
    </row>
    <row r="407" spans="1:6" x14ac:dyDescent="0.3">
      <c r="A407" t="str">
        <f>IF(ISTEXT(CONFIG_STRUCT!C409),"const char*","")</f>
        <v>const char*</v>
      </c>
      <c r="B407" t="str">
        <f>IF(ISTEXT(CONFIG_STRUCT!E409),$B$1&amp;CONFIG_STRUCT!E409,"")</f>
        <v>parameterName_p1RollGyro_09</v>
      </c>
      <c r="C407" s="4" t="str">
        <f>IF(ISTEXT(CONFIG_STRUCT!C409),"=","")</f>
        <v>=</v>
      </c>
      <c r="D407" t="str">
        <f>IF(ISTEXT(CONFIG_STRUCT!E409),CHAR(34)&amp;CONFIG_STRUCT!E409&amp;CHAR(34),"")</f>
        <v>"p1RollGyro_09"</v>
      </c>
      <c r="E407" s="4" t="str">
        <f>IF(ISTEXT(CONFIG_STRUCT!C409),";","")</f>
        <v>;</v>
      </c>
      <c r="F407" t="str">
        <f>IF(ISTEXT(CONFIG_STRUCT!F409),CONFIG_STRUCT!F409,"")</f>
        <v>// P1 roll_gyro (OFF/ON/REV/SCALED/REVSCALED)</v>
      </c>
    </row>
    <row r="408" spans="1:6" x14ac:dyDescent="0.3">
      <c r="A408" t="str">
        <f>IF(ISTEXT(CONFIG_STRUCT!C410),"const char*","")</f>
        <v>const char*</v>
      </c>
      <c r="B408" t="str">
        <f>IF(ISTEXT(CONFIG_STRUCT!E410),$B$1&amp;CONFIG_STRUCT!E410,"")</f>
        <v>parameterName_p2RollGyro_09</v>
      </c>
      <c r="C408" s="4" t="str">
        <f>IF(ISTEXT(CONFIG_STRUCT!C410),"=","")</f>
        <v>=</v>
      </c>
      <c r="D408" t="str">
        <f>IF(ISTEXT(CONFIG_STRUCT!E410),CHAR(34)&amp;CONFIG_STRUCT!E410&amp;CHAR(34),"")</f>
        <v>"p2RollGyro_09"</v>
      </c>
      <c r="E408" s="4" t="str">
        <f>IF(ISTEXT(CONFIG_STRUCT!C410),";","")</f>
        <v>;</v>
      </c>
      <c r="F408" t="str">
        <f>IF(ISTEXT(CONFIG_STRUCT!F410),CONFIG_STRUCT!F410,"")</f>
        <v>// P2 roll_gyro</v>
      </c>
    </row>
    <row r="409" spans="1:6" x14ac:dyDescent="0.3">
      <c r="A409" t="str">
        <f>IF(ISTEXT(CONFIG_STRUCT!C411),"const char*","")</f>
        <v>const char*</v>
      </c>
      <c r="B409" t="str">
        <f>IF(ISTEXT(CONFIG_STRUCT!E411),$B$1&amp;CONFIG_STRUCT!E411,"")</f>
        <v>parameterName_p1PitchGyro_09</v>
      </c>
      <c r="C409" s="4" t="str">
        <f>IF(ISTEXT(CONFIG_STRUCT!C411),"=","")</f>
        <v>=</v>
      </c>
      <c r="D409" t="str">
        <f>IF(ISTEXT(CONFIG_STRUCT!E411),CHAR(34)&amp;CONFIG_STRUCT!E411&amp;CHAR(34),"")</f>
        <v>"p1PitchGyro_09"</v>
      </c>
      <c r="E409" s="4" t="str">
        <f>IF(ISTEXT(CONFIG_STRUCT!C411),";","")</f>
        <v>;</v>
      </c>
      <c r="F409" t="str">
        <f>IF(ISTEXT(CONFIG_STRUCT!F411),CONFIG_STRUCT!F411,"")</f>
        <v>// P1 pitch_gyro</v>
      </c>
    </row>
    <row r="410" spans="1:6" x14ac:dyDescent="0.3">
      <c r="A410" t="str">
        <f>IF(ISTEXT(CONFIG_STRUCT!C412),"const char*","")</f>
        <v>const char*</v>
      </c>
      <c r="B410" t="str">
        <f>IF(ISTEXT(CONFIG_STRUCT!E412),$B$1&amp;CONFIG_STRUCT!E412,"")</f>
        <v>parameterName_p2PitchGyro_09</v>
      </c>
      <c r="C410" s="4" t="str">
        <f>IF(ISTEXT(CONFIG_STRUCT!C412),"=","")</f>
        <v>=</v>
      </c>
      <c r="D410" t="str">
        <f>IF(ISTEXT(CONFIG_STRUCT!E412),CHAR(34)&amp;CONFIG_STRUCT!E412&amp;CHAR(34),"")</f>
        <v>"p2PitchGyro_09"</v>
      </c>
      <c r="E410" s="4" t="str">
        <f>IF(ISTEXT(CONFIG_STRUCT!C412),";","")</f>
        <v>;</v>
      </c>
      <c r="F410" t="str">
        <f>IF(ISTEXT(CONFIG_STRUCT!F412),CONFIG_STRUCT!F412,"")</f>
        <v>// P2 pitch_gyro</v>
      </c>
    </row>
    <row r="411" spans="1:6" x14ac:dyDescent="0.3">
      <c r="A411" t="str">
        <f>IF(ISTEXT(CONFIG_STRUCT!C413),"const char*","")</f>
        <v>const char*</v>
      </c>
      <c r="B411" t="str">
        <f>IF(ISTEXT(CONFIG_STRUCT!E413),$B$1&amp;CONFIG_STRUCT!E413,"")</f>
        <v>parameterName_p1YawGyro_09</v>
      </c>
      <c r="C411" s="4" t="str">
        <f>IF(ISTEXT(CONFIG_STRUCT!C413),"=","")</f>
        <v>=</v>
      </c>
      <c r="D411" t="str">
        <f>IF(ISTEXT(CONFIG_STRUCT!E413),CHAR(34)&amp;CONFIG_STRUCT!E413&amp;CHAR(34),"")</f>
        <v>"p1YawGyro_09"</v>
      </c>
      <c r="E411" s="4" t="str">
        <f>IF(ISTEXT(CONFIG_STRUCT!C413),";","")</f>
        <v>;</v>
      </c>
      <c r="F411" t="str">
        <f>IF(ISTEXT(CONFIG_STRUCT!F413),CONFIG_STRUCT!F413,"")</f>
        <v>// P1 yaw_gyro</v>
      </c>
    </row>
    <row r="412" spans="1:6" x14ac:dyDescent="0.3">
      <c r="A412" t="str">
        <f>IF(ISTEXT(CONFIG_STRUCT!C414),"const char*","")</f>
        <v>const char*</v>
      </c>
      <c r="B412" t="str">
        <f>IF(ISTEXT(CONFIG_STRUCT!E414),$B$1&amp;CONFIG_STRUCT!E414,"")</f>
        <v>parameterName_p2YawGyro_09</v>
      </c>
      <c r="C412" s="4" t="str">
        <f>IF(ISTEXT(CONFIG_STRUCT!C414),"=","")</f>
        <v>=</v>
      </c>
      <c r="D412" t="str">
        <f>IF(ISTEXT(CONFIG_STRUCT!E414),CHAR(34)&amp;CONFIG_STRUCT!E414&amp;CHAR(34),"")</f>
        <v>"p2YawGyro_09"</v>
      </c>
      <c r="E412" s="4" t="str">
        <f>IF(ISTEXT(CONFIG_STRUCT!C414),";","")</f>
        <v>;</v>
      </c>
      <c r="F412" t="str">
        <f>IF(ISTEXT(CONFIG_STRUCT!F414),CONFIG_STRUCT!F414,"")</f>
        <v>// P2 yaw_gyro</v>
      </c>
    </row>
    <row r="413" spans="1:6" x14ac:dyDescent="0.3">
      <c r="A413" t="str">
        <f>IF(ISTEXT(CONFIG_STRUCT!C415),"const char*","")</f>
        <v>const char*</v>
      </c>
      <c r="B413" t="str">
        <f>IF(ISTEXT(CONFIG_STRUCT!E415),$B$1&amp;CONFIG_STRUCT!E415,"")</f>
        <v>parameterName_p1RollAccel_09</v>
      </c>
      <c r="C413" s="4" t="str">
        <f>IF(ISTEXT(CONFIG_STRUCT!C415),"=","")</f>
        <v>=</v>
      </c>
      <c r="D413" t="str">
        <f>IF(ISTEXT(CONFIG_STRUCT!E415),CHAR(34)&amp;CONFIG_STRUCT!E415&amp;CHAR(34),"")</f>
        <v>"p1RollAccel_09"</v>
      </c>
      <c r="E413" s="4" t="str">
        <f>IF(ISTEXT(CONFIG_STRUCT!C415),";","")</f>
        <v>;</v>
      </c>
      <c r="F413" t="str">
        <f>IF(ISTEXT(CONFIG_STRUCT!F415),CONFIG_STRUCT!F415,"")</f>
        <v>// P1 roll_accel</v>
      </c>
    </row>
    <row r="414" spans="1:6" x14ac:dyDescent="0.3">
      <c r="A414" t="str">
        <f>IF(ISTEXT(CONFIG_STRUCT!C416),"const char*","")</f>
        <v>const char*</v>
      </c>
      <c r="B414" t="str">
        <f>IF(ISTEXT(CONFIG_STRUCT!E416),$B$1&amp;CONFIG_STRUCT!E416,"")</f>
        <v>parameterName_p2RollAccel_09</v>
      </c>
      <c r="C414" s="4" t="str">
        <f>IF(ISTEXT(CONFIG_STRUCT!C416),"=","")</f>
        <v>=</v>
      </c>
      <c r="D414" t="str">
        <f>IF(ISTEXT(CONFIG_STRUCT!E416),CHAR(34)&amp;CONFIG_STRUCT!E416&amp;CHAR(34),"")</f>
        <v>"p2RollAccel_09"</v>
      </c>
      <c r="E414" s="4" t="str">
        <f>IF(ISTEXT(CONFIG_STRUCT!C416),";","")</f>
        <v>;</v>
      </c>
      <c r="F414" t="str">
        <f>IF(ISTEXT(CONFIG_STRUCT!F416),CONFIG_STRUCT!F416,"")</f>
        <v>// P2 roll_accel</v>
      </c>
    </row>
    <row r="415" spans="1:6" x14ac:dyDescent="0.3">
      <c r="A415" t="str">
        <f>IF(ISTEXT(CONFIG_STRUCT!C417),"const char*","")</f>
        <v>const char*</v>
      </c>
      <c r="B415" t="str">
        <f>IF(ISTEXT(CONFIG_STRUCT!E417),$B$1&amp;CONFIG_STRUCT!E417,"")</f>
        <v>parameterName_p1PitchAccel_09</v>
      </c>
      <c r="C415" s="4" t="str">
        <f>IF(ISTEXT(CONFIG_STRUCT!C417),"=","")</f>
        <v>=</v>
      </c>
      <c r="D415" t="str">
        <f>IF(ISTEXT(CONFIG_STRUCT!E417),CHAR(34)&amp;CONFIG_STRUCT!E417&amp;CHAR(34),"")</f>
        <v>"p1PitchAccel_09"</v>
      </c>
      <c r="E415" s="4" t="str">
        <f>IF(ISTEXT(CONFIG_STRUCT!C417),";","")</f>
        <v>;</v>
      </c>
      <c r="F415" t="str">
        <f>IF(ISTEXT(CONFIG_STRUCT!F417),CONFIG_STRUCT!F417,"")</f>
        <v>// P1 pitch_accel</v>
      </c>
    </row>
    <row r="416" spans="1:6" x14ac:dyDescent="0.3">
      <c r="A416" t="str">
        <f>IF(ISTEXT(CONFIG_STRUCT!C418),"const char*","")</f>
        <v>const char*</v>
      </c>
      <c r="B416" t="str">
        <f>IF(ISTEXT(CONFIG_STRUCT!E418),$B$1&amp;CONFIG_STRUCT!E418,"")</f>
        <v>parameterName_p2PitchAccel_09</v>
      </c>
      <c r="C416" s="4" t="str">
        <f>IF(ISTEXT(CONFIG_STRUCT!C418),"=","")</f>
        <v>=</v>
      </c>
      <c r="D416" t="str">
        <f>IF(ISTEXT(CONFIG_STRUCT!E418),CHAR(34)&amp;CONFIG_STRUCT!E418&amp;CHAR(34),"")</f>
        <v>"p2PitchAccel_09"</v>
      </c>
      <c r="E416" s="4" t="str">
        <f>IF(ISTEXT(CONFIG_STRUCT!C418),";","")</f>
        <v>;</v>
      </c>
      <c r="F416" t="str">
        <f>IF(ISTEXT(CONFIG_STRUCT!F418),CONFIG_STRUCT!F418,"")</f>
        <v>// P2 pitch_accel</v>
      </c>
    </row>
    <row r="417" spans="1:6" x14ac:dyDescent="0.3">
      <c r="A417" t="str">
        <f>IF(ISTEXT(CONFIG_STRUCT!C419),"const char*","")</f>
        <v>const char*</v>
      </c>
      <c r="B417" t="str">
        <f>IF(ISTEXT(CONFIG_STRUCT!E419),$B$1&amp;CONFIG_STRUCT!E419,"")</f>
        <v>parameterName_p1ZDeltaAccel_09</v>
      </c>
      <c r="C417" s="4" t="str">
        <f>IF(ISTEXT(CONFIG_STRUCT!C419),"=","")</f>
        <v>=</v>
      </c>
      <c r="D417" t="str">
        <f>IF(ISTEXT(CONFIG_STRUCT!E419),CHAR(34)&amp;CONFIG_STRUCT!E419&amp;CHAR(34),"")</f>
        <v>"p1ZDeltaAccel_09"</v>
      </c>
      <c r="E417" s="4" t="str">
        <f>IF(ISTEXT(CONFIG_STRUCT!C419),";","")</f>
        <v>;</v>
      </c>
      <c r="F417" t="str">
        <f>IF(ISTEXT(CONFIG_STRUCT!F419),CONFIG_STRUCT!F419,"")</f>
        <v>// P1 Z_delta_accel</v>
      </c>
    </row>
    <row r="418" spans="1:6" x14ac:dyDescent="0.3">
      <c r="A418" t="str">
        <f>IF(ISTEXT(CONFIG_STRUCT!C420),"const char*","")</f>
        <v>const char*</v>
      </c>
      <c r="B418" t="str">
        <f>IF(ISTEXT(CONFIG_STRUCT!E420),$B$1&amp;CONFIG_STRUCT!E420,"")</f>
        <v>parameterName_p2ZDeltaAccel_09</v>
      </c>
      <c r="C418" s="4" t="str">
        <f>IF(ISTEXT(CONFIG_STRUCT!C420),"=","")</f>
        <v>=</v>
      </c>
      <c r="D418" t="str">
        <f>IF(ISTEXT(CONFIG_STRUCT!E420),CHAR(34)&amp;CONFIG_STRUCT!E420&amp;CHAR(34),"")</f>
        <v>"p2ZDeltaAccel_09"</v>
      </c>
      <c r="E418" s="4" t="str">
        <f>IF(ISTEXT(CONFIG_STRUCT!C420),";","")</f>
        <v>;</v>
      </c>
      <c r="F418" t="str">
        <f>IF(ISTEXT(CONFIG_STRUCT!F420),CONFIG_STRUCT!F420,"")</f>
        <v>// P2 Z_delta_accel</v>
      </c>
    </row>
    <row r="419" spans="1:6" x14ac:dyDescent="0.3">
      <c r="A419" t="str">
        <f>IF(ISTEXT(CONFIG_STRUCT!C421),"const char*","")</f>
        <v>const char*</v>
      </c>
      <c r="B419" t="str">
        <f>IF(ISTEXT(CONFIG_STRUCT!E421),$B$1&amp;CONFIG_STRUCT!E421,"")</f>
        <v>parameterName_p1SourceA_09</v>
      </c>
      <c r="C419" s="4" t="str">
        <f>IF(ISTEXT(CONFIG_STRUCT!C421),"=","")</f>
        <v>=</v>
      </c>
      <c r="D419" t="str">
        <f>IF(ISTEXT(CONFIG_STRUCT!E421),CHAR(34)&amp;CONFIG_STRUCT!E421&amp;CHAR(34),"")</f>
        <v>"p1SourceA_09"</v>
      </c>
      <c r="E419" s="4" t="str">
        <f>IF(ISTEXT(CONFIG_STRUCT!C421),";","")</f>
        <v>;</v>
      </c>
      <c r="F419" t="str">
        <f>IF(ISTEXT(CONFIG_STRUCT!F421),CONFIG_STRUCT!F421,"")</f>
        <v>// Source A for calculation</v>
      </c>
    </row>
    <row r="420" spans="1:6" x14ac:dyDescent="0.3">
      <c r="A420" t="str">
        <f>IF(ISTEXT(CONFIG_STRUCT!C422),"const char*","")</f>
        <v>const char*</v>
      </c>
      <c r="B420" t="str">
        <f>IF(ISTEXT(CONFIG_STRUCT!E422),$B$1&amp;CONFIG_STRUCT!E422,"")</f>
        <v>parameterName_p1SourceAVol_09</v>
      </c>
      <c r="C420" s="4" t="str">
        <f>IF(ISTEXT(CONFIG_STRUCT!C422),"=","")</f>
        <v>=</v>
      </c>
      <c r="D420" t="str">
        <f>IF(ISTEXT(CONFIG_STRUCT!E422),CHAR(34)&amp;CONFIG_STRUCT!E422&amp;CHAR(34),"")</f>
        <v>"p1SourceAVol_09"</v>
      </c>
      <c r="E420" s="4" t="str">
        <f>IF(ISTEXT(CONFIG_STRUCT!C422),";","")</f>
        <v>;</v>
      </c>
      <c r="F420" t="str">
        <f>IF(ISTEXT(CONFIG_STRUCT!F422),CONFIG_STRUCT!F422,"")</f>
        <v>// Percentage of source to use</v>
      </c>
    </row>
    <row r="421" spans="1:6" x14ac:dyDescent="0.3">
      <c r="A421" t="str">
        <f>IF(ISTEXT(CONFIG_STRUCT!C423),"const char*","")</f>
        <v>const char*</v>
      </c>
      <c r="B421" t="str">
        <f>IF(ISTEXT(CONFIG_STRUCT!E423),$B$1&amp;CONFIG_STRUCT!E423,"")</f>
        <v>parameterName_p2SourceA_09</v>
      </c>
      <c r="C421" s="4" t="str">
        <f>IF(ISTEXT(CONFIG_STRUCT!C423),"=","")</f>
        <v>=</v>
      </c>
      <c r="D421" t="str">
        <f>IF(ISTEXT(CONFIG_STRUCT!E423),CHAR(34)&amp;CONFIG_STRUCT!E423&amp;CHAR(34),"")</f>
        <v>"p2SourceA_09"</v>
      </c>
      <c r="E421" s="4" t="str">
        <f>IF(ISTEXT(CONFIG_STRUCT!C423),";","")</f>
        <v>;</v>
      </c>
      <c r="F421" t="str">
        <f>IF(ISTEXT(CONFIG_STRUCT!F423),CONFIG_STRUCT!F423,"")</f>
        <v>// Source A for calculation</v>
      </c>
    </row>
    <row r="422" spans="1:6" x14ac:dyDescent="0.3">
      <c r="A422" t="str">
        <f>IF(ISTEXT(CONFIG_STRUCT!C424),"const char*","")</f>
        <v>const char*</v>
      </c>
      <c r="B422" t="str">
        <f>IF(ISTEXT(CONFIG_STRUCT!E424),$B$1&amp;CONFIG_STRUCT!E424,"")</f>
        <v>parameterName_p2SourceAVol_09</v>
      </c>
      <c r="C422" s="4" t="str">
        <f>IF(ISTEXT(CONFIG_STRUCT!C424),"=","")</f>
        <v>=</v>
      </c>
      <c r="D422" t="str">
        <f>IF(ISTEXT(CONFIG_STRUCT!E424),CHAR(34)&amp;CONFIG_STRUCT!E424&amp;CHAR(34),"")</f>
        <v>"p2SourceAVol_09"</v>
      </c>
      <c r="E422" s="4" t="str">
        <f>IF(ISTEXT(CONFIG_STRUCT!C424),";","")</f>
        <v>;</v>
      </c>
      <c r="F422" t="str">
        <f>IF(ISTEXT(CONFIG_STRUCT!F424),CONFIG_STRUCT!F424,"")</f>
        <v>// Percentage of source to use</v>
      </c>
    </row>
    <row r="423" spans="1:6" x14ac:dyDescent="0.3">
      <c r="A423" t="str">
        <f>IF(ISTEXT(CONFIG_STRUCT!C425),"const char*","")</f>
        <v>const char*</v>
      </c>
      <c r="B423" t="str">
        <f>IF(ISTEXT(CONFIG_STRUCT!E425),$B$1&amp;CONFIG_STRUCT!E425,"")</f>
        <v>parameterName_p1SourceB_09</v>
      </c>
      <c r="C423" s="4" t="str">
        <f>IF(ISTEXT(CONFIG_STRUCT!C425),"=","")</f>
        <v>=</v>
      </c>
      <c r="D423" t="str">
        <f>IF(ISTEXT(CONFIG_STRUCT!E425),CHAR(34)&amp;CONFIG_STRUCT!E425&amp;CHAR(34),"")</f>
        <v>"p1SourceB_09"</v>
      </c>
      <c r="E423" s="4" t="str">
        <f>IF(ISTEXT(CONFIG_STRUCT!C425),";","")</f>
        <v>;</v>
      </c>
      <c r="F423" t="str">
        <f>IF(ISTEXT(CONFIG_STRUCT!F425),CONFIG_STRUCT!F425,"")</f>
        <v>// Source B for calculation</v>
      </c>
    </row>
    <row r="424" spans="1:6" x14ac:dyDescent="0.3">
      <c r="A424" t="str">
        <f>IF(ISTEXT(CONFIG_STRUCT!C426),"const char*","")</f>
        <v>const char*</v>
      </c>
      <c r="B424" t="str">
        <f>IF(ISTEXT(CONFIG_STRUCT!E426),$B$1&amp;CONFIG_STRUCT!E426,"")</f>
        <v>parameterName_p1SourceBVol_09</v>
      </c>
      <c r="C424" s="4" t="str">
        <f>IF(ISTEXT(CONFIG_STRUCT!C426),"=","")</f>
        <v>=</v>
      </c>
      <c r="D424" t="str">
        <f>IF(ISTEXT(CONFIG_STRUCT!E426),CHAR(34)&amp;CONFIG_STRUCT!E426&amp;CHAR(34),"")</f>
        <v>"p1SourceBVol_09"</v>
      </c>
      <c r="E424" s="4" t="str">
        <f>IF(ISTEXT(CONFIG_STRUCT!C426),";","")</f>
        <v>;</v>
      </c>
      <c r="F424" t="str">
        <f>IF(ISTEXT(CONFIG_STRUCT!F426),CONFIG_STRUCT!F426,"")</f>
        <v>// Percentage of source to use</v>
      </c>
    </row>
    <row r="425" spans="1:6" x14ac:dyDescent="0.3">
      <c r="A425" t="str">
        <f>IF(ISTEXT(CONFIG_STRUCT!C427),"const char*","")</f>
        <v>const char*</v>
      </c>
      <c r="B425" t="str">
        <f>IF(ISTEXT(CONFIG_STRUCT!E427),$B$1&amp;CONFIG_STRUCT!E427,"")</f>
        <v>parameterName_p2SourceB_09</v>
      </c>
      <c r="C425" s="4" t="str">
        <f>IF(ISTEXT(CONFIG_STRUCT!C427),"=","")</f>
        <v>=</v>
      </c>
      <c r="D425" t="str">
        <f>IF(ISTEXT(CONFIG_STRUCT!E427),CHAR(34)&amp;CONFIG_STRUCT!E427&amp;CHAR(34),"")</f>
        <v>"p2SourceB_09"</v>
      </c>
      <c r="E425" s="4" t="str">
        <f>IF(ISTEXT(CONFIG_STRUCT!C427),";","")</f>
        <v>;</v>
      </c>
      <c r="F425" t="str">
        <f>IF(ISTEXT(CONFIG_STRUCT!F427),CONFIG_STRUCT!F427,"")</f>
        <v>// Source B for calculation</v>
      </c>
    </row>
    <row r="426" spans="1:6" x14ac:dyDescent="0.3">
      <c r="A426" t="str">
        <f>IF(ISTEXT(CONFIG_STRUCT!C428),"const char*","")</f>
        <v>const char*</v>
      </c>
      <c r="B426" t="str">
        <f>IF(ISTEXT(CONFIG_STRUCT!E428),$B$1&amp;CONFIG_STRUCT!E428,"")</f>
        <v>parameterName_p2SourceBVol_09</v>
      </c>
      <c r="C426" s="4" t="str">
        <f>IF(ISTEXT(CONFIG_STRUCT!C428),"=","")</f>
        <v>=</v>
      </c>
      <c r="D426" t="str">
        <f>IF(ISTEXT(CONFIG_STRUCT!E428),CHAR(34)&amp;CONFIG_STRUCT!E428&amp;CHAR(34),"")</f>
        <v>"p2SourceBVol_09"</v>
      </c>
      <c r="E426" s="4" t="str">
        <f>IF(ISTEXT(CONFIG_STRUCT!C428),";","")</f>
        <v>;</v>
      </c>
      <c r="F426" t="str">
        <f>IF(ISTEXT(CONFIG_STRUCT!F428),CONFIG_STRUCT!F428,"")</f>
        <v>// Percentage of source to use</v>
      </c>
    </row>
    <row r="427" spans="1:6" x14ac:dyDescent="0.3">
      <c r="A427" t="str">
        <f>IF(ISTEXT(CONFIG_STRUCT!C429),"const char*","")</f>
        <v/>
      </c>
      <c r="B427" t="str">
        <f>IF(ISTEXT(CONFIG_STRUCT!E429),$B$1&amp;CONFIG_STRUCT!E429,"")</f>
        <v/>
      </c>
      <c r="C427" s="4" t="str">
        <f>IF(ISTEXT(CONFIG_STRUCT!C429),"=","")</f>
        <v/>
      </c>
      <c r="D427" t="str">
        <f>IF(ISTEXT(CONFIG_STRUCT!E429),CHAR(34)&amp;CONFIG_STRUCT!E429&amp;CHAR(34),"")</f>
        <v/>
      </c>
      <c r="E427" s="4" t="str">
        <f>IF(ISTEXT(CONFIG_STRUCT!C429),";","")</f>
        <v/>
      </c>
      <c r="F427" t="str">
        <f>IF(ISTEXT(CONFIG_STRUCT!F429),CONFIG_STRUCT!F429,"")</f>
        <v/>
      </c>
    </row>
    <row r="428" spans="1:6" x14ac:dyDescent="0.3">
      <c r="A428" t="str">
        <f>IF(ISTEXT(CONFIG_STRUCT!C430),"const char*","")</f>
        <v>const char*</v>
      </c>
      <c r="B428" t="str">
        <f>IF(ISTEXT(CONFIG_STRUCT!E430),$B$1&amp;CONFIG_STRUCT!E430,"")</f>
        <v>parameterName_p1Value_10</v>
      </c>
      <c r="C428" s="4" t="str">
        <f>IF(ISTEXT(CONFIG_STRUCT!C430),"=","")</f>
        <v>=</v>
      </c>
      <c r="D428" t="str">
        <f>IF(ISTEXT(CONFIG_STRUCT!E430),CHAR(34)&amp;CONFIG_STRUCT!E430&amp;CHAR(34),"")</f>
        <v>"p1Value_10"</v>
      </c>
      <c r="E428" s="4" t="str">
        <f>IF(ISTEXT(CONFIG_STRUCT!C430),";","")</f>
        <v>;</v>
      </c>
      <c r="F428" t="str">
        <f>IF(ISTEXT(CONFIG_STRUCT!F430),CONFIG_STRUCT!F430,"")</f>
        <v>// Current value of this channel at P1</v>
      </c>
    </row>
    <row r="429" spans="1:6" x14ac:dyDescent="0.3">
      <c r="A429" t="str">
        <f>IF(ISTEXT(CONFIG_STRUCT!C431),"const char*","")</f>
        <v>const char*</v>
      </c>
      <c r="B429" t="str">
        <f>IF(ISTEXT(CONFIG_STRUCT!E431),$B$1&amp;CONFIG_STRUCT!E431,"")</f>
        <v>parameterName_p2Value_10</v>
      </c>
      <c r="C429" s="4" t="str">
        <f>IF(ISTEXT(CONFIG_STRUCT!C431),"=","")</f>
        <v>=</v>
      </c>
      <c r="D429" t="str">
        <f>IF(ISTEXT(CONFIG_STRUCT!E431),CHAR(34)&amp;CONFIG_STRUCT!E431&amp;CHAR(34),"")</f>
        <v>"p2Value_10"</v>
      </c>
      <c r="E429" s="4" t="str">
        <f>IF(ISTEXT(CONFIG_STRUCT!C431),";","")</f>
        <v>;</v>
      </c>
      <c r="F429" t="str">
        <f>IF(ISTEXT(CONFIG_STRUCT!F431),CONFIG_STRUCT!F431,"")</f>
        <v>// Current value of this channel at P2</v>
      </c>
    </row>
    <row r="430" spans="1:6" x14ac:dyDescent="0.3">
      <c r="A430" t="str">
        <f>IF(ISTEXT(CONFIG_STRUCT!C432),"const char*","")</f>
        <v>const char*</v>
      </c>
      <c r="B430" t="str">
        <f>IF(ISTEXT(CONFIG_STRUCT!E432),$B$1&amp;CONFIG_STRUCT!E432,"")</f>
        <v>parameterName_motorMarker_10</v>
      </c>
      <c r="C430" s="4" t="str">
        <f>IF(ISTEXT(CONFIG_STRUCT!C432),"=","")</f>
        <v>=</v>
      </c>
      <c r="D430" t="str">
        <f>IF(ISTEXT(CONFIG_STRUCT!E432),CHAR(34)&amp;CONFIG_STRUCT!E432&amp;CHAR(34),"")</f>
        <v>"motorMarker_10"</v>
      </c>
      <c r="E430" s="4" t="str">
        <f>IF(ISTEXT(CONFIG_STRUCT!C432),";","")</f>
        <v>;</v>
      </c>
      <c r="F430" t="str">
        <f>IF(ISTEXT(CONFIG_STRUCT!F432),CONFIG_STRUCT!F432,"")</f>
        <v>// Motor/Servo marker</v>
      </c>
    </row>
    <row r="431" spans="1:6" x14ac:dyDescent="0.3">
      <c r="A431" t="str">
        <f>IF(ISTEXT(CONFIG_STRUCT!C433),"const char*","")</f>
        <v>const char*</v>
      </c>
      <c r="B431" t="str">
        <f>IF(ISTEXT(CONFIG_STRUCT!E433),$B$1&amp;CONFIG_STRUCT!E433,"")</f>
        <v>parameterName_p1ThrottleVol_10</v>
      </c>
      <c r="C431" s="4" t="str">
        <f>IF(ISTEXT(CONFIG_STRUCT!C433),"=","")</f>
        <v>=</v>
      </c>
      <c r="D431" t="str">
        <f>IF(ISTEXT(CONFIG_STRUCT!E433),CHAR(34)&amp;CONFIG_STRUCT!E433&amp;CHAR(34),"")</f>
        <v>"p1ThrottleVol_10"</v>
      </c>
      <c r="E431" s="4" t="str">
        <f>IF(ISTEXT(CONFIG_STRUCT!C433),";","")</f>
        <v>;</v>
      </c>
      <c r="F431" t="str">
        <f>IF(ISTEXT(CONFIG_STRUCT!F433),CONFIG_STRUCT!F433,"")</f>
        <v>// Percentage of throttle to use in P1</v>
      </c>
    </row>
    <row r="432" spans="1:6" x14ac:dyDescent="0.3">
      <c r="A432" t="str">
        <f>IF(ISTEXT(CONFIG_STRUCT!C434),"const char*","")</f>
        <v>const char*</v>
      </c>
      <c r="B432" t="str">
        <f>IF(ISTEXT(CONFIG_STRUCT!E434),$B$1&amp;CONFIG_STRUCT!E434,"")</f>
        <v>parameterName_p2ThrottleVol_10</v>
      </c>
      <c r="C432" s="4" t="str">
        <f>IF(ISTEXT(CONFIG_STRUCT!C434),"=","")</f>
        <v>=</v>
      </c>
      <c r="D432" t="str">
        <f>IF(ISTEXT(CONFIG_STRUCT!E434),CHAR(34)&amp;CONFIG_STRUCT!E434&amp;CHAR(34),"")</f>
        <v>"p2ThrottleVol_10"</v>
      </c>
      <c r="E432" s="4" t="str">
        <f>IF(ISTEXT(CONFIG_STRUCT!C434),";","")</f>
        <v>;</v>
      </c>
      <c r="F432" t="str">
        <f>IF(ISTEXT(CONFIG_STRUCT!F434),CONFIG_STRUCT!F434,"")</f>
        <v>// Percentage of throttle to use in P2</v>
      </c>
    </row>
    <row r="433" spans="1:6" x14ac:dyDescent="0.3">
      <c r="A433" t="str">
        <f>IF(ISTEXT(CONFIG_STRUCT!C435),"const char*","")</f>
        <v>const char*</v>
      </c>
      <c r="B433" t="str">
        <f>IF(ISTEXT(CONFIG_STRUCT!E435),$B$1&amp;CONFIG_STRUCT!E435,"")</f>
        <v>parameterName_throttleCurve_10</v>
      </c>
      <c r="C433" s="4" t="str">
        <f>IF(ISTEXT(CONFIG_STRUCT!C435),"=","")</f>
        <v>=</v>
      </c>
      <c r="D433" t="str">
        <f>IF(ISTEXT(CONFIG_STRUCT!E435),CHAR(34)&amp;CONFIG_STRUCT!E435&amp;CHAR(34),"")</f>
        <v>"throttleCurve_10"</v>
      </c>
      <c r="E433" s="4" t="str">
        <f>IF(ISTEXT(CONFIG_STRUCT!C435),";","")</f>
        <v>;</v>
      </c>
      <c r="F433" t="str">
        <f>IF(ISTEXT(CONFIG_STRUCT!F435),CONFIG_STRUCT!F435,"")</f>
        <v>// Throttle transition curve (Linear, Sine)</v>
      </c>
    </row>
    <row r="434" spans="1:6" x14ac:dyDescent="0.3">
      <c r="A434" t="str">
        <f>IF(ISTEXT(CONFIG_STRUCT!C436),"const char*","")</f>
        <v>const char*</v>
      </c>
      <c r="B434" t="str">
        <f>IF(ISTEXT(CONFIG_STRUCT!E436),$B$1&amp;CONFIG_STRUCT!E436,"")</f>
        <v>parameterName_p1AileronVol_10</v>
      </c>
      <c r="C434" s="4" t="str">
        <f>IF(ISTEXT(CONFIG_STRUCT!C436),"=","")</f>
        <v>=</v>
      </c>
      <c r="D434" t="str">
        <f>IF(ISTEXT(CONFIG_STRUCT!E436),CHAR(34)&amp;CONFIG_STRUCT!E436&amp;CHAR(34),"")</f>
        <v>"p1AileronVol_10"</v>
      </c>
      <c r="E434" s="4" t="str">
        <f>IF(ISTEXT(CONFIG_STRUCT!C436),";","")</f>
        <v>;</v>
      </c>
      <c r="F434" t="str">
        <f>IF(ISTEXT(CONFIG_STRUCT!F436),CONFIG_STRUCT!F436,"")</f>
        <v>// Percentage of aileron to use in P1</v>
      </c>
    </row>
    <row r="435" spans="1:6" x14ac:dyDescent="0.3">
      <c r="A435" t="str">
        <f>IF(ISTEXT(CONFIG_STRUCT!C437),"const char*","")</f>
        <v>const char*</v>
      </c>
      <c r="B435" t="str">
        <f>IF(ISTEXT(CONFIG_STRUCT!E437),$B$1&amp;CONFIG_STRUCT!E437,"")</f>
        <v>parameterName_p2AileronVol_10</v>
      </c>
      <c r="C435" s="4" t="str">
        <f>IF(ISTEXT(CONFIG_STRUCT!C437),"=","")</f>
        <v>=</v>
      </c>
      <c r="D435" t="str">
        <f>IF(ISTEXT(CONFIG_STRUCT!E437),CHAR(34)&amp;CONFIG_STRUCT!E437&amp;CHAR(34),"")</f>
        <v>"p2AileronVol_10"</v>
      </c>
      <c r="E435" s="4" t="str">
        <f>IF(ISTEXT(CONFIG_STRUCT!C437),";","")</f>
        <v>;</v>
      </c>
      <c r="F435" t="str">
        <f>IF(ISTEXT(CONFIG_STRUCT!F437),CONFIG_STRUCT!F437,"")</f>
        <v>// Percentage of aileron to use in P2</v>
      </c>
    </row>
    <row r="436" spans="1:6" x14ac:dyDescent="0.3">
      <c r="A436" t="str">
        <f>IF(ISTEXT(CONFIG_STRUCT!C438),"const char*","")</f>
        <v>const char*</v>
      </c>
      <c r="B436" t="str">
        <f>IF(ISTEXT(CONFIG_STRUCT!E438),$B$1&amp;CONFIG_STRUCT!E438,"")</f>
        <v>parameterName_p1ElevatorVol_10</v>
      </c>
      <c r="C436" s="4" t="str">
        <f>IF(ISTEXT(CONFIG_STRUCT!C438),"=","")</f>
        <v>=</v>
      </c>
      <c r="D436" t="str">
        <f>IF(ISTEXT(CONFIG_STRUCT!E438),CHAR(34)&amp;CONFIG_STRUCT!E438&amp;CHAR(34),"")</f>
        <v>"p1ElevatorVol_10"</v>
      </c>
      <c r="E436" s="4" t="str">
        <f>IF(ISTEXT(CONFIG_STRUCT!C438),";","")</f>
        <v>;</v>
      </c>
      <c r="F436" t="str">
        <f>IF(ISTEXT(CONFIG_STRUCT!F438),CONFIG_STRUCT!F438,"")</f>
        <v>// Percentage of elevator to use in P1</v>
      </c>
    </row>
    <row r="437" spans="1:6" x14ac:dyDescent="0.3">
      <c r="A437" t="str">
        <f>IF(ISTEXT(CONFIG_STRUCT!C439),"const char*","")</f>
        <v>const char*</v>
      </c>
      <c r="B437" t="str">
        <f>IF(ISTEXT(CONFIG_STRUCT!E439),$B$1&amp;CONFIG_STRUCT!E439,"")</f>
        <v>parameterName_p2ElevatorVol_10</v>
      </c>
      <c r="C437" s="4" t="str">
        <f>IF(ISTEXT(CONFIG_STRUCT!C439),"=","")</f>
        <v>=</v>
      </c>
      <c r="D437" t="str">
        <f>IF(ISTEXT(CONFIG_STRUCT!E439),CHAR(34)&amp;CONFIG_STRUCT!E439&amp;CHAR(34),"")</f>
        <v>"p2ElevatorVol_10"</v>
      </c>
      <c r="E437" s="4" t="str">
        <f>IF(ISTEXT(CONFIG_STRUCT!C439),";","")</f>
        <v>;</v>
      </c>
      <c r="F437" t="str">
        <f>IF(ISTEXT(CONFIG_STRUCT!F439),CONFIG_STRUCT!F439,"")</f>
        <v>// Percentage of elevator to use in P2</v>
      </c>
    </row>
    <row r="438" spans="1:6" x14ac:dyDescent="0.3">
      <c r="A438" t="str">
        <f>IF(ISTEXT(CONFIG_STRUCT!C440),"const char*","")</f>
        <v>const char*</v>
      </c>
      <c r="B438" t="str">
        <f>IF(ISTEXT(CONFIG_STRUCT!E440),$B$1&amp;CONFIG_STRUCT!E440,"")</f>
        <v>parameterName_p1RudderVol_10</v>
      </c>
      <c r="C438" s="4" t="str">
        <f>IF(ISTEXT(CONFIG_STRUCT!C440),"=","")</f>
        <v>=</v>
      </c>
      <c r="D438" t="str">
        <f>IF(ISTEXT(CONFIG_STRUCT!E440),CHAR(34)&amp;CONFIG_STRUCT!E440&amp;CHAR(34),"")</f>
        <v>"p1RudderVol_10"</v>
      </c>
      <c r="E438" s="4" t="str">
        <f>IF(ISTEXT(CONFIG_STRUCT!C440),";","")</f>
        <v>;</v>
      </c>
      <c r="F438" t="str">
        <f>IF(ISTEXT(CONFIG_STRUCT!F440),CONFIG_STRUCT!F440,"")</f>
        <v>// Percentage of rudder to use in P1</v>
      </c>
    </row>
    <row r="439" spans="1:6" x14ac:dyDescent="0.3">
      <c r="A439" t="str">
        <f>IF(ISTEXT(CONFIG_STRUCT!C441),"const char*","")</f>
        <v>const char*</v>
      </c>
      <c r="B439" t="str">
        <f>IF(ISTEXT(CONFIG_STRUCT!E441),$B$1&amp;CONFIG_STRUCT!E441,"")</f>
        <v>parameterName_p2RudderVol_10</v>
      </c>
      <c r="C439" s="4" t="str">
        <f>IF(ISTEXT(CONFIG_STRUCT!C441),"=","")</f>
        <v>=</v>
      </c>
      <c r="D439" t="str">
        <f>IF(ISTEXT(CONFIG_STRUCT!E441),CHAR(34)&amp;CONFIG_STRUCT!E441&amp;CHAR(34),"")</f>
        <v>"p2RudderVol_10"</v>
      </c>
      <c r="E439" s="4" t="str">
        <f>IF(ISTEXT(CONFIG_STRUCT!C441),";","")</f>
        <v>;</v>
      </c>
      <c r="F439" t="str">
        <f>IF(ISTEXT(CONFIG_STRUCT!F441),CONFIG_STRUCT!F441,"")</f>
        <v>// Percentage of rudder to use in P2</v>
      </c>
    </row>
    <row r="440" spans="1:6" x14ac:dyDescent="0.3">
      <c r="A440" t="str">
        <f>IF(ISTEXT(CONFIG_STRUCT!C442),"const char*","")</f>
        <v>const char*</v>
      </c>
      <c r="B440" t="str">
        <f>IF(ISTEXT(CONFIG_STRUCT!E442),$B$1&amp;CONFIG_STRUCT!E442,"")</f>
        <v>parameterName_p1RollGyro_10</v>
      </c>
      <c r="C440" s="4" t="str">
        <f>IF(ISTEXT(CONFIG_STRUCT!C442),"=","")</f>
        <v>=</v>
      </c>
      <c r="D440" t="str">
        <f>IF(ISTEXT(CONFIG_STRUCT!E442),CHAR(34)&amp;CONFIG_STRUCT!E442&amp;CHAR(34),"")</f>
        <v>"p1RollGyro_10"</v>
      </c>
      <c r="E440" s="4" t="str">
        <f>IF(ISTEXT(CONFIG_STRUCT!C442),";","")</f>
        <v>;</v>
      </c>
      <c r="F440" t="str">
        <f>IF(ISTEXT(CONFIG_STRUCT!F442),CONFIG_STRUCT!F442,"")</f>
        <v>// P1 roll_gyro (OFF/ON/REV/SCALED/REVSCALED)</v>
      </c>
    </row>
    <row r="441" spans="1:6" x14ac:dyDescent="0.3">
      <c r="A441" t="str">
        <f>IF(ISTEXT(CONFIG_STRUCT!C443),"const char*","")</f>
        <v>const char*</v>
      </c>
      <c r="B441" t="str">
        <f>IF(ISTEXT(CONFIG_STRUCT!E443),$B$1&amp;CONFIG_STRUCT!E443,"")</f>
        <v>parameterName_p2RollGyro_10</v>
      </c>
      <c r="C441" s="4" t="str">
        <f>IF(ISTEXT(CONFIG_STRUCT!C443),"=","")</f>
        <v>=</v>
      </c>
      <c r="D441" t="str">
        <f>IF(ISTEXT(CONFIG_STRUCT!E443),CHAR(34)&amp;CONFIG_STRUCT!E443&amp;CHAR(34),"")</f>
        <v>"p2RollGyro_10"</v>
      </c>
      <c r="E441" s="4" t="str">
        <f>IF(ISTEXT(CONFIG_STRUCT!C443),";","")</f>
        <v>;</v>
      </c>
      <c r="F441" t="str">
        <f>IF(ISTEXT(CONFIG_STRUCT!F443),CONFIG_STRUCT!F443,"")</f>
        <v>// P2 roll_gyro</v>
      </c>
    </row>
    <row r="442" spans="1:6" x14ac:dyDescent="0.3">
      <c r="A442" t="str">
        <f>IF(ISTEXT(CONFIG_STRUCT!C444),"const char*","")</f>
        <v>const char*</v>
      </c>
      <c r="B442" t="str">
        <f>IF(ISTEXT(CONFIG_STRUCT!E444),$B$1&amp;CONFIG_STRUCT!E444,"")</f>
        <v>parameterName_p1PitchGyro_10</v>
      </c>
      <c r="C442" s="4" t="str">
        <f>IF(ISTEXT(CONFIG_STRUCT!C444),"=","")</f>
        <v>=</v>
      </c>
      <c r="D442" t="str">
        <f>IF(ISTEXT(CONFIG_STRUCT!E444),CHAR(34)&amp;CONFIG_STRUCT!E444&amp;CHAR(34),"")</f>
        <v>"p1PitchGyro_10"</v>
      </c>
      <c r="E442" s="4" t="str">
        <f>IF(ISTEXT(CONFIG_STRUCT!C444),";","")</f>
        <v>;</v>
      </c>
      <c r="F442" t="str">
        <f>IF(ISTEXT(CONFIG_STRUCT!F444),CONFIG_STRUCT!F444,"")</f>
        <v>// P1 pitch_gyro</v>
      </c>
    </row>
    <row r="443" spans="1:6" x14ac:dyDescent="0.3">
      <c r="A443" t="str">
        <f>IF(ISTEXT(CONFIG_STRUCT!C445),"const char*","")</f>
        <v>const char*</v>
      </c>
      <c r="B443" t="str">
        <f>IF(ISTEXT(CONFIG_STRUCT!E445),$B$1&amp;CONFIG_STRUCT!E445,"")</f>
        <v>parameterName_p2PitchGyro_10</v>
      </c>
      <c r="C443" s="4" t="str">
        <f>IF(ISTEXT(CONFIG_STRUCT!C445),"=","")</f>
        <v>=</v>
      </c>
      <c r="D443" t="str">
        <f>IF(ISTEXT(CONFIG_STRUCT!E445),CHAR(34)&amp;CONFIG_STRUCT!E445&amp;CHAR(34),"")</f>
        <v>"p2PitchGyro_10"</v>
      </c>
      <c r="E443" s="4" t="str">
        <f>IF(ISTEXT(CONFIG_STRUCT!C445),";","")</f>
        <v>;</v>
      </c>
      <c r="F443" t="str">
        <f>IF(ISTEXT(CONFIG_STRUCT!F445),CONFIG_STRUCT!F445,"")</f>
        <v>// P2 pitch_gyro</v>
      </c>
    </row>
    <row r="444" spans="1:6" x14ac:dyDescent="0.3">
      <c r="A444" t="str">
        <f>IF(ISTEXT(CONFIG_STRUCT!C446),"const char*","")</f>
        <v>const char*</v>
      </c>
      <c r="B444" t="str">
        <f>IF(ISTEXT(CONFIG_STRUCT!E446),$B$1&amp;CONFIG_STRUCT!E446,"")</f>
        <v>parameterName_p1YawGyro_10</v>
      </c>
      <c r="C444" s="4" t="str">
        <f>IF(ISTEXT(CONFIG_STRUCT!C446),"=","")</f>
        <v>=</v>
      </c>
      <c r="D444" t="str">
        <f>IF(ISTEXT(CONFIG_STRUCT!E446),CHAR(34)&amp;CONFIG_STRUCT!E446&amp;CHAR(34),"")</f>
        <v>"p1YawGyro_10"</v>
      </c>
      <c r="E444" s="4" t="str">
        <f>IF(ISTEXT(CONFIG_STRUCT!C446),";","")</f>
        <v>;</v>
      </c>
      <c r="F444" t="str">
        <f>IF(ISTEXT(CONFIG_STRUCT!F446),CONFIG_STRUCT!F446,"")</f>
        <v>// P1 yaw_gyro</v>
      </c>
    </row>
    <row r="445" spans="1:6" x14ac:dyDescent="0.3">
      <c r="A445" t="str">
        <f>IF(ISTEXT(CONFIG_STRUCT!C447),"const char*","")</f>
        <v>const char*</v>
      </c>
      <c r="B445" t="str">
        <f>IF(ISTEXT(CONFIG_STRUCT!E447),$B$1&amp;CONFIG_STRUCT!E447,"")</f>
        <v>parameterName_p2YawGyro_10</v>
      </c>
      <c r="C445" s="4" t="str">
        <f>IF(ISTEXT(CONFIG_STRUCT!C447),"=","")</f>
        <v>=</v>
      </c>
      <c r="D445" t="str">
        <f>IF(ISTEXT(CONFIG_STRUCT!E447),CHAR(34)&amp;CONFIG_STRUCT!E447&amp;CHAR(34),"")</f>
        <v>"p2YawGyro_10"</v>
      </c>
      <c r="E445" s="4" t="str">
        <f>IF(ISTEXT(CONFIG_STRUCT!C447),";","")</f>
        <v>;</v>
      </c>
      <c r="F445" t="str">
        <f>IF(ISTEXT(CONFIG_STRUCT!F447),CONFIG_STRUCT!F447,"")</f>
        <v>// P2 yaw_gyro</v>
      </c>
    </row>
    <row r="446" spans="1:6" x14ac:dyDescent="0.3">
      <c r="A446" t="str">
        <f>IF(ISTEXT(CONFIG_STRUCT!C448),"const char*","")</f>
        <v>const char*</v>
      </c>
      <c r="B446" t="str">
        <f>IF(ISTEXT(CONFIG_STRUCT!E448),$B$1&amp;CONFIG_STRUCT!E448,"")</f>
        <v>parameterName_p1RollAccel_10</v>
      </c>
      <c r="C446" s="4" t="str">
        <f>IF(ISTEXT(CONFIG_STRUCT!C448),"=","")</f>
        <v>=</v>
      </c>
      <c r="D446" t="str">
        <f>IF(ISTEXT(CONFIG_STRUCT!E448),CHAR(34)&amp;CONFIG_STRUCT!E448&amp;CHAR(34),"")</f>
        <v>"p1RollAccel_10"</v>
      </c>
      <c r="E446" s="4" t="str">
        <f>IF(ISTEXT(CONFIG_STRUCT!C448),";","")</f>
        <v>;</v>
      </c>
      <c r="F446" t="str">
        <f>IF(ISTEXT(CONFIG_STRUCT!F448),CONFIG_STRUCT!F448,"")</f>
        <v>// P1 roll_accel</v>
      </c>
    </row>
    <row r="447" spans="1:6" x14ac:dyDescent="0.3">
      <c r="A447" t="str">
        <f>IF(ISTEXT(CONFIG_STRUCT!C449),"const char*","")</f>
        <v>const char*</v>
      </c>
      <c r="B447" t="str">
        <f>IF(ISTEXT(CONFIG_STRUCT!E449),$B$1&amp;CONFIG_STRUCT!E449,"")</f>
        <v>parameterName_p2RollAccel_10</v>
      </c>
      <c r="C447" s="4" t="str">
        <f>IF(ISTEXT(CONFIG_STRUCT!C449),"=","")</f>
        <v>=</v>
      </c>
      <c r="D447" t="str">
        <f>IF(ISTEXT(CONFIG_STRUCT!E449),CHAR(34)&amp;CONFIG_STRUCT!E449&amp;CHAR(34),"")</f>
        <v>"p2RollAccel_10"</v>
      </c>
      <c r="E447" s="4" t="str">
        <f>IF(ISTEXT(CONFIG_STRUCT!C449),";","")</f>
        <v>;</v>
      </c>
      <c r="F447" t="str">
        <f>IF(ISTEXT(CONFIG_STRUCT!F449),CONFIG_STRUCT!F449,"")</f>
        <v>// P2 roll_accel</v>
      </c>
    </row>
    <row r="448" spans="1:6" x14ac:dyDescent="0.3">
      <c r="A448" t="str">
        <f>IF(ISTEXT(CONFIG_STRUCT!C450),"const char*","")</f>
        <v>const char*</v>
      </c>
      <c r="B448" t="str">
        <f>IF(ISTEXT(CONFIG_STRUCT!E450),$B$1&amp;CONFIG_STRUCT!E450,"")</f>
        <v>parameterName_p1PitchAccel_10</v>
      </c>
      <c r="C448" s="4" t="str">
        <f>IF(ISTEXT(CONFIG_STRUCT!C450),"=","")</f>
        <v>=</v>
      </c>
      <c r="D448" t="str">
        <f>IF(ISTEXT(CONFIG_STRUCT!E450),CHAR(34)&amp;CONFIG_STRUCT!E450&amp;CHAR(34),"")</f>
        <v>"p1PitchAccel_10"</v>
      </c>
      <c r="E448" s="4" t="str">
        <f>IF(ISTEXT(CONFIG_STRUCT!C450),";","")</f>
        <v>;</v>
      </c>
      <c r="F448" t="str">
        <f>IF(ISTEXT(CONFIG_STRUCT!F450),CONFIG_STRUCT!F450,"")</f>
        <v>// P1 pitch_accel</v>
      </c>
    </row>
    <row r="449" spans="1:6" x14ac:dyDescent="0.3">
      <c r="A449" t="str">
        <f>IF(ISTEXT(CONFIG_STRUCT!C451),"const char*","")</f>
        <v>const char*</v>
      </c>
      <c r="B449" t="str">
        <f>IF(ISTEXT(CONFIG_STRUCT!E451),$B$1&amp;CONFIG_STRUCT!E451,"")</f>
        <v>parameterName_p2PitchAccel_10</v>
      </c>
      <c r="C449" s="4" t="str">
        <f>IF(ISTEXT(CONFIG_STRUCT!C451),"=","")</f>
        <v>=</v>
      </c>
      <c r="D449" t="str">
        <f>IF(ISTEXT(CONFIG_STRUCT!E451),CHAR(34)&amp;CONFIG_STRUCT!E451&amp;CHAR(34),"")</f>
        <v>"p2PitchAccel_10"</v>
      </c>
      <c r="E449" s="4" t="str">
        <f>IF(ISTEXT(CONFIG_STRUCT!C451),";","")</f>
        <v>;</v>
      </c>
      <c r="F449" t="str">
        <f>IF(ISTEXT(CONFIG_STRUCT!F451),CONFIG_STRUCT!F451,"")</f>
        <v>// P2 pitch_accel</v>
      </c>
    </row>
    <row r="450" spans="1:6" x14ac:dyDescent="0.3">
      <c r="A450" t="str">
        <f>IF(ISTEXT(CONFIG_STRUCT!C452),"const char*","")</f>
        <v>const char*</v>
      </c>
      <c r="B450" t="str">
        <f>IF(ISTEXT(CONFIG_STRUCT!E452),$B$1&amp;CONFIG_STRUCT!E452,"")</f>
        <v>parameterName_p1ZDeltaAccel_10</v>
      </c>
      <c r="C450" s="4" t="str">
        <f>IF(ISTEXT(CONFIG_STRUCT!C452),"=","")</f>
        <v>=</v>
      </c>
      <c r="D450" t="str">
        <f>IF(ISTEXT(CONFIG_STRUCT!E452),CHAR(34)&amp;CONFIG_STRUCT!E452&amp;CHAR(34),"")</f>
        <v>"p1ZDeltaAccel_10"</v>
      </c>
      <c r="E450" s="4" t="str">
        <f>IF(ISTEXT(CONFIG_STRUCT!C452),";","")</f>
        <v>;</v>
      </c>
      <c r="F450" t="str">
        <f>IF(ISTEXT(CONFIG_STRUCT!F452),CONFIG_STRUCT!F452,"")</f>
        <v>// P1 Z_delta_accel</v>
      </c>
    </row>
    <row r="451" spans="1:6" x14ac:dyDescent="0.3">
      <c r="A451" t="str">
        <f>IF(ISTEXT(CONFIG_STRUCT!C453),"const char*","")</f>
        <v>const char*</v>
      </c>
      <c r="B451" t="str">
        <f>IF(ISTEXT(CONFIG_STRUCT!E453),$B$1&amp;CONFIG_STRUCT!E453,"")</f>
        <v>parameterName_p2ZDeltaAccel_10</v>
      </c>
      <c r="C451" s="4" t="str">
        <f>IF(ISTEXT(CONFIG_STRUCT!C453),"=","")</f>
        <v>=</v>
      </c>
      <c r="D451" t="str">
        <f>IF(ISTEXT(CONFIG_STRUCT!E453),CHAR(34)&amp;CONFIG_STRUCT!E453&amp;CHAR(34),"")</f>
        <v>"p2ZDeltaAccel_10"</v>
      </c>
      <c r="E451" s="4" t="str">
        <f>IF(ISTEXT(CONFIG_STRUCT!C453),";","")</f>
        <v>;</v>
      </c>
      <c r="F451" t="str">
        <f>IF(ISTEXT(CONFIG_STRUCT!F453),CONFIG_STRUCT!F453,"")</f>
        <v>// P2 Z_delta_accel</v>
      </c>
    </row>
    <row r="452" spans="1:6" x14ac:dyDescent="0.3">
      <c r="A452" t="str">
        <f>IF(ISTEXT(CONFIG_STRUCT!C454),"const char*","")</f>
        <v>const char*</v>
      </c>
      <c r="B452" t="str">
        <f>IF(ISTEXT(CONFIG_STRUCT!E454),$B$1&amp;CONFIG_STRUCT!E454,"")</f>
        <v>parameterName_p1SourceA_10</v>
      </c>
      <c r="C452" s="4" t="str">
        <f>IF(ISTEXT(CONFIG_STRUCT!C454),"=","")</f>
        <v>=</v>
      </c>
      <c r="D452" t="str">
        <f>IF(ISTEXT(CONFIG_STRUCT!E454),CHAR(34)&amp;CONFIG_STRUCT!E454&amp;CHAR(34),"")</f>
        <v>"p1SourceA_10"</v>
      </c>
      <c r="E452" s="4" t="str">
        <f>IF(ISTEXT(CONFIG_STRUCT!C454),";","")</f>
        <v>;</v>
      </c>
      <c r="F452" t="str">
        <f>IF(ISTEXT(CONFIG_STRUCT!F454),CONFIG_STRUCT!F454,"")</f>
        <v>// Source A for calculation</v>
      </c>
    </row>
    <row r="453" spans="1:6" x14ac:dyDescent="0.3">
      <c r="A453" t="str">
        <f>IF(ISTEXT(CONFIG_STRUCT!C455),"const char*","")</f>
        <v>const char*</v>
      </c>
      <c r="B453" t="str">
        <f>IF(ISTEXT(CONFIG_STRUCT!E455),$B$1&amp;CONFIG_STRUCT!E455,"")</f>
        <v>parameterName_p1SourceAVol_10</v>
      </c>
      <c r="C453" s="4" t="str">
        <f>IF(ISTEXT(CONFIG_STRUCT!C455),"=","")</f>
        <v>=</v>
      </c>
      <c r="D453" t="str">
        <f>IF(ISTEXT(CONFIG_STRUCT!E455),CHAR(34)&amp;CONFIG_STRUCT!E455&amp;CHAR(34),"")</f>
        <v>"p1SourceAVol_10"</v>
      </c>
      <c r="E453" s="4" t="str">
        <f>IF(ISTEXT(CONFIG_STRUCT!C455),";","")</f>
        <v>;</v>
      </c>
      <c r="F453" t="str">
        <f>IF(ISTEXT(CONFIG_STRUCT!F455),CONFIG_STRUCT!F455,"")</f>
        <v>// Percentage of source to use</v>
      </c>
    </row>
    <row r="454" spans="1:6" x14ac:dyDescent="0.3">
      <c r="A454" t="str">
        <f>IF(ISTEXT(CONFIG_STRUCT!C456),"const char*","")</f>
        <v>const char*</v>
      </c>
      <c r="B454" t="str">
        <f>IF(ISTEXT(CONFIG_STRUCT!E456),$B$1&amp;CONFIG_STRUCT!E456,"")</f>
        <v>parameterName_p2SourceA_10</v>
      </c>
      <c r="C454" s="4" t="str">
        <f>IF(ISTEXT(CONFIG_STRUCT!C456),"=","")</f>
        <v>=</v>
      </c>
      <c r="D454" t="str">
        <f>IF(ISTEXT(CONFIG_STRUCT!E456),CHAR(34)&amp;CONFIG_STRUCT!E456&amp;CHAR(34),"")</f>
        <v>"p2SourceA_10"</v>
      </c>
      <c r="E454" s="4" t="str">
        <f>IF(ISTEXT(CONFIG_STRUCT!C456),";","")</f>
        <v>;</v>
      </c>
      <c r="F454" t="str">
        <f>IF(ISTEXT(CONFIG_STRUCT!F456),CONFIG_STRUCT!F456,"")</f>
        <v>// Source A for calculation</v>
      </c>
    </row>
    <row r="455" spans="1:6" x14ac:dyDescent="0.3">
      <c r="A455" t="str">
        <f>IF(ISTEXT(CONFIG_STRUCT!C457),"const char*","")</f>
        <v>const char*</v>
      </c>
      <c r="B455" t="str">
        <f>IF(ISTEXT(CONFIG_STRUCT!E457),$B$1&amp;CONFIG_STRUCT!E457,"")</f>
        <v>parameterName_p2SourceAVol_10</v>
      </c>
      <c r="C455" s="4" t="str">
        <f>IF(ISTEXT(CONFIG_STRUCT!C457),"=","")</f>
        <v>=</v>
      </c>
      <c r="D455" t="str">
        <f>IF(ISTEXT(CONFIG_STRUCT!E457),CHAR(34)&amp;CONFIG_STRUCT!E457&amp;CHAR(34),"")</f>
        <v>"p2SourceAVol_10"</v>
      </c>
      <c r="E455" s="4" t="str">
        <f>IF(ISTEXT(CONFIG_STRUCT!C457),";","")</f>
        <v>;</v>
      </c>
      <c r="F455" t="str">
        <f>IF(ISTEXT(CONFIG_STRUCT!F457),CONFIG_STRUCT!F457,"")</f>
        <v>// Percentage of source to use</v>
      </c>
    </row>
    <row r="456" spans="1:6" x14ac:dyDescent="0.3">
      <c r="A456" t="str">
        <f>IF(ISTEXT(CONFIG_STRUCT!C458),"const char*","")</f>
        <v>const char*</v>
      </c>
      <c r="B456" t="str">
        <f>IF(ISTEXT(CONFIG_STRUCT!E458),$B$1&amp;CONFIG_STRUCT!E458,"")</f>
        <v>parameterName_p1SourceB_10</v>
      </c>
      <c r="C456" s="4" t="str">
        <f>IF(ISTEXT(CONFIG_STRUCT!C458),"=","")</f>
        <v>=</v>
      </c>
      <c r="D456" t="str">
        <f>IF(ISTEXT(CONFIG_STRUCT!E458),CHAR(34)&amp;CONFIG_STRUCT!E458&amp;CHAR(34),"")</f>
        <v>"p1SourceB_10"</v>
      </c>
      <c r="E456" s="4" t="str">
        <f>IF(ISTEXT(CONFIG_STRUCT!C458),";","")</f>
        <v>;</v>
      </c>
      <c r="F456" t="str">
        <f>IF(ISTEXT(CONFIG_STRUCT!F458),CONFIG_STRUCT!F458,"")</f>
        <v>// Source B for calculation</v>
      </c>
    </row>
    <row r="457" spans="1:6" x14ac:dyDescent="0.3">
      <c r="A457" t="str">
        <f>IF(ISTEXT(CONFIG_STRUCT!C459),"const char*","")</f>
        <v>const char*</v>
      </c>
      <c r="B457" t="str">
        <f>IF(ISTEXT(CONFIG_STRUCT!E459),$B$1&amp;CONFIG_STRUCT!E459,"")</f>
        <v>parameterName_p1SourceBVol_10</v>
      </c>
      <c r="C457" s="4" t="str">
        <f>IF(ISTEXT(CONFIG_STRUCT!C459),"=","")</f>
        <v>=</v>
      </c>
      <c r="D457" t="str">
        <f>IF(ISTEXT(CONFIG_STRUCT!E459),CHAR(34)&amp;CONFIG_STRUCT!E459&amp;CHAR(34),"")</f>
        <v>"p1SourceBVol_10"</v>
      </c>
      <c r="E457" s="4" t="str">
        <f>IF(ISTEXT(CONFIG_STRUCT!C459),";","")</f>
        <v>;</v>
      </c>
      <c r="F457" t="str">
        <f>IF(ISTEXT(CONFIG_STRUCT!F459),CONFIG_STRUCT!F459,"")</f>
        <v>// Percentage of source to use</v>
      </c>
    </row>
    <row r="458" spans="1:6" x14ac:dyDescent="0.3">
      <c r="A458" t="str">
        <f>IF(ISTEXT(CONFIG_STRUCT!C460),"const char*","")</f>
        <v>const char*</v>
      </c>
      <c r="B458" t="str">
        <f>IF(ISTEXT(CONFIG_STRUCT!E460),$B$1&amp;CONFIG_STRUCT!E460,"")</f>
        <v>parameterName_p2SourceB_10</v>
      </c>
      <c r="C458" s="4" t="str">
        <f>IF(ISTEXT(CONFIG_STRUCT!C460),"=","")</f>
        <v>=</v>
      </c>
      <c r="D458" t="str">
        <f>IF(ISTEXT(CONFIG_STRUCT!E460),CHAR(34)&amp;CONFIG_STRUCT!E460&amp;CHAR(34),"")</f>
        <v>"p2SourceB_10"</v>
      </c>
      <c r="E458" s="4" t="str">
        <f>IF(ISTEXT(CONFIG_STRUCT!C460),";","")</f>
        <v>;</v>
      </c>
      <c r="F458" t="str">
        <f>IF(ISTEXT(CONFIG_STRUCT!F460),CONFIG_STRUCT!F460,"")</f>
        <v>// Source B for calculation</v>
      </c>
    </row>
    <row r="459" spans="1:6" x14ac:dyDescent="0.3">
      <c r="A459" t="str">
        <f>IF(ISTEXT(CONFIG_STRUCT!C461),"const char*","")</f>
        <v>const char*</v>
      </c>
      <c r="B459" t="str">
        <f>IF(ISTEXT(CONFIG_STRUCT!E461),$B$1&amp;CONFIG_STRUCT!E461,"")</f>
        <v>parameterName_p2SourceBVol_10</v>
      </c>
      <c r="C459" s="4" t="str">
        <f>IF(ISTEXT(CONFIG_STRUCT!C461),"=","")</f>
        <v>=</v>
      </c>
      <c r="D459" t="str">
        <f>IF(ISTEXT(CONFIG_STRUCT!E461),CHAR(34)&amp;CONFIG_STRUCT!E461&amp;CHAR(34),"")</f>
        <v>"p2SourceBVol_10"</v>
      </c>
      <c r="E459" s="4" t="str">
        <f>IF(ISTEXT(CONFIG_STRUCT!C461),";","")</f>
        <v>;</v>
      </c>
      <c r="F459" t="str">
        <f>IF(ISTEXT(CONFIG_STRUCT!F461),CONFIG_STRUCT!F461,"")</f>
        <v>// Percentage of source to use</v>
      </c>
    </row>
    <row r="460" spans="1:6" x14ac:dyDescent="0.3">
      <c r="A460" t="str">
        <f>IF(ISTEXT(CONFIG_STRUCT!C462),"const char*","")</f>
        <v/>
      </c>
      <c r="B460" t="str">
        <f>IF(ISTEXT(CONFIG_STRUCT!E462),$B$1&amp;CONFIG_STRUCT!E462,"")</f>
        <v/>
      </c>
      <c r="C460" s="4" t="str">
        <f>IF(ISTEXT(CONFIG_STRUCT!C462),"=","")</f>
        <v/>
      </c>
      <c r="D460" t="str">
        <f>IF(ISTEXT(CONFIG_STRUCT!E462),CHAR(34)&amp;CONFIG_STRUCT!E462&amp;CHAR(34),"")</f>
        <v/>
      </c>
      <c r="E460" s="4" t="str">
        <f>IF(ISTEXT(CONFIG_STRUCT!C462),";","")</f>
        <v/>
      </c>
      <c r="F460" t="str">
        <f>IF(ISTEXT(CONFIG_STRUCT!F462),CONFIG_STRUCT!F462,"")</f>
        <v/>
      </c>
    </row>
    <row r="461" spans="1:6" x14ac:dyDescent="0.3">
      <c r="A461" t="str">
        <f>IF(ISTEXT(CONFIG_STRUCT!C463),"const char*","")</f>
        <v/>
      </c>
      <c r="B461" t="str">
        <f>IF(ISTEXT(CONFIG_STRUCT!E463),$B$1&amp;CONFIG_STRUCT!E463,"")</f>
        <v/>
      </c>
      <c r="C461" s="4" t="str">
        <f>IF(ISTEXT(CONFIG_STRUCT!C463),"=","")</f>
        <v/>
      </c>
      <c r="D461" t="str">
        <f>IF(ISTEXT(CONFIG_STRUCT!E463),CHAR(34)&amp;CONFIG_STRUCT!E463&amp;CHAR(34),"")</f>
        <v/>
      </c>
      <c r="E461" s="4" t="str">
        <f>IF(ISTEXT(CONFIG_STRUCT!C463),";","")</f>
        <v/>
      </c>
      <c r="F461" t="str">
        <f>IF(ISTEXT(CONFIG_STRUCT!F463),CONFIG_STRUCT!F463,"")</f>
        <v xml:space="preserve">  // Servo menu (30)[511] #$(24)[443]</v>
      </c>
    </row>
    <row r="462" spans="1:6" x14ac:dyDescent="0.3">
      <c r="A462" t="str">
        <f>IF(ISTEXT(CONFIG_STRUCT!C464),"const char*","")</f>
        <v>const char*</v>
      </c>
      <c r="B462" t="str">
        <f>IF(ISTEXT(CONFIG_STRUCT!E464),$B$1&amp;CONFIG_STRUCT!E464,"")</f>
        <v>parameterName_servoReverse_01</v>
      </c>
      <c r="C462" s="4" t="str">
        <f>IF(ISTEXT(CONFIG_STRUCT!C464),"=","")</f>
        <v>=</v>
      </c>
      <c r="D462" t="str">
        <f>IF(ISTEXT(CONFIG_STRUCT!E464),CHAR(34)&amp;CONFIG_STRUCT!E464&amp;CHAR(34),"")</f>
        <v>"servoReverse_01"</v>
      </c>
      <c r="E462" s="4" t="str">
        <f>IF(ISTEXT(CONFIG_STRUCT!C464),";","")</f>
        <v>;</v>
      </c>
      <c r="F462" t="str">
        <f>IF(ISTEXT(CONFIG_STRUCT!F464),CONFIG_STRUCT!F464,"")</f>
        <v>// Reversal of output channel</v>
      </c>
    </row>
    <row r="463" spans="1:6" x14ac:dyDescent="0.3">
      <c r="A463" t="str">
        <f>IF(ISTEXT(CONFIG_STRUCT!C465),"const char*","")</f>
        <v>const char*</v>
      </c>
      <c r="B463" t="str">
        <f>IF(ISTEXT(CONFIG_STRUCT!E465),$B$1&amp;CONFIG_STRUCT!E465,"")</f>
        <v>parameterName_servoReverse_02</v>
      </c>
      <c r="C463" s="4" t="str">
        <f>IF(ISTEXT(CONFIG_STRUCT!C465),"=","")</f>
        <v>=</v>
      </c>
      <c r="D463" t="str">
        <f>IF(ISTEXT(CONFIG_STRUCT!E465),CHAR(34)&amp;CONFIG_STRUCT!E465&amp;CHAR(34),"")</f>
        <v>"servoReverse_02"</v>
      </c>
      <c r="E463" s="4" t="str">
        <f>IF(ISTEXT(CONFIG_STRUCT!C465),";","")</f>
        <v>;</v>
      </c>
      <c r="F463" t="str">
        <f>IF(ISTEXT(CONFIG_STRUCT!F465),CONFIG_STRUCT!F465,"")</f>
        <v/>
      </c>
    </row>
    <row r="464" spans="1:6" x14ac:dyDescent="0.3">
      <c r="A464" t="str">
        <f>IF(ISTEXT(CONFIG_STRUCT!C466),"const char*","")</f>
        <v>const char*</v>
      </c>
      <c r="B464" t="str">
        <f>IF(ISTEXT(CONFIG_STRUCT!E466),$B$1&amp;CONFIG_STRUCT!E466,"")</f>
        <v>parameterName_servoReverse_03</v>
      </c>
      <c r="C464" s="4" t="str">
        <f>IF(ISTEXT(CONFIG_STRUCT!C466),"=","")</f>
        <v>=</v>
      </c>
      <c r="D464" t="str">
        <f>IF(ISTEXT(CONFIG_STRUCT!E466),CHAR(34)&amp;CONFIG_STRUCT!E466&amp;CHAR(34),"")</f>
        <v>"servoReverse_03"</v>
      </c>
      <c r="E464" s="4" t="str">
        <f>IF(ISTEXT(CONFIG_STRUCT!C466),";","")</f>
        <v>;</v>
      </c>
      <c r="F464" t="str">
        <f>IF(ISTEXT(CONFIG_STRUCT!F466),CONFIG_STRUCT!F466,"")</f>
        <v/>
      </c>
    </row>
    <row r="465" spans="1:6" x14ac:dyDescent="0.3">
      <c r="A465" t="str">
        <f>IF(ISTEXT(CONFIG_STRUCT!C467),"const char*","")</f>
        <v>const char*</v>
      </c>
      <c r="B465" t="str">
        <f>IF(ISTEXT(CONFIG_STRUCT!E467),$B$1&amp;CONFIG_STRUCT!E467,"")</f>
        <v>parameterName_servoReverse_04</v>
      </c>
      <c r="C465" s="4" t="str">
        <f>IF(ISTEXT(CONFIG_STRUCT!C467),"=","")</f>
        <v>=</v>
      </c>
      <c r="D465" t="str">
        <f>IF(ISTEXT(CONFIG_STRUCT!E467),CHAR(34)&amp;CONFIG_STRUCT!E467&amp;CHAR(34),"")</f>
        <v>"servoReverse_04"</v>
      </c>
      <c r="E465" s="4" t="str">
        <f>IF(ISTEXT(CONFIG_STRUCT!C467),";","")</f>
        <v>;</v>
      </c>
      <c r="F465" t="str">
        <f>IF(ISTEXT(CONFIG_STRUCT!F467),CONFIG_STRUCT!F467,"")</f>
        <v/>
      </c>
    </row>
    <row r="466" spans="1:6" x14ac:dyDescent="0.3">
      <c r="A466" t="str">
        <f>IF(ISTEXT(CONFIG_STRUCT!C468),"const char*","")</f>
        <v>const char*</v>
      </c>
      <c r="B466" t="str">
        <f>IF(ISTEXT(CONFIG_STRUCT!E468),$B$1&amp;CONFIG_STRUCT!E468,"")</f>
        <v>parameterName_servoReverse_05</v>
      </c>
      <c r="C466" s="4" t="str">
        <f>IF(ISTEXT(CONFIG_STRUCT!C468),"=","")</f>
        <v>=</v>
      </c>
      <c r="D466" t="str">
        <f>IF(ISTEXT(CONFIG_STRUCT!E468),CHAR(34)&amp;CONFIG_STRUCT!E468&amp;CHAR(34),"")</f>
        <v>"servoReverse_05"</v>
      </c>
      <c r="E466" s="4" t="str">
        <f>IF(ISTEXT(CONFIG_STRUCT!C468),";","")</f>
        <v>;</v>
      </c>
      <c r="F466" t="str">
        <f>IF(ISTEXT(CONFIG_STRUCT!F468),CONFIG_STRUCT!F468,"")</f>
        <v/>
      </c>
    </row>
    <row r="467" spans="1:6" x14ac:dyDescent="0.3">
      <c r="A467" t="str">
        <f>IF(ISTEXT(CONFIG_STRUCT!C469),"const char*","")</f>
        <v>const char*</v>
      </c>
      <c r="B467" t="str">
        <f>IF(ISTEXT(CONFIG_STRUCT!E469),$B$1&amp;CONFIG_STRUCT!E469,"")</f>
        <v>parameterName_servoReverse_06</v>
      </c>
      <c r="C467" s="4" t="str">
        <f>IF(ISTEXT(CONFIG_STRUCT!C469),"=","")</f>
        <v>=</v>
      </c>
      <c r="D467" t="str">
        <f>IF(ISTEXT(CONFIG_STRUCT!E469),CHAR(34)&amp;CONFIG_STRUCT!E469&amp;CHAR(34),"")</f>
        <v>"servoReverse_06"</v>
      </c>
      <c r="E467" s="4" t="str">
        <f>IF(ISTEXT(CONFIG_STRUCT!C469),";","")</f>
        <v>;</v>
      </c>
      <c r="F467" t="str">
        <f>IF(ISTEXT(CONFIG_STRUCT!F469),CONFIG_STRUCT!F469,"")</f>
        <v/>
      </c>
    </row>
    <row r="468" spans="1:6" x14ac:dyDescent="0.3">
      <c r="A468" t="str">
        <f>IF(ISTEXT(CONFIG_STRUCT!C470),"const char*","")</f>
        <v>const char*</v>
      </c>
      <c r="B468" t="str">
        <f>IF(ISTEXT(CONFIG_STRUCT!E470),$B$1&amp;CONFIG_STRUCT!E470,"")</f>
        <v>parameterName_servoReverse_07</v>
      </c>
      <c r="C468" s="4" t="str">
        <f>IF(ISTEXT(CONFIG_STRUCT!C470),"=","")</f>
        <v>=</v>
      </c>
      <c r="D468" t="str">
        <f>IF(ISTEXT(CONFIG_STRUCT!E470),CHAR(34)&amp;CONFIG_STRUCT!E470&amp;CHAR(34),"")</f>
        <v>"servoReverse_07"</v>
      </c>
      <c r="E468" s="4" t="str">
        <f>IF(ISTEXT(CONFIG_STRUCT!C470),";","")</f>
        <v>;</v>
      </c>
      <c r="F468" t="str">
        <f>IF(ISTEXT(CONFIG_STRUCT!F470),CONFIG_STRUCT!F470,"")</f>
        <v/>
      </c>
    </row>
    <row r="469" spans="1:6" x14ac:dyDescent="0.3">
      <c r="A469" t="str">
        <f>IF(ISTEXT(CONFIG_STRUCT!C471),"const char*","")</f>
        <v>const char*</v>
      </c>
      <c r="B469" t="str">
        <f>IF(ISTEXT(CONFIG_STRUCT!E471),$B$1&amp;CONFIG_STRUCT!E471,"")</f>
        <v>parameterName_servoReverse_08</v>
      </c>
      <c r="C469" s="4" t="str">
        <f>IF(ISTEXT(CONFIG_STRUCT!C471),"=","")</f>
        <v>=</v>
      </c>
      <c r="D469" t="str">
        <f>IF(ISTEXT(CONFIG_STRUCT!E471),CHAR(34)&amp;CONFIG_STRUCT!E471&amp;CHAR(34),"")</f>
        <v>"servoReverse_08"</v>
      </c>
      <c r="E469" s="4" t="str">
        <f>IF(ISTEXT(CONFIG_STRUCT!C471),";","")</f>
        <v>;</v>
      </c>
      <c r="F469" t="str">
        <f>IF(ISTEXT(CONFIG_STRUCT!F471),CONFIG_STRUCT!F471,"")</f>
        <v/>
      </c>
    </row>
    <row r="470" spans="1:6" x14ac:dyDescent="0.3">
      <c r="A470" t="str">
        <f>IF(ISTEXT(CONFIG_STRUCT!C472),"const char*","")</f>
        <v>const char*</v>
      </c>
      <c r="B470" t="str">
        <f>IF(ISTEXT(CONFIG_STRUCT!E472),$B$1&amp;CONFIG_STRUCT!E472,"")</f>
        <v>parameterName_servoReverse_09</v>
      </c>
      <c r="C470" s="4" t="str">
        <f>IF(ISTEXT(CONFIG_STRUCT!C472),"=","")</f>
        <v>=</v>
      </c>
      <c r="D470" t="str">
        <f>IF(ISTEXT(CONFIG_STRUCT!E472),CHAR(34)&amp;CONFIG_STRUCT!E472&amp;CHAR(34),"")</f>
        <v>"servoReverse_09"</v>
      </c>
      <c r="E470" s="4" t="str">
        <f>IF(ISTEXT(CONFIG_STRUCT!C472),";","")</f>
        <v>;</v>
      </c>
      <c r="F470" t="str">
        <f>IF(ISTEXT(CONFIG_STRUCT!F472),CONFIG_STRUCT!F472,"")</f>
        <v/>
      </c>
    </row>
    <row r="471" spans="1:6" x14ac:dyDescent="0.3">
      <c r="A471" t="str">
        <f>IF(ISTEXT(CONFIG_STRUCT!C473),"const char*","")</f>
        <v>const char*</v>
      </c>
      <c r="B471" t="str">
        <f>IF(ISTEXT(CONFIG_STRUCT!E473),$B$1&amp;CONFIG_STRUCT!E473,"")</f>
        <v>parameterName_servoReverse_10</v>
      </c>
      <c r="C471" s="4" t="str">
        <f>IF(ISTEXT(CONFIG_STRUCT!C473),"=","")</f>
        <v>=</v>
      </c>
      <c r="D471" t="str">
        <f>IF(ISTEXT(CONFIG_STRUCT!E473),CHAR(34)&amp;CONFIG_STRUCT!E473&amp;CHAR(34),"")</f>
        <v>"servoReverse_10"</v>
      </c>
      <c r="E471" s="4" t="str">
        <f>IF(ISTEXT(CONFIG_STRUCT!C473),";","")</f>
        <v>;</v>
      </c>
      <c r="F471" t="str">
        <f>IF(ISTEXT(CONFIG_STRUCT!F473),CONFIG_STRUCT!F473,"")</f>
        <v/>
      </c>
    </row>
    <row r="472" spans="1:6" x14ac:dyDescent="0.3">
      <c r="A472" t="str">
        <f>IF(ISTEXT(CONFIG_STRUCT!C474),"const char*","")</f>
        <v/>
      </c>
      <c r="B472" t="str">
        <f>IF(ISTEXT(CONFIG_STRUCT!E474),$B$1&amp;CONFIG_STRUCT!E474,"")</f>
        <v/>
      </c>
      <c r="C472" s="4" t="str">
        <f>IF(ISTEXT(CONFIG_STRUCT!C474),"=","")</f>
        <v/>
      </c>
      <c r="D472" t="str">
        <f>IF(ISTEXT(CONFIG_STRUCT!E474),CHAR(34)&amp;CONFIG_STRUCT!E474&amp;CHAR(34),"")</f>
        <v/>
      </c>
      <c r="E472" s="4" t="str">
        <f>IF(ISTEXT(CONFIG_STRUCT!C474),";","")</f>
        <v/>
      </c>
      <c r="F472" t="str">
        <f>IF(ISTEXT(CONFIG_STRUCT!F474),CONFIG_STRUCT!F474,"")</f>
        <v/>
      </c>
    </row>
    <row r="473" spans="1:6" x14ac:dyDescent="0.3">
      <c r="A473" t="str">
        <f>IF(ISTEXT(CONFIG_STRUCT!C475),"const char*","")</f>
        <v>const char*</v>
      </c>
      <c r="B473" t="str">
        <f>IF(ISTEXT(CONFIG_STRUCT!E475),$B$1&amp;CONFIG_STRUCT!E475,"")</f>
        <v>parameterName_minTravel_01</v>
      </c>
      <c r="C473" s="4" t="str">
        <f>IF(ISTEXT(CONFIG_STRUCT!C475),"=","")</f>
        <v>=</v>
      </c>
      <c r="D473" t="str">
        <f>IF(ISTEXT(CONFIG_STRUCT!E475),CHAR(34)&amp;CONFIG_STRUCT!E475&amp;CHAR(34),"")</f>
        <v>"minTravel_01"</v>
      </c>
      <c r="E473" s="4" t="str">
        <f>IF(ISTEXT(CONFIG_STRUCT!C475),";","")</f>
        <v>;</v>
      </c>
      <c r="F473" t="str">
        <f>IF(ISTEXT(CONFIG_STRUCT!F475),CONFIG_STRUCT!F475,"")</f>
        <v>// Minimum output value (-125 to 125)</v>
      </c>
    </row>
    <row r="474" spans="1:6" x14ac:dyDescent="0.3">
      <c r="A474" t="str">
        <f>IF(ISTEXT(CONFIG_STRUCT!C476),"const char*","")</f>
        <v>const char*</v>
      </c>
      <c r="B474" t="str">
        <f>IF(ISTEXT(CONFIG_STRUCT!E476),$B$1&amp;CONFIG_STRUCT!E476,"")</f>
        <v>parameterName_minTravel_02</v>
      </c>
      <c r="C474" s="4" t="str">
        <f>IF(ISTEXT(CONFIG_STRUCT!C476),"=","")</f>
        <v>=</v>
      </c>
      <c r="D474" t="str">
        <f>IF(ISTEXT(CONFIG_STRUCT!E476),CHAR(34)&amp;CONFIG_STRUCT!E476&amp;CHAR(34),"")</f>
        <v>"minTravel_02"</v>
      </c>
      <c r="E474" s="4" t="str">
        <f>IF(ISTEXT(CONFIG_STRUCT!C476),";","")</f>
        <v>;</v>
      </c>
      <c r="F474" t="str">
        <f>IF(ISTEXT(CONFIG_STRUCT!F476),CONFIG_STRUCT!F476,"")</f>
        <v/>
      </c>
    </row>
    <row r="475" spans="1:6" x14ac:dyDescent="0.3">
      <c r="A475" t="str">
        <f>IF(ISTEXT(CONFIG_STRUCT!C477),"const char*","")</f>
        <v>const char*</v>
      </c>
      <c r="B475" t="str">
        <f>IF(ISTEXT(CONFIG_STRUCT!E477),$B$1&amp;CONFIG_STRUCT!E477,"")</f>
        <v>parameterName_minTravel_03</v>
      </c>
      <c r="C475" s="4" t="str">
        <f>IF(ISTEXT(CONFIG_STRUCT!C477),"=","")</f>
        <v>=</v>
      </c>
      <c r="D475" t="str">
        <f>IF(ISTEXT(CONFIG_STRUCT!E477),CHAR(34)&amp;CONFIG_STRUCT!E477&amp;CHAR(34),"")</f>
        <v>"minTravel_03"</v>
      </c>
      <c r="E475" s="4" t="str">
        <f>IF(ISTEXT(CONFIG_STRUCT!C477),";","")</f>
        <v>;</v>
      </c>
      <c r="F475" t="str">
        <f>IF(ISTEXT(CONFIG_STRUCT!F477),CONFIG_STRUCT!F477,"")</f>
        <v/>
      </c>
    </row>
    <row r="476" spans="1:6" x14ac:dyDescent="0.3">
      <c r="A476" t="str">
        <f>IF(ISTEXT(CONFIG_STRUCT!C478),"const char*","")</f>
        <v>const char*</v>
      </c>
      <c r="B476" t="str">
        <f>IF(ISTEXT(CONFIG_STRUCT!E478),$B$1&amp;CONFIG_STRUCT!E478,"")</f>
        <v>parameterName_minTravel_04</v>
      </c>
      <c r="C476" s="4" t="str">
        <f>IF(ISTEXT(CONFIG_STRUCT!C478),"=","")</f>
        <v>=</v>
      </c>
      <c r="D476" t="str">
        <f>IF(ISTEXT(CONFIG_STRUCT!E478),CHAR(34)&amp;CONFIG_STRUCT!E478&amp;CHAR(34),"")</f>
        <v>"minTravel_04"</v>
      </c>
      <c r="E476" s="4" t="str">
        <f>IF(ISTEXT(CONFIG_STRUCT!C478),";","")</f>
        <v>;</v>
      </c>
      <c r="F476" t="str">
        <f>IF(ISTEXT(CONFIG_STRUCT!F478),CONFIG_STRUCT!F478,"")</f>
        <v/>
      </c>
    </row>
    <row r="477" spans="1:6" x14ac:dyDescent="0.3">
      <c r="A477" t="str">
        <f>IF(ISTEXT(CONFIG_STRUCT!C479),"const char*","")</f>
        <v>const char*</v>
      </c>
      <c r="B477" t="str">
        <f>IF(ISTEXT(CONFIG_STRUCT!E479),$B$1&amp;CONFIG_STRUCT!E479,"")</f>
        <v>parameterName_minTravel_05</v>
      </c>
      <c r="C477" s="4" t="str">
        <f>IF(ISTEXT(CONFIG_STRUCT!C479),"=","")</f>
        <v>=</v>
      </c>
      <c r="D477" t="str">
        <f>IF(ISTEXT(CONFIG_STRUCT!E479),CHAR(34)&amp;CONFIG_STRUCT!E479&amp;CHAR(34),"")</f>
        <v>"minTravel_05"</v>
      </c>
      <c r="E477" s="4" t="str">
        <f>IF(ISTEXT(CONFIG_STRUCT!C479),";","")</f>
        <v>;</v>
      </c>
      <c r="F477" t="str">
        <f>IF(ISTEXT(CONFIG_STRUCT!F479),CONFIG_STRUCT!F479,"")</f>
        <v/>
      </c>
    </row>
    <row r="478" spans="1:6" x14ac:dyDescent="0.3">
      <c r="A478" t="str">
        <f>IF(ISTEXT(CONFIG_STRUCT!C480),"const char*","")</f>
        <v>const char*</v>
      </c>
      <c r="B478" t="str">
        <f>IF(ISTEXT(CONFIG_STRUCT!E480),$B$1&amp;CONFIG_STRUCT!E480,"")</f>
        <v>parameterName_minTravel_06</v>
      </c>
      <c r="C478" s="4" t="str">
        <f>IF(ISTEXT(CONFIG_STRUCT!C480),"=","")</f>
        <v>=</v>
      </c>
      <c r="D478" t="str">
        <f>IF(ISTEXT(CONFIG_STRUCT!E480),CHAR(34)&amp;CONFIG_STRUCT!E480&amp;CHAR(34),"")</f>
        <v>"minTravel_06"</v>
      </c>
      <c r="E478" s="4" t="str">
        <f>IF(ISTEXT(CONFIG_STRUCT!C480),";","")</f>
        <v>;</v>
      </c>
      <c r="F478" t="str">
        <f>IF(ISTEXT(CONFIG_STRUCT!F480),CONFIG_STRUCT!F480,"")</f>
        <v/>
      </c>
    </row>
    <row r="479" spans="1:6" x14ac:dyDescent="0.3">
      <c r="A479" t="str">
        <f>IF(ISTEXT(CONFIG_STRUCT!C481),"const char*","")</f>
        <v>const char*</v>
      </c>
      <c r="B479" t="str">
        <f>IF(ISTEXT(CONFIG_STRUCT!E481),$B$1&amp;CONFIG_STRUCT!E481,"")</f>
        <v>parameterName_minTravel_07</v>
      </c>
      <c r="C479" s="4" t="str">
        <f>IF(ISTEXT(CONFIG_STRUCT!C481),"=","")</f>
        <v>=</v>
      </c>
      <c r="D479" t="str">
        <f>IF(ISTEXT(CONFIG_STRUCT!E481),CHAR(34)&amp;CONFIG_STRUCT!E481&amp;CHAR(34),"")</f>
        <v>"minTravel_07"</v>
      </c>
      <c r="E479" s="4" t="str">
        <f>IF(ISTEXT(CONFIG_STRUCT!C481),";","")</f>
        <v>;</v>
      </c>
      <c r="F479" t="str">
        <f>IF(ISTEXT(CONFIG_STRUCT!F481),CONFIG_STRUCT!F481,"")</f>
        <v/>
      </c>
    </row>
    <row r="480" spans="1:6" x14ac:dyDescent="0.3">
      <c r="A480" t="str">
        <f>IF(ISTEXT(CONFIG_STRUCT!C482),"const char*","")</f>
        <v>const char*</v>
      </c>
      <c r="B480" t="str">
        <f>IF(ISTEXT(CONFIG_STRUCT!E482),$B$1&amp;CONFIG_STRUCT!E482,"")</f>
        <v>parameterName_minTravel_08</v>
      </c>
      <c r="C480" s="4" t="str">
        <f>IF(ISTEXT(CONFIG_STRUCT!C482),"=","")</f>
        <v>=</v>
      </c>
      <c r="D480" t="str">
        <f>IF(ISTEXT(CONFIG_STRUCT!E482),CHAR(34)&amp;CONFIG_STRUCT!E482&amp;CHAR(34),"")</f>
        <v>"minTravel_08"</v>
      </c>
      <c r="E480" s="4" t="str">
        <f>IF(ISTEXT(CONFIG_STRUCT!C482),";","")</f>
        <v>;</v>
      </c>
      <c r="F480" t="str">
        <f>IF(ISTEXT(CONFIG_STRUCT!F482),CONFIG_STRUCT!F482,"")</f>
        <v/>
      </c>
    </row>
    <row r="481" spans="1:6" x14ac:dyDescent="0.3">
      <c r="A481" t="str">
        <f>IF(ISTEXT(CONFIG_STRUCT!C483),"const char*","")</f>
        <v>const char*</v>
      </c>
      <c r="B481" t="str">
        <f>IF(ISTEXT(CONFIG_STRUCT!E483),$B$1&amp;CONFIG_STRUCT!E483,"")</f>
        <v>parameterName_minTravel_09</v>
      </c>
      <c r="C481" s="4" t="str">
        <f>IF(ISTEXT(CONFIG_STRUCT!C483),"=","")</f>
        <v>=</v>
      </c>
      <c r="D481" t="str">
        <f>IF(ISTEXT(CONFIG_STRUCT!E483),CHAR(34)&amp;CONFIG_STRUCT!E483&amp;CHAR(34),"")</f>
        <v>"minTravel_09"</v>
      </c>
      <c r="E481" s="4" t="str">
        <f>IF(ISTEXT(CONFIG_STRUCT!C483),";","")</f>
        <v>;</v>
      </c>
      <c r="F481" t="str">
        <f>IF(ISTEXT(CONFIG_STRUCT!F483),CONFIG_STRUCT!F483,"")</f>
        <v/>
      </c>
    </row>
    <row r="482" spans="1:6" x14ac:dyDescent="0.3">
      <c r="A482" t="str">
        <f>IF(ISTEXT(CONFIG_STRUCT!C484),"const char*","")</f>
        <v>const char*</v>
      </c>
      <c r="B482" t="str">
        <f>IF(ISTEXT(CONFIG_STRUCT!E484),$B$1&amp;CONFIG_STRUCT!E484,"")</f>
        <v>parameterName_minTravel_10</v>
      </c>
      <c r="C482" s="4" t="str">
        <f>IF(ISTEXT(CONFIG_STRUCT!C484),"=","")</f>
        <v>=</v>
      </c>
      <c r="D482" t="str">
        <f>IF(ISTEXT(CONFIG_STRUCT!E484),CHAR(34)&amp;CONFIG_STRUCT!E484&amp;CHAR(34),"")</f>
        <v>"minTravel_10"</v>
      </c>
      <c r="E482" s="4" t="str">
        <f>IF(ISTEXT(CONFIG_STRUCT!C484),";","")</f>
        <v>;</v>
      </c>
      <c r="F482" t="str">
        <f>IF(ISTEXT(CONFIG_STRUCT!F484),CONFIG_STRUCT!F484,"")</f>
        <v/>
      </c>
    </row>
    <row r="483" spans="1:6" x14ac:dyDescent="0.3">
      <c r="A483" t="str">
        <f>IF(ISTEXT(CONFIG_STRUCT!C485),"const char*","")</f>
        <v/>
      </c>
      <c r="B483" t="str">
        <f>IF(ISTEXT(CONFIG_STRUCT!E485),$B$1&amp;CONFIG_STRUCT!E485,"")</f>
        <v/>
      </c>
      <c r="C483" s="4" t="str">
        <f>IF(ISTEXT(CONFIG_STRUCT!C485),"=","")</f>
        <v/>
      </c>
      <c r="D483" t="str">
        <f>IF(ISTEXT(CONFIG_STRUCT!E485),CHAR(34)&amp;CONFIG_STRUCT!E485&amp;CHAR(34),"")</f>
        <v/>
      </c>
      <c r="E483" s="4" t="str">
        <f>IF(ISTEXT(CONFIG_STRUCT!C485),";","")</f>
        <v/>
      </c>
      <c r="F483" t="str">
        <f>IF(ISTEXT(CONFIG_STRUCT!F485),CONFIG_STRUCT!F485,"")</f>
        <v/>
      </c>
    </row>
    <row r="484" spans="1:6" x14ac:dyDescent="0.3">
      <c r="A484" t="str">
        <f>IF(ISTEXT(CONFIG_STRUCT!C486),"const char*","")</f>
        <v>const char*</v>
      </c>
      <c r="B484" t="str">
        <f>IF(ISTEXT(CONFIG_STRUCT!E486),$B$1&amp;CONFIG_STRUCT!E486,"")</f>
        <v>parameterName_maxTravel_01</v>
      </c>
      <c r="C484" s="4" t="str">
        <f>IF(ISTEXT(CONFIG_STRUCT!C486),"=","")</f>
        <v>=</v>
      </c>
      <c r="D484" t="str">
        <f>IF(ISTEXT(CONFIG_STRUCT!E486),CHAR(34)&amp;CONFIG_STRUCT!E486&amp;CHAR(34),"")</f>
        <v>"maxTravel_01"</v>
      </c>
      <c r="E484" s="4" t="str">
        <f>IF(ISTEXT(CONFIG_STRUCT!C486),";","")</f>
        <v>;</v>
      </c>
      <c r="F484" t="str">
        <f>IF(ISTEXT(CONFIG_STRUCT!F486),CONFIG_STRUCT!F486,"")</f>
        <v>// Maximum output value (-125 to 125)</v>
      </c>
    </row>
    <row r="485" spans="1:6" x14ac:dyDescent="0.3">
      <c r="A485" t="str">
        <f>IF(ISTEXT(CONFIG_STRUCT!C487),"const char*","")</f>
        <v>const char*</v>
      </c>
      <c r="B485" t="str">
        <f>IF(ISTEXT(CONFIG_STRUCT!E487),$B$1&amp;CONFIG_STRUCT!E487,"")</f>
        <v>parameterName_maxTravel_02</v>
      </c>
      <c r="C485" s="4" t="str">
        <f>IF(ISTEXT(CONFIG_STRUCT!C487),"=","")</f>
        <v>=</v>
      </c>
      <c r="D485" t="str">
        <f>IF(ISTEXT(CONFIG_STRUCT!E487),CHAR(34)&amp;CONFIG_STRUCT!E487&amp;CHAR(34),"")</f>
        <v>"maxTravel_02"</v>
      </c>
      <c r="E485" s="4" t="str">
        <f>IF(ISTEXT(CONFIG_STRUCT!C487),";","")</f>
        <v>;</v>
      </c>
      <c r="F485" t="str">
        <f>IF(ISTEXT(CONFIG_STRUCT!F487),CONFIG_STRUCT!F487,"")</f>
        <v/>
      </c>
    </row>
    <row r="486" spans="1:6" x14ac:dyDescent="0.3">
      <c r="A486" t="str">
        <f>IF(ISTEXT(CONFIG_STRUCT!C488),"const char*","")</f>
        <v>const char*</v>
      </c>
      <c r="B486" t="str">
        <f>IF(ISTEXT(CONFIG_STRUCT!E488),$B$1&amp;CONFIG_STRUCT!E488,"")</f>
        <v>parameterName_maxTravel_03</v>
      </c>
      <c r="C486" s="4" t="str">
        <f>IF(ISTEXT(CONFIG_STRUCT!C488),"=","")</f>
        <v>=</v>
      </c>
      <c r="D486" t="str">
        <f>IF(ISTEXT(CONFIG_STRUCT!E488),CHAR(34)&amp;CONFIG_STRUCT!E488&amp;CHAR(34),"")</f>
        <v>"maxTravel_03"</v>
      </c>
      <c r="E486" s="4" t="str">
        <f>IF(ISTEXT(CONFIG_STRUCT!C488),";","")</f>
        <v>;</v>
      </c>
      <c r="F486" t="str">
        <f>IF(ISTEXT(CONFIG_STRUCT!F488),CONFIG_STRUCT!F488,"")</f>
        <v/>
      </c>
    </row>
    <row r="487" spans="1:6" x14ac:dyDescent="0.3">
      <c r="A487" t="str">
        <f>IF(ISTEXT(CONFIG_STRUCT!C489),"const char*","")</f>
        <v>const char*</v>
      </c>
      <c r="B487" t="str">
        <f>IF(ISTEXT(CONFIG_STRUCT!E489),$B$1&amp;CONFIG_STRUCT!E489,"")</f>
        <v>parameterName_maxTravel_04</v>
      </c>
      <c r="C487" s="4" t="str">
        <f>IF(ISTEXT(CONFIG_STRUCT!C489),"=","")</f>
        <v>=</v>
      </c>
      <c r="D487" t="str">
        <f>IF(ISTEXT(CONFIG_STRUCT!E489),CHAR(34)&amp;CONFIG_STRUCT!E489&amp;CHAR(34),"")</f>
        <v>"maxTravel_04"</v>
      </c>
      <c r="E487" s="4" t="str">
        <f>IF(ISTEXT(CONFIG_STRUCT!C489),";","")</f>
        <v>;</v>
      </c>
      <c r="F487" t="str">
        <f>IF(ISTEXT(CONFIG_STRUCT!F489),CONFIG_STRUCT!F489,"")</f>
        <v/>
      </c>
    </row>
    <row r="488" spans="1:6" x14ac:dyDescent="0.3">
      <c r="A488" t="str">
        <f>IF(ISTEXT(CONFIG_STRUCT!C490),"const char*","")</f>
        <v>const char*</v>
      </c>
      <c r="B488" t="str">
        <f>IF(ISTEXT(CONFIG_STRUCT!E490),$B$1&amp;CONFIG_STRUCT!E490,"")</f>
        <v>parameterName_maxTravel_05</v>
      </c>
      <c r="C488" s="4" t="str">
        <f>IF(ISTEXT(CONFIG_STRUCT!C490),"=","")</f>
        <v>=</v>
      </c>
      <c r="D488" t="str">
        <f>IF(ISTEXT(CONFIG_STRUCT!E490),CHAR(34)&amp;CONFIG_STRUCT!E490&amp;CHAR(34),"")</f>
        <v>"maxTravel_05"</v>
      </c>
      <c r="E488" s="4" t="str">
        <f>IF(ISTEXT(CONFIG_STRUCT!C490),";","")</f>
        <v>;</v>
      </c>
      <c r="F488" t="str">
        <f>IF(ISTEXT(CONFIG_STRUCT!F490),CONFIG_STRUCT!F490,"")</f>
        <v/>
      </c>
    </row>
    <row r="489" spans="1:6" x14ac:dyDescent="0.3">
      <c r="A489" t="str">
        <f>IF(ISTEXT(CONFIG_STRUCT!C491),"const char*","")</f>
        <v>const char*</v>
      </c>
      <c r="B489" t="str">
        <f>IF(ISTEXT(CONFIG_STRUCT!E491),$B$1&amp;CONFIG_STRUCT!E491,"")</f>
        <v>parameterName_maxTravel_06</v>
      </c>
      <c r="C489" s="4" t="str">
        <f>IF(ISTEXT(CONFIG_STRUCT!C491),"=","")</f>
        <v>=</v>
      </c>
      <c r="D489" t="str">
        <f>IF(ISTEXT(CONFIG_STRUCT!E491),CHAR(34)&amp;CONFIG_STRUCT!E491&amp;CHAR(34),"")</f>
        <v>"maxTravel_06"</v>
      </c>
      <c r="E489" s="4" t="str">
        <f>IF(ISTEXT(CONFIG_STRUCT!C491),";","")</f>
        <v>;</v>
      </c>
      <c r="F489" t="str">
        <f>IF(ISTEXT(CONFIG_STRUCT!F491),CONFIG_STRUCT!F491,"")</f>
        <v/>
      </c>
    </row>
    <row r="490" spans="1:6" x14ac:dyDescent="0.3">
      <c r="A490" t="str">
        <f>IF(ISTEXT(CONFIG_STRUCT!C492),"const char*","")</f>
        <v>const char*</v>
      </c>
      <c r="B490" t="str">
        <f>IF(ISTEXT(CONFIG_STRUCT!E492),$B$1&amp;CONFIG_STRUCT!E492,"")</f>
        <v>parameterName_maxTravel_07</v>
      </c>
      <c r="C490" s="4" t="str">
        <f>IF(ISTEXT(CONFIG_STRUCT!C492),"=","")</f>
        <v>=</v>
      </c>
      <c r="D490" t="str">
        <f>IF(ISTEXT(CONFIG_STRUCT!E492),CHAR(34)&amp;CONFIG_STRUCT!E492&amp;CHAR(34),"")</f>
        <v>"maxTravel_07"</v>
      </c>
      <c r="E490" s="4" t="str">
        <f>IF(ISTEXT(CONFIG_STRUCT!C492),";","")</f>
        <v>;</v>
      </c>
      <c r="F490" t="str">
        <f>IF(ISTEXT(CONFIG_STRUCT!F492),CONFIG_STRUCT!F492,"")</f>
        <v/>
      </c>
    </row>
    <row r="491" spans="1:6" x14ac:dyDescent="0.3">
      <c r="A491" t="str">
        <f>IF(ISTEXT(CONFIG_STRUCT!C493),"const char*","")</f>
        <v>const char*</v>
      </c>
      <c r="B491" t="str">
        <f>IF(ISTEXT(CONFIG_STRUCT!E493),$B$1&amp;CONFIG_STRUCT!E493,"")</f>
        <v>parameterName_maxTravel_08</v>
      </c>
      <c r="C491" s="4" t="str">
        <f>IF(ISTEXT(CONFIG_STRUCT!C493),"=","")</f>
        <v>=</v>
      </c>
      <c r="D491" t="str">
        <f>IF(ISTEXT(CONFIG_STRUCT!E493),CHAR(34)&amp;CONFIG_STRUCT!E493&amp;CHAR(34),"")</f>
        <v>"maxTravel_08"</v>
      </c>
      <c r="E491" s="4" t="str">
        <f>IF(ISTEXT(CONFIG_STRUCT!C493),";","")</f>
        <v>;</v>
      </c>
      <c r="F491" t="str">
        <f>IF(ISTEXT(CONFIG_STRUCT!F493),CONFIG_STRUCT!F493,"")</f>
        <v/>
      </c>
    </row>
    <row r="492" spans="1:6" x14ac:dyDescent="0.3">
      <c r="A492" t="str">
        <f>IF(ISTEXT(CONFIG_STRUCT!C494),"const char*","")</f>
        <v>const char*</v>
      </c>
      <c r="B492" t="str">
        <f>IF(ISTEXT(CONFIG_STRUCT!E494),$B$1&amp;CONFIG_STRUCT!E494,"")</f>
        <v>parameterName_maxTravel_09</v>
      </c>
      <c r="C492" s="4" t="str">
        <f>IF(ISTEXT(CONFIG_STRUCT!C494),"=","")</f>
        <v>=</v>
      </c>
      <c r="D492" t="str">
        <f>IF(ISTEXT(CONFIG_STRUCT!E494),CHAR(34)&amp;CONFIG_STRUCT!E494&amp;CHAR(34),"")</f>
        <v>"maxTravel_09"</v>
      </c>
      <c r="E492" s="4" t="str">
        <f>IF(ISTEXT(CONFIG_STRUCT!C494),";","")</f>
        <v>;</v>
      </c>
      <c r="F492" t="str">
        <f>IF(ISTEXT(CONFIG_STRUCT!F494),CONFIG_STRUCT!F494,"")</f>
        <v/>
      </c>
    </row>
    <row r="493" spans="1:6" x14ac:dyDescent="0.3">
      <c r="A493" t="str">
        <f>IF(ISTEXT(CONFIG_STRUCT!C495),"const char*","")</f>
        <v>const char*</v>
      </c>
      <c r="B493" t="str">
        <f>IF(ISTEXT(CONFIG_STRUCT!E495),$B$1&amp;CONFIG_STRUCT!E495,"")</f>
        <v>parameterName_maxTravel_10</v>
      </c>
      <c r="C493" s="4" t="str">
        <f>IF(ISTEXT(CONFIG_STRUCT!C495),"=","")</f>
        <v>=</v>
      </c>
      <c r="D493" t="str">
        <f>IF(ISTEXT(CONFIG_STRUCT!E495),CHAR(34)&amp;CONFIG_STRUCT!E495&amp;CHAR(34),"")</f>
        <v>"maxTravel_10"</v>
      </c>
      <c r="E493" s="4" t="str">
        <f>IF(ISTEXT(CONFIG_STRUCT!C495),";","")</f>
        <v>;</v>
      </c>
      <c r="F493" t="str">
        <f>IF(ISTEXT(CONFIG_STRUCT!F495),CONFIG_STRUCT!F495,"")</f>
        <v/>
      </c>
    </row>
    <row r="494" spans="1:6" x14ac:dyDescent="0.3">
      <c r="A494" t="str">
        <f>IF(ISTEXT(CONFIG_STRUCT!C496),"const char*","")</f>
        <v/>
      </c>
      <c r="B494" t="str">
        <f>IF(ISTEXT(CONFIG_STRUCT!E496),$B$1&amp;CONFIG_STRUCT!E496,"")</f>
        <v/>
      </c>
      <c r="C494" s="4" t="str">
        <f>IF(ISTEXT(CONFIG_STRUCT!C496),"=","")</f>
        <v/>
      </c>
      <c r="D494" t="str">
        <f>IF(ISTEXT(CONFIG_STRUCT!E496),CHAR(34)&amp;CONFIG_STRUCT!E496&amp;CHAR(34),"")</f>
        <v/>
      </c>
      <c r="E494" s="4" t="str">
        <f>IF(ISTEXT(CONFIG_STRUCT!C496),";","")</f>
        <v/>
      </c>
      <c r="F494" t="str">
        <f>IF(ISTEXT(CONFIG_STRUCT!F496),CONFIG_STRUCT!F496,"")</f>
        <v/>
      </c>
    </row>
    <row r="495" spans="1:6" x14ac:dyDescent="0.3">
      <c r="A495" t="str">
        <f>IF(ISTEXT(CONFIG_STRUCT!C497),"const char*","")</f>
        <v/>
      </c>
      <c r="B495" t="str">
        <f>IF(ISTEXT(CONFIG_STRUCT!E497),$B$1&amp;CONFIG_STRUCT!E497,"")</f>
        <v/>
      </c>
      <c r="C495" s="4" t="str">
        <f>IF(ISTEXT(CONFIG_STRUCT!C497),"=","")</f>
        <v/>
      </c>
      <c r="D495" t="str">
        <f>IF(ISTEXT(CONFIG_STRUCT!E497),CHAR(34)&amp;CONFIG_STRUCT!E497&amp;CHAR(34),"")</f>
        <v/>
      </c>
      <c r="E495" s="4" t="str">
        <f>IF(ISTEXT(CONFIG_STRUCT!C497),";","")</f>
        <v/>
      </c>
      <c r="F495" t="str">
        <f>IF(ISTEXT(CONFIG_STRUCT!F497),CONFIG_STRUCT!F497,"")</f>
        <v xml:space="preserve">  // RC inputs (16)[541] #$(16)[467]</v>
      </c>
    </row>
    <row r="496" spans="1:6" x14ac:dyDescent="0.3">
      <c r="A496" t="str">
        <f>IF(ISTEXT(CONFIG_STRUCT!C498),"const char*","")</f>
        <v>const char*</v>
      </c>
      <c r="B496" t="str">
        <f>IF(ISTEXT(CONFIG_STRUCT!E498),$B$1&amp;CONFIG_STRUCT!E498,"")</f>
        <v>parameterName_rxChZeroOffset_1</v>
      </c>
      <c r="C496" s="4" t="str">
        <f>IF(ISTEXT(CONFIG_STRUCT!C498),"=","")</f>
        <v>=</v>
      </c>
      <c r="D496" t="str">
        <f>IF(ISTEXT(CONFIG_STRUCT!E498),CHAR(34)&amp;CONFIG_STRUCT!E498&amp;CHAR(34),"")</f>
        <v>"rxChZeroOffset_1"</v>
      </c>
      <c r="E496" s="4" t="str">
        <f>IF(ISTEXT(CONFIG_STRUCT!C498),";","")</f>
        <v>;</v>
      </c>
      <c r="F496" t="str">
        <f>IF(ISTEXT(CONFIG_STRUCT!F498),CONFIG_STRUCT!F498,"")</f>
        <v>// RC channel offsets for actual radio channels</v>
      </c>
    </row>
    <row r="497" spans="1:6" x14ac:dyDescent="0.3">
      <c r="A497" t="str">
        <f>IF(ISTEXT(CONFIG_STRUCT!C499),"const char*","")</f>
        <v>const char*</v>
      </c>
      <c r="B497" t="str">
        <f>IF(ISTEXT(CONFIG_STRUCT!E499),$B$1&amp;CONFIG_STRUCT!E499,"")</f>
        <v>parameterName_rxChZeroOffset_2</v>
      </c>
      <c r="C497" s="4" t="str">
        <f>IF(ISTEXT(CONFIG_STRUCT!C499),"=","")</f>
        <v>=</v>
      </c>
      <c r="D497" t="str">
        <f>IF(ISTEXT(CONFIG_STRUCT!E499),CHAR(34)&amp;CONFIG_STRUCT!E499&amp;CHAR(34),"")</f>
        <v>"rxChZeroOffset_2"</v>
      </c>
      <c r="E497" s="4" t="str">
        <f>IF(ISTEXT(CONFIG_STRUCT!C499),";","")</f>
        <v>;</v>
      </c>
      <c r="F497" t="str">
        <f>IF(ISTEXT(CONFIG_STRUCT!F499),CONFIG_STRUCT!F499,"")</f>
        <v/>
      </c>
    </row>
    <row r="498" spans="1:6" x14ac:dyDescent="0.3">
      <c r="A498" t="str">
        <f>IF(ISTEXT(CONFIG_STRUCT!C500),"const char*","")</f>
        <v>const char*</v>
      </c>
      <c r="B498" t="str">
        <f>IF(ISTEXT(CONFIG_STRUCT!E500),$B$1&amp;CONFIG_STRUCT!E500,"")</f>
        <v>parameterName_rxChZeroOffset_3</v>
      </c>
      <c r="C498" s="4" t="str">
        <f>IF(ISTEXT(CONFIG_STRUCT!C500),"=","")</f>
        <v>=</v>
      </c>
      <c r="D498" t="str">
        <f>IF(ISTEXT(CONFIG_STRUCT!E500),CHAR(34)&amp;CONFIG_STRUCT!E500&amp;CHAR(34),"")</f>
        <v>"rxChZeroOffset_3"</v>
      </c>
      <c r="E498" s="4" t="str">
        <f>IF(ISTEXT(CONFIG_STRUCT!C500),";","")</f>
        <v>;</v>
      </c>
      <c r="F498" t="str">
        <f>IF(ISTEXT(CONFIG_STRUCT!F500),CONFIG_STRUCT!F500,"")</f>
        <v/>
      </c>
    </row>
    <row r="499" spans="1:6" x14ac:dyDescent="0.3">
      <c r="A499" t="str">
        <f>IF(ISTEXT(CONFIG_STRUCT!C501),"const char*","")</f>
        <v>const char*</v>
      </c>
      <c r="B499" t="str">
        <f>IF(ISTEXT(CONFIG_STRUCT!E501),$B$1&amp;CONFIG_STRUCT!E501,"")</f>
        <v>parameterName_rxChZeroOffset_4</v>
      </c>
      <c r="C499" s="4" t="str">
        <f>IF(ISTEXT(CONFIG_STRUCT!C501),"=","")</f>
        <v>=</v>
      </c>
      <c r="D499" t="str">
        <f>IF(ISTEXT(CONFIG_STRUCT!E501),CHAR(34)&amp;CONFIG_STRUCT!E501&amp;CHAR(34),"")</f>
        <v>"rxChZeroOffset_4"</v>
      </c>
      <c r="E499" s="4" t="str">
        <f>IF(ISTEXT(CONFIG_STRUCT!C501),";","")</f>
        <v>;</v>
      </c>
      <c r="F499" t="str">
        <f>IF(ISTEXT(CONFIG_STRUCT!F501),CONFIG_STRUCT!F501,"")</f>
        <v/>
      </c>
    </row>
    <row r="500" spans="1:6" x14ac:dyDescent="0.3">
      <c r="A500" t="str">
        <f>IF(ISTEXT(CONFIG_STRUCT!C502),"const char*","")</f>
        <v>const char*</v>
      </c>
      <c r="B500" t="str">
        <f>IF(ISTEXT(CONFIG_STRUCT!E502),$B$1&amp;CONFIG_STRUCT!E502,"")</f>
        <v>parameterName_rxChZeroOffset_5</v>
      </c>
      <c r="C500" s="4" t="str">
        <f>IF(ISTEXT(CONFIG_STRUCT!C502),"=","")</f>
        <v>=</v>
      </c>
      <c r="D500" t="str">
        <f>IF(ISTEXT(CONFIG_STRUCT!E502),CHAR(34)&amp;CONFIG_STRUCT!E502&amp;CHAR(34),"")</f>
        <v>"rxChZeroOffset_5"</v>
      </c>
      <c r="E500" s="4" t="str">
        <f>IF(ISTEXT(CONFIG_STRUCT!C502),";","")</f>
        <v>;</v>
      </c>
      <c r="F500" t="str">
        <f>IF(ISTEXT(CONFIG_STRUCT!F502),CONFIG_STRUCT!F502,"")</f>
        <v/>
      </c>
    </row>
    <row r="501" spans="1:6" x14ac:dyDescent="0.3">
      <c r="A501" t="str">
        <f>IF(ISTEXT(CONFIG_STRUCT!C503),"const char*","")</f>
        <v>const char*</v>
      </c>
      <c r="B501" t="str">
        <f>IF(ISTEXT(CONFIG_STRUCT!E503),$B$1&amp;CONFIG_STRUCT!E503,"")</f>
        <v>parameterName_rxChZeroOffset_6</v>
      </c>
      <c r="C501" s="4" t="str">
        <f>IF(ISTEXT(CONFIG_STRUCT!C503),"=","")</f>
        <v>=</v>
      </c>
      <c r="D501" t="str">
        <f>IF(ISTEXT(CONFIG_STRUCT!E503),CHAR(34)&amp;CONFIG_STRUCT!E503&amp;CHAR(34),"")</f>
        <v>"rxChZeroOffset_6"</v>
      </c>
      <c r="E501" s="4" t="str">
        <f>IF(ISTEXT(CONFIG_STRUCT!C503),";","")</f>
        <v>;</v>
      </c>
      <c r="F501" t="str">
        <f>IF(ISTEXT(CONFIG_STRUCT!F503),CONFIG_STRUCT!F503,"")</f>
        <v/>
      </c>
    </row>
    <row r="502" spans="1:6" x14ac:dyDescent="0.3">
      <c r="A502" t="str">
        <f>IF(ISTEXT(CONFIG_STRUCT!C504),"const char*","")</f>
        <v>const char*</v>
      </c>
      <c r="B502" t="str">
        <f>IF(ISTEXT(CONFIG_STRUCT!E504),$B$1&amp;CONFIG_STRUCT!E504,"")</f>
        <v>parameterName_rxChZeroOffset_7</v>
      </c>
      <c r="C502" s="4" t="str">
        <f>IF(ISTEXT(CONFIG_STRUCT!C504),"=","")</f>
        <v>=</v>
      </c>
      <c r="D502" t="str">
        <f>IF(ISTEXT(CONFIG_STRUCT!E504),CHAR(34)&amp;CONFIG_STRUCT!E504&amp;CHAR(34),"")</f>
        <v>"rxChZeroOffset_7"</v>
      </c>
      <c r="E502" s="4" t="str">
        <f>IF(ISTEXT(CONFIG_STRUCT!C504),";","")</f>
        <v>;</v>
      </c>
      <c r="F502" t="str">
        <f>IF(ISTEXT(CONFIG_STRUCT!F504),CONFIG_STRUCT!F504,"")</f>
        <v/>
      </c>
    </row>
    <row r="503" spans="1:6" x14ac:dyDescent="0.3">
      <c r="A503" t="str">
        <f>IF(ISTEXT(CONFIG_STRUCT!C505),"const char*","")</f>
        <v>const char*</v>
      </c>
      <c r="B503" t="str">
        <f>IF(ISTEXT(CONFIG_STRUCT!E505),$B$1&amp;CONFIG_STRUCT!E505,"")</f>
        <v>parameterName_rxChZeroOffset_8</v>
      </c>
      <c r="C503" s="4" t="str">
        <f>IF(ISTEXT(CONFIG_STRUCT!C505),"=","")</f>
        <v>=</v>
      </c>
      <c r="D503" t="str">
        <f>IF(ISTEXT(CONFIG_STRUCT!E505),CHAR(34)&amp;CONFIG_STRUCT!E505&amp;CHAR(34),"")</f>
        <v>"rxChZeroOffset_8"</v>
      </c>
      <c r="E503" s="4" t="str">
        <f>IF(ISTEXT(CONFIG_STRUCT!C505),";","")</f>
        <v>;</v>
      </c>
      <c r="F503" t="str">
        <f>IF(ISTEXT(CONFIG_STRUCT!F505),CONFIG_STRUCT!F505,"")</f>
        <v/>
      </c>
    </row>
    <row r="504" spans="1:6" x14ac:dyDescent="0.3">
      <c r="A504" t="str">
        <f>IF(ISTEXT(CONFIG_STRUCT!C506),"const char*","")</f>
        <v/>
      </c>
      <c r="B504" t="str">
        <f>IF(ISTEXT(CONFIG_STRUCT!E506),$B$1&amp;CONFIG_STRUCT!E506,"")</f>
        <v/>
      </c>
      <c r="C504" s="4" t="str">
        <f>IF(ISTEXT(CONFIG_STRUCT!C506),"=","")</f>
        <v/>
      </c>
      <c r="D504" t="str">
        <f>IF(ISTEXT(CONFIG_STRUCT!E506),CHAR(34)&amp;CONFIG_STRUCT!E506&amp;CHAR(34),"")</f>
        <v/>
      </c>
      <c r="E504" s="4" t="str">
        <f>IF(ISTEXT(CONFIG_STRUCT!C506),";","")</f>
        <v/>
      </c>
      <c r="F504" t="str">
        <f>IF(ISTEXT(CONFIG_STRUCT!F506),CONFIG_STRUCT!F506,"")</f>
        <v/>
      </c>
    </row>
    <row r="505" spans="1:6" x14ac:dyDescent="0.3">
      <c r="A505" t="str">
        <f>IF(ISTEXT(CONFIG_STRUCT!C507),"const char*","")</f>
        <v/>
      </c>
      <c r="B505" t="str">
        <f>IF(ISTEXT(CONFIG_STRUCT!E507),$B$1&amp;CONFIG_STRUCT!E507,"")</f>
        <v/>
      </c>
      <c r="C505" s="4" t="str">
        <f>IF(ISTEXT(CONFIG_STRUCT!C507),"=","")</f>
        <v/>
      </c>
      <c r="D505" t="str">
        <f>IF(ISTEXT(CONFIG_STRUCT!E507),CHAR(34)&amp;CONFIG_STRUCT!E507&amp;CHAR(34),"")</f>
        <v/>
      </c>
      <c r="E505" s="4" t="str">
        <f>IF(ISTEXT(CONFIG_STRUCT!C507),";","")</f>
        <v/>
      </c>
      <c r="F505" t="str">
        <f>IF(ISTEXT(CONFIG_STRUCT!F507),CONFIG_STRUCT!F507,"")</f>
        <v xml:space="preserve">  // P1 Acc zeros (12)[557] #$(12)[483]</v>
      </c>
    </row>
    <row r="506" spans="1:6" x14ac:dyDescent="0.3">
      <c r="A506" t="str">
        <f>IF(ISTEXT(CONFIG_STRUCT!C508),"const char*","")</f>
        <v>const char*</v>
      </c>
      <c r="B506" t="str">
        <f>IF(ISTEXT(CONFIG_STRUCT!E508),$B$1&amp;CONFIG_STRUCT!E508,"")</f>
        <v>parameterName_accelZeroP1_ROL</v>
      </c>
      <c r="C506" s="4" t="str">
        <f>IF(ISTEXT(CONFIG_STRUCT!C508),"=","")</f>
        <v>=</v>
      </c>
      <c r="D506" t="str">
        <f>IF(ISTEXT(CONFIG_STRUCT!E508),CHAR(34)&amp;CONFIG_STRUCT!E508&amp;CHAR(34),"")</f>
        <v>"accelZeroP1_ROL"</v>
      </c>
      <c r="E506" s="4" t="str">
        <f>IF(ISTEXT(CONFIG_STRUCT!C508),";","")</f>
        <v>;</v>
      </c>
      <c r="F506" t="str">
        <f>IF(ISTEXT(CONFIG_STRUCT!F508),CONFIG_STRUCT!F508,"")</f>
        <v>// P1 Accel calibration results. Note: Accel-Z zero centered on 1G (about +124)</v>
      </c>
    </row>
    <row r="507" spans="1:6" x14ac:dyDescent="0.3">
      <c r="A507" t="str">
        <f>IF(ISTEXT(CONFIG_STRUCT!C509),"const char*","")</f>
        <v>const char*</v>
      </c>
      <c r="B507" t="str">
        <f>IF(ISTEXT(CONFIG_STRUCT!E509),$B$1&amp;CONFIG_STRUCT!E509,"")</f>
        <v>parameterName_accelZeroP1_PIT</v>
      </c>
      <c r="C507" s="4" t="str">
        <f>IF(ISTEXT(CONFIG_STRUCT!C509),"=","")</f>
        <v>=</v>
      </c>
      <c r="D507" t="str">
        <f>IF(ISTEXT(CONFIG_STRUCT!E509),CHAR(34)&amp;CONFIG_STRUCT!E509&amp;CHAR(34),"")</f>
        <v>"accelZeroP1_PIT"</v>
      </c>
      <c r="E507" s="4" t="str">
        <f>IF(ISTEXT(CONFIG_STRUCT!C509),";","")</f>
        <v>;</v>
      </c>
      <c r="F507" t="str">
        <f>IF(ISTEXT(CONFIG_STRUCT!F509),CONFIG_STRUCT!F509,"")</f>
        <v/>
      </c>
    </row>
    <row r="508" spans="1:6" x14ac:dyDescent="0.3">
      <c r="A508" t="str">
        <f>IF(ISTEXT(CONFIG_STRUCT!C510),"const char*","")</f>
        <v>const char*</v>
      </c>
      <c r="B508" t="str">
        <f>IF(ISTEXT(CONFIG_STRUCT!E510),$B$1&amp;CONFIG_STRUCT!E510,"")</f>
        <v>parameterName_accelZeroP1_YAW</v>
      </c>
      <c r="C508" s="4" t="str">
        <f>IF(ISTEXT(CONFIG_STRUCT!C510),"=","")</f>
        <v>=</v>
      </c>
      <c r="D508" t="str">
        <f>IF(ISTEXT(CONFIG_STRUCT!E510),CHAR(34)&amp;CONFIG_STRUCT!E510&amp;CHAR(34),"")</f>
        <v>"accelZeroP1_YAW"</v>
      </c>
      <c r="E508" s="4" t="str">
        <f>IF(ISTEXT(CONFIG_STRUCT!C510),";","")</f>
        <v>;</v>
      </c>
      <c r="F508" t="str">
        <f>IF(ISTEXT(CONFIG_STRUCT!F510),CONFIG_STRUCT!F510,"")</f>
        <v/>
      </c>
    </row>
    <row r="509" spans="1:6" x14ac:dyDescent="0.3">
      <c r="A509" t="str">
        <f>IF(ISTEXT(CONFIG_STRUCT!C511),"const char*","")</f>
        <v>const char*</v>
      </c>
      <c r="B509" t="str">
        <f>IF(ISTEXT(CONFIG_STRUCT!E511),$B$1&amp;CONFIG_STRUCT!E511,"")</f>
        <v>parameterName_accelZeroNormZP1</v>
      </c>
      <c r="C509" s="4" t="str">
        <f>IF(ISTEXT(CONFIG_STRUCT!C511),"=","")</f>
        <v>=</v>
      </c>
      <c r="D509" t="str">
        <f>IF(ISTEXT(CONFIG_STRUCT!E511),CHAR(34)&amp;CONFIG_STRUCT!E511&amp;CHAR(34),"")</f>
        <v>"accelZeroNormZP1"</v>
      </c>
      <c r="E509" s="4" t="str">
        <f>IF(ISTEXT(CONFIG_STRUCT!C511),";","")</f>
        <v>;</v>
      </c>
      <c r="F509" t="str">
        <f>IF(ISTEXT(CONFIG_STRUCT!F511),CONFIG_STRUCT!F511,"")</f>
        <v>// Accel-Z zero for normal Z values</v>
      </c>
    </row>
    <row r="510" spans="1:6" x14ac:dyDescent="0.3">
      <c r="A510" t="str">
        <f>IF(ISTEXT(CONFIG_STRUCT!C512),"const char*","")</f>
        <v>const char*</v>
      </c>
      <c r="B510" t="str">
        <f>IF(ISTEXT(CONFIG_STRUCT!E512),$B$1&amp;CONFIG_STRUCT!E512,"")</f>
        <v>parameterName_accelZeroInvZP1</v>
      </c>
      <c r="C510" s="4" t="str">
        <f>IF(ISTEXT(CONFIG_STRUCT!C512),"=","")</f>
        <v>=</v>
      </c>
      <c r="D510" t="str">
        <f>IF(ISTEXT(CONFIG_STRUCT!E512),CHAR(34)&amp;CONFIG_STRUCT!E512&amp;CHAR(34),"")</f>
        <v>"accelZeroInvZP1"</v>
      </c>
      <c r="E510" s="4" t="str">
        <f>IF(ISTEXT(CONFIG_STRUCT!C512),";","")</f>
        <v>;</v>
      </c>
      <c r="F510" t="str">
        <f>IF(ISTEXT(CONFIG_STRUCT!F512),CONFIG_STRUCT!F512,"")</f>
        <v>// Accel-Z zero for inverted Z values</v>
      </c>
    </row>
    <row r="511" spans="1:6" x14ac:dyDescent="0.3">
      <c r="A511" t="str">
        <f>IF(ISTEXT(CONFIG_STRUCT!C513),"const char*","")</f>
        <v>const char*</v>
      </c>
      <c r="B511" t="str">
        <f>IF(ISTEXT(CONFIG_STRUCT!E513),$B$1&amp;CONFIG_STRUCT!E513,"")</f>
        <v>parameterName_accelZeroDiffP1</v>
      </c>
      <c r="C511" s="4" t="str">
        <f>IF(ISTEXT(CONFIG_STRUCT!C513),"=","")</f>
        <v>=</v>
      </c>
      <c r="D511" t="str">
        <f>IF(ISTEXT(CONFIG_STRUCT!E513),CHAR(34)&amp;CONFIG_STRUCT!E513&amp;CHAR(34),"")</f>
        <v>"accelZeroDiffP1"</v>
      </c>
      <c r="E511" s="4" t="str">
        <f>IF(ISTEXT(CONFIG_STRUCT!C513),";","")</f>
        <v>;</v>
      </c>
      <c r="F511" t="str">
        <f>IF(ISTEXT(CONFIG_STRUCT!F513),CONFIG_STRUCT!F513,"")</f>
        <v>// Difference between normal and inverted Accel-Z zeros</v>
      </c>
    </row>
    <row r="512" spans="1:6" x14ac:dyDescent="0.3">
      <c r="A512" t="str">
        <f>IF(ISTEXT(CONFIG_STRUCT!C514),"const char*","")</f>
        <v/>
      </c>
      <c r="B512" t="str">
        <f>IF(ISTEXT(CONFIG_STRUCT!E514),$B$1&amp;CONFIG_STRUCT!E514,"")</f>
        <v/>
      </c>
      <c r="C512" s="4" t="str">
        <f>IF(ISTEXT(CONFIG_STRUCT!C514),"=","")</f>
        <v/>
      </c>
      <c r="D512" t="str">
        <f>IF(ISTEXT(CONFIG_STRUCT!E514),CHAR(34)&amp;CONFIG_STRUCT!E514&amp;CHAR(34),"")</f>
        <v/>
      </c>
      <c r="E512" s="4" t="str">
        <f>IF(ISTEXT(CONFIG_STRUCT!C514),";","")</f>
        <v/>
      </c>
      <c r="F512" t="str">
        <f>IF(ISTEXT(CONFIG_STRUCT!F514),CONFIG_STRUCT!F514,"")</f>
        <v/>
      </c>
    </row>
    <row r="513" spans="1:6" x14ac:dyDescent="0.3">
      <c r="A513" t="str">
        <f>IF(ISTEXT(CONFIG_STRUCT!C515),"const char*","")</f>
        <v/>
      </c>
      <c r="B513" t="str">
        <f>IF(ISTEXT(CONFIG_STRUCT!E515),$B$1&amp;CONFIG_STRUCT!E515,"")</f>
        <v/>
      </c>
      <c r="C513" s="4" t="str">
        <f>IF(ISTEXT(CONFIG_STRUCT!C515),"=","")</f>
        <v/>
      </c>
      <c r="D513" t="str">
        <f>IF(ISTEXT(CONFIG_STRUCT!E515),CHAR(34)&amp;CONFIG_STRUCT!E515&amp;CHAR(34),"")</f>
        <v/>
      </c>
      <c r="E513" s="4" t="str">
        <f>IF(ISTEXT(CONFIG_STRUCT!C515),";","")</f>
        <v/>
      </c>
      <c r="F513" t="str">
        <f>IF(ISTEXT(CONFIG_STRUCT!F515),CONFIG_STRUCT!F515,"")</f>
        <v xml:space="preserve">  // Gyro zeros (6)[569] #$(6)[495]</v>
      </c>
    </row>
    <row r="514" spans="1:6" x14ac:dyDescent="0.3">
      <c r="A514" t="str">
        <f>IF(ISTEXT(CONFIG_STRUCT!C516),"const char*","")</f>
        <v>const char*</v>
      </c>
      <c r="B514" t="str">
        <f>IF(ISTEXT(CONFIG_STRUCT!E516),$B$1&amp;CONFIG_STRUCT!E516,"")</f>
        <v>parameterName_gyroZeroP1_ROL</v>
      </c>
      <c r="C514" s="4" t="str">
        <f>IF(ISTEXT(CONFIG_STRUCT!C516),"=","")</f>
        <v>=</v>
      </c>
      <c r="D514" t="str">
        <f>IF(ISTEXT(CONFIG_STRUCT!E516),CHAR(34)&amp;CONFIG_STRUCT!E516&amp;CHAR(34),"")</f>
        <v>"gyroZeroP1_ROL"</v>
      </c>
      <c r="E514" s="4" t="str">
        <f>IF(ISTEXT(CONFIG_STRUCT!C516),";","")</f>
        <v>;</v>
      </c>
      <c r="F514" t="str">
        <f>IF(ISTEXT(CONFIG_STRUCT!F516),CONFIG_STRUCT!F516,"")</f>
        <v>// NB. These are now for P1 only</v>
      </c>
    </row>
    <row r="515" spans="1:6" x14ac:dyDescent="0.3">
      <c r="A515" t="str">
        <f>IF(ISTEXT(CONFIG_STRUCT!C517),"const char*","")</f>
        <v>const char*</v>
      </c>
      <c r="B515" t="str">
        <f>IF(ISTEXT(CONFIG_STRUCT!E517),$B$1&amp;CONFIG_STRUCT!E517,"")</f>
        <v>parameterName_gyroZeroP1_PIT</v>
      </c>
      <c r="C515" s="4" t="str">
        <f>IF(ISTEXT(CONFIG_STRUCT!C517),"=","")</f>
        <v>=</v>
      </c>
      <c r="D515" t="str">
        <f>IF(ISTEXT(CONFIG_STRUCT!E517),CHAR(34)&amp;CONFIG_STRUCT!E517&amp;CHAR(34),"")</f>
        <v>"gyroZeroP1_PIT"</v>
      </c>
      <c r="E515" s="4" t="str">
        <f>IF(ISTEXT(CONFIG_STRUCT!C517),";","")</f>
        <v>;</v>
      </c>
      <c r="F515" t="str">
        <f>IF(ISTEXT(CONFIG_STRUCT!F517),CONFIG_STRUCT!F517,"")</f>
        <v/>
      </c>
    </row>
    <row r="516" spans="1:6" x14ac:dyDescent="0.3">
      <c r="A516" t="str">
        <f>IF(ISTEXT(CONFIG_STRUCT!C518),"const char*","")</f>
        <v>const char*</v>
      </c>
      <c r="B516" t="str">
        <f>IF(ISTEXT(CONFIG_STRUCT!E518),$B$1&amp;CONFIG_STRUCT!E518,"")</f>
        <v>parameterName_gyroZeroP1_YAW</v>
      </c>
      <c r="C516" s="4" t="str">
        <f>IF(ISTEXT(CONFIG_STRUCT!C518),"=","")</f>
        <v>=</v>
      </c>
      <c r="D516" t="str">
        <f>IF(ISTEXT(CONFIG_STRUCT!E518),CHAR(34)&amp;CONFIG_STRUCT!E518&amp;CHAR(34),"")</f>
        <v>"gyroZeroP1_YAW"</v>
      </c>
      <c r="E516" s="4" t="str">
        <f>IF(ISTEXT(CONFIG_STRUCT!C518),";","")</f>
        <v>;</v>
      </c>
      <c r="F516" t="str">
        <f>IF(ISTEXT(CONFIG_STRUCT!F518),CONFIG_STRUCT!F518,"")</f>
        <v/>
      </c>
    </row>
    <row r="517" spans="1:6" x14ac:dyDescent="0.3">
      <c r="A517" t="str">
        <f>IF(ISTEXT(CONFIG_STRUCT!C519),"const char*","")</f>
        <v/>
      </c>
      <c r="B517" t="str">
        <f>IF(ISTEXT(CONFIG_STRUCT!E519),$B$1&amp;CONFIG_STRUCT!E519,"")</f>
        <v/>
      </c>
      <c r="C517" s="4" t="str">
        <f>IF(ISTEXT(CONFIG_STRUCT!C519),"=","")</f>
        <v/>
      </c>
      <c r="D517" t="str">
        <f>IF(ISTEXT(CONFIG_STRUCT!E519),CHAR(34)&amp;CONFIG_STRUCT!E519&amp;CHAR(34),"")</f>
        <v/>
      </c>
      <c r="E517" s="4" t="str">
        <f>IF(ISTEXT(CONFIG_STRUCT!C519),";","")</f>
        <v/>
      </c>
      <c r="F517" t="str">
        <f>IF(ISTEXT(CONFIG_STRUCT!F519),CONFIG_STRUCT!F519,"")</f>
        <v/>
      </c>
    </row>
    <row r="518" spans="1:6" x14ac:dyDescent="0.3">
      <c r="A518" t="str">
        <f>IF(ISTEXT(CONFIG_STRUCT!C520),"const char*","")</f>
        <v/>
      </c>
      <c r="B518" t="str">
        <f>IF(ISTEXT(CONFIG_STRUCT!E520),$B$1&amp;CONFIG_STRUCT!E520,"")</f>
        <v/>
      </c>
      <c r="C518" s="4" t="str">
        <f>IF(ISTEXT(CONFIG_STRUCT!C520),"=","")</f>
        <v/>
      </c>
      <c r="D518" t="str">
        <f>IF(ISTEXT(CONFIG_STRUCT!E520),CHAR(34)&amp;CONFIG_STRUCT!E520&amp;CHAR(34),"")</f>
        <v/>
      </c>
      <c r="E518" s="4" t="str">
        <f>IF(ISTEXT(CONFIG_STRUCT!C520),";","")</f>
        <v/>
      </c>
      <c r="F518" t="str">
        <f>IF(ISTEXT(CONFIG_STRUCT!F520),CONFIG_STRUCT!F520,"")</f>
        <v xml:space="preserve">  // Airspeed zero (2)[575] #$(2)[501]</v>
      </c>
    </row>
    <row r="519" spans="1:6" x14ac:dyDescent="0.3">
      <c r="A519" t="str">
        <f>IF(ISTEXT(CONFIG_STRUCT!C521),"const char*","")</f>
        <v>const char*</v>
      </c>
      <c r="B519" t="str">
        <f>IF(ISTEXT(CONFIG_STRUCT!E521),$B$1&amp;CONFIG_STRUCT!E521,"")</f>
        <v>parameterName_airspeedZero</v>
      </c>
      <c r="C519" s="4" t="str">
        <f>IF(ISTEXT(CONFIG_STRUCT!C521),"=","")</f>
        <v>=</v>
      </c>
      <c r="D519" t="str">
        <f>IF(ISTEXT(CONFIG_STRUCT!E521),CHAR(34)&amp;CONFIG_STRUCT!E521&amp;CHAR(34),"")</f>
        <v>"airspeedZero"</v>
      </c>
      <c r="E519" s="4" t="str">
        <f>IF(ISTEXT(CONFIG_STRUCT!C521),";","")</f>
        <v>;</v>
      </c>
      <c r="F519" t="str">
        <f>IF(ISTEXT(CONFIG_STRUCT!F521),CONFIG_STRUCT!F521,"")</f>
        <v>// Zero airspeed sensor offset</v>
      </c>
    </row>
    <row r="520" spans="1:6" x14ac:dyDescent="0.3">
      <c r="A520" t="str">
        <f>IF(ISTEXT(CONFIG_STRUCT!C522),"const char*","")</f>
        <v/>
      </c>
      <c r="B520" t="str">
        <f>IF(ISTEXT(CONFIG_STRUCT!E522),$B$1&amp;CONFIG_STRUCT!E522,"")</f>
        <v/>
      </c>
      <c r="C520" s="4" t="str">
        <f>IF(ISTEXT(CONFIG_STRUCT!C522),"=","")</f>
        <v/>
      </c>
      <c r="D520" t="str">
        <f>IF(ISTEXT(CONFIG_STRUCT!E522),CHAR(34)&amp;CONFIG_STRUCT!E522&amp;CHAR(34),"")</f>
        <v/>
      </c>
      <c r="E520" s="4" t="str">
        <f>IF(ISTEXT(CONFIG_STRUCT!C522),";","")</f>
        <v/>
      </c>
      <c r="F520" t="str">
        <f>IF(ISTEXT(CONFIG_STRUCT!F522),CONFIG_STRUCT!F522,"")</f>
        <v/>
      </c>
    </row>
    <row r="521" spans="1:6" x14ac:dyDescent="0.3">
      <c r="A521" t="str">
        <f>IF(ISTEXT(CONFIG_STRUCT!C523),"const char*","")</f>
        <v/>
      </c>
      <c r="B521" t="str">
        <f>IF(ISTEXT(CONFIG_STRUCT!E523),$B$1&amp;CONFIG_STRUCT!E523,"")</f>
        <v/>
      </c>
      <c r="C521" s="4" t="str">
        <f>IF(ISTEXT(CONFIG_STRUCT!C523),"=","")</f>
        <v/>
      </c>
      <c r="D521" t="str">
        <f>IF(ISTEXT(CONFIG_STRUCT!E523),CHAR(34)&amp;CONFIG_STRUCT!E523&amp;CHAR(34),"")</f>
        <v/>
      </c>
      <c r="E521" s="4" t="str">
        <f>IF(ISTEXT(CONFIG_STRUCT!C523),";","")</f>
        <v/>
      </c>
      <c r="F521" t="str">
        <f>IF(ISTEXT(CONFIG_STRUCT!F523),CONFIG_STRUCT!F523,"")</f>
        <v xml:space="preserve">  // Flight mode (1)[577] #$(1)[503]</v>
      </c>
    </row>
    <row r="522" spans="1:6" x14ac:dyDescent="0.3">
      <c r="A522" t="str">
        <f>IF(ISTEXT(CONFIG_STRUCT!C524),"const char*","")</f>
        <v>const char*</v>
      </c>
      <c r="B522" t="str">
        <f>IF(ISTEXT(CONFIG_STRUCT!E524),$B$1&amp;CONFIG_STRUCT!E524,"")</f>
        <v>parameterName_flightSel</v>
      </c>
      <c r="C522" s="4" t="str">
        <f>IF(ISTEXT(CONFIG_STRUCT!C524),"=","")</f>
        <v>=</v>
      </c>
      <c r="D522" t="str">
        <f>IF(ISTEXT(CONFIG_STRUCT!E524),CHAR(34)&amp;CONFIG_STRUCT!E524&amp;CHAR(34),"")</f>
        <v>"flightSel"</v>
      </c>
      <c r="E522" s="4" t="str">
        <f>IF(ISTEXT(CONFIG_STRUCT!C524),";","")</f>
        <v>;</v>
      </c>
      <c r="F522" t="str">
        <f>IF(ISTEXT(CONFIG_STRUCT!F524),CONFIG_STRUCT!F524,"")</f>
        <v>// User set flight mode</v>
      </c>
    </row>
    <row r="523" spans="1:6" x14ac:dyDescent="0.3">
      <c r="A523" t="str">
        <f>IF(ISTEXT(CONFIG_STRUCT!C525),"const char*","")</f>
        <v/>
      </c>
      <c r="B523" t="str">
        <f>IF(ISTEXT(CONFIG_STRUCT!E525),$B$1&amp;CONFIG_STRUCT!E525,"")</f>
        <v/>
      </c>
      <c r="C523" s="4" t="str">
        <f>IF(ISTEXT(CONFIG_STRUCT!C525),"=","")</f>
        <v/>
      </c>
      <c r="D523" t="str">
        <f>IF(ISTEXT(CONFIG_STRUCT!E525),CHAR(34)&amp;CONFIG_STRUCT!E525&amp;CHAR(34),"")</f>
        <v/>
      </c>
      <c r="E523" s="4" t="str">
        <f>IF(ISTEXT(CONFIG_STRUCT!C525),";","")</f>
        <v/>
      </c>
      <c r="F523" t="str">
        <f>IF(ISTEXT(CONFIG_STRUCT!F525),CONFIG_STRUCT!F525,"")</f>
        <v/>
      </c>
    </row>
    <row r="524" spans="1:6" x14ac:dyDescent="0.3">
      <c r="A524" t="str">
        <f>IF(ISTEXT(CONFIG_STRUCT!C526),"const char*","")</f>
        <v/>
      </c>
      <c r="B524" t="str">
        <f>IF(ISTEXT(CONFIG_STRUCT!E526),$B$1&amp;CONFIG_STRUCT!E526,"")</f>
        <v/>
      </c>
      <c r="C524" s="4" t="str">
        <f>IF(ISTEXT(CONFIG_STRUCT!C526),"=","")</f>
        <v/>
      </c>
      <c r="D524" t="str">
        <f>IF(ISTEXT(CONFIG_STRUCT!E526),CHAR(34)&amp;CONFIG_STRUCT!E526&amp;CHAR(34),"")</f>
        <v/>
      </c>
      <c r="E524" s="4" t="str">
        <f>IF(ISTEXT(CONFIG_STRUCT!C526),";","")</f>
        <v/>
      </c>
      <c r="F524" t="str">
        <f>IF(ISTEXT(CONFIG_STRUCT!F526),CONFIG_STRUCT!F526,"")</f>
        <v xml:space="preserve">  // Adjusted trims (8)[578] #$(8)[504]</v>
      </c>
    </row>
    <row r="525" spans="1:6" x14ac:dyDescent="0.3">
      <c r="A525" t="str">
        <f>IF(ISTEXT(CONFIG_STRUCT!C527),"const char*","")</f>
        <v>const char*</v>
      </c>
      <c r="B525" t="str">
        <f>IF(ISTEXT(CONFIG_STRUCT!E527),$B$1&amp;CONFIG_STRUCT!E527,"")</f>
        <v>parameterName_rolltrim_ROL</v>
      </c>
      <c r="C525" s="4" t="str">
        <f>IF(ISTEXT(CONFIG_STRUCT!C527),"=","")</f>
        <v>=</v>
      </c>
      <c r="D525" t="str">
        <f>IF(ISTEXT(CONFIG_STRUCT!E527),CHAR(34)&amp;CONFIG_STRUCT!E527&amp;CHAR(34),"")</f>
        <v>"rolltrim_ROL"</v>
      </c>
      <c r="E525" s="4" t="str">
        <f>IF(ISTEXT(CONFIG_STRUCT!C527),";","")</f>
        <v>;</v>
      </c>
      <c r="F525" t="str">
        <f>IF(ISTEXT(CONFIG_STRUCT!F527),CONFIG_STRUCT!F527,"")</f>
        <v>// User set trims * 100</v>
      </c>
    </row>
    <row r="526" spans="1:6" x14ac:dyDescent="0.3">
      <c r="A526" t="str">
        <f>IF(ISTEXT(CONFIG_STRUCT!C528),"const char*","")</f>
        <v>const char*</v>
      </c>
      <c r="B526" t="str">
        <f>IF(ISTEXT(CONFIG_STRUCT!E528),$B$1&amp;CONFIG_STRUCT!E528,"")</f>
        <v>parameterName_rolltrim_PIT</v>
      </c>
      <c r="C526" s="4" t="str">
        <f>IF(ISTEXT(CONFIG_STRUCT!C528),"=","")</f>
        <v>=</v>
      </c>
      <c r="D526" t="str">
        <f>IF(ISTEXT(CONFIG_STRUCT!E528),CHAR(34)&amp;CONFIG_STRUCT!E528&amp;CHAR(34),"")</f>
        <v>"rolltrim_PIT"</v>
      </c>
      <c r="E526" s="4" t="str">
        <f>IF(ISTEXT(CONFIG_STRUCT!C528),";","")</f>
        <v>;</v>
      </c>
      <c r="F526" t="str">
        <f>IF(ISTEXT(CONFIG_STRUCT!F528),CONFIG_STRUCT!F528,"")</f>
        <v/>
      </c>
    </row>
    <row r="527" spans="1:6" x14ac:dyDescent="0.3">
      <c r="A527" t="str">
        <f>IF(ISTEXT(CONFIG_STRUCT!C529),"const char*","")</f>
        <v>const char*</v>
      </c>
      <c r="B527" t="str">
        <f>IF(ISTEXT(CONFIG_STRUCT!E529),$B$1&amp;CONFIG_STRUCT!E529,"")</f>
        <v>parameterName_rolltrim_YAW</v>
      </c>
      <c r="C527" s="4" t="str">
        <f>IF(ISTEXT(CONFIG_STRUCT!C529),"=","")</f>
        <v>=</v>
      </c>
      <c r="D527" t="str">
        <f>IF(ISTEXT(CONFIG_STRUCT!E529),CHAR(34)&amp;CONFIG_STRUCT!E529&amp;CHAR(34),"")</f>
        <v>"rolltrim_YAW"</v>
      </c>
      <c r="E527" s="4" t="str">
        <f>IF(ISTEXT(CONFIG_STRUCT!C529),";","")</f>
        <v>;</v>
      </c>
      <c r="F527" t="str">
        <f>IF(ISTEXT(CONFIG_STRUCT!F529),CONFIG_STRUCT!F529,"")</f>
        <v/>
      </c>
    </row>
    <row r="528" spans="1:6" x14ac:dyDescent="0.3">
      <c r="A528" t="str">
        <f>IF(ISTEXT(CONFIG_STRUCT!C530),"const char*","")</f>
        <v>const char*</v>
      </c>
      <c r="B528" t="str">
        <f>IF(ISTEXT(CONFIG_STRUCT!E530),$B$1&amp;CONFIG_STRUCT!E530,"")</f>
        <v>parameterName_pitchtrim_ROL</v>
      </c>
      <c r="C528" s="4" t="str">
        <f>IF(ISTEXT(CONFIG_STRUCT!C530),"=","")</f>
        <v>=</v>
      </c>
      <c r="D528" t="str">
        <f>IF(ISTEXT(CONFIG_STRUCT!E530),CHAR(34)&amp;CONFIG_STRUCT!E530&amp;CHAR(34),"")</f>
        <v>"pitchtrim_ROL"</v>
      </c>
      <c r="E528" s="4" t="str">
        <f>IF(ISTEXT(CONFIG_STRUCT!C530),";","")</f>
        <v>;</v>
      </c>
      <c r="F528" t="str">
        <f>IF(ISTEXT(CONFIG_STRUCT!F530),CONFIG_STRUCT!F530,"")</f>
        <v/>
      </c>
    </row>
    <row r="529" spans="1:6" x14ac:dyDescent="0.3">
      <c r="A529" t="str">
        <f>IF(ISTEXT(CONFIG_STRUCT!C531),"const char*","")</f>
        <v>const char*</v>
      </c>
      <c r="B529" t="str">
        <f>IF(ISTEXT(CONFIG_STRUCT!E531),$B$1&amp;CONFIG_STRUCT!E531,"")</f>
        <v>parameterName_pitchtrim_PIT</v>
      </c>
      <c r="C529" s="4" t="str">
        <f>IF(ISTEXT(CONFIG_STRUCT!C531),"=","")</f>
        <v>=</v>
      </c>
      <c r="D529" t="str">
        <f>IF(ISTEXT(CONFIG_STRUCT!E531),CHAR(34)&amp;CONFIG_STRUCT!E531&amp;CHAR(34),"")</f>
        <v>"pitchtrim_PIT"</v>
      </c>
      <c r="E529" s="4" t="str">
        <f>IF(ISTEXT(CONFIG_STRUCT!C531),";","")</f>
        <v>;</v>
      </c>
      <c r="F529" t="str">
        <f>IF(ISTEXT(CONFIG_STRUCT!F531),CONFIG_STRUCT!F531,"")</f>
        <v/>
      </c>
    </row>
    <row r="530" spans="1:6" x14ac:dyDescent="0.3">
      <c r="A530" t="str">
        <f>IF(ISTEXT(CONFIG_STRUCT!C532),"const char*","")</f>
        <v>const char*</v>
      </c>
      <c r="B530" t="str">
        <f>IF(ISTEXT(CONFIG_STRUCT!E532),$B$1&amp;CONFIG_STRUCT!E532,"")</f>
        <v>parameterName_pitchtrim_YAW</v>
      </c>
      <c r="C530" s="4" t="str">
        <f>IF(ISTEXT(CONFIG_STRUCT!C532),"=","")</f>
        <v>=</v>
      </c>
      <c r="D530" t="str">
        <f>IF(ISTEXT(CONFIG_STRUCT!E532),CHAR(34)&amp;CONFIG_STRUCT!E532&amp;CHAR(34),"")</f>
        <v>"pitchtrim_YAW"</v>
      </c>
      <c r="E530" s="4" t="str">
        <f>IF(ISTEXT(CONFIG_STRUCT!C532),";","")</f>
        <v>;</v>
      </c>
      <c r="F530" t="str">
        <f>IF(ISTEXT(CONFIG_STRUCT!F532),CONFIG_STRUCT!F532,"")</f>
        <v/>
      </c>
    </row>
    <row r="531" spans="1:6" x14ac:dyDescent="0.3">
      <c r="A531" t="str">
        <f>IF(ISTEXT(CONFIG_STRUCT!C533),"const char*","")</f>
        <v/>
      </c>
      <c r="B531" t="str">
        <f>IF(ISTEXT(CONFIG_STRUCT!E533),$B$1&amp;CONFIG_STRUCT!E533,"")</f>
        <v/>
      </c>
      <c r="C531" s="4" t="str">
        <f>IF(ISTEXT(CONFIG_STRUCT!C533),"=","")</f>
        <v/>
      </c>
      <c r="D531" t="str">
        <f>IF(ISTEXT(CONFIG_STRUCT!E533),CHAR(34)&amp;CONFIG_STRUCT!E533&amp;CHAR(34),"")</f>
        <v/>
      </c>
      <c r="E531" s="4" t="str">
        <f>IF(ISTEXT(CONFIG_STRUCT!C533),";","")</f>
        <v/>
      </c>
      <c r="F531" t="str">
        <f>IF(ISTEXT(CONFIG_STRUCT!F533),CONFIG_STRUCT!F533,"")</f>
        <v/>
      </c>
    </row>
    <row r="532" spans="1:6" x14ac:dyDescent="0.3">
      <c r="A532" t="str">
        <f>IF(ISTEXT(CONFIG_STRUCT!C534),"const char*","")</f>
        <v/>
      </c>
      <c r="B532" t="str">
        <f>IF(ISTEXT(CONFIG_STRUCT!E534),$B$1&amp;CONFIG_STRUCT!E534,"")</f>
        <v/>
      </c>
      <c r="C532" s="4" t="str">
        <f>IF(ISTEXT(CONFIG_STRUCT!C534),"=","")</f>
        <v/>
      </c>
      <c r="D532" t="str">
        <f>IF(ISTEXT(CONFIG_STRUCT!E534),CHAR(34)&amp;CONFIG_STRUCT!E534&amp;CHAR(34),"")</f>
        <v/>
      </c>
      <c r="E532" s="4" t="str">
        <f>IF(ISTEXT(CONFIG_STRUCT!C534),";","")</f>
        <v/>
      </c>
      <c r="F532" t="str">
        <f>IF(ISTEXT(CONFIG_STRUCT!F534),CONFIG_STRUCT!F534,"")</f>
        <v xml:space="preserve">  // Sticky flags (1)[586] #$(1)[512]</v>
      </c>
    </row>
    <row r="533" spans="1:6" x14ac:dyDescent="0.3">
      <c r="A533" t="str">
        <f>IF(ISTEXT(CONFIG_STRUCT!C535),"const char*","")</f>
        <v>const char*</v>
      </c>
      <c r="B533" t="str">
        <f>IF(ISTEXT(CONFIG_STRUCT!E535),$B$1&amp;CONFIG_STRUCT!E535,"")</f>
        <v>parameterName_mainFlags</v>
      </c>
      <c r="C533" s="4" t="str">
        <f>IF(ISTEXT(CONFIG_STRUCT!C535),"=","")</f>
        <v>=</v>
      </c>
      <c r="D533" t="str">
        <f>IF(ISTEXT(CONFIG_STRUCT!E535),CHAR(34)&amp;CONFIG_STRUCT!E535&amp;CHAR(34),"")</f>
        <v>"mainFlags"</v>
      </c>
      <c r="E533" s="4" t="str">
        <f>IF(ISTEXT(CONFIG_STRUCT!C535),";","")</f>
        <v>;</v>
      </c>
      <c r="F533" t="str">
        <f>IF(ISTEXT(CONFIG_STRUCT!F535),CONFIG_STRUCT!F535,"")</f>
        <v>// Non-volatile flags</v>
      </c>
    </row>
    <row r="534" spans="1:6" x14ac:dyDescent="0.3">
      <c r="A534" t="str">
        <f>IF(ISTEXT(CONFIG_STRUCT!C536),"const char*","")</f>
        <v/>
      </c>
      <c r="B534" t="str">
        <f>IF(ISTEXT(CONFIG_STRUCT!E536),$B$1&amp;CONFIG_STRUCT!E536,"")</f>
        <v/>
      </c>
      <c r="C534" s="4" t="str">
        <f>IF(ISTEXT(CONFIG_STRUCT!C536),"=","")</f>
        <v/>
      </c>
      <c r="D534" t="str">
        <f>IF(ISTEXT(CONFIG_STRUCT!E536),CHAR(34)&amp;CONFIG_STRUCT!E536&amp;CHAR(34),"")</f>
        <v/>
      </c>
      <c r="E534" s="4" t="str">
        <f>IF(ISTEXT(CONFIG_STRUCT!C536),";","")</f>
        <v/>
      </c>
      <c r="F534" t="str">
        <f>IF(ISTEXT(CONFIG_STRUCT!F536),CONFIG_STRUCT!F536,"")</f>
        <v/>
      </c>
    </row>
    <row r="535" spans="1:6" x14ac:dyDescent="0.3">
      <c r="A535" t="str">
        <f>IF(ISTEXT(CONFIG_STRUCT!C537),"const char*","")</f>
        <v/>
      </c>
      <c r="B535" t="str">
        <f>IF(ISTEXT(CONFIG_STRUCT!E537),$B$1&amp;CONFIG_STRUCT!E537,"")</f>
        <v/>
      </c>
      <c r="C535" s="4" t="str">
        <f>IF(ISTEXT(CONFIG_STRUCT!C537),"=","")</f>
        <v/>
      </c>
      <c r="D535" t="str">
        <f>IF(ISTEXT(CONFIG_STRUCT!E537),CHAR(34)&amp;CONFIG_STRUCT!E537&amp;CHAR(34),"")</f>
        <v/>
      </c>
      <c r="E535" s="4" t="str">
        <f>IF(ISTEXT(CONFIG_STRUCT!C537),";","")</f>
        <v/>
      </c>
      <c r="F535" t="str">
        <f>IF(ISTEXT(CONFIG_STRUCT!F537),CONFIG_STRUCT!F537,"")</f>
        <v xml:space="preserve">  // Misc (2)[587] #$(2)[513]</v>
      </c>
    </row>
    <row r="536" spans="1:6" x14ac:dyDescent="0.3">
      <c r="A536" t="str">
        <f>IF(ISTEXT(CONFIG_STRUCT!C538),"const char*","")</f>
        <v>const char*</v>
      </c>
      <c r="B536" t="str">
        <f>IF(ISTEXT(CONFIG_STRUCT!E538),$B$1&amp;CONFIG_STRUCT!E538,"")</f>
        <v>parameterName_rudderPol</v>
      </c>
      <c r="C536" s="4" t="str">
        <f>IF(ISTEXT(CONFIG_STRUCT!C538),"=","")</f>
        <v>=</v>
      </c>
      <c r="D536" t="str">
        <f>IF(ISTEXT(CONFIG_STRUCT!E538),CHAR(34)&amp;CONFIG_STRUCT!E538&amp;CHAR(34),"")</f>
        <v>"rudderPol"</v>
      </c>
      <c r="E536" s="4" t="str">
        <f>IF(ISTEXT(CONFIG_STRUCT!C538),";","")</f>
        <v>;</v>
      </c>
      <c r="F536" t="str">
        <f>IF(ISTEXT(CONFIG_STRUCT!F538),CONFIG_STRUCT!F538,"")</f>
        <v>// Rudder RC input polarity (V1.1 stops here...)</v>
      </c>
    </row>
    <row r="537" spans="1:6" x14ac:dyDescent="0.3">
      <c r="A537" t="str">
        <f>IF(ISTEXT(CONFIG_STRUCT!C539),"const char*","")</f>
        <v>const char*</v>
      </c>
      <c r="B537" t="str">
        <f>IF(ISTEXT(CONFIG_STRUCT!E539),$B$1&amp;CONFIG_STRUCT!E539,"")</f>
        <v>parameterName_aileronPol</v>
      </c>
      <c r="C537" s="4" t="str">
        <f>IF(ISTEXT(CONFIG_STRUCT!C539),"=","")</f>
        <v>=</v>
      </c>
      <c r="D537" t="str">
        <f>IF(ISTEXT(CONFIG_STRUCT!E539),CHAR(34)&amp;CONFIG_STRUCT!E539&amp;CHAR(34),"")</f>
        <v>"aileronPol"</v>
      </c>
      <c r="E537" s="4" t="str">
        <f>IF(ISTEXT(CONFIG_STRUCT!C539),";","")</f>
        <v>;</v>
      </c>
      <c r="F537" t="str">
        <f>IF(ISTEXT(CONFIG_STRUCT!F539),CONFIG_STRUCT!F539,"")</f>
        <v>// Aileron RC input polarity</v>
      </c>
    </row>
    <row r="538" spans="1:6" x14ac:dyDescent="0.3">
      <c r="A538" t="str">
        <f>IF(ISTEXT(CONFIG_STRUCT!C540),"const char*","")</f>
        <v/>
      </c>
      <c r="B538" t="str">
        <f>IF(ISTEXT(CONFIG_STRUCT!E540),$B$1&amp;CONFIG_STRUCT!E540,"")</f>
        <v/>
      </c>
      <c r="C538" s="4" t="str">
        <f>IF(ISTEXT(CONFIG_STRUCT!C540),"=","")</f>
        <v/>
      </c>
      <c r="D538" t="str">
        <f>IF(ISTEXT(CONFIG_STRUCT!E540),CHAR(34)&amp;CONFIG_STRUCT!E540&amp;CHAR(34),"")</f>
        <v/>
      </c>
      <c r="E538" s="4" t="str">
        <f>IF(ISTEXT(CONFIG_STRUCT!C540),";","")</f>
        <v/>
      </c>
      <c r="F538" t="str">
        <f>IF(ISTEXT(CONFIG_STRUCT!F540),CONFIG_STRUCT!F540,"")</f>
        <v/>
      </c>
    </row>
    <row r="539" spans="1:6" x14ac:dyDescent="0.3">
      <c r="A539" t="str">
        <f>IF(ISTEXT(CONFIG_STRUCT!C541),"const char*","")</f>
        <v/>
      </c>
      <c r="B539" t="str">
        <f>IF(ISTEXT(CONFIG_STRUCT!E541),$B$1&amp;CONFIG_STRUCT!E541,"")</f>
        <v/>
      </c>
      <c r="C539" s="4" t="str">
        <f>IF(ISTEXT(CONFIG_STRUCT!C541),"=","")</f>
        <v/>
      </c>
      <c r="D539" t="str">
        <f>IF(ISTEXT(CONFIG_STRUCT!E541),CHAR(34)&amp;CONFIG_STRUCT!E541&amp;CHAR(34),"")</f>
        <v/>
      </c>
      <c r="E539" s="4" t="str">
        <f>IF(ISTEXT(CONFIG_STRUCT!C541),";","")</f>
        <v/>
      </c>
      <c r="F539" t="str">
        <f>IF(ISTEXT(CONFIG_STRUCT!F541),CONFIG_STRUCT!F541,"")</f>
        <v xml:space="preserve">  // Error log (21)[589] #$(21)[515]</v>
      </c>
    </row>
    <row r="540" spans="1:6" x14ac:dyDescent="0.3">
      <c r="A540" t="str">
        <f>IF(ISTEXT(CONFIG_STRUCT!C542),"const char*","")</f>
        <v>const char*</v>
      </c>
      <c r="B540" t="str">
        <f>IF(ISTEXT(CONFIG_STRUCT!E542),$B$1&amp;CONFIG_STRUCT!E542,"")</f>
        <v>parameterName_logPointer</v>
      </c>
      <c r="C540" s="4" t="str">
        <f>IF(ISTEXT(CONFIG_STRUCT!C542),"=","")</f>
        <v>=</v>
      </c>
      <c r="D540" t="str">
        <f>IF(ISTEXT(CONFIG_STRUCT!E542),CHAR(34)&amp;CONFIG_STRUCT!E542&amp;CHAR(34),"")</f>
        <v>"logPointer"</v>
      </c>
      <c r="E540" s="4" t="str">
        <f>IF(ISTEXT(CONFIG_STRUCT!C542),";","")</f>
        <v>;</v>
      </c>
      <c r="F540" t="str">
        <f>IF(ISTEXT(CONFIG_STRUCT!F542),CONFIG_STRUCT!F542,"")</f>
        <v/>
      </c>
    </row>
    <row r="541" spans="1:6" x14ac:dyDescent="0.3">
      <c r="A541" t="str">
        <f>IF(ISTEXT(CONFIG_STRUCT!C543),"const char*","")</f>
        <v>const char*</v>
      </c>
      <c r="B541" t="str">
        <f>IF(ISTEXT(CONFIG_STRUCT!E543),$B$1&amp;CONFIG_STRUCT!E543,"")</f>
        <v>parameterName_log_01</v>
      </c>
      <c r="C541" s="4" t="str">
        <f>IF(ISTEXT(CONFIG_STRUCT!C543),"=","")</f>
        <v>=</v>
      </c>
      <c r="D541" t="str">
        <f>IF(ISTEXT(CONFIG_STRUCT!E543),CHAR(34)&amp;CONFIG_STRUCT!E543&amp;CHAR(34),"")</f>
        <v>"log_01"</v>
      </c>
      <c r="E541" s="4" t="str">
        <f>IF(ISTEXT(CONFIG_STRUCT!C543),";","")</f>
        <v>;</v>
      </c>
      <c r="F541" t="str">
        <f>IF(ISTEXT(CONFIG_STRUCT!F543),CONFIG_STRUCT!F543,"")</f>
        <v/>
      </c>
    </row>
    <row r="542" spans="1:6" x14ac:dyDescent="0.3">
      <c r="A542" t="str">
        <f>IF(ISTEXT(CONFIG_STRUCT!C544),"const char*","")</f>
        <v>const char*</v>
      </c>
      <c r="B542" t="str">
        <f>IF(ISTEXT(CONFIG_STRUCT!E544),$B$1&amp;CONFIG_STRUCT!E544,"")</f>
        <v>parameterName_log_02</v>
      </c>
      <c r="C542" s="4" t="str">
        <f>IF(ISTEXT(CONFIG_STRUCT!C544),"=","")</f>
        <v>=</v>
      </c>
      <c r="D542" t="str">
        <f>IF(ISTEXT(CONFIG_STRUCT!E544),CHAR(34)&amp;CONFIG_STRUCT!E544&amp;CHAR(34),"")</f>
        <v>"log_02"</v>
      </c>
      <c r="E542" s="4" t="str">
        <f>IF(ISTEXT(CONFIG_STRUCT!C544),";","")</f>
        <v>;</v>
      </c>
      <c r="F542" t="str">
        <f>IF(ISTEXT(CONFIG_STRUCT!F544),CONFIG_STRUCT!F544,"")</f>
        <v/>
      </c>
    </row>
    <row r="543" spans="1:6" x14ac:dyDescent="0.3">
      <c r="A543" t="str">
        <f>IF(ISTEXT(CONFIG_STRUCT!C545),"const char*","")</f>
        <v>const char*</v>
      </c>
      <c r="B543" t="str">
        <f>IF(ISTEXT(CONFIG_STRUCT!E545),$B$1&amp;CONFIG_STRUCT!E545,"")</f>
        <v>parameterName_log_03</v>
      </c>
      <c r="C543" s="4" t="str">
        <f>IF(ISTEXT(CONFIG_STRUCT!C545),"=","")</f>
        <v>=</v>
      </c>
      <c r="D543" t="str">
        <f>IF(ISTEXT(CONFIG_STRUCT!E545),CHAR(34)&amp;CONFIG_STRUCT!E545&amp;CHAR(34),"")</f>
        <v>"log_03"</v>
      </c>
      <c r="E543" s="4" t="str">
        <f>IF(ISTEXT(CONFIG_STRUCT!C545),";","")</f>
        <v>;</v>
      </c>
      <c r="F543" t="str">
        <f>IF(ISTEXT(CONFIG_STRUCT!F545),CONFIG_STRUCT!F545,"")</f>
        <v/>
      </c>
    </row>
    <row r="544" spans="1:6" x14ac:dyDescent="0.3">
      <c r="A544" t="str">
        <f>IF(ISTEXT(CONFIG_STRUCT!C546),"const char*","")</f>
        <v>const char*</v>
      </c>
      <c r="B544" t="str">
        <f>IF(ISTEXT(CONFIG_STRUCT!E546),$B$1&amp;CONFIG_STRUCT!E546,"")</f>
        <v>parameterName_log_04</v>
      </c>
      <c r="C544" s="4" t="str">
        <f>IF(ISTEXT(CONFIG_STRUCT!C546),"=","")</f>
        <v>=</v>
      </c>
      <c r="D544" t="str">
        <f>IF(ISTEXT(CONFIG_STRUCT!E546),CHAR(34)&amp;CONFIG_STRUCT!E546&amp;CHAR(34),"")</f>
        <v>"log_04"</v>
      </c>
      <c r="E544" s="4" t="str">
        <f>IF(ISTEXT(CONFIG_STRUCT!C546),";","")</f>
        <v>;</v>
      </c>
      <c r="F544" t="str">
        <f>IF(ISTEXT(CONFIG_STRUCT!F546),CONFIG_STRUCT!F546,"")</f>
        <v/>
      </c>
    </row>
    <row r="545" spans="1:6" x14ac:dyDescent="0.3">
      <c r="A545" t="str">
        <f>IF(ISTEXT(CONFIG_STRUCT!C547),"const char*","")</f>
        <v>const char*</v>
      </c>
      <c r="B545" t="str">
        <f>IF(ISTEXT(CONFIG_STRUCT!E547),$B$1&amp;CONFIG_STRUCT!E547,"")</f>
        <v>parameterName_log_05</v>
      </c>
      <c r="C545" s="4" t="str">
        <f>IF(ISTEXT(CONFIG_STRUCT!C547),"=","")</f>
        <v>=</v>
      </c>
      <c r="D545" t="str">
        <f>IF(ISTEXT(CONFIG_STRUCT!E547),CHAR(34)&amp;CONFIG_STRUCT!E547&amp;CHAR(34),"")</f>
        <v>"log_05"</v>
      </c>
      <c r="E545" s="4" t="str">
        <f>IF(ISTEXT(CONFIG_STRUCT!C547),";","")</f>
        <v>;</v>
      </c>
      <c r="F545" t="str">
        <f>IF(ISTEXT(CONFIG_STRUCT!F547),CONFIG_STRUCT!F547,"")</f>
        <v/>
      </c>
    </row>
    <row r="546" spans="1:6" x14ac:dyDescent="0.3">
      <c r="A546" t="str">
        <f>IF(ISTEXT(CONFIG_STRUCT!C548),"const char*","")</f>
        <v>const char*</v>
      </c>
      <c r="B546" t="str">
        <f>IF(ISTEXT(CONFIG_STRUCT!E548),$B$1&amp;CONFIG_STRUCT!E548,"")</f>
        <v>parameterName_log_06</v>
      </c>
      <c r="C546" s="4" t="str">
        <f>IF(ISTEXT(CONFIG_STRUCT!C548),"=","")</f>
        <v>=</v>
      </c>
      <c r="D546" t="str">
        <f>IF(ISTEXT(CONFIG_STRUCT!E548),CHAR(34)&amp;CONFIG_STRUCT!E548&amp;CHAR(34),"")</f>
        <v>"log_06"</v>
      </c>
      <c r="E546" s="4" t="str">
        <f>IF(ISTEXT(CONFIG_STRUCT!C548),";","")</f>
        <v>;</v>
      </c>
      <c r="F546" t="str">
        <f>IF(ISTEXT(CONFIG_STRUCT!F548),CONFIG_STRUCT!F548,"")</f>
        <v/>
      </c>
    </row>
    <row r="547" spans="1:6" x14ac:dyDescent="0.3">
      <c r="A547" t="str">
        <f>IF(ISTEXT(CONFIG_STRUCT!C549),"const char*","")</f>
        <v>const char*</v>
      </c>
      <c r="B547" t="str">
        <f>IF(ISTEXT(CONFIG_STRUCT!E549),$B$1&amp;CONFIG_STRUCT!E549,"")</f>
        <v>parameterName_log_07</v>
      </c>
      <c r="C547" s="4" t="str">
        <f>IF(ISTEXT(CONFIG_STRUCT!C549),"=","")</f>
        <v>=</v>
      </c>
      <c r="D547" t="str">
        <f>IF(ISTEXT(CONFIG_STRUCT!E549),CHAR(34)&amp;CONFIG_STRUCT!E549&amp;CHAR(34),"")</f>
        <v>"log_07"</v>
      </c>
      <c r="E547" s="4" t="str">
        <f>IF(ISTEXT(CONFIG_STRUCT!C549),";","")</f>
        <v>;</v>
      </c>
      <c r="F547" t="str">
        <f>IF(ISTEXT(CONFIG_STRUCT!F549),CONFIG_STRUCT!F549,"")</f>
        <v/>
      </c>
    </row>
    <row r="548" spans="1:6" x14ac:dyDescent="0.3">
      <c r="A548" t="str">
        <f>IF(ISTEXT(CONFIG_STRUCT!C550),"const char*","")</f>
        <v>const char*</v>
      </c>
      <c r="B548" t="str">
        <f>IF(ISTEXT(CONFIG_STRUCT!E550),$B$1&amp;CONFIG_STRUCT!E550,"")</f>
        <v>parameterName_log_08</v>
      </c>
      <c r="C548" s="4" t="str">
        <f>IF(ISTEXT(CONFIG_STRUCT!C550),"=","")</f>
        <v>=</v>
      </c>
      <c r="D548" t="str">
        <f>IF(ISTEXT(CONFIG_STRUCT!E550),CHAR(34)&amp;CONFIG_STRUCT!E550&amp;CHAR(34),"")</f>
        <v>"log_08"</v>
      </c>
      <c r="E548" s="4" t="str">
        <f>IF(ISTEXT(CONFIG_STRUCT!C550),";","")</f>
        <v>;</v>
      </c>
      <c r="F548" t="str">
        <f>IF(ISTEXT(CONFIG_STRUCT!F550),CONFIG_STRUCT!F550,"")</f>
        <v/>
      </c>
    </row>
    <row r="549" spans="1:6" x14ac:dyDescent="0.3">
      <c r="A549" t="str">
        <f>IF(ISTEXT(CONFIG_STRUCT!C551),"const char*","")</f>
        <v>const char*</v>
      </c>
      <c r="B549" t="str">
        <f>IF(ISTEXT(CONFIG_STRUCT!E551),$B$1&amp;CONFIG_STRUCT!E551,"")</f>
        <v>parameterName_log_09</v>
      </c>
      <c r="C549" s="4" t="str">
        <f>IF(ISTEXT(CONFIG_STRUCT!C551),"=","")</f>
        <v>=</v>
      </c>
      <c r="D549" t="str">
        <f>IF(ISTEXT(CONFIG_STRUCT!E551),CHAR(34)&amp;CONFIG_STRUCT!E551&amp;CHAR(34),"")</f>
        <v>"log_09"</v>
      </c>
      <c r="E549" s="4" t="str">
        <f>IF(ISTEXT(CONFIG_STRUCT!C551),";","")</f>
        <v>;</v>
      </c>
      <c r="F549" t="str">
        <f>IF(ISTEXT(CONFIG_STRUCT!F551),CONFIG_STRUCT!F551,"")</f>
        <v/>
      </c>
    </row>
    <row r="550" spans="1:6" x14ac:dyDescent="0.3">
      <c r="A550" t="str">
        <f>IF(ISTEXT(CONFIG_STRUCT!C552),"const char*","")</f>
        <v>const char*</v>
      </c>
      <c r="B550" t="str">
        <f>IF(ISTEXT(CONFIG_STRUCT!E552),$B$1&amp;CONFIG_STRUCT!E552,"")</f>
        <v>parameterName_log_10</v>
      </c>
      <c r="C550" s="4" t="str">
        <f>IF(ISTEXT(CONFIG_STRUCT!C552),"=","")</f>
        <v>=</v>
      </c>
      <c r="D550" t="str">
        <f>IF(ISTEXT(CONFIG_STRUCT!E552),CHAR(34)&amp;CONFIG_STRUCT!E552&amp;CHAR(34),"")</f>
        <v>"log_10"</v>
      </c>
      <c r="E550" s="4" t="str">
        <f>IF(ISTEXT(CONFIG_STRUCT!C552),";","")</f>
        <v>;</v>
      </c>
      <c r="F550" t="str">
        <f>IF(ISTEXT(CONFIG_STRUCT!F552),CONFIG_STRUCT!F552,"")</f>
        <v/>
      </c>
    </row>
    <row r="551" spans="1:6" x14ac:dyDescent="0.3">
      <c r="A551" t="str">
        <f>IF(ISTEXT(CONFIG_STRUCT!C553),"const char*","")</f>
        <v>const char*</v>
      </c>
      <c r="B551" t="str">
        <f>IF(ISTEXT(CONFIG_STRUCT!E553),$B$1&amp;CONFIG_STRUCT!E553,"")</f>
        <v>parameterName_log_11</v>
      </c>
      <c r="C551" s="4" t="str">
        <f>IF(ISTEXT(CONFIG_STRUCT!C553),"=","")</f>
        <v>=</v>
      </c>
      <c r="D551" t="str">
        <f>IF(ISTEXT(CONFIG_STRUCT!E553),CHAR(34)&amp;CONFIG_STRUCT!E553&amp;CHAR(34),"")</f>
        <v>"log_11"</v>
      </c>
      <c r="E551" s="4" t="str">
        <f>IF(ISTEXT(CONFIG_STRUCT!C553),";","")</f>
        <v>;</v>
      </c>
      <c r="F551" t="str">
        <f>IF(ISTEXT(CONFIG_STRUCT!F553),CONFIG_STRUCT!F553,"")</f>
        <v/>
      </c>
    </row>
    <row r="552" spans="1:6" x14ac:dyDescent="0.3">
      <c r="A552" t="str">
        <f>IF(ISTEXT(CONFIG_STRUCT!C554),"const char*","")</f>
        <v>const char*</v>
      </c>
      <c r="B552" t="str">
        <f>IF(ISTEXT(CONFIG_STRUCT!E554),$B$1&amp;CONFIG_STRUCT!E554,"")</f>
        <v>parameterName_log_12</v>
      </c>
      <c r="C552" s="4" t="str">
        <f>IF(ISTEXT(CONFIG_STRUCT!C554),"=","")</f>
        <v>=</v>
      </c>
      <c r="D552" t="str">
        <f>IF(ISTEXT(CONFIG_STRUCT!E554),CHAR(34)&amp;CONFIG_STRUCT!E554&amp;CHAR(34),"")</f>
        <v>"log_12"</v>
      </c>
      <c r="E552" s="4" t="str">
        <f>IF(ISTEXT(CONFIG_STRUCT!C554),";","")</f>
        <v>;</v>
      </c>
      <c r="F552" t="str">
        <f>IF(ISTEXT(CONFIG_STRUCT!F554),CONFIG_STRUCT!F554,"")</f>
        <v/>
      </c>
    </row>
    <row r="553" spans="1:6" x14ac:dyDescent="0.3">
      <c r="A553" t="str">
        <f>IF(ISTEXT(CONFIG_STRUCT!C555),"const char*","")</f>
        <v>const char*</v>
      </c>
      <c r="B553" t="str">
        <f>IF(ISTEXT(CONFIG_STRUCT!E555),$B$1&amp;CONFIG_STRUCT!E555,"")</f>
        <v>parameterName_log_13</v>
      </c>
      <c r="C553" s="4" t="str">
        <f>IF(ISTEXT(CONFIG_STRUCT!C555),"=","")</f>
        <v>=</v>
      </c>
      <c r="D553" t="str">
        <f>IF(ISTEXT(CONFIG_STRUCT!E555),CHAR(34)&amp;CONFIG_STRUCT!E555&amp;CHAR(34),"")</f>
        <v>"log_13"</v>
      </c>
      <c r="E553" s="4" t="str">
        <f>IF(ISTEXT(CONFIG_STRUCT!C555),";","")</f>
        <v>;</v>
      </c>
      <c r="F553" t="str">
        <f>IF(ISTEXT(CONFIG_STRUCT!F555),CONFIG_STRUCT!F555,"")</f>
        <v/>
      </c>
    </row>
    <row r="554" spans="1:6" x14ac:dyDescent="0.3">
      <c r="A554" t="str">
        <f>IF(ISTEXT(CONFIG_STRUCT!C556),"const char*","")</f>
        <v>const char*</v>
      </c>
      <c r="B554" t="str">
        <f>IF(ISTEXT(CONFIG_STRUCT!E556),$B$1&amp;CONFIG_STRUCT!E556,"")</f>
        <v>parameterName_log_14</v>
      </c>
      <c r="C554" s="4" t="str">
        <f>IF(ISTEXT(CONFIG_STRUCT!C556),"=","")</f>
        <v>=</v>
      </c>
      <c r="D554" t="str">
        <f>IF(ISTEXT(CONFIG_STRUCT!E556),CHAR(34)&amp;CONFIG_STRUCT!E556&amp;CHAR(34),"")</f>
        <v>"log_14"</v>
      </c>
      <c r="E554" s="4" t="str">
        <f>IF(ISTEXT(CONFIG_STRUCT!C556),";","")</f>
        <v>;</v>
      </c>
      <c r="F554" t="str">
        <f>IF(ISTEXT(CONFIG_STRUCT!F556),CONFIG_STRUCT!F556,"")</f>
        <v/>
      </c>
    </row>
    <row r="555" spans="1:6" x14ac:dyDescent="0.3">
      <c r="A555" t="str">
        <f>IF(ISTEXT(CONFIG_STRUCT!C557),"const char*","")</f>
        <v>const char*</v>
      </c>
      <c r="B555" t="str">
        <f>IF(ISTEXT(CONFIG_STRUCT!E557),$B$1&amp;CONFIG_STRUCT!E557,"")</f>
        <v>parameterName_log_15</v>
      </c>
      <c r="C555" s="4" t="str">
        <f>IF(ISTEXT(CONFIG_STRUCT!C557),"=","")</f>
        <v>=</v>
      </c>
      <c r="D555" t="str">
        <f>IF(ISTEXT(CONFIG_STRUCT!E557),CHAR(34)&amp;CONFIG_STRUCT!E557&amp;CHAR(34),"")</f>
        <v>"log_15"</v>
      </c>
      <c r="E555" s="4" t="str">
        <f>IF(ISTEXT(CONFIG_STRUCT!C557),";","")</f>
        <v>;</v>
      </c>
      <c r="F555" t="str">
        <f>IF(ISTEXT(CONFIG_STRUCT!F557),CONFIG_STRUCT!F557,"")</f>
        <v/>
      </c>
    </row>
    <row r="556" spans="1:6" x14ac:dyDescent="0.3">
      <c r="A556" t="str">
        <f>IF(ISTEXT(CONFIG_STRUCT!C558),"const char*","")</f>
        <v>const char*</v>
      </c>
      <c r="B556" t="str">
        <f>IF(ISTEXT(CONFIG_STRUCT!E558),$B$1&amp;CONFIG_STRUCT!E558,"")</f>
        <v>parameterName_log_16</v>
      </c>
      <c r="C556" s="4" t="str">
        <f>IF(ISTEXT(CONFIG_STRUCT!C558),"=","")</f>
        <v>=</v>
      </c>
      <c r="D556" t="str">
        <f>IF(ISTEXT(CONFIG_STRUCT!E558),CHAR(34)&amp;CONFIG_STRUCT!E558&amp;CHAR(34),"")</f>
        <v>"log_16"</v>
      </c>
      <c r="E556" s="4" t="str">
        <f>IF(ISTEXT(CONFIG_STRUCT!C558),";","")</f>
        <v>;</v>
      </c>
      <c r="F556" t="str">
        <f>IF(ISTEXT(CONFIG_STRUCT!F558),CONFIG_STRUCT!F558,"")</f>
        <v/>
      </c>
    </row>
    <row r="557" spans="1:6" x14ac:dyDescent="0.3">
      <c r="A557" t="str">
        <f>IF(ISTEXT(CONFIG_STRUCT!C559),"const char*","")</f>
        <v>const char*</v>
      </c>
      <c r="B557" t="str">
        <f>IF(ISTEXT(CONFIG_STRUCT!E559),$B$1&amp;CONFIG_STRUCT!E559,"")</f>
        <v>parameterName_log_17</v>
      </c>
      <c r="C557" s="4" t="str">
        <f>IF(ISTEXT(CONFIG_STRUCT!C559),"=","")</f>
        <v>=</v>
      </c>
      <c r="D557" t="str">
        <f>IF(ISTEXT(CONFIG_STRUCT!E559),CHAR(34)&amp;CONFIG_STRUCT!E559&amp;CHAR(34),"")</f>
        <v>"log_17"</v>
      </c>
      <c r="E557" s="4" t="str">
        <f>IF(ISTEXT(CONFIG_STRUCT!C559),";","")</f>
        <v>;</v>
      </c>
      <c r="F557" t="str">
        <f>IF(ISTEXT(CONFIG_STRUCT!F559),CONFIG_STRUCT!F559,"")</f>
        <v/>
      </c>
    </row>
    <row r="558" spans="1:6" x14ac:dyDescent="0.3">
      <c r="A558" t="str">
        <f>IF(ISTEXT(CONFIG_STRUCT!C560),"const char*","")</f>
        <v>const char*</v>
      </c>
      <c r="B558" t="str">
        <f>IF(ISTEXT(CONFIG_STRUCT!E560),$B$1&amp;CONFIG_STRUCT!E560,"")</f>
        <v>parameterName_log_18</v>
      </c>
      <c r="C558" s="4" t="str">
        <f>IF(ISTEXT(CONFIG_STRUCT!C560),"=","")</f>
        <v>=</v>
      </c>
      <c r="D558" t="str">
        <f>IF(ISTEXT(CONFIG_STRUCT!E560),CHAR(34)&amp;CONFIG_STRUCT!E560&amp;CHAR(34),"")</f>
        <v>"log_18"</v>
      </c>
      <c r="E558" s="4" t="str">
        <f>IF(ISTEXT(CONFIG_STRUCT!C560),";","")</f>
        <v>;</v>
      </c>
      <c r="F558" t="str">
        <f>IF(ISTEXT(CONFIG_STRUCT!F560),CONFIG_STRUCT!F560,"")</f>
        <v/>
      </c>
    </row>
    <row r="559" spans="1:6" x14ac:dyDescent="0.3">
      <c r="A559" t="str">
        <f>IF(ISTEXT(CONFIG_STRUCT!C561),"const char*","")</f>
        <v>const char*</v>
      </c>
      <c r="B559" t="str">
        <f>IF(ISTEXT(CONFIG_STRUCT!E561),$B$1&amp;CONFIG_STRUCT!E561,"")</f>
        <v>parameterName_log_19</v>
      </c>
      <c r="C559" s="4" t="str">
        <f>IF(ISTEXT(CONFIG_STRUCT!C561),"=","")</f>
        <v>=</v>
      </c>
      <c r="D559" t="str">
        <f>IF(ISTEXT(CONFIG_STRUCT!E561),CHAR(34)&amp;CONFIG_STRUCT!E561&amp;CHAR(34),"")</f>
        <v>"log_19"</v>
      </c>
      <c r="E559" s="4" t="str">
        <f>IF(ISTEXT(CONFIG_STRUCT!C561),";","")</f>
        <v>;</v>
      </c>
      <c r="F559" t="str">
        <f>IF(ISTEXT(CONFIG_STRUCT!F561),CONFIG_STRUCT!F561,"")</f>
        <v/>
      </c>
    </row>
    <row r="560" spans="1:6" x14ac:dyDescent="0.3">
      <c r="A560" t="str">
        <f>IF(ISTEXT(CONFIG_STRUCT!C562),"const char*","")</f>
        <v>const char*</v>
      </c>
      <c r="B560" t="str">
        <f>IF(ISTEXT(CONFIG_STRUCT!E562),$B$1&amp;CONFIG_STRUCT!E562,"")</f>
        <v>parameterName_log_20</v>
      </c>
      <c r="C560" s="4" t="str">
        <f>IF(ISTEXT(CONFIG_STRUCT!C562),"=","")</f>
        <v>=</v>
      </c>
      <c r="D560" t="str">
        <f>IF(ISTEXT(CONFIG_STRUCT!E562),CHAR(34)&amp;CONFIG_STRUCT!E562&amp;CHAR(34),"")</f>
        <v>"log_20"</v>
      </c>
      <c r="E560" s="4" t="str">
        <f>IF(ISTEXT(CONFIG_STRUCT!C562),";","")</f>
        <v>;</v>
      </c>
      <c r="F560" t="str">
        <f>IF(ISTEXT(CONFIG_STRUCT!F562),CONFIG_STRUCT!F562,"")</f>
        <v/>
      </c>
    </row>
    <row r="561" spans="1:6" x14ac:dyDescent="0.3">
      <c r="A561" t="str">
        <f>IF(ISTEXT(CONFIG_STRUCT!C563),"const char*","")</f>
        <v/>
      </c>
      <c r="B561" t="str">
        <f>IF(ISTEXT(CONFIG_STRUCT!E563),$B$1&amp;CONFIG_STRUCT!E563,"")</f>
        <v/>
      </c>
      <c r="C561" s="4" t="str">
        <f>IF(ISTEXT(CONFIG_STRUCT!C563),"=","")</f>
        <v/>
      </c>
      <c r="D561" t="str">
        <f>IF(ISTEXT(CONFIG_STRUCT!E563),CHAR(34)&amp;CONFIG_STRUCT!E563&amp;CHAR(34),"")</f>
        <v/>
      </c>
      <c r="E561" s="4" t="str">
        <f>IF(ISTEXT(CONFIG_STRUCT!C563),";","")</f>
        <v/>
      </c>
      <c r="F561" t="str">
        <f>IF(ISTEXT(CONFIG_STRUCT!F563),CONFIG_STRUCT!F563,"")</f>
        <v/>
      </c>
    </row>
    <row r="562" spans="1:6" x14ac:dyDescent="0.3">
      <c r="A562" t="str">
        <f>IF(ISTEXT(CONFIG_STRUCT!C564),"const char*","")</f>
        <v/>
      </c>
      <c r="B562" t="str">
        <f>IF(ISTEXT(CONFIG_STRUCT!E564),$B$1&amp;CONFIG_STRUCT!E564,"")</f>
        <v/>
      </c>
      <c r="C562" s="4" t="str">
        <f>IF(ISTEXT(CONFIG_STRUCT!C564),"=","")</f>
        <v/>
      </c>
      <c r="D562" t="str">
        <f>IF(ISTEXT(CONFIG_STRUCT!E564),CHAR(34)&amp;CONFIG_STRUCT!E564&amp;CHAR(34),"")</f>
        <v/>
      </c>
      <c r="E562" s="4" t="str">
        <f>IF(ISTEXT(CONFIG_STRUCT!C564),";","")</f>
        <v/>
      </c>
      <c r="F562" t="str">
        <f>IF(ISTEXT(CONFIG_STRUCT!F564),CONFIG_STRUCT!F564,"")</f>
        <v xml:space="preserve">  // P2 Acc zeros (12)[610] #$(12)[536]</v>
      </c>
    </row>
    <row r="563" spans="1:6" x14ac:dyDescent="0.3">
      <c r="A563" t="str">
        <f>IF(ISTEXT(CONFIG_STRUCT!C565),"const char*","")</f>
        <v>const char*</v>
      </c>
      <c r="B563" t="str">
        <f>IF(ISTEXT(CONFIG_STRUCT!E565),$B$1&amp;CONFIG_STRUCT!E565,"")</f>
        <v>parameterName_accZeroP2_ROL</v>
      </c>
      <c r="C563" s="4" t="str">
        <f>IF(ISTEXT(CONFIG_STRUCT!C565),"=","")</f>
        <v>=</v>
      </c>
      <c r="D563" t="str">
        <f>IF(ISTEXT(CONFIG_STRUCT!E565),CHAR(34)&amp;CONFIG_STRUCT!E565&amp;CHAR(34),"")</f>
        <v>"accZeroP2_ROL"</v>
      </c>
      <c r="E563" s="4" t="str">
        <f>IF(ISTEXT(CONFIG_STRUCT!C565),";","")</f>
        <v>;</v>
      </c>
      <c r="F563" t="str">
        <f>IF(ISTEXT(CONFIG_STRUCT!F565),CONFIG_STRUCT!F565,"")</f>
        <v>// P2 Accel calibration results. Note: Accel-Z zero centered on 1G (about +124)</v>
      </c>
    </row>
    <row r="564" spans="1:6" x14ac:dyDescent="0.3">
      <c r="A564" t="str">
        <f>IF(ISTEXT(CONFIG_STRUCT!C566),"const char*","")</f>
        <v>const char*</v>
      </c>
      <c r="B564" t="str">
        <f>IF(ISTEXT(CONFIG_STRUCT!E566),$B$1&amp;CONFIG_STRUCT!E566,"")</f>
        <v>parameterName_accZeroP2_PIT</v>
      </c>
      <c r="C564" s="4" t="str">
        <f>IF(ISTEXT(CONFIG_STRUCT!C566),"=","")</f>
        <v>=</v>
      </c>
      <c r="D564" t="str">
        <f>IF(ISTEXT(CONFIG_STRUCT!E566),CHAR(34)&amp;CONFIG_STRUCT!E566&amp;CHAR(34),"")</f>
        <v>"accZeroP2_PIT"</v>
      </c>
      <c r="E564" s="4" t="str">
        <f>IF(ISTEXT(CONFIG_STRUCT!C566),";","")</f>
        <v>;</v>
      </c>
      <c r="F564" t="str">
        <f>IF(ISTEXT(CONFIG_STRUCT!F566),CONFIG_STRUCT!F566,"")</f>
        <v/>
      </c>
    </row>
    <row r="565" spans="1:6" x14ac:dyDescent="0.3">
      <c r="A565" t="str">
        <f>IF(ISTEXT(CONFIG_STRUCT!C567),"const char*","")</f>
        <v>const char*</v>
      </c>
      <c r="B565" t="str">
        <f>IF(ISTEXT(CONFIG_STRUCT!E567),$B$1&amp;CONFIG_STRUCT!E567,"")</f>
        <v>parameterName_accZeroP2_YAW</v>
      </c>
      <c r="C565" s="4" t="str">
        <f>IF(ISTEXT(CONFIG_STRUCT!C567),"=","")</f>
        <v>=</v>
      </c>
      <c r="D565" t="str">
        <f>IF(ISTEXT(CONFIG_STRUCT!E567),CHAR(34)&amp;CONFIG_STRUCT!E567&amp;CHAR(34),"")</f>
        <v>"accZeroP2_YAW"</v>
      </c>
      <c r="E565" s="4" t="str">
        <f>IF(ISTEXT(CONFIG_STRUCT!C567),";","")</f>
        <v>;</v>
      </c>
      <c r="F565" t="str">
        <f>IF(ISTEXT(CONFIG_STRUCT!F567),CONFIG_STRUCT!F567,"")</f>
        <v/>
      </c>
    </row>
    <row r="566" spans="1:6" x14ac:dyDescent="0.3">
      <c r="A566" t="str">
        <f>IF(ISTEXT(CONFIG_STRUCT!C568),"const char*","")</f>
        <v>const char*</v>
      </c>
      <c r="B566" t="str">
        <f>IF(ISTEXT(CONFIG_STRUCT!E568),$B$1&amp;CONFIG_STRUCT!E568,"")</f>
        <v>parameterName_accZeroNormZP2</v>
      </c>
      <c r="C566" s="4" t="str">
        <f>IF(ISTEXT(CONFIG_STRUCT!C568),"=","")</f>
        <v>=</v>
      </c>
      <c r="D566" t="str">
        <f>IF(ISTEXT(CONFIG_STRUCT!E568),CHAR(34)&amp;CONFIG_STRUCT!E568&amp;CHAR(34),"")</f>
        <v>"accZeroNormZP2"</v>
      </c>
      <c r="E566" s="4" t="str">
        <f>IF(ISTEXT(CONFIG_STRUCT!C568),";","")</f>
        <v>;</v>
      </c>
      <c r="F566" t="str">
        <f>IF(ISTEXT(CONFIG_STRUCT!F568),CONFIG_STRUCT!F568,"")</f>
        <v>// Accel-Z zero for normal Z values</v>
      </c>
    </row>
    <row r="567" spans="1:6" x14ac:dyDescent="0.3">
      <c r="A567" t="str">
        <f>IF(ISTEXT(CONFIG_STRUCT!C569),"const char*","")</f>
        <v>const char*</v>
      </c>
      <c r="B567" t="str">
        <f>IF(ISTEXT(CONFIG_STRUCT!E569),$B$1&amp;CONFIG_STRUCT!E569,"")</f>
        <v>parameterName_accZeroInvZP2</v>
      </c>
      <c r="C567" s="4" t="str">
        <f>IF(ISTEXT(CONFIG_STRUCT!C569),"=","")</f>
        <v>=</v>
      </c>
      <c r="D567" t="str">
        <f>IF(ISTEXT(CONFIG_STRUCT!E569),CHAR(34)&amp;CONFIG_STRUCT!E569&amp;CHAR(34),"")</f>
        <v>"accZeroInvZP2"</v>
      </c>
      <c r="E567" s="4" t="str">
        <f>IF(ISTEXT(CONFIG_STRUCT!C569),";","")</f>
        <v>;</v>
      </c>
      <c r="F567" t="str">
        <f>IF(ISTEXT(CONFIG_STRUCT!F569),CONFIG_STRUCT!F569,"")</f>
        <v>// Accel-Z zero for inverted Z values</v>
      </c>
    </row>
    <row r="568" spans="1:6" x14ac:dyDescent="0.3">
      <c r="A568" t="str">
        <f>IF(ISTEXT(CONFIG_STRUCT!C570),"const char*","")</f>
        <v>const char*</v>
      </c>
      <c r="B568" t="str">
        <f>IF(ISTEXT(CONFIG_STRUCT!E570),$B$1&amp;CONFIG_STRUCT!E570,"")</f>
        <v>parameterName_accZeroDiffP2</v>
      </c>
      <c r="C568" s="4" t="str">
        <f>IF(ISTEXT(CONFIG_STRUCT!C570),"=","")</f>
        <v>=</v>
      </c>
      <c r="D568" t="str">
        <f>IF(ISTEXT(CONFIG_STRUCT!E570),CHAR(34)&amp;CONFIG_STRUCT!E570&amp;CHAR(34),"")</f>
        <v>"accZeroDiffP2"</v>
      </c>
      <c r="E568" s="4" t="str">
        <f>IF(ISTEXT(CONFIG_STRUCT!C570),";","")</f>
        <v>;</v>
      </c>
      <c r="F568" t="str">
        <f>IF(ISTEXT(CONFIG_STRUCT!F570),CONFIG_STRUCT!F570,"")</f>
        <v>// Difference between normal and inverted Accel-Z zeros</v>
      </c>
    </row>
    <row r="569" spans="1:6" x14ac:dyDescent="0.3">
      <c r="A569" t="str">
        <f>IF(ISTEXT(CONFIG_STRUCT!C571),"const char*","")</f>
        <v/>
      </c>
      <c r="B569" t="str">
        <f>IF(ISTEXT(CONFIG_STRUCT!E571),$B$1&amp;CONFIG_STRUCT!E571,"")</f>
        <v/>
      </c>
      <c r="C569" s="4" t="str">
        <f>IF(ISTEXT(CONFIG_STRUCT!C571),"=","")</f>
        <v/>
      </c>
      <c r="D569" t="str">
        <f>IF(ISTEXT(CONFIG_STRUCT!E571),CHAR(34)&amp;CONFIG_STRUCT!E571&amp;CHAR(34),"")</f>
        <v/>
      </c>
      <c r="E569" s="4" t="str">
        <f>IF(ISTEXT(CONFIG_STRUCT!C571),";","")</f>
        <v/>
      </c>
      <c r="F569" t="str">
        <f>IF(ISTEXT(CONFIG_STRUCT!F571),CONFIG_STRUCT!F571,"")</f>
        <v/>
      </c>
    </row>
    <row r="570" spans="1:6" x14ac:dyDescent="0.3">
      <c r="A570" t="str">
        <f>IF(ISTEXT(CONFIG_STRUCT!C572),"const char*","")</f>
        <v/>
      </c>
      <c r="B570" t="str">
        <f>IF(ISTEXT(CONFIG_STRUCT!E572),$B$1&amp;CONFIG_STRUCT!E572,"")</f>
        <v/>
      </c>
      <c r="C570" s="4" t="str">
        <f>IF(ISTEXT(CONFIG_STRUCT!C572),"=","")</f>
        <v/>
      </c>
      <c r="D570" t="str">
        <f>IF(ISTEXT(CONFIG_STRUCT!E572),CHAR(34)&amp;CONFIG_STRUCT!E572&amp;CHAR(34),"")</f>
        <v/>
      </c>
      <c r="E570" s="4" t="str">
        <f>IF(ISTEXT(CONFIG_STRUCT!C572),";","")</f>
        <v/>
      </c>
      <c r="F570" t="str">
        <f>IF(ISTEXT(CONFIG_STRUCT!F572),CONFIG_STRUCT!F572,"")</f>
        <v xml:space="preserve">  // P2 Gyro zeros (6)[622] #4(6)[548]</v>
      </c>
    </row>
    <row r="571" spans="1:6" x14ac:dyDescent="0.3">
      <c r="A571" t="str">
        <f>IF(ISTEXT(CONFIG_STRUCT!C573),"const char*","")</f>
        <v>const char*</v>
      </c>
      <c r="B571" t="str">
        <f>IF(ISTEXT(CONFIG_STRUCT!E573),$B$1&amp;CONFIG_STRUCT!E573,"")</f>
        <v>parameterName_gyroZeroP2_ROL</v>
      </c>
      <c r="C571" s="4" t="str">
        <f>IF(ISTEXT(CONFIG_STRUCT!C573),"=","")</f>
        <v>=</v>
      </c>
      <c r="D571" t="str">
        <f>IF(ISTEXT(CONFIG_STRUCT!E573),CHAR(34)&amp;CONFIG_STRUCT!E573&amp;CHAR(34),"")</f>
        <v>"gyroZeroP2_ROL"</v>
      </c>
      <c r="E571" s="4" t="str">
        <f>IF(ISTEXT(CONFIG_STRUCT!C573),";","")</f>
        <v>;</v>
      </c>
      <c r="F571" t="str">
        <f>IF(ISTEXT(CONFIG_STRUCT!F573),CONFIG_STRUCT!F573,"")</f>
        <v>// NB. These are for P2 only</v>
      </c>
    </row>
    <row r="572" spans="1:6" x14ac:dyDescent="0.3">
      <c r="A572" t="str">
        <f>IF(ISTEXT(CONFIG_STRUCT!C574),"const char*","")</f>
        <v>const char*</v>
      </c>
      <c r="B572" t="str">
        <f>IF(ISTEXT(CONFIG_STRUCT!E574),$B$1&amp;CONFIG_STRUCT!E574,"")</f>
        <v>parameterName_gyroZeroP3_PIT</v>
      </c>
      <c r="C572" s="4" t="str">
        <f>IF(ISTEXT(CONFIG_STRUCT!C574),"=","")</f>
        <v>=</v>
      </c>
      <c r="D572" t="str">
        <f>IF(ISTEXT(CONFIG_STRUCT!E574),CHAR(34)&amp;CONFIG_STRUCT!E574&amp;CHAR(34),"")</f>
        <v>"gyroZeroP3_PIT"</v>
      </c>
      <c r="E572" s="4" t="str">
        <f>IF(ISTEXT(CONFIG_STRUCT!C574),";","")</f>
        <v>;</v>
      </c>
      <c r="F572" t="str">
        <f>IF(ISTEXT(CONFIG_STRUCT!F574),CONFIG_STRUCT!F574,"")</f>
        <v/>
      </c>
    </row>
    <row r="573" spans="1:6" x14ac:dyDescent="0.3">
      <c r="A573" t="str">
        <f>IF(ISTEXT(CONFIG_STRUCT!C575),"const char*","")</f>
        <v>const char*</v>
      </c>
      <c r="B573" t="str">
        <f>IF(ISTEXT(CONFIG_STRUCT!E575),$B$1&amp;CONFIG_STRUCT!E575,"")</f>
        <v>parameterName_gyroZeroP4_YAW</v>
      </c>
      <c r="C573" s="4" t="str">
        <f>IF(ISTEXT(CONFIG_STRUCT!C575),"=","")</f>
        <v>=</v>
      </c>
      <c r="D573" t="str">
        <f>IF(ISTEXT(CONFIG_STRUCT!E575),CHAR(34)&amp;CONFIG_STRUCT!E575&amp;CHAR(34),"")</f>
        <v>"gyroZeroP4_YAW"</v>
      </c>
      <c r="E573" s="4" t="str">
        <f>IF(ISTEXT(CONFIG_STRUCT!C575),";","")</f>
        <v>;</v>
      </c>
      <c r="F573" t="str">
        <f>IF(ISTEXT(CONFIG_STRUCT!F575),CONFIG_STRUCT!F575,"")</f>
        <v/>
      </c>
    </row>
    <row r="574" spans="1:6" x14ac:dyDescent="0.3">
      <c r="A574" t="str">
        <f>IF(ISTEXT(CONFIG_STRUCT!C576),"const char*","")</f>
        <v/>
      </c>
      <c r="B574" t="str">
        <f>IF(ISTEXT(CONFIG_STRUCT!E576),$B$1&amp;CONFIG_STRUCT!E576,"")</f>
        <v/>
      </c>
      <c r="C574" s="4" t="str">
        <f>IF(ISTEXT(CONFIG_STRUCT!C576),"=","")</f>
        <v/>
      </c>
      <c r="D574" t="str">
        <f>IF(ISTEXT(CONFIG_STRUCT!E576),CHAR(34)&amp;CONFIG_STRUCT!E576&amp;CHAR(34),"")</f>
        <v/>
      </c>
      <c r="E574" s="4" t="str">
        <f>IF(ISTEXT(CONFIG_STRUCT!C576),";","")</f>
        <v/>
      </c>
      <c r="F574" t="str">
        <f>IF(ISTEXT(CONFIG_STRUCT!F576),CONFIG_STRUCT!F576,"")</f>
        <v/>
      </c>
    </row>
    <row r="575" spans="1:6" x14ac:dyDescent="0.3">
      <c r="A575" t="str">
        <f>IF(ISTEXT(CONFIG_STRUCT!C577),"const char*","")</f>
        <v/>
      </c>
      <c r="B575" t="str">
        <f>IF(ISTEXT(CONFIG_STRUCT!E577),$B$1&amp;CONFIG_STRUCT!E577,"")</f>
        <v/>
      </c>
      <c r="C575" s="4" t="str">
        <f>IF(ISTEXT(CONFIG_STRUCT!C577),"=","")</f>
        <v/>
      </c>
      <c r="D575" t="str">
        <f>IF(ISTEXT(CONFIG_STRUCT!E577),CHAR(34)&amp;CONFIG_STRUCT!E577&amp;CHAR(34),"")</f>
        <v/>
      </c>
      <c r="E575" s="4" t="str">
        <f>IF(ISTEXT(CONFIG_STRUCT!C577),";","")</f>
        <v/>
      </c>
      <c r="F575" t="str">
        <f>IF(ISTEXT(CONFIG_STRUCT!F577),CONFIG_STRUCT!F577,"")</f>
        <v xml:space="preserve">  // Advanced items (1)[628] #$(1) [554]</v>
      </c>
    </row>
    <row r="576" spans="1:6" x14ac:dyDescent="0.3">
      <c r="A576" t="str">
        <f>IF(ISTEXT(CONFIG_STRUCT!C578),"const char*","")</f>
        <v>const char*</v>
      </c>
      <c r="B576" t="str">
        <f>IF(ISTEXT(CONFIG_STRUCT!E578),$B$1&amp;CONFIG_STRUCT!E578,"")</f>
        <v>parameterName_orientationP1</v>
      </c>
      <c r="C576" s="4" t="str">
        <f>IF(ISTEXT(CONFIG_STRUCT!C578),"=","")</f>
        <v>=</v>
      </c>
      <c r="D576" t="str">
        <f>IF(ISTEXT(CONFIG_STRUCT!E578),CHAR(34)&amp;CONFIG_STRUCT!E578&amp;CHAR(34),"")</f>
        <v>"orientationP1"</v>
      </c>
      <c r="E576" s="4" t="str">
        <f>IF(ISTEXT(CONFIG_STRUCT!C578),";","")</f>
        <v>;</v>
      </c>
      <c r="F576" t="str">
        <f>IF(ISTEXT(CONFIG_STRUCT!F578),CONFIG_STRUCT!F578,"")</f>
        <v>// P1 orientation</v>
      </c>
    </row>
    <row r="577" spans="1:6" x14ac:dyDescent="0.3">
      <c r="A577" t="str">
        <f>IF(ISTEXT(CONFIG_STRUCT!C579),"const char*","")</f>
        <v/>
      </c>
      <c r="B577" t="str">
        <f>IF(ISTEXT(CONFIG_STRUCT!E579),$B$1&amp;CONFIG_STRUCT!E579,"")</f>
        <v/>
      </c>
      <c r="C577" s="4" t="str">
        <f>IF(ISTEXT(CONFIG_STRUCT!C579),"=","")</f>
        <v/>
      </c>
      <c r="D577" t="str">
        <f>IF(ISTEXT(CONFIG_STRUCT!E579),CHAR(34)&amp;CONFIG_STRUCT!E579&amp;CHAR(34),"")</f>
        <v/>
      </c>
      <c r="E577" s="4" t="str">
        <f>IF(ISTEXT(CONFIG_STRUCT!C579),";","")</f>
        <v/>
      </c>
      <c r="F577" t="str">
        <f>IF(ISTEXT(CONFIG_STRUCT!F579),CONFIG_STRUCT!F579,"")</f>
        <v/>
      </c>
    </row>
    <row r="578" spans="1:6" x14ac:dyDescent="0.3">
      <c r="A578" t="str">
        <f>IF(ISTEXT(CONFIG_STRUCT!C580),"const char*","")</f>
        <v/>
      </c>
      <c r="B578" t="str">
        <f>IF(ISTEXT(CONFIG_STRUCT!E580),$B$1&amp;CONFIG_STRUCT!E580,"")</f>
        <v/>
      </c>
      <c r="C578" s="4" t="str">
        <f>IF(ISTEXT(CONFIG_STRUCT!C580),"=","")</f>
        <v/>
      </c>
      <c r="D578" t="str">
        <f>IF(ISTEXT(CONFIG_STRUCT!E580),CHAR(34)&amp;CONFIG_STRUCT!E580&amp;CHAR(34),"")</f>
        <v/>
      </c>
      <c r="E578" s="4" t="str">
        <f>IF(ISTEXT(CONFIG_STRUCT!C580),";","")</f>
        <v/>
      </c>
      <c r="F578" t="str">
        <f>IF(ISTEXT(CONFIG_STRUCT!F580),CONFIG_STRUCT!F580,"")</f>
        <v xml:space="preserve">  // Curves (48)[629] #$(48) [555]</v>
      </c>
    </row>
    <row r="579" spans="1:6" x14ac:dyDescent="0.3">
      <c r="A579" t="str">
        <f>IF(ISTEXT(CONFIG_STRUCT!C581),"const char*","")</f>
        <v>const char*</v>
      </c>
      <c r="B579" t="str">
        <f>IF(ISTEXT(CONFIG_STRUCT!E581),$B$1&amp;CONFIG_STRUCT!E581,"")</f>
        <v>parameterName_curve_pt1_1</v>
      </c>
      <c r="C579" s="4" t="str">
        <f>IF(ISTEXT(CONFIG_STRUCT!C581),"=","")</f>
        <v>=</v>
      </c>
      <c r="D579" t="str">
        <f>IF(ISTEXT(CONFIG_STRUCT!E581),CHAR(34)&amp;CONFIG_STRUCT!E581&amp;CHAR(34),"")</f>
        <v>"curve_pt1_1"</v>
      </c>
      <c r="E579" s="4" t="str">
        <f>IF(ISTEXT(CONFIG_STRUCT!C581),";","")</f>
        <v>;</v>
      </c>
      <c r="F579" t="str">
        <f>IF(ISTEXT(CONFIG_STRUCT!F581),CONFIG_STRUCT!F581,"")</f>
        <v>// First point in the curve</v>
      </c>
    </row>
    <row r="580" spans="1:6" x14ac:dyDescent="0.3">
      <c r="A580" t="str">
        <f>IF(ISTEXT(CONFIG_STRUCT!C582),"const char*","")</f>
        <v>const char*</v>
      </c>
      <c r="B580" t="str">
        <f>IF(ISTEXT(CONFIG_STRUCT!E582),$B$1&amp;CONFIG_STRUCT!E582,"")</f>
        <v>parameterName_curve_pt2_1</v>
      </c>
      <c r="C580" s="4" t="str">
        <f>IF(ISTEXT(CONFIG_STRUCT!C582),"=","")</f>
        <v>=</v>
      </c>
      <c r="D580" t="str">
        <f>IF(ISTEXT(CONFIG_STRUCT!E582),CHAR(34)&amp;CONFIG_STRUCT!E582&amp;CHAR(34),"")</f>
        <v>"curve_pt2_1"</v>
      </c>
      <c r="E580" s="4" t="str">
        <f>IF(ISTEXT(CONFIG_STRUCT!C582),";","")</f>
        <v>;</v>
      </c>
      <c r="F580" t="str">
        <f>IF(ISTEXT(CONFIG_STRUCT!F582),CONFIG_STRUCT!F582,"")</f>
        <v/>
      </c>
    </row>
    <row r="581" spans="1:6" x14ac:dyDescent="0.3">
      <c r="A581" t="str">
        <f>IF(ISTEXT(CONFIG_STRUCT!C583),"const char*","")</f>
        <v>const char*</v>
      </c>
      <c r="B581" t="str">
        <f>IF(ISTEXT(CONFIG_STRUCT!E583),$B$1&amp;CONFIG_STRUCT!E583,"")</f>
        <v>parameterName_curve_pt3_1</v>
      </c>
      <c r="C581" s="4" t="str">
        <f>IF(ISTEXT(CONFIG_STRUCT!C583),"=","")</f>
        <v>=</v>
      </c>
      <c r="D581" t="str">
        <f>IF(ISTEXT(CONFIG_STRUCT!E583),CHAR(34)&amp;CONFIG_STRUCT!E583&amp;CHAR(34),"")</f>
        <v>"curve_pt3_1"</v>
      </c>
      <c r="E581" s="4" t="str">
        <f>IF(ISTEXT(CONFIG_STRUCT!C583),";","")</f>
        <v>;</v>
      </c>
      <c r="F581" t="str">
        <f>IF(ISTEXT(CONFIG_STRUCT!F583),CONFIG_STRUCT!F583,"")</f>
        <v/>
      </c>
    </row>
    <row r="582" spans="1:6" x14ac:dyDescent="0.3">
      <c r="A582" t="str">
        <f>IF(ISTEXT(CONFIG_STRUCT!C584),"const char*","")</f>
        <v>const char*</v>
      </c>
      <c r="B582" t="str">
        <f>IF(ISTEXT(CONFIG_STRUCT!E584),$B$1&amp;CONFIG_STRUCT!E584,"")</f>
        <v>parameterName_curve_pt4_1</v>
      </c>
      <c r="C582" s="4" t="str">
        <f>IF(ISTEXT(CONFIG_STRUCT!C584),"=","")</f>
        <v>=</v>
      </c>
      <c r="D582" t="str">
        <f>IF(ISTEXT(CONFIG_STRUCT!E584),CHAR(34)&amp;CONFIG_STRUCT!E584&amp;CHAR(34),"")</f>
        <v>"curve_pt4_1"</v>
      </c>
      <c r="E582" s="4" t="str">
        <f>IF(ISTEXT(CONFIG_STRUCT!C584),";","")</f>
        <v>;</v>
      </c>
      <c r="F582" t="str">
        <f>IF(ISTEXT(CONFIG_STRUCT!F584),CONFIG_STRUCT!F584,"")</f>
        <v/>
      </c>
    </row>
    <row r="583" spans="1:6" x14ac:dyDescent="0.3">
      <c r="A583" t="str">
        <f>IF(ISTEXT(CONFIG_STRUCT!C585),"const char*","")</f>
        <v>const char*</v>
      </c>
      <c r="B583" t="str">
        <f>IF(ISTEXT(CONFIG_STRUCT!E585),$B$1&amp;CONFIG_STRUCT!E585,"")</f>
        <v>parameterName_curve_pt5_1</v>
      </c>
      <c r="C583" s="4" t="str">
        <f>IF(ISTEXT(CONFIG_STRUCT!C585),"=","")</f>
        <v>=</v>
      </c>
      <c r="D583" t="str">
        <f>IF(ISTEXT(CONFIG_STRUCT!E585),CHAR(34)&amp;CONFIG_STRUCT!E585&amp;CHAR(34),"")</f>
        <v>"curve_pt5_1"</v>
      </c>
      <c r="E583" s="4" t="str">
        <f>IF(ISTEXT(CONFIG_STRUCT!C585),";","")</f>
        <v>;</v>
      </c>
      <c r="F583" t="str">
        <f>IF(ISTEXT(CONFIG_STRUCT!F585),CONFIG_STRUCT!F585,"")</f>
        <v/>
      </c>
    </row>
    <row r="584" spans="1:6" x14ac:dyDescent="0.3">
      <c r="A584" t="str">
        <f>IF(ISTEXT(CONFIG_STRUCT!C586),"const char*","")</f>
        <v>const char*</v>
      </c>
      <c r="B584" t="str">
        <f>IF(ISTEXT(CONFIG_STRUCT!E586),$B$1&amp;CONFIG_STRUCT!E586,"")</f>
        <v>parameterName_curve_pt6_1</v>
      </c>
      <c r="C584" s="4" t="str">
        <f>IF(ISTEXT(CONFIG_STRUCT!C586),"=","")</f>
        <v>=</v>
      </c>
      <c r="D584" t="str">
        <f>IF(ISTEXT(CONFIG_STRUCT!E586),CHAR(34)&amp;CONFIG_STRUCT!E586&amp;CHAR(34),"")</f>
        <v>"curve_pt6_1"</v>
      </c>
      <c r="E584" s="4" t="str">
        <f>IF(ISTEXT(CONFIG_STRUCT!C586),";","")</f>
        <v>;</v>
      </c>
      <c r="F584" t="str">
        <f>IF(ISTEXT(CONFIG_STRUCT!F586),CONFIG_STRUCT!F586,"")</f>
        <v/>
      </c>
    </row>
    <row r="585" spans="1:6" x14ac:dyDescent="0.3">
      <c r="A585" t="str">
        <f>IF(ISTEXT(CONFIG_STRUCT!C587),"const char*","")</f>
        <v>const char*</v>
      </c>
      <c r="B585" t="str">
        <f>IF(ISTEXT(CONFIG_STRUCT!E587),$B$1&amp;CONFIG_STRUCT!E587,"")</f>
        <v>parameterName_curve_pt7_1</v>
      </c>
      <c r="C585" s="4" t="str">
        <f>IF(ISTEXT(CONFIG_STRUCT!C587),"=","")</f>
        <v>=</v>
      </c>
      <c r="D585" t="str">
        <f>IF(ISTEXT(CONFIG_STRUCT!E587),CHAR(34)&amp;CONFIG_STRUCT!E587&amp;CHAR(34),"")</f>
        <v>"curve_pt7_1"</v>
      </c>
      <c r="E585" s="4" t="str">
        <f>IF(ISTEXT(CONFIG_STRUCT!C587),";","")</f>
        <v>;</v>
      </c>
      <c r="F585" t="str">
        <f>IF(ISTEXT(CONFIG_STRUCT!F587),CONFIG_STRUCT!F587,"")</f>
        <v>// Last point in the curve</v>
      </c>
    </row>
    <row r="586" spans="1:6" x14ac:dyDescent="0.3">
      <c r="A586" t="str">
        <f>IF(ISTEXT(CONFIG_STRUCT!C588),"const char*","")</f>
        <v>const char*</v>
      </c>
      <c r="B586" t="str">
        <f>IF(ISTEXT(CONFIG_STRUCT!E588),$B$1&amp;CONFIG_STRUCT!E588,"")</f>
        <v>parameterName_curve_ch_1</v>
      </c>
      <c r="C586" s="4" t="str">
        <f>IF(ISTEXT(CONFIG_STRUCT!C588),"=","")</f>
        <v>=</v>
      </c>
      <c r="D586" t="str">
        <f>IF(ISTEXT(CONFIG_STRUCT!E588),CHAR(34)&amp;CONFIG_STRUCT!E588&amp;CHAR(34),"")</f>
        <v>"curve_ch_1"</v>
      </c>
      <c r="E586" s="4" t="str">
        <f>IF(ISTEXT(CONFIG_STRUCT!C588),";","")</f>
        <v>;</v>
      </c>
      <c r="F586" t="str">
        <f>IF(ISTEXT(CONFIG_STRUCT!F588),CONFIG_STRUCT!F588,"")</f>
        <v>// Associated channel</v>
      </c>
    </row>
    <row r="587" spans="1:6" x14ac:dyDescent="0.3">
      <c r="A587" t="str">
        <f>IF(ISTEXT(CONFIG_STRUCT!C589),"const char*","")</f>
        <v/>
      </c>
      <c r="B587" t="str">
        <f>IF(ISTEXT(CONFIG_STRUCT!E589),$B$1&amp;CONFIG_STRUCT!E589,"")</f>
        <v/>
      </c>
      <c r="C587" s="4" t="str">
        <f>IF(ISTEXT(CONFIG_STRUCT!C589),"=","")</f>
        <v/>
      </c>
      <c r="D587" t="str">
        <f>IF(ISTEXT(CONFIG_STRUCT!E589),CHAR(34)&amp;CONFIG_STRUCT!E589&amp;CHAR(34),"")</f>
        <v/>
      </c>
      <c r="E587" s="4" t="str">
        <f>IF(ISTEXT(CONFIG_STRUCT!C589),";","")</f>
        <v/>
      </c>
      <c r="F587" t="str">
        <f>IF(ISTEXT(CONFIG_STRUCT!F589),CONFIG_STRUCT!F589,"")</f>
        <v/>
      </c>
    </row>
    <row r="588" spans="1:6" x14ac:dyDescent="0.3">
      <c r="A588" t="str">
        <f>IF(ISTEXT(CONFIG_STRUCT!C590),"const char*","")</f>
        <v>const char*</v>
      </c>
      <c r="B588" t="str">
        <f>IF(ISTEXT(CONFIG_STRUCT!E590),$B$1&amp;CONFIG_STRUCT!E590,"")</f>
        <v>parameterName_curve_pt1_2</v>
      </c>
      <c r="C588" s="4" t="str">
        <f>IF(ISTEXT(CONFIG_STRUCT!C590),"=","")</f>
        <v>=</v>
      </c>
      <c r="D588" t="str">
        <f>IF(ISTEXT(CONFIG_STRUCT!E590),CHAR(34)&amp;CONFIG_STRUCT!E590&amp;CHAR(34),"")</f>
        <v>"curve_pt1_2"</v>
      </c>
      <c r="E588" s="4" t="str">
        <f>IF(ISTEXT(CONFIG_STRUCT!C590),";","")</f>
        <v>;</v>
      </c>
      <c r="F588" t="str">
        <f>IF(ISTEXT(CONFIG_STRUCT!F590),CONFIG_STRUCT!F590,"")</f>
        <v>// First point in the curve</v>
      </c>
    </row>
    <row r="589" spans="1:6" x14ac:dyDescent="0.3">
      <c r="A589" t="str">
        <f>IF(ISTEXT(CONFIG_STRUCT!C591),"const char*","")</f>
        <v>const char*</v>
      </c>
      <c r="B589" t="str">
        <f>IF(ISTEXT(CONFIG_STRUCT!E591),$B$1&amp;CONFIG_STRUCT!E591,"")</f>
        <v>parameterName_curve_pt2_2</v>
      </c>
      <c r="C589" s="4" t="str">
        <f>IF(ISTEXT(CONFIG_STRUCT!C591),"=","")</f>
        <v>=</v>
      </c>
      <c r="D589" t="str">
        <f>IF(ISTEXT(CONFIG_STRUCT!E591),CHAR(34)&amp;CONFIG_STRUCT!E591&amp;CHAR(34),"")</f>
        <v>"curve_pt2_2"</v>
      </c>
      <c r="E589" s="4" t="str">
        <f>IF(ISTEXT(CONFIG_STRUCT!C591),";","")</f>
        <v>;</v>
      </c>
      <c r="F589" t="str">
        <f>IF(ISTEXT(CONFIG_STRUCT!F591),CONFIG_STRUCT!F591,"")</f>
        <v/>
      </c>
    </row>
    <row r="590" spans="1:6" x14ac:dyDescent="0.3">
      <c r="A590" t="str">
        <f>IF(ISTEXT(CONFIG_STRUCT!C592),"const char*","")</f>
        <v>const char*</v>
      </c>
      <c r="B590" t="str">
        <f>IF(ISTEXT(CONFIG_STRUCT!E592),$B$1&amp;CONFIG_STRUCT!E592,"")</f>
        <v>parameterName_curve_pt3_2</v>
      </c>
      <c r="C590" s="4" t="str">
        <f>IF(ISTEXT(CONFIG_STRUCT!C592),"=","")</f>
        <v>=</v>
      </c>
      <c r="D590" t="str">
        <f>IF(ISTEXT(CONFIG_STRUCT!E592),CHAR(34)&amp;CONFIG_STRUCT!E592&amp;CHAR(34),"")</f>
        <v>"curve_pt3_2"</v>
      </c>
      <c r="E590" s="4" t="str">
        <f>IF(ISTEXT(CONFIG_STRUCT!C592),";","")</f>
        <v>;</v>
      </c>
      <c r="F590" t="str">
        <f>IF(ISTEXT(CONFIG_STRUCT!F592),CONFIG_STRUCT!F592,"")</f>
        <v/>
      </c>
    </row>
    <row r="591" spans="1:6" x14ac:dyDescent="0.3">
      <c r="A591" t="str">
        <f>IF(ISTEXT(CONFIG_STRUCT!C593),"const char*","")</f>
        <v>const char*</v>
      </c>
      <c r="B591" t="str">
        <f>IF(ISTEXT(CONFIG_STRUCT!E593),$B$1&amp;CONFIG_STRUCT!E593,"")</f>
        <v>parameterName_curve_pt4_2</v>
      </c>
      <c r="C591" s="4" t="str">
        <f>IF(ISTEXT(CONFIG_STRUCT!C593),"=","")</f>
        <v>=</v>
      </c>
      <c r="D591" t="str">
        <f>IF(ISTEXT(CONFIG_STRUCT!E593),CHAR(34)&amp;CONFIG_STRUCT!E593&amp;CHAR(34),"")</f>
        <v>"curve_pt4_2"</v>
      </c>
      <c r="E591" s="4" t="str">
        <f>IF(ISTEXT(CONFIG_STRUCT!C593),";","")</f>
        <v>;</v>
      </c>
      <c r="F591" t="str">
        <f>IF(ISTEXT(CONFIG_STRUCT!F593),CONFIG_STRUCT!F593,"")</f>
        <v/>
      </c>
    </row>
    <row r="592" spans="1:6" x14ac:dyDescent="0.3">
      <c r="A592" t="str">
        <f>IF(ISTEXT(CONFIG_STRUCT!C594),"const char*","")</f>
        <v>const char*</v>
      </c>
      <c r="B592" t="str">
        <f>IF(ISTEXT(CONFIG_STRUCT!E594),$B$1&amp;CONFIG_STRUCT!E594,"")</f>
        <v>parameterName_curve_pt5_2</v>
      </c>
      <c r="C592" s="4" t="str">
        <f>IF(ISTEXT(CONFIG_STRUCT!C594),"=","")</f>
        <v>=</v>
      </c>
      <c r="D592" t="str">
        <f>IF(ISTEXT(CONFIG_STRUCT!E594),CHAR(34)&amp;CONFIG_STRUCT!E594&amp;CHAR(34),"")</f>
        <v>"curve_pt5_2"</v>
      </c>
      <c r="E592" s="4" t="str">
        <f>IF(ISTEXT(CONFIG_STRUCT!C594),";","")</f>
        <v>;</v>
      </c>
      <c r="F592" t="str">
        <f>IF(ISTEXT(CONFIG_STRUCT!F594),CONFIG_STRUCT!F594,"")</f>
        <v/>
      </c>
    </row>
    <row r="593" spans="1:6" x14ac:dyDescent="0.3">
      <c r="A593" t="str">
        <f>IF(ISTEXT(CONFIG_STRUCT!C595),"const char*","")</f>
        <v>const char*</v>
      </c>
      <c r="B593" t="str">
        <f>IF(ISTEXT(CONFIG_STRUCT!E595),$B$1&amp;CONFIG_STRUCT!E595,"")</f>
        <v>parameterName_curve_pt6_2</v>
      </c>
      <c r="C593" s="4" t="str">
        <f>IF(ISTEXT(CONFIG_STRUCT!C595),"=","")</f>
        <v>=</v>
      </c>
      <c r="D593" t="str">
        <f>IF(ISTEXT(CONFIG_STRUCT!E595),CHAR(34)&amp;CONFIG_STRUCT!E595&amp;CHAR(34),"")</f>
        <v>"curve_pt6_2"</v>
      </c>
      <c r="E593" s="4" t="str">
        <f>IF(ISTEXT(CONFIG_STRUCT!C595),";","")</f>
        <v>;</v>
      </c>
      <c r="F593" t="str">
        <f>IF(ISTEXT(CONFIG_STRUCT!F595),CONFIG_STRUCT!F595,"")</f>
        <v/>
      </c>
    </row>
    <row r="594" spans="1:6" x14ac:dyDescent="0.3">
      <c r="A594" t="str">
        <f>IF(ISTEXT(CONFIG_STRUCT!C596),"const char*","")</f>
        <v>const char*</v>
      </c>
      <c r="B594" t="str">
        <f>IF(ISTEXT(CONFIG_STRUCT!E596),$B$1&amp;CONFIG_STRUCT!E596,"")</f>
        <v>parameterName_curve_pt7_2</v>
      </c>
      <c r="C594" s="4" t="str">
        <f>IF(ISTEXT(CONFIG_STRUCT!C596),"=","")</f>
        <v>=</v>
      </c>
      <c r="D594" t="str">
        <f>IF(ISTEXT(CONFIG_STRUCT!E596),CHAR(34)&amp;CONFIG_STRUCT!E596&amp;CHAR(34),"")</f>
        <v>"curve_pt7_2"</v>
      </c>
      <c r="E594" s="4" t="str">
        <f>IF(ISTEXT(CONFIG_STRUCT!C596),";","")</f>
        <v>;</v>
      </c>
      <c r="F594" t="str">
        <f>IF(ISTEXT(CONFIG_STRUCT!F596),CONFIG_STRUCT!F596,"")</f>
        <v>// Last point in the curve</v>
      </c>
    </row>
    <row r="595" spans="1:6" x14ac:dyDescent="0.3">
      <c r="A595" t="str">
        <f>IF(ISTEXT(CONFIG_STRUCT!C597),"const char*","")</f>
        <v>const char*</v>
      </c>
      <c r="B595" t="str">
        <f>IF(ISTEXT(CONFIG_STRUCT!E597),$B$1&amp;CONFIG_STRUCT!E597,"")</f>
        <v>parameterName_curve_ch_2</v>
      </c>
      <c r="C595" s="4" t="str">
        <f>IF(ISTEXT(CONFIG_STRUCT!C597),"=","")</f>
        <v>=</v>
      </c>
      <c r="D595" t="str">
        <f>IF(ISTEXT(CONFIG_STRUCT!E597),CHAR(34)&amp;CONFIG_STRUCT!E597&amp;CHAR(34),"")</f>
        <v>"curve_ch_2"</v>
      </c>
      <c r="E595" s="4" t="str">
        <f>IF(ISTEXT(CONFIG_STRUCT!C597),";","")</f>
        <v>;</v>
      </c>
      <c r="F595" t="str">
        <f>IF(ISTEXT(CONFIG_STRUCT!F597),CONFIG_STRUCT!F597,"")</f>
        <v>// Associated channel</v>
      </c>
    </row>
    <row r="596" spans="1:6" x14ac:dyDescent="0.3">
      <c r="A596" t="str">
        <f>IF(ISTEXT(CONFIG_STRUCT!C598),"const char*","")</f>
        <v/>
      </c>
      <c r="B596" t="str">
        <f>IF(ISTEXT(CONFIG_STRUCT!E598),$B$1&amp;CONFIG_STRUCT!E598,"")</f>
        <v/>
      </c>
      <c r="C596" s="4" t="str">
        <f>IF(ISTEXT(CONFIG_STRUCT!C598),"=","")</f>
        <v/>
      </c>
      <c r="D596" t="str">
        <f>IF(ISTEXT(CONFIG_STRUCT!E598),CHAR(34)&amp;CONFIG_STRUCT!E598&amp;CHAR(34),"")</f>
        <v/>
      </c>
      <c r="E596" s="4" t="str">
        <f>IF(ISTEXT(CONFIG_STRUCT!C598),";","")</f>
        <v/>
      </c>
      <c r="F596" t="str">
        <f>IF(ISTEXT(CONFIG_STRUCT!F598),CONFIG_STRUCT!F598,"")</f>
        <v/>
      </c>
    </row>
    <row r="597" spans="1:6" x14ac:dyDescent="0.3">
      <c r="A597" t="str">
        <f>IF(ISTEXT(CONFIG_STRUCT!C599),"const char*","")</f>
        <v>const char*</v>
      </c>
      <c r="B597" t="str">
        <f>IF(ISTEXT(CONFIG_STRUCT!E599),$B$1&amp;CONFIG_STRUCT!E599,"")</f>
        <v>parameterName_curve_pt1_3</v>
      </c>
      <c r="C597" s="4" t="str">
        <f>IF(ISTEXT(CONFIG_STRUCT!C599),"=","")</f>
        <v>=</v>
      </c>
      <c r="D597" t="str">
        <f>IF(ISTEXT(CONFIG_STRUCT!E599),CHAR(34)&amp;CONFIG_STRUCT!E599&amp;CHAR(34),"")</f>
        <v>"curve_pt1_3"</v>
      </c>
      <c r="E597" s="4" t="str">
        <f>IF(ISTEXT(CONFIG_STRUCT!C599),";","")</f>
        <v>;</v>
      </c>
      <c r="F597" t="str">
        <f>IF(ISTEXT(CONFIG_STRUCT!F599),CONFIG_STRUCT!F599,"")</f>
        <v>// First point in the curve</v>
      </c>
    </row>
    <row r="598" spans="1:6" x14ac:dyDescent="0.3">
      <c r="A598" t="str">
        <f>IF(ISTEXT(CONFIG_STRUCT!C600),"const char*","")</f>
        <v>const char*</v>
      </c>
      <c r="B598" t="str">
        <f>IF(ISTEXT(CONFIG_STRUCT!E600),$B$1&amp;CONFIG_STRUCT!E600,"")</f>
        <v>parameterName_curve_pt2_3</v>
      </c>
      <c r="C598" s="4" t="str">
        <f>IF(ISTEXT(CONFIG_STRUCT!C600),"=","")</f>
        <v>=</v>
      </c>
      <c r="D598" t="str">
        <f>IF(ISTEXT(CONFIG_STRUCT!E600),CHAR(34)&amp;CONFIG_STRUCT!E600&amp;CHAR(34),"")</f>
        <v>"curve_pt2_3"</v>
      </c>
      <c r="E598" s="4" t="str">
        <f>IF(ISTEXT(CONFIG_STRUCT!C600),";","")</f>
        <v>;</v>
      </c>
      <c r="F598" t="str">
        <f>IF(ISTEXT(CONFIG_STRUCT!F600),CONFIG_STRUCT!F600,"")</f>
        <v/>
      </c>
    </row>
    <row r="599" spans="1:6" x14ac:dyDescent="0.3">
      <c r="A599" t="str">
        <f>IF(ISTEXT(CONFIG_STRUCT!C601),"const char*","")</f>
        <v>const char*</v>
      </c>
      <c r="B599" t="str">
        <f>IF(ISTEXT(CONFIG_STRUCT!E601),$B$1&amp;CONFIG_STRUCT!E601,"")</f>
        <v>parameterName_curve_pt3_3</v>
      </c>
      <c r="C599" s="4" t="str">
        <f>IF(ISTEXT(CONFIG_STRUCT!C601),"=","")</f>
        <v>=</v>
      </c>
      <c r="D599" t="str">
        <f>IF(ISTEXT(CONFIG_STRUCT!E601),CHAR(34)&amp;CONFIG_STRUCT!E601&amp;CHAR(34),"")</f>
        <v>"curve_pt3_3"</v>
      </c>
      <c r="E599" s="4" t="str">
        <f>IF(ISTEXT(CONFIG_STRUCT!C601),";","")</f>
        <v>;</v>
      </c>
      <c r="F599" t="str">
        <f>IF(ISTEXT(CONFIG_STRUCT!F601),CONFIG_STRUCT!F601,"")</f>
        <v/>
      </c>
    </row>
    <row r="600" spans="1:6" x14ac:dyDescent="0.3">
      <c r="A600" t="str">
        <f>IF(ISTEXT(CONFIG_STRUCT!C602),"const char*","")</f>
        <v>const char*</v>
      </c>
      <c r="B600" t="str">
        <f>IF(ISTEXT(CONFIG_STRUCT!E602),$B$1&amp;CONFIG_STRUCT!E602,"")</f>
        <v>parameterName_curve_pt4_3</v>
      </c>
      <c r="C600" s="4" t="str">
        <f>IF(ISTEXT(CONFIG_STRUCT!C602),"=","")</f>
        <v>=</v>
      </c>
      <c r="D600" t="str">
        <f>IF(ISTEXT(CONFIG_STRUCT!E602),CHAR(34)&amp;CONFIG_STRUCT!E602&amp;CHAR(34),"")</f>
        <v>"curve_pt4_3"</v>
      </c>
      <c r="E600" s="4" t="str">
        <f>IF(ISTEXT(CONFIG_STRUCT!C602),";","")</f>
        <v>;</v>
      </c>
      <c r="F600" t="str">
        <f>IF(ISTEXT(CONFIG_STRUCT!F602),CONFIG_STRUCT!F602,"")</f>
        <v/>
      </c>
    </row>
    <row r="601" spans="1:6" x14ac:dyDescent="0.3">
      <c r="A601" t="str">
        <f>IF(ISTEXT(CONFIG_STRUCT!C603),"const char*","")</f>
        <v>const char*</v>
      </c>
      <c r="B601" t="str">
        <f>IF(ISTEXT(CONFIG_STRUCT!E603),$B$1&amp;CONFIG_STRUCT!E603,"")</f>
        <v>parameterName_curve_pt5_3</v>
      </c>
      <c r="C601" s="4" t="str">
        <f>IF(ISTEXT(CONFIG_STRUCT!C603),"=","")</f>
        <v>=</v>
      </c>
      <c r="D601" t="str">
        <f>IF(ISTEXT(CONFIG_STRUCT!E603),CHAR(34)&amp;CONFIG_STRUCT!E603&amp;CHAR(34),"")</f>
        <v>"curve_pt5_3"</v>
      </c>
      <c r="E601" s="4" t="str">
        <f>IF(ISTEXT(CONFIG_STRUCT!C603),";","")</f>
        <v>;</v>
      </c>
      <c r="F601" t="str">
        <f>IF(ISTEXT(CONFIG_STRUCT!F603),CONFIG_STRUCT!F603,"")</f>
        <v/>
      </c>
    </row>
    <row r="602" spans="1:6" x14ac:dyDescent="0.3">
      <c r="A602" t="str">
        <f>IF(ISTEXT(CONFIG_STRUCT!C604),"const char*","")</f>
        <v>const char*</v>
      </c>
      <c r="B602" t="str">
        <f>IF(ISTEXT(CONFIG_STRUCT!E604),$B$1&amp;CONFIG_STRUCT!E604,"")</f>
        <v>parameterName_curve_pt6_3</v>
      </c>
      <c r="C602" s="4" t="str">
        <f>IF(ISTEXT(CONFIG_STRUCT!C604),"=","")</f>
        <v>=</v>
      </c>
      <c r="D602" t="str">
        <f>IF(ISTEXT(CONFIG_STRUCT!E604),CHAR(34)&amp;CONFIG_STRUCT!E604&amp;CHAR(34),"")</f>
        <v>"curve_pt6_3"</v>
      </c>
      <c r="E602" s="4" t="str">
        <f>IF(ISTEXT(CONFIG_STRUCT!C604),";","")</f>
        <v>;</v>
      </c>
      <c r="F602" t="str">
        <f>IF(ISTEXT(CONFIG_STRUCT!F604),CONFIG_STRUCT!F604,"")</f>
        <v/>
      </c>
    </row>
    <row r="603" spans="1:6" x14ac:dyDescent="0.3">
      <c r="A603" t="str">
        <f>IF(ISTEXT(CONFIG_STRUCT!C605),"const char*","")</f>
        <v>const char*</v>
      </c>
      <c r="B603" t="str">
        <f>IF(ISTEXT(CONFIG_STRUCT!E605),$B$1&amp;CONFIG_STRUCT!E605,"")</f>
        <v>parameterName_curve_pt7_3</v>
      </c>
      <c r="C603" s="4" t="str">
        <f>IF(ISTEXT(CONFIG_STRUCT!C605),"=","")</f>
        <v>=</v>
      </c>
      <c r="D603" t="str">
        <f>IF(ISTEXT(CONFIG_STRUCT!E605),CHAR(34)&amp;CONFIG_STRUCT!E605&amp;CHAR(34),"")</f>
        <v>"curve_pt7_3"</v>
      </c>
      <c r="E603" s="4" t="str">
        <f>IF(ISTEXT(CONFIG_STRUCT!C605),";","")</f>
        <v>;</v>
      </c>
      <c r="F603" t="str">
        <f>IF(ISTEXT(CONFIG_STRUCT!F605),CONFIG_STRUCT!F605,"")</f>
        <v>// Last point in the curve</v>
      </c>
    </row>
    <row r="604" spans="1:6" x14ac:dyDescent="0.3">
      <c r="A604" t="str">
        <f>IF(ISTEXT(CONFIG_STRUCT!C606),"const char*","")</f>
        <v>const char*</v>
      </c>
      <c r="B604" t="str">
        <f>IF(ISTEXT(CONFIG_STRUCT!E606),$B$1&amp;CONFIG_STRUCT!E606,"")</f>
        <v>parameterName_curve_ch_3</v>
      </c>
      <c r="C604" s="4" t="str">
        <f>IF(ISTEXT(CONFIG_STRUCT!C606),"=","")</f>
        <v>=</v>
      </c>
      <c r="D604" t="str">
        <f>IF(ISTEXT(CONFIG_STRUCT!E606),CHAR(34)&amp;CONFIG_STRUCT!E606&amp;CHAR(34),"")</f>
        <v>"curve_ch_3"</v>
      </c>
      <c r="E604" s="4" t="str">
        <f>IF(ISTEXT(CONFIG_STRUCT!C606),";","")</f>
        <v>;</v>
      </c>
      <c r="F604" t="str">
        <f>IF(ISTEXT(CONFIG_STRUCT!F606),CONFIG_STRUCT!F606,"")</f>
        <v>// Associated channel</v>
      </c>
    </row>
    <row r="605" spans="1:6" x14ac:dyDescent="0.3">
      <c r="A605" t="str">
        <f>IF(ISTEXT(CONFIG_STRUCT!C607),"const char*","")</f>
        <v/>
      </c>
      <c r="B605" t="str">
        <f>IF(ISTEXT(CONFIG_STRUCT!E607),$B$1&amp;CONFIG_STRUCT!E607,"")</f>
        <v/>
      </c>
      <c r="C605" s="4" t="str">
        <f>IF(ISTEXT(CONFIG_STRUCT!C607),"=","")</f>
        <v/>
      </c>
      <c r="D605" t="str">
        <f>IF(ISTEXT(CONFIG_STRUCT!E607),CHAR(34)&amp;CONFIG_STRUCT!E607&amp;CHAR(34),"")</f>
        <v/>
      </c>
      <c r="E605" s="4" t="str">
        <f>IF(ISTEXT(CONFIG_STRUCT!C607),";","")</f>
        <v/>
      </c>
      <c r="F605" t="str">
        <f>IF(ISTEXT(CONFIG_STRUCT!F607),CONFIG_STRUCT!F607,"")</f>
        <v/>
      </c>
    </row>
    <row r="606" spans="1:6" x14ac:dyDescent="0.3">
      <c r="A606" t="str">
        <f>IF(ISTEXT(CONFIG_STRUCT!C608),"const char*","")</f>
        <v>const char*</v>
      </c>
      <c r="B606" t="str">
        <f>IF(ISTEXT(CONFIG_STRUCT!E608),$B$1&amp;CONFIG_STRUCT!E608,"")</f>
        <v>parameterName_curve_pt1_4</v>
      </c>
      <c r="C606" s="4" t="str">
        <f>IF(ISTEXT(CONFIG_STRUCT!C608),"=","")</f>
        <v>=</v>
      </c>
      <c r="D606" t="str">
        <f>IF(ISTEXT(CONFIG_STRUCT!E608),CHAR(34)&amp;CONFIG_STRUCT!E608&amp;CHAR(34),"")</f>
        <v>"curve_pt1_4"</v>
      </c>
      <c r="E606" s="4" t="str">
        <f>IF(ISTEXT(CONFIG_STRUCT!C608),";","")</f>
        <v>;</v>
      </c>
      <c r="F606" t="str">
        <f>IF(ISTEXT(CONFIG_STRUCT!F608),CONFIG_STRUCT!F608,"")</f>
        <v>// First point in the curve</v>
      </c>
    </row>
    <row r="607" spans="1:6" x14ac:dyDescent="0.3">
      <c r="A607" t="str">
        <f>IF(ISTEXT(CONFIG_STRUCT!C609),"const char*","")</f>
        <v>const char*</v>
      </c>
      <c r="B607" t="str">
        <f>IF(ISTEXT(CONFIG_STRUCT!E609),$B$1&amp;CONFIG_STRUCT!E609,"")</f>
        <v>parameterName_curve_pt2_4</v>
      </c>
      <c r="C607" s="4" t="str">
        <f>IF(ISTEXT(CONFIG_STRUCT!C609),"=","")</f>
        <v>=</v>
      </c>
      <c r="D607" t="str">
        <f>IF(ISTEXT(CONFIG_STRUCT!E609),CHAR(34)&amp;CONFIG_STRUCT!E609&amp;CHAR(34),"")</f>
        <v>"curve_pt2_4"</v>
      </c>
      <c r="E607" s="4" t="str">
        <f>IF(ISTEXT(CONFIG_STRUCT!C609),";","")</f>
        <v>;</v>
      </c>
      <c r="F607" t="str">
        <f>IF(ISTEXT(CONFIG_STRUCT!F609),CONFIG_STRUCT!F609,"")</f>
        <v/>
      </c>
    </row>
    <row r="608" spans="1:6" x14ac:dyDescent="0.3">
      <c r="A608" t="str">
        <f>IF(ISTEXT(CONFIG_STRUCT!C610),"const char*","")</f>
        <v>const char*</v>
      </c>
      <c r="B608" t="str">
        <f>IF(ISTEXT(CONFIG_STRUCT!E610),$B$1&amp;CONFIG_STRUCT!E610,"")</f>
        <v>parameterName_curve_pt3_4</v>
      </c>
      <c r="C608" s="4" t="str">
        <f>IF(ISTEXT(CONFIG_STRUCT!C610),"=","")</f>
        <v>=</v>
      </c>
      <c r="D608" t="str">
        <f>IF(ISTEXT(CONFIG_STRUCT!E610),CHAR(34)&amp;CONFIG_STRUCT!E610&amp;CHAR(34),"")</f>
        <v>"curve_pt3_4"</v>
      </c>
      <c r="E608" s="4" t="str">
        <f>IF(ISTEXT(CONFIG_STRUCT!C610),";","")</f>
        <v>;</v>
      </c>
      <c r="F608" t="str">
        <f>IF(ISTEXT(CONFIG_STRUCT!F610),CONFIG_STRUCT!F610,"")</f>
        <v/>
      </c>
    </row>
    <row r="609" spans="1:6" x14ac:dyDescent="0.3">
      <c r="A609" t="str">
        <f>IF(ISTEXT(CONFIG_STRUCT!C611),"const char*","")</f>
        <v>const char*</v>
      </c>
      <c r="B609" t="str">
        <f>IF(ISTEXT(CONFIG_STRUCT!E611),$B$1&amp;CONFIG_STRUCT!E611,"")</f>
        <v>parameterName_curve_pt4_4</v>
      </c>
      <c r="C609" s="4" t="str">
        <f>IF(ISTEXT(CONFIG_STRUCT!C611),"=","")</f>
        <v>=</v>
      </c>
      <c r="D609" t="str">
        <f>IF(ISTEXT(CONFIG_STRUCT!E611),CHAR(34)&amp;CONFIG_STRUCT!E611&amp;CHAR(34),"")</f>
        <v>"curve_pt4_4"</v>
      </c>
      <c r="E609" s="4" t="str">
        <f>IF(ISTEXT(CONFIG_STRUCT!C611),";","")</f>
        <v>;</v>
      </c>
      <c r="F609" t="str">
        <f>IF(ISTEXT(CONFIG_STRUCT!F611),CONFIG_STRUCT!F611,"")</f>
        <v/>
      </c>
    </row>
    <row r="610" spans="1:6" x14ac:dyDescent="0.3">
      <c r="A610" t="str">
        <f>IF(ISTEXT(CONFIG_STRUCT!C612),"const char*","")</f>
        <v>const char*</v>
      </c>
      <c r="B610" t="str">
        <f>IF(ISTEXT(CONFIG_STRUCT!E612),$B$1&amp;CONFIG_STRUCT!E612,"")</f>
        <v>parameterName_curve_pt5_4</v>
      </c>
      <c r="C610" s="4" t="str">
        <f>IF(ISTEXT(CONFIG_STRUCT!C612),"=","")</f>
        <v>=</v>
      </c>
      <c r="D610" t="str">
        <f>IF(ISTEXT(CONFIG_STRUCT!E612),CHAR(34)&amp;CONFIG_STRUCT!E612&amp;CHAR(34),"")</f>
        <v>"curve_pt5_4"</v>
      </c>
      <c r="E610" s="4" t="str">
        <f>IF(ISTEXT(CONFIG_STRUCT!C612),";","")</f>
        <v>;</v>
      </c>
      <c r="F610" t="str">
        <f>IF(ISTEXT(CONFIG_STRUCT!F612),CONFIG_STRUCT!F612,"")</f>
        <v/>
      </c>
    </row>
    <row r="611" spans="1:6" x14ac:dyDescent="0.3">
      <c r="A611" t="str">
        <f>IF(ISTEXT(CONFIG_STRUCT!C613),"const char*","")</f>
        <v>const char*</v>
      </c>
      <c r="B611" t="str">
        <f>IF(ISTEXT(CONFIG_STRUCT!E613),$B$1&amp;CONFIG_STRUCT!E613,"")</f>
        <v>parameterName_curve_pt6_4</v>
      </c>
      <c r="C611" s="4" t="str">
        <f>IF(ISTEXT(CONFIG_STRUCT!C613),"=","")</f>
        <v>=</v>
      </c>
      <c r="D611" t="str">
        <f>IF(ISTEXT(CONFIG_STRUCT!E613),CHAR(34)&amp;CONFIG_STRUCT!E613&amp;CHAR(34),"")</f>
        <v>"curve_pt6_4"</v>
      </c>
      <c r="E611" s="4" t="str">
        <f>IF(ISTEXT(CONFIG_STRUCT!C613),";","")</f>
        <v>;</v>
      </c>
      <c r="F611" t="str">
        <f>IF(ISTEXT(CONFIG_STRUCT!F613),CONFIG_STRUCT!F613,"")</f>
        <v/>
      </c>
    </row>
    <row r="612" spans="1:6" x14ac:dyDescent="0.3">
      <c r="A612" t="str">
        <f>IF(ISTEXT(CONFIG_STRUCT!C614),"const char*","")</f>
        <v>const char*</v>
      </c>
      <c r="B612" t="str">
        <f>IF(ISTEXT(CONFIG_STRUCT!E614),$B$1&amp;CONFIG_STRUCT!E614,"")</f>
        <v>parameterName_curve_pt7_4</v>
      </c>
      <c r="C612" s="4" t="str">
        <f>IF(ISTEXT(CONFIG_STRUCT!C614),"=","")</f>
        <v>=</v>
      </c>
      <c r="D612" t="str">
        <f>IF(ISTEXT(CONFIG_STRUCT!E614),CHAR(34)&amp;CONFIG_STRUCT!E614&amp;CHAR(34),"")</f>
        <v>"curve_pt7_4"</v>
      </c>
      <c r="E612" s="4" t="str">
        <f>IF(ISTEXT(CONFIG_STRUCT!C614),";","")</f>
        <v>;</v>
      </c>
      <c r="F612" t="str">
        <f>IF(ISTEXT(CONFIG_STRUCT!F614),CONFIG_STRUCT!F614,"")</f>
        <v>// Last point in the curve</v>
      </c>
    </row>
    <row r="613" spans="1:6" x14ac:dyDescent="0.3">
      <c r="A613" t="str">
        <f>IF(ISTEXT(CONFIG_STRUCT!C615),"const char*","")</f>
        <v>const char*</v>
      </c>
      <c r="B613" t="str">
        <f>IF(ISTEXT(CONFIG_STRUCT!E615),$B$1&amp;CONFIG_STRUCT!E615,"")</f>
        <v>parameterName_curve_ch_4</v>
      </c>
      <c r="C613" s="4" t="str">
        <f>IF(ISTEXT(CONFIG_STRUCT!C615),"=","")</f>
        <v>=</v>
      </c>
      <c r="D613" t="str">
        <f>IF(ISTEXT(CONFIG_STRUCT!E615),CHAR(34)&amp;CONFIG_STRUCT!E615&amp;CHAR(34),"")</f>
        <v>"curve_ch_4"</v>
      </c>
      <c r="E613" s="4" t="str">
        <f>IF(ISTEXT(CONFIG_STRUCT!C615),";","")</f>
        <v>;</v>
      </c>
      <c r="F613" t="str">
        <f>IF(ISTEXT(CONFIG_STRUCT!F615),CONFIG_STRUCT!F615,"")</f>
        <v>// Associated channel</v>
      </c>
    </row>
    <row r="614" spans="1:6" x14ac:dyDescent="0.3">
      <c r="A614" t="str">
        <f>IF(ISTEXT(CONFIG_STRUCT!C616),"const char*","")</f>
        <v/>
      </c>
      <c r="B614" t="str">
        <f>IF(ISTEXT(CONFIG_STRUCT!E616),$B$1&amp;CONFIG_STRUCT!E616,"")</f>
        <v/>
      </c>
      <c r="C614" s="4" t="str">
        <f>IF(ISTEXT(CONFIG_STRUCT!C616),"=","")</f>
        <v/>
      </c>
      <c r="D614" t="str">
        <f>IF(ISTEXT(CONFIG_STRUCT!E616),CHAR(34)&amp;CONFIG_STRUCT!E616&amp;CHAR(34),"")</f>
        <v/>
      </c>
      <c r="E614" s="4" t="str">
        <f>IF(ISTEXT(CONFIG_STRUCT!C616),";","")</f>
        <v/>
      </c>
      <c r="F614" t="str">
        <f>IF(ISTEXT(CONFIG_STRUCT!F616),CONFIG_STRUCT!F616,"")</f>
        <v/>
      </c>
    </row>
    <row r="615" spans="1:6" x14ac:dyDescent="0.3">
      <c r="A615" t="str">
        <f>IF(ISTEXT(CONFIG_STRUCT!C617),"const char*","")</f>
        <v>const char*</v>
      </c>
      <c r="B615" t="str">
        <f>IF(ISTEXT(CONFIG_STRUCT!E617),$B$1&amp;CONFIG_STRUCT!E617,"")</f>
        <v>parameterName_curve_pt1_5</v>
      </c>
      <c r="C615" s="4" t="str">
        <f>IF(ISTEXT(CONFIG_STRUCT!C617),"=","")</f>
        <v>=</v>
      </c>
      <c r="D615" t="str">
        <f>IF(ISTEXT(CONFIG_STRUCT!E617),CHAR(34)&amp;CONFIG_STRUCT!E617&amp;CHAR(34),"")</f>
        <v>"curve_pt1_5"</v>
      </c>
      <c r="E615" s="4" t="str">
        <f>IF(ISTEXT(CONFIG_STRUCT!C617),";","")</f>
        <v>;</v>
      </c>
      <c r="F615" t="str">
        <f>IF(ISTEXT(CONFIG_STRUCT!F617),CONFIG_STRUCT!F617,"")</f>
        <v>// First point in the curve</v>
      </c>
    </row>
    <row r="616" spans="1:6" x14ac:dyDescent="0.3">
      <c r="A616" t="str">
        <f>IF(ISTEXT(CONFIG_STRUCT!C618),"const char*","")</f>
        <v>const char*</v>
      </c>
      <c r="B616" t="str">
        <f>IF(ISTEXT(CONFIG_STRUCT!E618),$B$1&amp;CONFIG_STRUCT!E618,"")</f>
        <v>parameterName_curve_pt2_5</v>
      </c>
      <c r="C616" s="4" t="str">
        <f>IF(ISTEXT(CONFIG_STRUCT!C618),"=","")</f>
        <v>=</v>
      </c>
      <c r="D616" t="str">
        <f>IF(ISTEXT(CONFIG_STRUCT!E618),CHAR(34)&amp;CONFIG_STRUCT!E618&amp;CHAR(34),"")</f>
        <v>"curve_pt2_5"</v>
      </c>
      <c r="E616" s="4" t="str">
        <f>IF(ISTEXT(CONFIG_STRUCT!C618),";","")</f>
        <v>;</v>
      </c>
      <c r="F616" t="str">
        <f>IF(ISTEXT(CONFIG_STRUCT!F618),CONFIG_STRUCT!F618,"")</f>
        <v/>
      </c>
    </row>
    <row r="617" spans="1:6" x14ac:dyDescent="0.3">
      <c r="A617" t="str">
        <f>IF(ISTEXT(CONFIG_STRUCT!C619),"const char*","")</f>
        <v>const char*</v>
      </c>
      <c r="B617" t="str">
        <f>IF(ISTEXT(CONFIG_STRUCT!E619),$B$1&amp;CONFIG_STRUCT!E619,"")</f>
        <v>parameterName_curve_pt3_5</v>
      </c>
      <c r="C617" s="4" t="str">
        <f>IF(ISTEXT(CONFIG_STRUCT!C619),"=","")</f>
        <v>=</v>
      </c>
      <c r="D617" t="str">
        <f>IF(ISTEXT(CONFIG_STRUCT!E619),CHAR(34)&amp;CONFIG_STRUCT!E619&amp;CHAR(34),"")</f>
        <v>"curve_pt3_5"</v>
      </c>
      <c r="E617" s="4" t="str">
        <f>IF(ISTEXT(CONFIG_STRUCT!C619),";","")</f>
        <v>;</v>
      </c>
      <c r="F617" t="str">
        <f>IF(ISTEXT(CONFIG_STRUCT!F619),CONFIG_STRUCT!F619,"")</f>
        <v/>
      </c>
    </row>
    <row r="618" spans="1:6" x14ac:dyDescent="0.3">
      <c r="A618" t="str">
        <f>IF(ISTEXT(CONFIG_STRUCT!C620),"const char*","")</f>
        <v>const char*</v>
      </c>
      <c r="B618" t="str">
        <f>IF(ISTEXT(CONFIG_STRUCT!E620),$B$1&amp;CONFIG_STRUCT!E620,"")</f>
        <v>parameterName_curve_pt4_5</v>
      </c>
      <c r="C618" s="4" t="str">
        <f>IF(ISTEXT(CONFIG_STRUCT!C620),"=","")</f>
        <v>=</v>
      </c>
      <c r="D618" t="str">
        <f>IF(ISTEXT(CONFIG_STRUCT!E620),CHAR(34)&amp;CONFIG_STRUCT!E620&amp;CHAR(34),"")</f>
        <v>"curve_pt4_5"</v>
      </c>
      <c r="E618" s="4" t="str">
        <f>IF(ISTEXT(CONFIG_STRUCT!C620),";","")</f>
        <v>;</v>
      </c>
      <c r="F618" t="str">
        <f>IF(ISTEXT(CONFIG_STRUCT!F620),CONFIG_STRUCT!F620,"")</f>
        <v/>
      </c>
    </row>
    <row r="619" spans="1:6" x14ac:dyDescent="0.3">
      <c r="A619" t="str">
        <f>IF(ISTEXT(CONFIG_STRUCT!C621),"const char*","")</f>
        <v>const char*</v>
      </c>
      <c r="B619" t="str">
        <f>IF(ISTEXT(CONFIG_STRUCT!E621),$B$1&amp;CONFIG_STRUCT!E621,"")</f>
        <v>parameterName_curve_pt5_5</v>
      </c>
      <c r="C619" s="4" t="str">
        <f>IF(ISTEXT(CONFIG_STRUCT!C621),"=","")</f>
        <v>=</v>
      </c>
      <c r="D619" t="str">
        <f>IF(ISTEXT(CONFIG_STRUCT!E621),CHAR(34)&amp;CONFIG_STRUCT!E621&amp;CHAR(34),"")</f>
        <v>"curve_pt5_5"</v>
      </c>
      <c r="E619" s="4" t="str">
        <f>IF(ISTEXT(CONFIG_STRUCT!C621),";","")</f>
        <v>;</v>
      </c>
      <c r="F619" t="str">
        <f>IF(ISTEXT(CONFIG_STRUCT!F621),CONFIG_STRUCT!F621,"")</f>
        <v/>
      </c>
    </row>
    <row r="620" spans="1:6" x14ac:dyDescent="0.3">
      <c r="A620" t="str">
        <f>IF(ISTEXT(CONFIG_STRUCT!C622),"const char*","")</f>
        <v>const char*</v>
      </c>
      <c r="B620" t="str">
        <f>IF(ISTEXT(CONFIG_STRUCT!E622),$B$1&amp;CONFIG_STRUCT!E622,"")</f>
        <v>parameterName_curve_pt6_5</v>
      </c>
      <c r="C620" s="4" t="str">
        <f>IF(ISTEXT(CONFIG_STRUCT!C622),"=","")</f>
        <v>=</v>
      </c>
      <c r="D620" t="str">
        <f>IF(ISTEXT(CONFIG_STRUCT!E622),CHAR(34)&amp;CONFIG_STRUCT!E622&amp;CHAR(34),"")</f>
        <v>"curve_pt6_5"</v>
      </c>
      <c r="E620" s="4" t="str">
        <f>IF(ISTEXT(CONFIG_STRUCT!C622),";","")</f>
        <v>;</v>
      </c>
      <c r="F620" t="str">
        <f>IF(ISTEXT(CONFIG_STRUCT!F622),CONFIG_STRUCT!F622,"")</f>
        <v/>
      </c>
    </row>
    <row r="621" spans="1:6" x14ac:dyDescent="0.3">
      <c r="A621" t="str">
        <f>IF(ISTEXT(CONFIG_STRUCT!C623),"const char*","")</f>
        <v>const char*</v>
      </c>
      <c r="B621" t="str">
        <f>IF(ISTEXT(CONFIG_STRUCT!E623),$B$1&amp;CONFIG_STRUCT!E623,"")</f>
        <v>parameterName_curve_pt7_5</v>
      </c>
      <c r="C621" s="4" t="str">
        <f>IF(ISTEXT(CONFIG_STRUCT!C623),"=","")</f>
        <v>=</v>
      </c>
      <c r="D621" t="str">
        <f>IF(ISTEXT(CONFIG_STRUCT!E623),CHAR(34)&amp;CONFIG_STRUCT!E623&amp;CHAR(34),"")</f>
        <v>"curve_pt7_5"</v>
      </c>
      <c r="E621" s="4" t="str">
        <f>IF(ISTEXT(CONFIG_STRUCT!C623),";","")</f>
        <v>;</v>
      </c>
      <c r="F621" t="str">
        <f>IF(ISTEXT(CONFIG_STRUCT!F623),CONFIG_STRUCT!F623,"")</f>
        <v>// Last point in the curve</v>
      </c>
    </row>
    <row r="622" spans="1:6" x14ac:dyDescent="0.3">
      <c r="A622" t="str">
        <f>IF(ISTEXT(CONFIG_STRUCT!C624),"const char*","")</f>
        <v>const char*</v>
      </c>
      <c r="B622" t="str">
        <f>IF(ISTEXT(CONFIG_STRUCT!E624),$B$1&amp;CONFIG_STRUCT!E624,"")</f>
        <v>parameterName_curve_ch_5</v>
      </c>
      <c r="C622" s="4" t="str">
        <f>IF(ISTEXT(CONFIG_STRUCT!C624),"=","")</f>
        <v>=</v>
      </c>
      <c r="D622" t="str">
        <f>IF(ISTEXT(CONFIG_STRUCT!E624),CHAR(34)&amp;CONFIG_STRUCT!E624&amp;CHAR(34),"")</f>
        <v>"curve_ch_5"</v>
      </c>
      <c r="E622" s="4" t="str">
        <f>IF(ISTEXT(CONFIG_STRUCT!C624),";","")</f>
        <v>;</v>
      </c>
      <c r="F622" t="str">
        <f>IF(ISTEXT(CONFIG_STRUCT!F624),CONFIG_STRUCT!F624,"")</f>
        <v>// Associated channel</v>
      </c>
    </row>
    <row r="623" spans="1:6" x14ac:dyDescent="0.3">
      <c r="A623" t="str">
        <f>IF(ISTEXT(CONFIG_STRUCT!C625),"const char*","")</f>
        <v/>
      </c>
      <c r="B623" t="str">
        <f>IF(ISTEXT(CONFIG_STRUCT!E625),$B$1&amp;CONFIG_STRUCT!E625,"")</f>
        <v/>
      </c>
      <c r="C623" s="4" t="str">
        <f>IF(ISTEXT(CONFIG_STRUCT!C625),"=","")</f>
        <v/>
      </c>
      <c r="D623" t="str">
        <f>IF(ISTEXT(CONFIG_STRUCT!E625),CHAR(34)&amp;CONFIG_STRUCT!E625&amp;CHAR(34),"")</f>
        <v/>
      </c>
      <c r="E623" s="4" t="str">
        <f>IF(ISTEXT(CONFIG_STRUCT!C625),";","")</f>
        <v/>
      </c>
      <c r="F623" t="str">
        <f>IF(ISTEXT(CONFIG_STRUCT!F625),CONFIG_STRUCT!F625,"")</f>
        <v/>
      </c>
    </row>
    <row r="624" spans="1:6" x14ac:dyDescent="0.3">
      <c r="A624" t="str">
        <f>IF(ISTEXT(CONFIG_STRUCT!C626),"const char*","")</f>
        <v>const char*</v>
      </c>
      <c r="B624" t="str">
        <f>IF(ISTEXT(CONFIG_STRUCT!E626),$B$1&amp;CONFIG_STRUCT!E626,"")</f>
        <v>parameterName_curve_pt1_6</v>
      </c>
      <c r="C624" s="4" t="str">
        <f>IF(ISTEXT(CONFIG_STRUCT!C626),"=","")</f>
        <v>=</v>
      </c>
      <c r="D624" t="str">
        <f>IF(ISTEXT(CONFIG_STRUCT!E626),CHAR(34)&amp;CONFIG_STRUCT!E626&amp;CHAR(34),"")</f>
        <v>"curve_pt1_6"</v>
      </c>
      <c r="E624" s="4" t="str">
        <f>IF(ISTEXT(CONFIG_STRUCT!C626),";","")</f>
        <v>;</v>
      </c>
      <c r="F624" t="str">
        <f>IF(ISTEXT(CONFIG_STRUCT!F626),CONFIG_STRUCT!F626,"")</f>
        <v>// First point in the curve</v>
      </c>
    </row>
    <row r="625" spans="1:6" x14ac:dyDescent="0.3">
      <c r="A625" t="str">
        <f>IF(ISTEXT(CONFIG_STRUCT!C627),"const char*","")</f>
        <v>const char*</v>
      </c>
      <c r="B625" t="str">
        <f>IF(ISTEXT(CONFIG_STRUCT!E627),$B$1&amp;CONFIG_STRUCT!E627,"")</f>
        <v>parameterName_curve_pt2_6</v>
      </c>
      <c r="C625" s="4" t="str">
        <f>IF(ISTEXT(CONFIG_STRUCT!C627),"=","")</f>
        <v>=</v>
      </c>
      <c r="D625" t="str">
        <f>IF(ISTEXT(CONFIG_STRUCT!E627),CHAR(34)&amp;CONFIG_STRUCT!E627&amp;CHAR(34),"")</f>
        <v>"curve_pt2_6"</v>
      </c>
      <c r="E625" s="4" t="str">
        <f>IF(ISTEXT(CONFIG_STRUCT!C627),";","")</f>
        <v>;</v>
      </c>
      <c r="F625" t="str">
        <f>IF(ISTEXT(CONFIG_STRUCT!F627),CONFIG_STRUCT!F627,"")</f>
        <v/>
      </c>
    </row>
    <row r="626" spans="1:6" x14ac:dyDescent="0.3">
      <c r="A626" t="str">
        <f>IF(ISTEXT(CONFIG_STRUCT!C628),"const char*","")</f>
        <v>const char*</v>
      </c>
      <c r="B626" t="str">
        <f>IF(ISTEXT(CONFIG_STRUCT!E628),$B$1&amp;CONFIG_STRUCT!E628,"")</f>
        <v>parameterName_curve_pt3_6</v>
      </c>
      <c r="C626" s="4" t="str">
        <f>IF(ISTEXT(CONFIG_STRUCT!C628),"=","")</f>
        <v>=</v>
      </c>
      <c r="D626" t="str">
        <f>IF(ISTEXT(CONFIG_STRUCT!E628),CHAR(34)&amp;CONFIG_STRUCT!E628&amp;CHAR(34),"")</f>
        <v>"curve_pt3_6"</v>
      </c>
      <c r="E626" s="4" t="str">
        <f>IF(ISTEXT(CONFIG_STRUCT!C628),";","")</f>
        <v>;</v>
      </c>
      <c r="F626" t="str">
        <f>IF(ISTEXT(CONFIG_STRUCT!F628),CONFIG_STRUCT!F628,"")</f>
        <v/>
      </c>
    </row>
    <row r="627" spans="1:6" x14ac:dyDescent="0.3">
      <c r="A627" t="str">
        <f>IF(ISTEXT(CONFIG_STRUCT!C629),"const char*","")</f>
        <v>const char*</v>
      </c>
      <c r="B627" t="str">
        <f>IF(ISTEXT(CONFIG_STRUCT!E629),$B$1&amp;CONFIG_STRUCT!E629,"")</f>
        <v>parameterName_curve_pt4_6</v>
      </c>
      <c r="C627" s="4" t="str">
        <f>IF(ISTEXT(CONFIG_STRUCT!C629),"=","")</f>
        <v>=</v>
      </c>
      <c r="D627" t="str">
        <f>IF(ISTEXT(CONFIG_STRUCT!E629),CHAR(34)&amp;CONFIG_STRUCT!E629&amp;CHAR(34),"")</f>
        <v>"curve_pt4_6"</v>
      </c>
      <c r="E627" s="4" t="str">
        <f>IF(ISTEXT(CONFIG_STRUCT!C629),";","")</f>
        <v>;</v>
      </c>
      <c r="F627" t="str">
        <f>IF(ISTEXT(CONFIG_STRUCT!F629),CONFIG_STRUCT!F629,"")</f>
        <v/>
      </c>
    </row>
    <row r="628" spans="1:6" x14ac:dyDescent="0.3">
      <c r="A628" t="str">
        <f>IF(ISTEXT(CONFIG_STRUCT!C630),"const char*","")</f>
        <v>const char*</v>
      </c>
      <c r="B628" t="str">
        <f>IF(ISTEXT(CONFIG_STRUCT!E630),$B$1&amp;CONFIG_STRUCT!E630,"")</f>
        <v>parameterName_curve_pt5_6</v>
      </c>
      <c r="C628" s="4" t="str">
        <f>IF(ISTEXT(CONFIG_STRUCT!C630),"=","")</f>
        <v>=</v>
      </c>
      <c r="D628" t="str">
        <f>IF(ISTEXT(CONFIG_STRUCT!E630),CHAR(34)&amp;CONFIG_STRUCT!E630&amp;CHAR(34),"")</f>
        <v>"curve_pt5_6"</v>
      </c>
      <c r="E628" s="4" t="str">
        <f>IF(ISTEXT(CONFIG_STRUCT!C630),";","")</f>
        <v>;</v>
      </c>
      <c r="F628" t="str">
        <f>IF(ISTEXT(CONFIG_STRUCT!F630),CONFIG_STRUCT!F630,"")</f>
        <v/>
      </c>
    </row>
    <row r="629" spans="1:6" x14ac:dyDescent="0.3">
      <c r="A629" t="str">
        <f>IF(ISTEXT(CONFIG_STRUCT!C631),"const char*","")</f>
        <v>const char*</v>
      </c>
      <c r="B629" t="str">
        <f>IF(ISTEXT(CONFIG_STRUCT!E631),$B$1&amp;CONFIG_STRUCT!E631,"")</f>
        <v>parameterName_curve_pt6_6</v>
      </c>
      <c r="C629" s="4" t="str">
        <f>IF(ISTEXT(CONFIG_STRUCT!C631),"=","")</f>
        <v>=</v>
      </c>
      <c r="D629" t="str">
        <f>IF(ISTEXT(CONFIG_STRUCT!E631),CHAR(34)&amp;CONFIG_STRUCT!E631&amp;CHAR(34),"")</f>
        <v>"curve_pt6_6"</v>
      </c>
      <c r="E629" s="4" t="str">
        <f>IF(ISTEXT(CONFIG_STRUCT!C631),";","")</f>
        <v>;</v>
      </c>
      <c r="F629" t="str">
        <f>IF(ISTEXT(CONFIG_STRUCT!F631),CONFIG_STRUCT!F631,"")</f>
        <v/>
      </c>
    </row>
    <row r="630" spans="1:6" x14ac:dyDescent="0.3">
      <c r="A630" t="str">
        <f>IF(ISTEXT(CONFIG_STRUCT!C632),"const char*","")</f>
        <v>const char*</v>
      </c>
      <c r="B630" t="str">
        <f>IF(ISTEXT(CONFIG_STRUCT!E632),$B$1&amp;CONFIG_STRUCT!E632,"")</f>
        <v>parameterName_curve_pt7_6</v>
      </c>
      <c r="C630" s="4" t="str">
        <f>IF(ISTEXT(CONFIG_STRUCT!C632),"=","")</f>
        <v>=</v>
      </c>
      <c r="D630" t="str">
        <f>IF(ISTEXT(CONFIG_STRUCT!E632),CHAR(34)&amp;CONFIG_STRUCT!E632&amp;CHAR(34),"")</f>
        <v>"curve_pt7_6"</v>
      </c>
      <c r="E630" s="4" t="str">
        <f>IF(ISTEXT(CONFIG_STRUCT!C632),";","")</f>
        <v>;</v>
      </c>
      <c r="F630" t="str">
        <f>IF(ISTEXT(CONFIG_STRUCT!F632),CONFIG_STRUCT!F632,"")</f>
        <v>// Last point in the curve</v>
      </c>
    </row>
    <row r="631" spans="1:6" x14ac:dyDescent="0.3">
      <c r="A631" t="str">
        <f>IF(ISTEXT(CONFIG_STRUCT!C633),"const char*","")</f>
        <v>const char*</v>
      </c>
      <c r="B631" t="str">
        <f>IF(ISTEXT(CONFIG_STRUCT!E633),$B$1&amp;CONFIG_STRUCT!E633,"")</f>
        <v>parameterName_curve_ch_6</v>
      </c>
      <c r="C631" s="4" t="str">
        <f>IF(ISTEXT(CONFIG_STRUCT!C633),"=","")</f>
        <v>=</v>
      </c>
      <c r="D631" t="str">
        <f>IF(ISTEXT(CONFIG_STRUCT!E633),CHAR(34)&amp;CONFIG_STRUCT!E633&amp;CHAR(34),"")</f>
        <v>"curve_ch_6"</v>
      </c>
      <c r="E631" s="4" t="str">
        <f>IF(ISTEXT(CONFIG_STRUCT!C633),";","")</f>
        <v>;</v>
      </c>
      <c r="F631" t="str">
        <f>IF(ISTEXT(CONFIG_STRUCT!F633),CONFIG_STRUCT!F633,"")</f>
        <v>// Associated channel</v>
      </c>
    </row>
    <row r="632" spans="1:6" x14ac:dyDescent="0.3">
      <c r="A632" t="str">
        <f>IF(ISTEXT(CONFIG_STRUCT!C634),"const char*","")</f>
        <v/>
      </c>
      <c r="B632" t="str">
        <f>IF(ISTEXT(CONFIG_STRUCT!E634),$B$1&amp;CONFIG_STRUCT!E634,"")</f>
        <v/>
      </c>
      <c r="C632" s="4" t="str">
        <f>IF(ISTEXT(CONFIG_STRUCT!C634),"=","")</f>
        <v/>
      </c>
      <c r="D632" t="str">
        <f>IF(ISTEXT(CONFIG_STRUCT!E634),CHAR(34)&amp;CONFIG_STRUCT!E634&amp;CHAR(34),"")</f>
        <v/>
      </c>
      <c r="E632" s="4" t="str">
        <f>IF(ISTEXT(CONFIG_STRUCT!C634),";","")</f>
        <v/>
      </c>
      <c r="F632" t="str">
        <f>IF(ISTEXT(CONFIG_STRUCT!F634),CONFIG_STRUCT!F634,"")</f>
        <v/>
      </c>
    </row>
    <row r="633" spans="1:6" x14ac:dyDescent="0.3">
      <c r="A633" t="str">
        <f>IF(ISTEXT(CONFIG_STRUCT!C635),"const char*","")</f>
        <v/>
      </c>
      <c r="B633" t="str">
        <f>IF(ISTEXT(CONFIG_STRUCT!E635),$B$1&amp;CONFIG_STRUCT!E635,"")</f>
        <v/>
      </c>
      <c r="C633" s="4" t="str">
        <f>IF(ISTEXT(CONFIG_STRUCT!C635),"=","")</f>
        <v/>
      </c>
      <c r="D633" t="str">
        <f>IF(ISTEXT(CONFIG_STRUCT!E635),CHAR(34)&amp;CONFIG_STRUCT!E635&amp;CHAR(34),"")</f>
        <v/>
      </c>
      <c r="E633" s="4" t="str">
        <f>IF(ISTEXT(CONFIG_STRUCT!C635),";","")</f>
        <v/>
      </c>
      <c r="F633" t="str">
        <f>IF(ISTEXT(CONFIG_STRUCT!F635),CONFIG_STRUCT!F635,"")</f>
        <v xml:space="preserve">  // Custom channel order (8)[677] #$(8) [603]</v>
      </c>
    </row>
    <row r="634" spans="1:6" x14ac:dyDescent="0.3">
      <c r="A634" t="str">
        <f>IF(ISTEXT(CONFIG_STRUCT!C636),"const char*","")</f>
        <v>const char*</v>
      </c>
      <c r="B634" t="str">
        <f>IF(ISTEXT(CONFIG_STRUCT!E636),$B$1&amp;CONFIG_STRUCT!E636,"")</f>
        <v>parameterName_customChOrder_1</v>
      </c>
      <c r="C634" s="4" t="str">
        <f>IF(ISTEXT(CONFIG_STRUCT!C636),"=","")</f>
        <v>=</v>
      </c>
      <c r="D634" t="str">
        <f>IF(ISTEXT(CONFIG_STRUCT!E636),CHAR(34)&amp;CONFIG_STRUCT!E636&amp;CHAR(34),"")</f>
        <v>"customChOrder_1"</v>
      </c>
      <c r="E634" s="4" t="str">
        <f>IF(ISTEXT(CONFIG_STRUCT!C636),";","")</f>
        <v>;</v>
      </c>
      <c r="F634" t="str">
        <f>IF(ISTEXT(CONFIG_STRUCT!F636),CONFIG_STRUCT!F636,"")</f>
        <v/>
      </c>
    </row>
    <row r="635" spans="1:6" x14ac:dyDescent="0.3">
      <c r="A635" t="str">
        <f>IF(ISTEXT(CONFIG_STRUCT!C637),"const char*","")</f>
        <v>const char*</v>
      </c>
      <c r="B635" t="str">
        <f>IF(ISTEXT(CONFIG_STRUCT!E637),$B$1&amp;CONFIG_STRUCT!E637,"")</f>
        <v>parameterName_customChOrder_2</v>
      </c>
      <c r="C635" s="4" t="str">
        <f>IF(ISTEXT(CONFIG_STRUCT!C637),"=","")</f>
        <v>=</v>
      </c>
      <c r="D635" t="str">
        <f>IF(ISTEXT(CONFIG_STRUCT!E637),CHAR(34)&amp;CONFIG_STRUCT!E637&amp;CHAR(34),"")</f>
        <v>"customChOrder_2"</v>
      </c>
      <c r="E635" s="4" t="str">
        <f>IF(ISTEXT(CONFIG_STRUCT!C637),";","")</f>
        <v>;</v>
      </c>
      <c r="F635" t="str">
        <f>IF(ISTEXT(CONFIG_STRUCT!F637),CONFIG_STRUCT!F637,"")</f>
        <v/>
      </c>
    </row>
    <row r="636" spans="1:6" x14ac:dyDescent="0.3">
      <c r="A636" t="str">
        <f>IF(ISTEXT(CONFIG_STRUCT!C638),"const char*","")</f>
        <v>const char*</v>
      </c>
      <c r="B636" t="str">
        <f>IF(ISTEXT(CONFIG_STRUCT!E638),$B$1&amp;CONFIG_STRUCT!E638,"")</f>
        <v>parameterName_customChOrder_3</v>
      </c>
      <c r="C636" s="4" t="str">
        <f>IF(ISTEXT(CONFIG_STRUCT!C638),"=","")</f>
        <v>=</v>
      </c>
      <c r="D636" t="str">
        <f>IF(ISTEXT(CONFIG_STRUCT!E638),CHAR(34)&amp;CONFIG_STRUCT!E638&amp;CHAR(34),"")</f>
        <v>"customChOrder_3"</v>
      </c>
      <c r="E636" s="4" t="str">
        <f>IF(ISTEXT(CONFIG_STRUCT!C638),";","")</f>
        <v>;</v>
      </c>
      <c r="F636" t="str">
        <f>IF(ISTEXT(CONFIG_STRUCT!F638),CONFIG_STRUCT!F638,"")</f>
        <v/>
      </c>
    </row>
    <row r="637" spans="1:6" x14ac:dyDescent="0.3">
      <c r="A637" t="str">
        <f>IF(ISTEXT(CONFIG_STRUCT!C639),"const char*","")</f>
        <v>const char*</v>
      </c>
      <c r="B637" t="str">
        <f>IF(ISTEXT(CONFIG_STRUCT!E639),$B$1&amp;CONFIG_STRUCT!E639,"")</f>
        <v>parameterName_customChOrder_4</v>
      </c>
      <c r="C637" s="4" t="str">
        <f>IF(ISTEXT(CONFIG_STRUCT!C639),"=","")</f>
        <v>=</v>
      </c>
      <c r="D637" t="str">
        <f>IF(ISTEXT(CONFIG_STRUCT!E639),CHAR(34)&amp;CONFIG_STRUCT!E639&amp;CHAR(34),"")</f>
        <v>"customChOrder_4"</v>
      </c>
      <c r="E637" s="4" t="str">
        <f>IF(ISTEXT(CONFIG_STRUCT!C639),";","")</f>
        <v>;</v>
      </c>
      <c r="F637" t="str">
        <f>IF(ISTEXT(CONFIG_STRUCT!F639),CONFIG_STRUCT!F639,"")</f>
        <v/>
      </c>
    </row>
    <row r="638" spans="1:6" x14ac:dyDescent="0.3">
      <c r="A638" t="str">
        <f>IF(ISTEXT(CONFIG_STRUCT!C640),"const char*","")</f>
        <v>const char*</v>
      </c>
      <c r="B638" t="str">
        <f>IF(ISTEXT(CONFIG_STRUCT!E640),$B$1&amp;CONFIG_STRUCT!E640,"")</f>
        <v>parameterName_customChOrder_5</v>
      </c>
      <c r="C638" s="4" t="str">
        <f>IF(ISTEXT(CONFIG_STRUCT!C640),"=","")</f>
        <v>=</v>
      </c>
      <c r="D638" t="str">
        <f>IF(ISTEXT(CONFIG_STRUCT!E640),CHAR(34)&amp;CONFIG_STRUCT!E640&amp;CHAR(34),"")</f>
        <v>"customChOrder_5"</v>
      </c>
      <c r="E638" s="4" t="str">
        <f>IF(ISTEXT(CONFIG_STRUCT!C640),";","")</f>
        <v>;</v>
      </c>
      <c r="F638" t="str">
        <f>IF(ISTEXT(CONFIG_STRUCT!F640),CONFIG_STRUCT!F640,"")</f>
        <v/>
      </c>
    </row>
    <row r="639" spans="1:6" x14ac:dyDescent="0.3">
      <c r="A639" t="str">
        <f>IF(ISTEXT(CONFIG_STRUCT!C641),"const char*","")</f>
        <v>const char*</v>
      </c>
      <c r="B639" t="str">
        <f>IF(ISTEXT(CONFIG_STRUCT!E641),$B$1&amp;CONFIG_STRUCT!E641,"")</f>
        <v>parameterName_customChOrder_6</v>
      </c>
      <c r="C639" s="4" t="str">
        <f>IF(ISTEXT(CONFIG_STRUCT!C641),"=","")</f>
        <v>=</v>
      </c>
      <c r="D639" t="str">
        <f>IF(ISTEXT(CONFIG_STRUCT!E641),CHAR(34)&amp;CONFIG_STRUCT!E641&amp;CHAR(34),"")</f>
        <v>"customChOrder_6"</v>
      </c>
      <c r="E639" s="4" t="str">
        <f>IF(ISTEXT(CONFIG_STRUCT!C641),";","")</f>
        <v>;</v>
      </c>
      <c r="F639" t="str">
        <f>IF(ISTEXT(CONFIG_STRUCT!F641),CONFIG_STRUCT!F641,"")</f>
        <v/>
      </c>
    </row>
    <row r="640" spans="1:6" x14ac:dyDescent="0.3">
      <c r="A640" t="str">
        <f>IF(ISTEXT(CONFIG_STRUCT!C642),"const char*","")</f>
        <v>const char*</v>
      </c>
      <c r="B640" t="str">
        <f>IF(ISTEXT(CONFIG_STRUCT!E642),$B$1&amp;CONFIG_STRUCT!E642,"")</f>
        <v>parameterName_customChOrder_7</v>
      </c>
      <c r="C640" s="4" t="str">
        <f>IF(ISTEXT(CONFIG_STRUCT!C642),"=","")</f>
        <v>=</v>
      </c>
      <c r="D640" t="str">
        <f>IF(ISTEXT(CONFIG_STRUCT!E642),CHAR(34)&amp;CONFIG_STRUCT!E642&amp;CHAR(34),"")</f>
        <v>"customChOrder_7"</v>
      </c>
      <c r="E640" s="4" t="str">
        <f>IF(ISTEXT(CONFIG_STRUCT!C642),";","")</f>
        <v>;</v>
      </c>
      <c r="F640" t="str">
        <f>IF(ISTEXT(CONFIG_STRUCT!F642),CONFIG_STRUCT!F642,"")</f>
        <v/>
      </c>
    </row>
    <row r="641" spans="1:6" x14ac:dyDescent="0.3">
      <c r="A641" t="str">
        <f>IF(ISTEXT(CONFIG_STRUCT!C643),"const char*","")</f>
        <v>const char*</v>
      </c>
      <c r="B641" t="str">
        <f>IF(ISTEXT(CONFIG_STRUCT!E643),$B$1&amp;CONFIG_STRUCT!E643,"")</f>
        <v>parameterName_customChOrder_8</v>
      </c>
      <c r="C641" s="4" t="str">
        <f>IF(ISTEXT(CONFIG_STRUCT!C643),"=","")</f>
        <v>=</v>
      </c>
      <c r="D641" t="str">
        <f>IF(ISTEXT(CONFIG_STRUCT!E643),CHAR(34)&amp;CONFIG_STRUCT!E643&amp;CHAR(34),"")</f>
        <v>"customChOrder_8"</v>
      </c>
      <c r="E641" s="4" t="str">
        <f>IF(ISTEXT(CONFIG_STRUCT!C643),";","")</f>
        <v>;</v>
      </c>
      <c r="F641" t="str">
        <f>IF(ISTEXT(CONFIG_STRUCT!F643),CONFIG_STRUCT!F643,"")</f>
        <v/>
      </c>
    </row>
    <row r="642" spans="1:6" x14ac:dyDescent="0.3">
      <c r="A642" t="str">
        <f>IF(ISTEXT(CONFIG_STRUCT!C644),"const char*","")</f>
        <v/>
      </c>
      <c r="B642" t="str">
        <f>IF(ISTEXT(CONFIG_STRUCT!E644),$B$1&amp;CONFIG_STRUCT!E644,"")</f>
        <v/>
      </c>
      <c r="C642" s="4" t="str">
        <f>IF(ISTEXT(CONFIG_STRUCT!C644),"=","")</f>
        <v/>
      </c>
      <c r="D642" t="str">
        <f>IF(ISTEXT(CONFIG_STRUCT!E644),CHAR(34)&amp;CONFIG_STRUCT!E644&amp;CHAR(34),"")</f>
        <v/>
      </c>
      <c r="E642" s="4" t="str">
        <f>IF(ISTEXT(CONFIG_STRUCT!C644),";","")</f>
        <v/>
      </c>
      <c r="F642" t="str">
        <f>IF(ISTEXT(CONFIG_STRUCT!F644),CONFIG_STRUCT!F644,"")</f>
        <v/>
      </c>
    </row>
    <row r="643" spans="1:6" x14ac:dyDescent="0.3">
      <c r="A643" t="str">
        <f>IF(ISTEXT(CONFIG_STRUCT!C645),"const char*","")</f>
        <v/>
      </c>
      <c r="B643" t="str">
        <f>IF(ISTEXT(CONFIG_STRUCT!E645),$B$1&amp;CONFIG_STRUCT!E645,"")</f>
        <v/>
      </c>
      <c r="C643" s="4" t="str">
        <f>IF(ISTEXT(CONFIG_STRUCT!C645),"=","")</f>
        <v/>
      </c>
      <c r="D643" t="str">
        <f>IF(ISTEXT(CONFIG_STRUCT!E645),CHAR(34)&amp;CONFIG_STRUCT!E645&amp;CHAR(34),"")</f>
        <v/>
      </c>
      <c r="E643" s="4" t="str">
        <f>IF(ISTEXT(CONFIG_STRUCT!C645),";","")</f>
        <v/>
      </c>
      <c r="F643" t="str">
        <f>IF(ISTEXT(CONFIG_STRUCT!F645),CONFIG_STRUCT!F645,"")</f>
        <v xml:space="preserve">  // Output offsets (64)[685] #$(64) [611]</v>
      </c>
    </row>
    <row r="644" spans="1:6" x14ac:dyDescent="0.3">
      <c r="A644" t="str">
        <f>IF(ISTEXT(CONFIG_STRUCT!C646),"const char*","")</f>
        <v>const char*</v>
      </c>
      <c r="B644" t="str">
        <f>IF(ISTEXT(CONFIG_STRUCT!E646),$B$1&amp;CONFIG_STRUCT!E646,"")</f>
        <v>parameterName_offsets_pt1_01</v>
      </c>
      <c r="C644" s="4" t="str">
        <f>IF(ISTEXT(CONFIG_STRUCT!C646),"=","")</f>
        <v>=</v>
      </c>
      <c r="D644" t="str">
        <f>IF(ISTEXT(CONFIG_STRUCT!E646),CHAR(34)&amp;CONFIG_STRUCT!E646&amp;CHAR(34),"")</f>
        <v>"offsets_pt1_01"</v>
      </c>
      <c r="E644" s="4" t="str">
        <f>IF(ISTEXT(CONFIG_STRUCT!C646),";","")</f>
        <v>;</v>
      </c>
      <c r="F644" t="str">
        <f>IF(ISTEXT(CONFIG_STRUCT!F646),CONFIG_STRUCT!F646,"")</f>
        <v>// First point in the curve</v>
      </c>
    </row>
    <row r="645" spans="1:6" x14ac:dyDescent="0.3">
      <c r="A645" t="str">
        <f>IF(ISTEXT(CONFIG_STRUCT!C647),"const char*","")</f>
        <v>const char*</v>
      </c>
      <c r="B645" t="str">
        <f>IF(ISTEXT(CONFIG_STRUCT!E647),$B$1&amp;CONFIG_STRUCT!E647,"")</f>
        <v>parameterName_offsets_pt2_01</v>
      </c>
      <c r="C645" s="4" t="str">
        <f>IF(ISTEXT(CONFIG_STRUCT!C647),"=","")</f>
        <v>=</v>
      </c>
      <c r="D645" t="str">
        <f>IF(ISTEXT(CONFIG_STRUCT!E647),CHAR(34)&amp;CONFIG_STRUCT!E647&amp;CHAR(34),"")</f>
        <v>"offsets_pt2_01"</v>
      </c>
      <c r="E645" s="4" t="str">
        <f>IF(ISTEXT(CONFIG_STRUCT!C647),";","")</f>
        <v>;</v>
      </c>
      <c r="F645" t="str">
        <f>IF(ISTEXT(CONFIG_STRUCT!F647),CONFIG_STRUCT!F647,"")</f>
        <v/>
      </c>
    </row>
    <row r="646" spans="1:6" x14ac:dyDescent="0.3">
      <c r="A646" t="str">
        <f>IF(ISTEXT(CONFIG_STRUCT!C648),"const char*","")</f>
        <v>const char*</v>
      </c>
      <c r="B646" t="str">
        <f>IF(ISTEXT(CONFIG_STRUCT!E648),$B$1&amp;CONFIG_STRUCT!E648,"")</f>
        <v>parameterName_offsets_pt3_01</v>
      </c>
      <c r="C646" s="4" t="str">
        <f>IF(ISTEXT(CONFIG_STRUCT!C648),"=","")</f>
        <v>=</v>
      </c>
      <c r="D646" t="str">
        <f>IF(ISTEXT(CONFIG_STRUCT!E648),CHAR(34)&amp;CONFIG_STRUCT!E648&amp;CHAR(34),"")</f>
        <v>"offsets_pt3_01"</v>
      </c>
      <c r="E646" s="4" t="str">
        <f>IF(ISTEXT(CONFIG_STRUCT!C648),";","")</f>
        <v>;</v>
      </c>
      <c r="F646" t="str">
        <f>IF(ISTEXT(CONFIG_STRUCT!F648),CONFIG_STRUCT!F648,"")</f>
        <v/>
      </c>
    </row>
    <row r="647" spans="1:6" x14ac:dyDescent="0.3">
      <c r="A647" t="str">
        <f>IF(ISTEXT(CONFIG_STRUCT!C649),"const char*","")</f>
        <v>const char*</v>
      </c>
      <c r="B647" t="str">
        <f>IF(ISTEXT(CONFIG_STRUCT!E649),$B$1&amp;CONFIG_STRUCT!E649,"")</f>
        <v>parameterName_offsets_pt4_01</v>
      </c>
      <c r="C647" s="4" t="str">
        <f>IF(ISTEXT(CONFIG_STRUCT!C649),"=","")</f>
        <v>=</v>
      </c>
      <c r="D647" t="str">
        <f>IF(ISTEXT(CONFIG_STRUCT!E649),CHAR(34)&amp;CONFIG_STRUCT!E649&amp;CHAR(34),"")</f>
        <v>"offsets_pt4_01"</v>
      </c>
      <c r="E647" s="4" t="str">
        <f>IF(ISTEXT(CONFIG_STRUCT!C649),";","")</f>
        <v>;</v>
      </c>
      <c r="F647" t="str">
        <f>IF(ISTEXT(CONFIG_STRUCT!F649),CONFIG_STRUCT!F649,"")</f>
        <v/>
      </c>
    </row>
    <row r="648" spans="1:6" x14ac:dyDescent="0.3">
      <c r="A648" t="str">
        <f>IF(ISTEXT(CONFIG_STRUCT!C650),"const char*","")</f>
        <v>const char*</v>
      </c>
      <c r="B648" t="str">
        <f>IF(ISTEXT(CONFIG_STRUCT!E650),$B$1&amp;CONFIG_STRUCT!E650,"")</f>
        <v>parameterName_offsets_pt5_01</v>
      </c>
      <c r="C648" s="4" t="str">
        <f>IF(ISTEXT(CONFIG_STRUCT!C650),"=","")</f>
        <v>=</v>
      </c>
      <c r="D648" t="str">
        <f>IF(ISTEXT(CONFIG_STRUCT!E650),CHAR(34)&amp;CONFIG_STRUCT!E650&amp;CHAR(34),"")</f>
        <v>"offsets_pt5_01"</v>
      </c>
      <c r="E648" s="4" t="str">
        <f>IF(ISTEXT(CONFIG_STRUCT!C650),";","")</f>
        <v>;</v>
      </c>
      <c r="F648" t="str">
        <f>IF(ISTEXT(CONFIG_STRUCT!F650),CONFIG_STRUCT!F650,"")</f>
        <v/>
      </c>
    </row>
    <row r="649" spans="1:6" x14ac:dyDescent="0.3">
      <c r="A649" t="str">
        <f>IF(ISTEXT(CONFIG_STRUCT!C651),"const char*","")</f>
        <v>const char*</v>
      </c>
      <c r="B649" t="str">
        <f>IF(ISTEXT(CONFIG_STRUCT!E651),$B$1&amp;CONFIG_STRUCT!E651,"")</f>
        <v>parameterName_offsets_pt6_01</v>
      </c>
      <c r="C649" s="4" t="str">
        <f>IF(ISTEXT(CONFIG_STRUCT!C651),"=","")</f>
        <v>=</v>
      </c>
      <c r="D649" t="str">
        <f>IF(ISTEXT(CONFIG_STRUCT!E651),CHAR(34)&amp;CONFIG_STRUCT!E651&amp;CHAR(34),"")</f>
        <v>"offsets_pt6_01"</v>
      </c>
      <c r="E649" s="4" t="str">
        <f>IF(ISTEXT(CONFIG_STRUCT!C651),";","")</f>
        <v>;</v>
      </c>
      <c r="F649" t="str">
        <f>IF(ISTEXT(CONFIG_STRUCT!F651),CONFIG_STRUCT!F651,"")</f>
        <v/>
      </c>
    </row>
    <row r="650" spans="1:6" x14ac:dyDescent="0.3">
      <c r="A650" t="str">
        <f>IF(ISTEXT(CONFIG_STRUCT!C652),"const char*","")</f>
        <v>const char*</v>
      </c>
      <c r="B650" t="str">
        <f>IF(ISTEXT(CONFIG_STRUCT!E652),$B$1&amp;CONFIG_STRUCT!E652,"")</f>
        <v>parameterName_offsets_pt7_01</v>
      </c>
      <c r="C650" s="4" t="str">
        <f>IF(ISTEXT(CONFIG_STRUCT!C652),"=","")</f>
        <v>=</v>
      </c>
      <c r="D650" t="str">
        <f>IF(ISTEXT(CONFIG_STRUCT!E652),CHAR(34)&amp;CONFIG_STRUCT!E652&amp;CHAR(34),"")</f>
        <v>"offsets_pt7_01"</v>
      </c>
      <c r="E650" s="4" t="str">
        <f>IF(ISTEXT(CONFIG_STRUCT!C652),";","")</f>
        <v>;</v>
      </c>
      <c r="F650" t="str">
        <f>IF(ISTEXT(CONFIG_STRUCT!F652),CONFIG_STRUCT!F652,"")</f>
        <v>// Last point in the curve</v>
      </c>
    </row>
    <row r="651" spans="1:6" x14ac:dyDescent="0.3">
      <c r="A651" t="str">
        <f>IF(ISTEXT(CONFIG_STRUCT!C653),"const char*","")</f>
        <v>const char*</v>
      </c>
      <c r="B651" t="str">
        <f>IF(ISTEXT(CONFIG_STRUCT!E653),$B$1&amp;CONFIG_STRUCT!E653,"")</f>
        <v>parameterName_offsets_ch_01</v>
      </c>
      <c r="C651" s="4" t="str">
        <f>IF(ISTEXT(CONFIG_STRUCT!C653),"=","")</f>
        <v>=</v>
      </c>
      <c r="D651" t="str">
        <f>IF(ISTEXT(CONFIG_STRUCT!E653),CHAR(34)&amp;CONFIG_STRUCT!E653&amp;CHAR(34),"")</f>
        <v>"offsets_ch_01"</v>
      </c>
      <c r="E651" s="4" t="str">
        <f>IF(ISTEXT(CONFIG_STRUCT!C653),";","")</f>
        <v>;</v>
      </c>
      <c r="F651" t="str">
        <f>IF(ISTEXT(CONFIG_STRUCT!F653),CONFIG_STRUCT!F653,"")</f>
        <v>// Associated channel</v>
      </c>
    </row>
    <row r="652" spans="1:6" x14ac:dyDescent="0.3">
      <c r="A652" t="str">
        <f>IF(ISTEXT(CONFIG_STRUCT!C654),"const char*","")</f>
        <v/>
      </c>
      <c r="B652" t="str">
        <f>IF(ISTEXT(CONFIG_STRUCT!E654),$B$1&amp;CONFIG_STRUCT!E654,"")</f>
        <v/>
      </c>
      <c r="C652" s="4" t="str">
        <f>IF(ISTEXT(CONFIG_STRUCT!C654),"=","")</f>
        <v/>
      </c>
      <c r="D652" t="str">
        <f>IF(ISTEXT(CONFIG_STRUCT!E654),CHAR(34)&amp;CONFIG_STRUCT!E654&amp;CHAR(34),"")</f>
        <v/>
      </c>
      <c r="E652" s="4" t="str">
        <f>IF(ISTEXT(CONFIG_STRUCT!C654),";","")</f>
        <v/>
      </c>
      <c r="F652" t="str">
        <f>IF(ISTEXT(CONFIG_STRUCT!F654),CONFIG_STRUCT!F654,"")</f>
        <v/>
      </c>
    </row>
    <row r="653" spans="1:6" x14ac:dyDescent="0.3">
      <c r="A653" t="str">
        <f>IF(ISTEXT(CONFIG_STRUCT!C655),"const char*","")</f>
        <v>const char*</v>
      </c>
      <c r="B653" t="str">
        <f>IF(ISTEXT(CONFIG_STRUCT!E655),$B$1&amp;CONFIG_STRUCT!E655,"")</f>
        <v>parameterName_offsets_pt1_02</v>
      </c>
      <c r="C653" s="4" t="str">
        <f>IF(ISTEXT(CONFIG_STRUCT!C655),"=","")</f>
        <v>=</v>
      </c>
      <c r="D653" t="str">
        <f>IF(ISTEXT(CONFIG_STRUCT!E655),CHAR(34)&amp;CONFIG_STRUCT!E655&amp;CHAR(34),"")</f>
        <v>"offsets_pt1_02"</v>
      </c>
      <c r="E653" s="4" t="str">
        <f>IF(ISTEXT(CONFIG_STRUCT!C655),";","")</f>
        <v>;</v>
      </c>
      <c r="F653" t="str">
        <f>IF(ISTEXT(CONFIG_STRUCT!F655),CONFIG_STRUCT!F655,"")</f>
        <v>// First point in the curve</v>
      </c>
    </row>
    <row r="654" spans="1:6" x14ac:dyDescent="0.3">
      <c r="A654" t="str">
        <f>IF(ISTEXT(CONFIG_STRUCT!C656),"const char*","")</f>
        <v>const char*</v>
      </c>
      <c r="B654" t="str">
        <f>IF(ISTEXT(CONFIG_STRUCT!E656),$B$1&amp;CONFIG_STRUCT!E656,"")</f>
        <v>parameterName_offsets_pt2_02</v>
      </c>
      <c r="C654" s="4" t="str">
        <f>IF(ISTEXT(CONFIG_STRUCT!C656),"=","")</f>
        <v>=</v>
      </c>
      <c r="D654" t="str">
        <f>IF(ISTEXT(CONFIG_STRUCT!E656),CHAR(34)&amp;CONFIG_STRUCT!E656&amp;CHAR(34),"")</f>
        <v>"offsets_pt2_02"</v>
      </c>
      <c r="E654" s="4" t="str">
        <f>IF(ISTEXT(CONFIG_STRUCT!C656),";","")</f>
        <v>;</v>
      </c>
      <c r="F654" t="str">
        <f>IF(ISTEXT(CONFIG_STRUCT!F656),CONFIG_STRUCT!F656,"")</f>
        <v/>
      </c>
    </row>
    <row r="655" spans="1:6" x14ac:dyDescent="0.3">
      <c r="A655" t="str">
        <f>IF(ISTEXT(CONFIG_STRUCT!C657),"const char*","")</f>
        <v>const char*</v>
      </c>
      <c r="B655" t="str">
        <f>IF(ISTEXT(CONFIG_STRUCT!E657),$B$1&amp;CONFIG_STRUCT!E657,"")</f>
        <v>parameterName_offsets_pt3_02</v>
      </c>
      <c r="C655" s="4" t="str">
        <f>IF(ISTEXT(CONFIG_STRUCT!C657),"=","")</f>
        <v>=</v>
      </c>
      <c r="D655" t="str">
        <f>IF(ISTEXT(CONFIG_STRUCT!E657),CHAR(34)&amp;CONFIG_STRUCT!E657&amp;CHAR(34),"")</f>
        <v>"offsets_pt3_02"</v>
      </c>
      <c r="E655" s="4" t="str">
        <f>IF(ISTEXT(CONFIG_STRUCT!C657),";","")</f>
        <v>;</v>
      </c>
      <c r="F655" t="str">
        <f>IF(ISTEXT(CONFIG_STRUCT!F657),CONFIG_STRUCT!F657,"")</f>
        <v/>
      </c>
    </row>
    <row r="656" spans="1:6" x14ac:dyDescent="0.3">
      <c r="A656" t="str">
        <f>IF(ISTEXT(CONFIG_STRUCT!C658),"const char*","")</f>
        <v>const char*</v>
      </c>
      <c r="B656" t="str">
        <f>IF(ISTEXT(CONFIG_STRUCT!E658),$B$1&amp;CONFIG_STRUCT!E658,"")</f>
        <v>parameterName_offsets_pt4_02</v>
      </c>
      <c r="C656" s="4" t="str">
        <f>IF(ISTEXT(CONFIG_STRUCT!C658),"=","")</f>
        <v>=</v>
      </c>
      <c r="D656" t="str">
        <f>IF(ISTEXT(CONFIG_STRUCT!E658),CHAR(34)&amp;CONFIG_STRUCT!E658&amp;CHAR(34),"")</f>
        <v>"offsets_pt4_02"</v>
      </c>
      <c r="E656" s="4" t="str">
        <f>IF(ISTEXT(CONFIG_STRUCT!C658),";","")</f>
        <v>;</v>
      </c>
      <c r="F656" t="str">
        <f>IF(ISTEXT(CONFIG_STRUCT!F658),CONFIG_STRUCT!F658,"")</f>
        <v/>
      </c>
    </row>
    <row r="657" spans="1:6" x14ac:dyDescent="0.3">
      <c r="A657" t="str">
        <f>IF(ISTEXT(CONFIG_STRUCT!C659),"const char*","")</f>
        <v>const char*</v>
      </c>
      <c r="B657" t="str">
        <f>IF(ISTEXT(CONFIG_STRUCT!E659),$B$1&amp;CONFIG_STRUCT!E659,"")</f>
        <v>parameterName_offsets_pt5_02</v>
      </c>
      <c r="C657" s="4" t="str">
        <f>IF(ISTEXT(CONFIG_STRUCT!C659),"=","")</f>
        <v>=</v>
      </c>
      <c r="D657" t="str">
        <f>IF(ISTEXT(CONFIG_STRUCT!E659),CHAR(34)&amp;CONFIG_STRUCT!E659&amp;CHAR(34),"")</f>
        <v>"offsets_pt5_02"</v>
      </c>
      <c r="E657" s="4" t="str">
        <f>IF(ISTEXT(CONFIG_STRUCT!C659),";","")</f>
        <v>;</v>
      </c>
      <c r="F657" t="str">
        <f>IF(ISTEXT(CONFIG_STRUCT!F659),CONFIG_STRUCT!F659,"")</f>
        <v/>
      </c>
    </row>
    <row r="658" spans="1:6" x14ac:dyDescent="0.3">
      <c r="A658" t="str">
        <f>IF(ISTEXT(CONFIG_STRUCT!C660),"const char*","")</f>
        <v>const char*</v>
      </c>
      <c r="B658" t="str">
        <f>IF(ISTEXT(CONFIG_STRUCT!E660),$B$1&amp;CONFIG_STRUCT!E660,"")</f>
        <v>parameterName_offsets_pt6_02</v>
      </c>
      <c r="C658" s="4" t="str">
        <f>IF(ISTEXT(CONFIG_STRUCT!C660),"=","")</f>
        <v>=</v>
      </c>
      <c r="D658" t="str">
        <f>IF(ISTEXT(CONFIG_STRUCT!E660),CHAR(34)&amp;CONFIG_STRUCT!E660&amp;CHAR(34),"")</f>
        <v>"offsets_pt6_02"</v>
      </c>
      <c r="E658" s="4" t="str">
        <f>IF(ISTEXT(CONFIG_STRUCT!C660),";","")</f>
        <v>;</v>
      </c>
      <c r="F658" t="str">
        <f>IF(ISTEXT(CONFIG_STRUCT!F660),CONFIG_STRUCT!F660,"")</f>
        <v/>
      </c>
    </row>
    <row r="659" spans="1:6" x14ac:dyDescent="0.3">
      <c r="A659" t="str">
        <f>IF(ISTEXT(CONFIG_STRUCT!C661),"const char*","")</f>
        <v>const char*</v>
      </c>
      <c r="B659" t="str">
        <f>IF(ISTEXT(CONFIG_STRUCT!E661),$B$1&amp;CONFIG_STRUCT!E661,"")</f>
        <v>parameterName_offsets_pt7_02</v>
      </c>
      <c r="C659" s="4" t="str">
        <f>IF(ISTEXT(CONFIG_STRUCT!C661),"=","")</f>
        <v>=</v>
      </c>
      <c r="D659" t="str">
        <f>IF(ISTEXT(CONFIG_STRUCT!E661),CHAR(34)&amp;CONFIG_STRUCT!E661&amp;CHAR(34),"")</f>
        <v>"offsets_pt7_02"</v>
      </c>
      <c r="E659" s="4" t="str">
        <f>IF(ISTEXT(CONFIG_STRUCT!C661),";","")</f>
        <v>;</v>
      </c>
      <c r="F659" t="str">
        <f>IF(ISTEXT(CONFIG_STRUCT!F661),CONFIG_STRUCT!F661,"")</f>
        <v>// Last point in the curve</v>
      </c>
    </row>
    <row r="660" spans="1:6" x14ac:dyDescent="0.3">
      <c r="A660" t="str">
        <f>IF(ISTEXT(CONFIG_STRUCT!C662),"const char*","")</f>
        <v>const char*</v>
      </c>
      <c r="B660" t="str">
        <f>IF(ISTEXT(CONFIG_STRUCT!E662),$B$1&amp;CONFIG_STRUCT!E662,"")</f>
        <v>parameterName_offsets_ch_02</v>
      </c>
      <c r="C660" s="4" t="str">
        <f>IF(ISTEXT(CONFIG_STRUCT!C662),"=","")</f>
        <v>=</v>
      </c>
      <c r="D660" t="str">
        <f>IF(ISTEXT(CONFIG_STRUCT!E662),CHAR(34)&amp;CONFIG_STRUCT!E662&amp;CHAR(34),"")</f>
        <v>"offsets_ch_02"</v>
      </c>
      <c r="E660" s="4" t="str">
        <f>IF(ISTEXT(CONFIG_STRUCT!C662),";","")</f>
        <v>;</v>
      </c>
      <c r="F660" t="str">
        <f>IF(ISTEXT(CONFIG_STRUCT!F662),CONFIG_STRUCT!F662,"")</f>
        <v>// Associated channel</v>
      </c>
    </row>
    <row r="661" spans="1:6" x14ac:dyDescent="0.3">
      <c r="A661" t="str">
        <f>IF(ISTEXT(CONFIG_STRUCT!C663),"const char*","")</f>
        <v/>
      </c>
      <c r="B661" t="str">
        <f>IF(ISTEXT(CONFIG_STRUCT!E663),$B$1&amp;CONFIG_STRUCT!E663,"")</f>
        <v/>
      </c>
      <c r="C661" s="4" t="str">
        <f>IF(ISTEXT(CONFIG_STRUCT!C663),"=","")</f>
        <v/>
      </c>
      <c r="D661" t="str">
        <f>IF(ISTEXT(CONFIG_STRUCT!E663),CHAR(34)&amp;CONFIG_STRUCT!E663&amp;CHAR(34),"")</f>
        <v/>
      </c>
      <c r="E661" s="4" t="str">
        <f>IF(ISTEXT(CONFIG_STRUCT!C663),";","")</f>
        <v/>
      </c>
      <c r="F661" t="str">
        <f>IF(ISTEXT(CONFIG_STRUCT!F663),CONFIG_STRUCT!F663,"")</f>
        <v/>
      </c>
    </row>
    <row r="662" spans="1:6" x14ac:dyDescent="0.3">
      <c r="A662" t="str">
        <f>IF(ISTEXT(CONFIG_STRUCT!C664),"const char*","")</f>
        <v>const char*</v>
      </c>
      <c r="B662" t="str">
        <f>IF(ISTEXT(CONFIG_STRUCT!E664),$B$1&amp;CONFIG_STRUCT!E664,"")</f>
        <v>parameterName_offsets_pt1_03</v>
      </c>
      <c r="C662" s="4" t="str">
        <f>IF(ISTEXT(CONFIG_STRUCT!C664),"=","")</f>
        <v>=</v>
      </c>
      <c r="D662" t="str">
        <f>IF(ISTEXT(CONFIG_STRUCT!E664),CHAR(34)&amp;CONFIG_STRUCT!E664&amp;CHAR(34),"")</f>
        <v>"offsets_pt1_03"</v>
      </c>
      <c r="E662" s="4" t="str">
        <f>IF(ISTEXT(CONFIG_STRUCT!C664),";","")</f>
        <v>;</v>
      </c>
      <c r="F662" t="str">
        <f>IF(ISTEXT(CONFIG_STRUCT!F664),CONFIG_STRUCT!F664,"")</f>
        <v>// First point in the curve</v>
      </c>
    </row>
    <row r="663" spans="1:6" x14ac:dyDescent="0.3">
      <c r="A663" t="str">
        <f>IF(ISTEXT(CONFIG_STRUCT!C665),"const char*","")</f>
        <v>const char*</v>
      </c>
      <c r="B663" t="str">
        <f>IF(ISTEXT(CONFIG_STRUCT!E665),$B$1&amp;CONFIG_STRUCT!E665,"")</f>
        <v>parameterName_offsets_pt2_03</v>
      </c>
      <c r="C663" s="4" t="str">
        <f>IF(ISTEXT(CONFIG_STRUCT!C665),"=","")</f>
        <v>=</v>
      </c>
      <c r="D663" t="str">
        <f>IF(ISTEXT(CONFIG_STRUCT!E665),CHAR(34)&amp;CONFIG_STRUCT!E665&amp;CHAR(34),"")</f>
        <v>"offsets_pt2_03"</v>
      </c>
      <c r="E663" s="4" t="str">
        <f>IF(ISTEXT(CONFIG_STRUCT!C665),";","")</f>
        <v>;</v>
      </c>
      <c r="F663" t="str">
        <f>IF(ISTEXT(CONFIG_STRUCT!F665),CONFIG_STRUCT!F665,"")</f>
        <v/>
      </c>
    </row>
    <row r="664" spans="1:6" x14ac:dyDescent="0.3">
      <c r="A664" t="str">
        <f>IF(ISTEXT(CONFIG_STRUCT!C666),"const char*","")</f>
        <v>const char*</v>
      </c>
      <c r="B664" t="str">
        <f>IF(ISTEXT(CONFIG_STRUCT!E666),$B$1&amp;CONFIG_STRUCT!E666,"")</f>
        <v>parameterName_offsets_pt3_03</v>
      </c>
      <c r="C664" s="4" t="str">
        <f>IF(ISTEXT(CONFIG_STRUCT!C666),"=","")</f>
        <v>=</v>
      </c>
      <c r="D664" t="str">
        <f>IF(ISTEXT(CONFIG_STRUCT!E666),CHAR(34)&amp;CONFIG_STRUCT!E666&amp;CHAR(34),"")</f>
        <v>"offsets_pt3_03"</v>
      </c>
      <c r="E664" s="4" t="str">
        <f>IF(ISTEXT(CONFIG_STRUCT!C666),";","")</f>
        <v>;</v>
      </c>
      <c r="F664" t="str">
        <f>IF(ISTEXT(CONFIG_STRUCT!F666),CONFIG_STRUCT!F666,"")</f>
        <v/>
      </c>
    </row>
    <row r="665" spans="1:6" x14ac:dyDescent="0.3">
      <c r="A665" t="str">
        <f>IF(ISTEXT(CONFIG_STRUCT!C667),"const char*","")</f>
        <v>const char*</v>
      </c>
      <c r="B665" t="str">
        <f>IF(ISTEXT(CONFIG_STRUCT!E667),$B$1&amp;CONFIG_STRUCT!E667,"")</f>
        <v>parameterName_offsets_pt4_03</v>
      </c>
      <c r="C665" s="4" t="str">
        <f>IF(ISTEXT(CONFIG_STRUCT!C667),"=","")</f>
        <v>=</v>
      </c>
      <c r="D665" t="str">
        <f>IF(ISTEXT(CONFIG_STRUCT!E667),CHAR(34)&amp;CONFIG_STRUCT!E667&amp;CHAR(34),"")</f>
        <v>"offsets_pt4_03"</v>
      </c>
      <c r="E665" s="4" t="str">
        <f>IF(ISTEXT(CONFIG_STRUCT!C667),";","")</f>
        <v>;</v>
      </c>
      <c r="F665" t="str">
        <f>IF(ISTEXT(CONFIG_STRUCT!F667),CONFIG_STRUCT!F667,"")</f>
        <v/>
      </c>
    </row>
    <row r="666" spans="1:6" x14ac:dyDescent="0.3">
      <c r="A666" t="str">
        <f>IF(ISTEXT(CONFIG_STRUCT!C668),"const char*","")</f>
        <v>const char*</v>
      </c>
      <c r="B666" t="str">
        <f>IF(ISTEXT(CONFIG_STRUCT!E668),$B$1&amp;CONFIG_STRUCT!E668,"")</f>
        <v>parameterName_offsets_pt5_03</v>
      </c>
      <c r="C666" s="4" t="str">
        <f>IF(ISTEXT(CONFIG_STRUCT!C668),"=","")</f>
        <v>=</v>
      </c>
      <c r="D666" t="str">
        <f>IF(ISTEXT(CONFIG_STRUCT!E668),CHAR(34)&amp;CONFIG_STRUCT!E668&amp;CHAR(34),"")</f>
        <v>"offsets_pt5_03"</v>
      </c>
      <c r="E666" s="4" t="str">
        <f>IF(ISTEXT(CONFIG_STRUCT!C668),";","")</f>
        <v>;</v>
      </c>
      <c r="F666" t="str">
        <f>IF(ISTEXT(CONFIG_STRUCT!F668),CONFIG_STRUCT!F668,"")</f>
        <v/>
      </c>
    </row>
    <row r="667" spans="1:6" x14ac:dyDescent="0.3">
      <c r="A667" t="str">
        <f>IF(ISTEXT(CONFIG_STRUCT!C669),"const char*","")</f>
        <v>const char*</v>
      </c>
      <c r="B667" t="str">
        <f>IF(ISTEXT(CONFIG_STRUCT!E669),$B$1&amp;CONFIG_STRUCT!E669,"")</f>
        <v>parameterName_offsets_pt6_03</v>
      </c>
      <c r="C667" s="4" t="str">
        <f>IF(ISTEXT(CONFIG_STRUCT!C669),"=","")</f>
        <v>=</v>
      </c>
      <c r="D667" t="str">
        <f>IF(ISTEXT(CONFIG_STRUCT!E669),CHAR(34)&amp;CONFIG_STRUCT!E669&amp;CHAR(34),"")</f>
        <v>"offsets_pt6_03"</v>
      </c>
      <c r="E667" s="4" t="str">
        <f>IF(ISTEXT(CONFIG_STRUCT!C669),";","")</f>
        <v>;</v>
      </c>
      <c r="F667" t="str">
        <f>IF(ISTEXT(CONFIG_STRUCT!F669),CONFIG_STRUCT!F669,"")</f>
        <v/>
      </c>
    </row>
    <row r="668" spans="1:6" x14ac:dyDescent="0.3">
      <c r="A668" t="str">
        <f>IF(ISTEXT(CONFIG_STRUCT!C670),"const char*","")</f>
        <v>const char*</v>
      </c>
      <c r="B668" t="str">
        <f>IF(ISTEXT(CONFIG_STRUCT!E670),$B$1&amp;CONFIG_STRUCT!E670,"")</f>
        <v>parameterName_offsets_pt7_03</v>
      </c>
      <c r="C668" s="4" t="str">
        <f>IF(ISTEXT(CONFIG_STRUCT!C670),"=","")</f>
        <v>=</v>
      </c>
      <c r="D668" t="str">
        <f>IF(ISTEXT(CONFIG_STRUCT!E670),CHAR(34)&amp;CONFIG_STRUCT!E670&amp;CHAR(34),"")</f>
        <v>"offsets_pt7_03"</v>
      </c>
      <c r="E668" s="4" t="str">
        <f>IF(ISTEXT(CONFIG_STRUCT!C670),";","")</f>
        <v>;</v>
      </c>
      <c r="F668" t="str">
        <f>IF(ISTEXT(CONFIG_STRUCT!F670),CONFIG_STRUCT!F670,"")</f>
        <v>// Last point in the curve</v>
      </c>
    </row>
    <row r="669" spans="1:6" x14ac:dyDescent="0.3">
      <c r="A669" t="str">
        <f>IF(ISTEXT(CONFIG_STRUCT!C671),"const char*","")</f>
        <v>const char*</v>
      </c>
      <c r="B669" t="str">
        <f>IF(ISTEXT(CONFIG_STRUCT!E671),$B$1&amp;CONFIG_STRUCT!E671,"")</f>
        <v>parameterName_offsets_ch_03</v>
      </c>
      <c r="C669" s="4" t="str">
        <f>IF(ISTEXT(CONFIG_STRUCT!C671),"=","")</f>
        <v>=</v>
      </c>
      <c r="D669" t="str">
        <f>IF(ISTEXT(CONFIG_STRUCT!E671),CHAR(34)&amp;CONFIG_STRUCT!E671&amp;CHAR(34),"")</f>
        <v>"offsets_ch_03"</v>
      </c>
      <c r="E669" s="4" t="str">
        <f>IF(ISTEXT(CONFIG_STRUCT!C671),";","")</f>
        <v>;</v>
      </c>
      <c r="F669" t="str">
        <f>IF(ISTEXT(CONFIG_STRUCT!F671),CONFIG_STRUCT!F671,"")</f>
        <v>// Associated channel</v>
      </c>
    </row>
    <row r="670" spans="1:6" x14ac:dyDescent="0.3">
      <c r="A670" t="str">
        <f>IF(ISTEXT(CONFIG_STRUCT!C672),"const char*","")</f>
        <v/>
      </c>
      <c r="B670" t="str">
        <f>IF(ISTEXT(CONFIG_STRUCT!E672),$B$1&amp;CONFIG_STRUCT!E672,"")</f>
        <v/>
      </c>
      <c r="C670" s="4" t="str">
        <f>IF(ISTEXT(CONFIG_STRUCT!C672),"=","")</f>
        <v/>
      </c>
      <c r="D670" t="str">
        <f>IF(ISTEXT(CONFIG_STRUCT!E672),CHAR(34)&amp;CONFIG_STRUCT!E672&amp;CHAR(34),"")</f>
        <v/>
      </c>
      <c r="E670" s="4" t="str">
        <f>IF(ISTEXT(CONFIG_STRUCT!C672),";","")</f>
        <v/>
      </c>
      <c r="F670" t="str">
        <f>IF(ISTEXT(CONFIG_STRUCT!F672),CONFIG_STRUCT!F672,"")</f>
        <v/>
      </c>
    </row>
    <row r="671" spans="1:6" x14ac:dyDescent="0.3">
      <c r="A671" t="str">
        <f>IF(ISTEXT(CONFIG_STRUCT!C673),"const char*","")</f>
        <v>const char*</v>
      </c>
      <c r="B671" t="str">
        <f>IF(ISTEXT(CONFIG_STRUCT!E673),$B$1&amp;CONFIG_STRUCT!E673,"")</f>
        <v>parameterName_offsets_pt1_04</v>
      </c>
      <c r="C671" s="4" t="str">
        <f>IF(ISTEXT(CONFIG_STRUCT!C673),"=","")</f>
        <v>=</v>
      </c>
      <c r="D671" t="str">
        <f>IF(ISTEXT(CONFIG_STRUCT!E673),CHAR(34)&amp;CONFIG_STRUCT!E673&amp;CHAR(34),"")</f>
        <v>"offsets_pt1_04"</v>
      </c>
      <c r="E671" s="4" t="str">
        <f>IF(ISTEXT(CONFIG_STRUCT!C673),";","")</f>
        <v>;</v>
      </c>
      <c r="F671" t="str">
        <f>IF(ISTEXT(CONFIG_STRUCT!F673),CONFIG_STRUCT!F673,"")</f>
        <v>// First point in the curve</v>
      </c>
    </row>
    <row r="672" spans="1:6" x14ac:dyDescent="0.3">
      <c r="A672" t="str">
        <f>IF(ISTEXT(CONFIG_STRUCT!C674),"const char*","")</f>
        <v>const char*</v>
      </c>
      <c r="B672" t="str">
        <f>IF(ISTEXT(CONFIG_STRUCT!E674),$B$1&amp;CONFIG_STRUCT!E674,"")</f>
        <v>parameterName_offsets_pt2_04</v>
      </c>
      <c r="C672" s="4" t="str">
        <f>IF(ISTEXT(CONFIG_STRUCT!C674),"=","")</f>
        <v>=</v>
      </c>
      <c r="D672" t="str">
        <f>IF(ISTEXT(CONFIG_STRUCT!E674),CHAR(34)&amp;CONFIG_STRUCT!E674&amp;CHAR(34),"")</f>
        <v>"offsets_pt2_04"</v>
      </c>
      <c r="E672" s="4" t="str">
        <f>IF(ISTEXT(CONFIG_STRUCT!C674),";","")</f>
        <v>;</v>
      </c>
      <c r="F672" t="str">
        <f>IF(ISTEXT(CONFIG_STRUCT!F674),CONFIG_STRUCT!F674,"")</f>
        <v/>
      </c>
    </row>
    <row r="673" spans="1:6" x14ac:dyDescent="0.3">
      <c r="A673" t="str">
        <f>IF(ISTEXT(CONFIG_STRUCT!C675),"const char*","")</f>
        <v>const char*</v>
      </c>
      <c r="B673" t="str">
        <f>IF(ISTEXT(CONFIG_STRUCT!E675),$B$1&amp;CONFIG_STRUCT!E675,"")</f>
        <v>parameterName_offsets_pt3_04</v>
      </c>
      <c r="C673" s="4" t="str">
        <f>IF(ISTEXT(CONFIG_STRUCT!C675),"=","")</f>
        <v>=</v>
      </c>
      <c r="D673" t="str">
        <f>IF(ISTEXT(CONFIG_STRUCT!E675),CHAR(34)&amp;CONFIG_STRUCT!E675&amp;CHAR(34),"")</f>
        <v>"offsets_pt3_04"</v>
      </c>
      <c r="E673" s="4" t="str">
        <f>IF(ISTEXT(CONFIG_STRUCT!C675),";","")</f>
        <v>;</v>
      </c>
      <c r="F673" t="str">
        <f>IF(ISTEXT(CONFIG_STRUCT!F675),CONFIG_STRUCT!F675,"")</f>
        <v/>
      </c>
    </row>
    <row r="674" spans="1:6" x14ac:dyDescent="0.3">
      <c r="A674" t="str">
        <f>IF(ISTEXT(CONFIG_STRUCT!C676),"const char*","")</f>
        <v>const char*</v>
      </c>
      <c r="B674" t="str">
        <f>IF(ISTEXT(CONFIG_STRUCT!E676),$B$1&amp;CONFIG_STRUCT!E676,"")</f>
        <v>parameterName_offsets_pt4_04</v>
      </c>
      <c r="C674" s="4" t="str">
        <f>IF(ISTEXT(CONFIG_STRUCT!C676),"=","")</f>
        <v>=</v>
      </c>
      <c r="D674" t="str">
        <f>IF(ISTEXT(CONFIG_STRUCT!E676),CHAR(34)&amp;CONFIG_STRUCT!E676&amp;CHAR(34),"")</f>
        <v>"offsets_pt4_04"</v>
      </c>
      <c r="E674" s="4" t="str">
        <f>IF(ISTEXT(CONFIG_STRUCT!C676),";","")</f>
        <v>;</v>
      </c>
      <c r="F674" t="str">
        <f>IF(ISTEXT(CONFIG_STRUCT!F676),CONFIG_STRUCT!F676,"")</f>
        <v/>
      </c>
    </row>
    <row r="675" spans="1:6" x14ac:dyDescent="0.3">
      <c r="A675" t="str">
        <f>IF(ISTEXT(CONFIG_STRUCT!C677),"const char*","")</f>
        <v>const char*</v>
      </c>
      <c r="B675" t="str">
        <f>IF(ISTEXT(CONFIG_STRUCT!E677),$B$1&amp;CONFIG_STRUCT!E677,"")</f>
        <v>parameterName_offsets_pt5_04</v>
      </c>
      <c r="C675" s="4" t="str">
        <f>IF(ISTEXT(CONFIG_STRUCT!C677),"=","")</f>
        <v>=</v>
      </c>
      <c r="D675" t="str">
        <f>IF(ISTEXT(CONFIG_STRUCT!E677),CHAR(34)&amp;CONFIG_STRUCT!E677&amp;CHAR(34),"")</f>
        <v>"offsets_pt5_04"</v>
      </c>
      <c r="E675" s="4" t="str">
        <f>IF(ISTEXT(CONFIG_STRUCT!C677),";","")</f>
        <v>;</v>
      </c>
      <c r="F675" t="str">
        <f>IF(ISTEXT(CONFIG_STRUCT!F677),CONFIG_STRUCT!F677,"")</f>
        <v/>
      </c>
    </row>
    <row r="676" spans="1:6" x14ac:dyDescent="0.3">
      <c r="A676" t="str">
        <f>IF(ISTEXT(CONFIG_STRUCT!C678),"const char*","")</f>
        <v>const char*</v>
      </c>
      <c r="B676" t="str">
        <f>IF(ISTEXT(CONFIG_STRUCT!E678),$B$1&amp;CONFIG_STRUCT!E678,"")</f>
        <v>parameterName_offsets_pt6_04</v>
      </c>
      <c r="C676" s="4" t="str">
        <f>IF(ISTEXT(CONFIG_STRUCT!C678),"=","")</f>
        <v>=</v>
      </c>
      <c r="D676" t="str">
        <f>IF(ISTEXT(CONFIG_STRUCT!E678),CHAR(34)&amp;CONFIG_STRUCT!E678&amp;CHAR(34),"")</f>
        <v>"offsets_pt6_04"</v>
      </c>
      <c r="E676" s="4" t="str">
        <f>IF(ISTEXT(CONFIG_STRUCT!C678),";","")</f>
        <v>;</v>
      </c>
      <c r="F676" t="str">
        <f>IF(ISTEXT(CONFIG_STRUCT!F678),CONFIG_STRUCT!F678,"")</f>
        <v/>
      </c>
    </row>
    <row r="677" spans="1:6" x14ac:dyDescent="0.3">
      <c r="A677" t="str">
        <f>IF(ISTEXT(CONFIG_STRUCT!C679),"const char*","")</f>
        <v>const char*</v>
      </c>
      <c r="B677" t="str">
        <f>IF(ISTEXT(CONFIG_STRUCT!E679),$B$1&amp;CONFIG_STRUCT!E679,"")</f>
        <v>parameterName_offsets_pt7_04</v>
      </c>
      <c r="C677" s="4" t="str">
        <f>IF(ISTEXT(CONFIG_STRUCT!C679),"=","")</f>
        <v>=</v>
      </c>
      <c r="D677" t="str">
        <f>IF(ISTEXT(CONFIG_STRUCT!E679),CHAR(34)&amp;CONFIG_STRUCT!E679&amp;CHAR(34),"")</f>
        <v>"offsets_pt7_04"</v>
      </c>
      <c r="E677" s="4" t="str">
        <f>IF(ISTEXT(CONFIG_STRUCT!C679),";","")</f>
        <v>;</v>
      </c>
      <c r="F677" t="str">
        <f>IF(ISTEXT(CONFIG_STRUCT!F679),CONFIG_STRUCT!F679,"")</f>
        <v>// Last point in the curve</v>
      </c>
    </row>
    <row r="678" spans="1:6" x14ac:dyDescent="0.3">
      <c r="A678" t="str">
        <f>IF(ISTEXT(CONFIG_STRUCT!C680),"const char*","")</f>
        <v>const char*</v>
      </c>
      <c r="B678" t="str">
        <f>IF(ISTEXT(CONFIG_STRUCT!E680),$B$1&amp;CONFIG_STRUCT!E680,"")</f>
        <v>parameterName_offsets_ch_04</v>
      </c>
      <c r="C678" s="4" t="str">
        <f>IF(ISTEXT(CONFIG_STRUCT!C680),"=","")</f>
        <v>=</v>
      </c>
      <c r="D678" t="str">
        <f>IF(ISTEXT(CONFIG_STRUCT!E680),CHAR(34)&amp;CONFIG_STRUCT!E680&amp;CHAR(34),"")</f>
        <v>"offsets_ch_04"</v>
      </c>
      <c r="E678" s="4" t="str">
        <f>IF(ISTEXT(CONFIG_STRUCT!C680),";","")</f>
        <v>;</v>
      </c>
      <c r="F678" t="str">
        <f>IF(ISTEXT(CONFIG_STRUCT!F680),CONFIG_STRUCT!F680,"")</f>
        <v>// Associated channel</v>
      </c>
    </row>
    <row r="679" spans="1:6" x14ac:dyDescent="0.3">
      <c r="A679" t="str">
        <f>IF(ISTEXT(CONFIG_STRUCT!C681),"const char*","")</f>
        <v/>
      </c>
      <c r="B679" t="str">
        <f>IF(ISTEXT(CONFIG_STRUCT!E681),$B$1&amp;CONFIG_STRUCT!E681,"")</f>
        <v/>
      </c>
      <c r="C679" s="4" t="str">
        <f>IF(ISTEXT(CONFIG_STRUCT!C681),"=","")</f>
        <v/>
      </c>
      <c r="D679" t="str">
        <f>IF(ISTEXT(CONFIG_STRUCT!E681),CHAR(34)&amp;CONFIG_STRUCT!E681&amp;CHAR(34),"")</f>
        <v/>
      </c>
      <c r="E679" s="4" t="str">
        <f>IF(ISTEXT(CONFIG_STRUCT!C681),";","")</f>
        <v/>
      </c>
      <c r="F679" t="str">
        <f>IF(ISTEXT(CONFIG_STRUCT!F681),CONFIG_STRUCT!F681,"")</f>
        <v/>
      </c>
    </row>
    <row r="680" spans="1:6" x14ac:dyDescent="0.3">
      <c r="A680" t="str">
        <f>IF(ISTEXT(CONFIG_STRUCT!C682),"const char*","")</f>
        <v>const char*</v>
      </c>
      <c r="B680" t="str">
        <f>IF(ISTEXT(CONFIG_STRUCT!E682),$B$1&amp;CONFIG_STRUCT!E682,"")</f>
        <v>parameterName_offsets_pt1_05</v>
      </c>
      <c r="C680" s="4" t="str">
        <f>IF(ISTEXT(CONFIG_STRUCT!C682),"=","")</f>
        <v>=</v>
      </c>
      <c r="D680" t="str">
        <f>IF(ISTEXT(CONFIG_STRUCT!E682),CHAR(34)&amp;CONFIG_STRUCT!E682&amp;CHAR(34),"")</f>
        <v>"offsets_pt1_05"</v>
      </c>
      <c r="E680" s="4" t="str">
        <f>IF(ISTEXT(CONFIG_STRUCT!C682),";","")</f>
        <v>;</v>
      </c>
      <c r="F680" t="str">
        <f>IF(ISTEXT(CONFIG_STRUCT!F682),CONFIG_STRUCT!F682,"")</f>
        <v>// First point in the curve</v>
      </c>
    </row>
    <row r="681" spans="1:6" x14ac:dyDescent="0.3">
      <c r="A681" t="str">
        <f>IF(ISTEXT(CONFIG_STRUCT!C683),"const char*","")</f>
        <v>const char*</v>
      </c>
      <c r="B681" t="str">
        <f>IF(ISTEXT(CONFIG_STRUCT!E683),$B$1&amp;CONFIG_STRUCT!E683,"")</f>
        <v>parameterName_offsets_pt2_05</v>
      </c>
      <c r="C681" s="4" t="str">
        <f>IF(ISTEXT(CONFIG_STRUCT!C683),"=","")</f>
        <v>=</v>
      </c>
      <c r="D681" t="str">
        <f>IF(ISTEXT(CONFIG_STRUCT!E683),CHAR(34)&amp;CONFIG_STRUCT!E683&amp;CHAR(34),"")</f>
        <v>"offsets_pt2_05"</v>
      </c>
      <c r="E681" s="4" t="str">
        <f>IF(ISTEXT(CONFIG_STRUCT!C683),";","")</f>
        <v>;</v>
      </c>
      <c r="F681" t="str">
        <f>IF(ISTEXT(CONFIG_STRUCT!F683),CONFIG_STRUCT!F683,"")</f>
        <v/>
      </c>
    </row>
    <row r="682" spans="1:6" x14ac:dyDescent="0.3">
      <c r="A682" t="str">
        <f>IF(ISTEXT(CONFIG_STRUCT!C684),"const char*","")</f>
        <v>const char*</v>
      </c>
      <c r="B682" t="str">
        <f>IF(ISTEXT(CONFIG_STRUCT!E684),$B$1&amp;CONFIG_STRUCT!E684,"")</f>
        <v>parameterName_offsets_pt3_05</v>
      </c>
      <c r="C682" s="4" t="str">
        <f>IF(ISTEXT(CONFIG_STRUCT!C684),"=","")</f>
        <v>=</v>
      </c>
      <c r="D682" t="str">
        <f>IF(ISTEXT(CONFIG_STRUCT!E684),CHAR(34)&amp;CONFIG_STRUCT!E684&amp;CHAR(34),"")</f>
        <v>"offsets_pt3_05"</v>
      </c>
      <c r="E682" s="4" t="str">
        <f>IF(ISTEXT(CONFIG_STRUCT!C684),";","")</f>
        <v>;</v>
      </c>
      <c r="F682" t="str">
        <f>IF(ISTEXT(CONFIG_STRUCT!F684),CONFIG_STRUCT!F684,"")</f>
        <v/>
      </c>
    </row>
    <row r="683" spans="1:6" x14ac:dyDescent="0.3">
      <c r="A683" t="str">
        <f>IF(ISTEXT(CONFIG_STRUCT!C685),"const char*","")</f>
        <v>const char*</v>
      </c>
      <c r="B683" t="str">
        <f>IF(ISTEXT(CONFIG_STRUCT!E685),$B$1&amp;CONFIG_STRUCT!E685,"")</f>
        <v>parameterName_offsets_pt4_05</v>
      </c>
      <c r="C683" s="4" t="str">
        <f>IF(ISTEXT(CONFIG_STRUCT!C685),"=","")</f>
        <v>=</v>
      </c>
      <c r="D683" t="str">
        <f>IF(ISTEXT(CONFIG_STRUCT!E685),CHAR(34)&amp;CONFIG_STRUCT!E685&amp;CHAR(34),"")</f>
        <v>"offsets_pt4_05"</v>
      </c>
      <c r="E683" s="4" t="str">
        <f>IF(ISTEXT(CONFIG_STRUCT!C685),";","")</f>
        <v>;</v>
      </c>
      <c r="F683" t="str">
        <f>IF(ISTEXT(CONFIG_STRUCT!F685),CONFIG_STRUCT!F685,"")</f>
        <v/>
      </c>
    </row>
    <row r="684" spans="1:6" x14ac:dyDescent="0.3">
      <c r="A684" t="str">
        <f>IF(ISTEXT(CONFIG_STRUCT!C686),"const char*","")</f>
        <v>const char*</v>
      </c>
      <c r="B684" t="str">
        <f>IF(ISTEXT(CONFIG_STRUCT!E686),$B$1&amp;CONFIG_STRUCT!E686,"")</f>
        <v>parameterName_offsets_pt5_05</v>
      </c>
      <c r="C684" s="4" t="str">
        <f>IF(ISTEXT(CONFIG_STRUCT!C686),"=","")</f>
        <v>=</v>
      </c>
      <c r="D684" t="str">
        <f>IF(ISTEXT(CONFIG_STRUCT!E686),CHAR(34)&amp;CONFIG_STRUCT!E686&amp;CHAR(34),"")</f>
        <v>"offsets_pt5_05"</v>
      </c>
      <c r="E684" s="4" t="str">
        <f>IF(ISTEXT(CONFIG_STRUCT!C686),";","")</f>
        <v>;</v>
      </c>
      <c r="F684" t="str">
        <f>IF(ISTEXT(CONFIG_STRUCT!F686),CONFIG_STRUCT!F686,"")</f>
        <v/>
      </c>
    </row>
    <row r="685" spans="1:6" x14ac:dyDescent="0.3">
      <c r="A685" t="str">
        <f>IF(ISTEXT(CONFIG_STRUCT!C687),"const char*","")</f>
        <v>const char*</v>
      </c>
      <c r="B685" t="str">
        <f>IF(ISTEXT(CONFIG_STRUCT!E687),$B$1&amp;CONFIG_STRUCT!E687,"")</f>
        <v>parameterName_offsets_pt6_05</v>
      </c>
      <c r="C685" s="4" t="str">
        <f>IF(ISTEXT(CONFIG_STRUCT!C687),"=","")</f>
        <v>=</v>
      </c>
      <c r="D685" t="str">
        <f>IF(ISTEXT(CONFIG_STRUCT!E687),CHAR(34)&amp;CONFIG_STRUCT!E687&amp;CHAR(34),"")</f>
        <v>"offsets_pt6_05"</v>
      </c>
      <c r="E685" s="4" t="str">
        <f>IF(ISTEXT(CONFIG_STRUCT!C687),";","")</f>
        <v>;</v>
      </c>
      <c r="F685" t="str">
        <f>IF(ISTEXT(CONFIG_STRUCT!F687),CONFIG_STRUCT!F687,"")</f>
        <v/>
      </c>
    </row>
    <row r="686" spans="1:6" x14ac:dyDescent="0.3">
      <c r="A686" t="str">
        <f>IF(ISTEXT(CONFIG_STRUCT!C688),"const char*","")</f>
        <v>const char*</v>
      </c>
      <c r="B686" t="str">
        <f>IF(ISTEXT(CONFIG_STRUCT!E688),$B$1&amp;CONFIG_STRUCT!E688,"")</f>
        <v>parameterName_offsets_pt7_05</v>
      </c>
      <c r="C686" s="4" t="str">
        <f>IF(ISTEXT(CONFIG_STRUCT!C688),"=","")</f>
        <v>=</v>
      </c>
      <c r="D686" t="str">
        <f>IF(ISTEXT(CONFIG_STRUCT!E688),CHAR(34)&amp;CONFIG_STRUCT!E688&amp;CHAR(34),"")</f>
        <v>"offsets_pt7_05"</v>
      </c>
      <c r="E686" s="4" t="str">
        <f>IF(ISTEXT(CONFIG_STRUCT!C688),";","")</f>
        <v>;</v>
      </c>
      <c r="F686" t="str">
        <f>IF(ISTEXT(CONFIG_STRUCT!F688),CONFIG_STRUCT!F688,"")</f>
        <v>// Last point in the curve</v>
      </c>
    </row>
    <row r="687" spans="1:6" x14ac:dyDescent="0.3">
      <c r="A687" t="str">
        <f>IF(ISTEXT(CONFIG_STRUCT!C689),"const char*","")</f>
        <v>const char*</v>
      </c>
      <c r="B687" t="str">
        <f>IF(ISTEXT(CONFIG_STRUCT!E689),$B$1&amp;CONFIG_STRUCT!E689,"")</f>
        <v>parameterName_offsets_ch_05</v>
      </c>
      <c r="C687" s="4" t="str">
        <f>IF(ISTEXT(CONFIG_STRUCT!C689),"=","")</f>
        <v>=</v>
      </c>
      <c r="D687" t="str">
        <f>IF(ISTEXT(CONFIG_STRUCT!E689),CHAR(34)&amp;CONFIG_STRUCT!E689&amp;CHAR(34),"")</f>
        <v>"offsets_ch_05"</v>
      </c>
      <c r="E687" s="4" t="str">
        <f>IF(ISTEXT(CONFIG_STRUCT!C689),";","")</f>
        <v>;</v>
      </c>
      <c r="F687" t="str">
        <f>IF(ISTEXT(CONFIG_STRUCT!F689),CONFIG_STRUCT!F689,"")</f>
        <v>// Associated channel</v>
      </c>
    </row>
    <row r="688" spans="1:6" x14ac:dyDescent="0.3">
      <c r="A688" t="str">
        <f>IF(ISTEXT(CONFIG_STRUCT!C690),"const char*","")</f>
        <v/>
      </c>
      <c r="B688" t="str">
        <f>IF(ISTEXT(CONFIG_STRUCT!E690),$B$1&amp;CONFIG_STRUCT!E690,"")</f>
        <v/>
      </c>
      <c r="C688" s="4" t="str">
        <f>IF(ISTEXT(CONFIG_STRUCT!C690),"=","")</f>
        <v/>
      </c>
      <c r="D688" t="str">
        <f>IF(ISTEXT(CONFIG_STRUCT!E690),CHAR(34)&amp;CONFIG_STRUCT!E690&amp;CHAR(34),"")</f>
        <v/>
      </c>
      <c r="E688" s="4" t="str">
        <f>IF(ISTEXT(CONFIG_STRUCT!C690),";","")</f>
        <v/>
      </c>
      <c r="F688" t="str">
        <f>IF(ISTEXT(CONFIG_STRUCT!F690),CONFIG_STRUCT!F690,"")</f>
        <v/>
      </c>
    </row>
    <row r="689" spans="1:6" x14ac:dyDescent="0.3">
      <c r="A689" t="str">
        <f>IF(ISTEXT(CONFIG_STRUCT!C691),"const char*","")</f>
        <v>const char*</v>
      </c>
      <c r="B689" t="str">
        <f>IF(ISTEXT(CONFIG_STRUCT!E691),$B$1&amp;CONFIG_STRUCT!E691,"")</f>
        <v>parameterName_offsets_pt1_06</v>
      </c>
      <c r="C689" s="4" t="str">
        <f>IF(ISTEXT(CONFIG_STRUCT!C691),"=","")</f>
        <v>=</v>
      </c>
      <c r="D689" t="str">
        <f>IF(ISTEXT(CONFIG_STRUCT!E691),CHAR(34)&amp;CONFIG_STRUCT!E691&amp;CHAR(34),"")</f>
        <v>"offsets_pt1_06"</v>
      </c>
      <c r="E689" s="4" t="str">
        <f>IF(ISTEXT(CONFIG_STRUCT!C691),";","")</f>
        <v>;</v>
      </c>
      <c r="F689" t="str">
        <f>IF(ISTEXT(CONFIG_STRUCT!F691),CONFIG_STRUCT!F691,"")</f>
        <v>// First point in the curve</v>
      </c>
    </row>
    <row r="690" spans="1:6" x14ac:dyDescent="0.3">
      <c r="A690" t="str">
        <f>IF(ISTEXT(CONFIG_STRUCT!C692),"const char*","")</f>
        <v>const char*</v>
      </c>
      <c r="B690" t="str">
        <f>IF(ISTEXT(CONFIG_STRUCT!E692),$B$1&amp;CONFIG_STRUCT!E692,"")</f>
        <v>parameterName_offsets_pt2_06</v>
      </c>
      <c r="C690" s="4" t="str">
        <f>IF(ISTEXT(CONFIG_STRUCT!C692),"=","")</f>
        <v>=</v>
      </c>
      <c r="D690" t="str">
        <f>IF(ISTEXT(CONFIG_STRUCT!E692),CHAR(34)&amp;CONFIG_STRUCT!E692&amp;CHAR(34),"")</f>
        <v>"offsets_pt2_06"</v>
      </c>
      <c r="E690" s="4" t="str">
        <f>IF(ISTEXT(CONFIG_STRUCT!C692),";","")</f>
        <v>;</v>
      </c>
      <c r="F690" t="str">
        <f>IF(ISTEXT(CONFIG_STRUCT!F692),CONFIG_STRUCT!F692,"")</f>
        <v/>
      </c>
    </row>
    <row r="691" spans="1:6" x14ac:dyDescent="0.3">
      <c r="A691" t="str">
        <f>IF(ISTEXT(CONFIG_STRUCT!C693),"const char*","")</f>
        <v>const char*</v>
      </c>
      <c r="B691" t="str">
        <f>IF(ISTEXT(CONFIG_STRUCT!E693),$B$1&amp;CONFIG_STRUCT!E693,"")</f>
        <v>parameterName_offsets_pt3_06</v>
      </c>
      <c r="C691" s="4" t="str">
        <f>IF(ISTEXT(CONFIG_STRUCT!C693),"=","")</f>
        <v>=</v>
      </c>
      <c r="D691" t="str">
        <f>IF(ISTEXT(CONFIG_STRUCT!E693),CHAR(34)&amp;CONFIG_STRUCT!E693&amp;CHAR(34),"")</f>
        <v>"offsets_pt3_06"</v>
      </c>
      <c r="E691" s="4" t="str">
        <f>IF(ISTEXT(CONFIG_STRUCT!C693),";","")</f>
        <v>;</v>
      </c>
      <c r="F691" t="str">
        <f>IF(ISTEXT(CONFIG_STRUCT!F693),CONFIG_STRUCT!F693,"")</f>
        <v/>
      </c>
    </row>
    <row r="692" spans="1:6" x14ac:dyDescent="0.3">
      <c r="A692" t="str">
        <f>IF(ISTEXT(CONFIG_STRUCT!C694),"const char*","")</f>
        <v>const char*</v>
      </c>
      <c r="B692" t="str">
        <f>IF(ISTEXT(CONFIG_STRUCT!E694),$B$1&amp;CONFIG_STRUCT!E694,"")</f>
        <v>parameterName_offsets_pt4_06</v>
      </c>
      <c r="C692" s="4" t="str">
        <f>IF(ISTEXT(CONFIG_STRUCT!C694),"=","")</f>
        <v>=</v>
      </c>
      <c r="D692" t="str">
        <f>IF(ISTEXT(CONFIG_STRUCT!E694),CHAR(34)&amp;CONFIG_STRUCT!E694&amp;CHAR(34),"")</f>
        <v>"offsets_pt4_06"</v>
      </c>
      <c r="E692" s="4" t="str">
        <f>IF(ISTEXT(CONFIG_STRUCT!C694),";","")</f>
        <v>;</v>
      </c>
      <c r="F692" t="str">
        <f>IF(ISTEXT(CONFIG_STRUCT!F694),CONFIG_STRUCT!F694,"")</f>
        <v/>
      </c>
    </row>
    <row r="693" spans="1:6" x14ac:dyDescent="0.3">
      <c r="A693" t="str">
        <f>IF(ISTEXT(CONFIG_STRUCT!C695),"const char*","")</f>
        <v>const char*</v>
      </c>
      <c r="B693" t="str">
        <f>IF(ISTEXT(CONFIG_STRUCT!E695),$B$1&amp;CONFIG_STRUCT!E695,"")</f>
        <v>parameterName_offsets_pt5_06</v>
      </c>
      <c r="C693" s="4" t="str">
        <f>IF(ISTEXT(CONFIG_STRUCT!C695),"=","")</f>
        <v>=</v>
      </c>
      <c r="D693" t="str">
        <f>IF(ISTEXT(CONFIG_STRUCT!E695),CHAR(34)&amp;CONFIG_STRUCT!E695&amp;CHAR(34),"")</f>
        <v>"offsets_pt5_06"</v>
      </c>
      <c r="E693" s="4" t="str">
        <f>IF(ISTEXT(CONFIG_STRUCT!C695),";","")</f>
        <v>;</v>
      </c>
      <c r="F693" t="str">
        <f>IF(ISTEXT(CONFIG_STRUCT!F695),CONFIG_STRUCT!F695,"")</f>
        <v/>
      </c>
    </row>
    <row r="694" spans="1:6" x14ac:dyDescent="0.3">
      <c r="A694" t="str">
        <f>IF(ISTEXT(CONFIG_STRUCT!C696),"const char*","")</f>
        <v>const char*</v>
      </c>
      <c r="B694" t="str">
        <f>IF(ISTEXT(CONFIG_STRUCT!E696),$B$1&amp;CONFIG_STRUCT!E696,"")</f>
        <v>parameterName_offsets_pt6_06</v>
      </c>
      <c r="C694" s="4" t="str">
        <f>IF(ISTEXT(CONFIG_STRUCT!C696),"=","")</f>
        <v>=</v>
      </c>
      <c r="D694" t="str">
        <f>IF(ISTEXT(CONFIG_STRUCT!E696),CHAR(34)&amp;CONFIG_STRUCT!E696&amp;CHAR(34),"")</f>
        <v>"offsets_pt6_06"</v>
      </c>
      <c r="E694" s="4" t="str">
        <f>IF(ISTEXT(CONFIG_STRUCT!C696),";","")</f>
        <v>;</v>
      </c>
      <c r="F694" t="str">
        <f>IF(ISTEXT(CONFIG_STRUCT!F696),CONFIG_STRUCT!F696,"")</f>
        <v/>
      </c>
    </row>
    <row r="695" spans="1:6" x14ac:dyDescent="0.3">
      <c r="A695" t="str">
        <f>IF(ISTEXT(CONFIG_STRUCT!C697),"const char*","")</f>
        <v>const char*</v>
      </c>
      <c r="B695" t="str">
        <f>IF(ISTEXT(CONFIG_STRUCT!E697),$B$1&amp;CONFIG_STRUCT!E697,"")</f>
        <v>parameterName_offsets_pt7_06</v>
      </c>
      <c r="C695" s="4" t="str">
        <f>IF(ISTEXT(CONFIG_STRUCT!C697),"=","")</f>
        <v>=</v>
      </c>
      <c r="D695" t="str">
        <f>IF(ISTEXT(CONFIG_STRUCT!E697),CHAR(34)&amp;CONFIG_STRUCT!E697&amp;CHAR(34),"")</f>
        <v>"offsets_pt7_06"</v>
      </c>
      <c r="E695" s="4" t="str">
        <f>IF(ISTEXT(CONFIG_STRUCT!C697),";","")</f>
        <v>;</v>
      </c>
      <c r="F695" t="str">
        <f>IF(ISTEXT(CONFIG_STRUCT!F697),CONFIG_STRUCT!F697,"")</f>
        <v>// Last point in the curve</v>
      </c>
    </row>
    <row r="696" spans="1:6" x14ac:dyDescent="0.3">
      <c r="A696" t="str">
        <f>IF(ISTEXT(CONFIG_STRUCT!C698),"const char*","")</f>
        <v>const char*</v>
      </c>
      <c r="B696" t="str">
        <f>IF(ISTEXT(CONFIG_STRUCT!E698),$B$1&amp;CONFIG_STRUCT!E698,"")</f>
        <v>parameterName_offsets_ch_06</v>
      </c>
      <c r="C696" s="4" t="str">
        <f>IF(ISTEXT(CONFIG_STRUCT!C698),"=","")</f>
        <v>=</v>
      </c>
      <c r="D696" t="str">
        <f>IF(ISTEXT(CONFIG_STRUCT!E698),CHAR(34)&amp;CONFIG_STRUCT!E698&amp;CHAR(34),"")</f>
        <v>"offsets_ch_06"</v>
      </c>
      <c r="E696" s="4" t="str">
        <f>IF(ISTEXT(CONFIG_STRUCT!C698),";","")</f>
        <v>;</v>
      </c>
      <c r="F696" t="str">
        <f>IF(ISTEXT(CONFIG_STRUCT!F698),CONFIG_STRUCT!F698,"")</f>
        <v>// Associated channel</v>
      </c>
    </row>
    <row r="697" spans="1:6" x14ac:dyDescent="0.3">
      <c r="A697" t="str">
        <f>IF(ISTEXT(CONFIG_STRUCT!C699),"const char*","")</f>
        <v/>
      </c>
      <c r="B697" t="str">
        <f>IF(ISTEXT(CONFIG_STRUCT!E699),$B$1&amp;CONFIG_STRUCT!E699,"")</f>
        <v/>
      </c>
      <c r="C697" s="4" t="str">
        <f>IF(ISTEXT(CONFIG_STRUCT!C699),"=","")</f>
        <v/>
      </c>
      <c r="D697" t="str">
        <f>IF(ISTEXT(CONFIG_STRUCT!E699),CHAR(34)&amp;CONFIG_STRUCT!E699&amp;CHAR(34),"")</f>
        <v/>
      </c>
      <c r="E697" s="4" t="str">
        <f>IF(ISTEXT(CONFIG_STRUCT!C699),";","")</f>
        <v/>
      </c>
      <c r="F697" t="str">
        <f>IF(ISTEXT(CONFIG_STRUCT!F699),CONFIG_STRUCT!F699,"")</f>
        <v/>
      </c>
    </row>
    <row r="698" spans="1:6" x14ac:dyDescent="0.3">
      <c r="A698" t="str">
        <f>IF(ISTEXT(CONFIG_STRUCT!C700),"const char*","")</f>
        <v>const char*</v>
      </c>
      <c r="B698" t="str">
        <f>IF(ISTEXT(CONFIG_STRUCT!E700),$B$1&amp;CONFIG_STRUCT!E700,"")</f>
        <v>parameterName_offsets_pt1_07</v>
      </c>
      <c r="C698" s="4" t="str">
        <f>IF(ISTEXT(CONFIG_STRUCT!C700),"=","")</f>
        <v>=</v>
      </c>
      <c r="D698" t="str">
        <f>IF(ISTEXT(CONFIG_STRUCT!E700),CHAR(34)&amp;CONFIG_STRUCT!E700&amp;CHAR(34),"")</f>
        <v>"offsets_pt1_07"</v>
      </c>
      <c r="E698" s="4" t="str">
        <f>IF(ISTEXT(CONFIG_STRUCT!C700),";","")</f>
        <v>;</v>
      </c>
      <c r="F698" t="str">
        <f>IF(ISTEXT(CONFIG_STRUCT!F700),CONFIG_STRUCT!F700,"")</f>
        <v>// First point in the curve</v>
      </c>
    </row>
    <row r="699" spans="1:6" x14ac:dyDescent="0.3">
      <c r="A699" t="str">
        <f>IF(ISTEXT(CONFIG_STRUCT!C701),"const char*","")</f>
        <v>const char*</v>
      </c>
      <c r="B699" t="str">
        <f>IF(ISTEXT(CONFIG_STRUCT!E701),$B$1&amp;CONFIG_STRUCT!E701,"")</f>
        <v>parameterName_offsets_pt2_07</v>
      </c>
      <c r="C699" s="4" t="str">
        <f>IF(ISTEXT(CONFIG_STRUCT!C701),"=","")</f>
        <v>=</v>
      </c>
      <c r="D699" t="str">
        <f>IF(ISTEXT(CONFIG_STRUCT!E701),CHAR(34)&amp;CONFIG_STRUCT!E701&amp;CHAR(34),"")</f>
        <v>"offsets_pt2_07"</v>
      </c>
      <c r="E699" s="4" t="str">
        <f>IF(ISTEXT(CONFIG_STRUCT!C701),";","")</f>
        <v>;</v>
      </c>
      <c r="F699" t="str">
        <f>IF(ISTEXT(CONFIG_STRUCT!F701),CONFIG_STRUCT!F701,"")</f>
        <v/>
      </c>
    </row>
    <row r="700" spans="1:6" x14ac:dyDescent="0.3">
      <c r="A700" t="str">
        <f>IF(ISTEXT(CONFIG_STRUCT!C702),"const char*","")</f>
        <v>const char*</v>
      </c>
      <c r="B700" t="str">
        <f>IF(ISTEXT(CONFIG_STRUCT!E702),$B$1&amp;CONFIG_STRUCT!E702,"")</f>
        <v>parameterName_offsets_pt3_07</v>
      </c>
      <c r="C700" s="4" t="str">
        <f>IF(ISTEXT(CONFIG_STRUCT!C702),"=","")</f>
        <v>=</v>
      </c>
      <c r="D700" t="str">
        <f>IF(ISTEXT(CONFIG_STRUCT!E702),CHAR(34)&amp;CONFIG_STRUCT!E702&amp;CHAR(34),"")</f>
        <v>"offsets_pt3_07"</v>
      </c>
      <c r="E700" s="4" t="str">
        <f>IF(ISTEXT(CONFIG_STRUCT!C702),";","")</f>
        <v>;</v>
      </c>
      <c r="F700" t="str">
        <f>IF(ISTEXT(CONFIG_STRUCT!F702),CONFIG_STRUCT!F702,"")</f>
        <v/>
      </c>
    </row>
    <row r="701" spans="1:6" x14ac:dyDescent="0.3">
      <c r="A701" t="str">
        <f>IF(ISTEXT(CONFIG_STRUCT!C703),"const char*","")</f>
        <v>const char*</v>
      </c>
      <c r="B701" t="str">
        <f>IF(ISTEXT(CONFIG_STRUCT!E703),$B$1&amp;CONFIG_STRUCT!E703,"")</f>
        <v>parameterName_offsets_pt4_07</v>
      </c>
      <c r="C701" s="4" t="str">
        <f>IF(ISTEXT(CONFIG_STRUCT!C703),"=","")</f>
        <v>=</v>
      </c>
      <c r="D701" t="str">
        <f>IF(ISTEXT(CONFIG_STRUCT!E703),CHAR(34)&amp;CONFIG_STRUCT!E703&amp;CHAR(34),"")</f>
        <v>"offsets_pt4_07"</v>
      </c>
      <c r="E701" s="4" t="str">
        <f>IF(ISTEXT(CONFIG_STRUCT!C703),";","")</f>
        <v>;</v>
      </c>
      <c r="F701" t="str">
        <f>IF(ISTEXT(CONFIG_STRUCT!F703),CONFIG_STRUCT!F703,"")</f>
        <v/>
      </c>
    </row>
    <row r="702" spans="1:6" x14ac:dyDescent="0.3">
      <c r="A702" t="str">
        <f>IF(ISTEXT(CONFIG_STRUCT!C704),"const char*","")</f>
        <v>const char*</v>
      </c>
      <c r="B702" t="str">
        <f>IF(ISTEXT(CONFIG_STRUCT!E704),$B$1&amp;CONFIG_STRUCT!E704,"")</f>
        <v>parameterName_offsets_pt5_07</v>
      </c>
      <c r="C702" s="4" t="str">
        <f>IF(ISTEXT(CONFIG_STRUCT!C704),"=","")</f>
        <v>=</v>
      </c>
      <c r="D702" t="str">
        <f>IF(ISTEXT(CONFIG_STRUCT!E704),CHAR(34)&amp;CONFIG_STRUCT!E704&amp;CHAR(34),"")</f>
        <v>"offsets_pt5_07"</v>
      </c>
      <c r="E702" s="4" t="str">
        <f>IF(ISTEXT(CONFIG_STRUCT!C704),";","")</f>
        <v>;</v>
      </c>
      <c r="F702" t="str">
        <f>IF(ISTEXT(CONFIG_STRUCT!F704),CONFIG_STRUCT!F704,"")</f>
        <v/>
      </c>
    </row>
    <row r="703" spans="1:6" x14ac:dyDescent="0.3">
      <c r="A703" t="str">
        <f>IF(ISTEXT(CONFIG_STRUCT!C705),"const char*","")</f>
        <v>const char*</v>
      </c>
      <c r="B703" t="str">
        <f>IF(ISTEXT(CONFIG_STRUCT!E705),$B$1&amp;CONFIG_STRUCT!E705,"")</f>
        <v>parameterName_offsets_pt6_07</v>
      </c>
      <c r="C703" s="4" t="str">
        <f>IF(ISTEXT(CONFIG_STRUCT!C705),"=","")</f>
        <v>=</v>
      </c>
      <c r="D703" t="str">
        <f>IF(ISTEXT(CONFIG_STRUCT!E705),CHAR(34)&amp;CONFIG_STRUCT!E705&amp;CHAR(34),"")</f>
        <v>"offsets_pt6_07"</v>
      </c>
      <c r="E703" s="4" t="str">
        <f>IF(ISTEXT(CONFIG_STRUCT!C705),";","")</f>
        <v>;</v>
      </c>
      <c r="F703" t="str">
        <f>IF(ISTEXT(CONFIG_STRUCT!F705),CONFIG_STRUCT!F705,"")</f>
        <v/>
      </c>
    </row>
    <row r="704" spans="1:6" x14ac:dyDescent="0.3">
      <c r="A704" t="str">
        <f>IF(ISTEXT(CONFIG_STRUCT!C706),"const char*","")</f>
        <v>const char*</v>
      </c>
      <c r="B704" t="str">
        <f>IF(ISTEXT(CONFIG_STRUCT!E706),$B$1&amp;CONFIG_STRUCT!E706,"")</f>
        <v>parameterName_offsets_pt7_07</v>
      </c>
      <c r="C704" s="4" t="str">
        <f>IF(ISTEXT(CONFIG_STRUCT!C706),"=","")</f>
        <v>=</v>
      </c>
      <c r="D704" t="str">
        <f>IF(ISTEXT(CONFIG_STRUCT!E706),CHAR(34)&amp;CONFIG_STRUCT!E706&amp;CHAR(34),"")</f>
        <v>"offsets_pt7_07"</v>
      </c>
      <c r="E704" s="4" t="str">
        <f>IF(ISTEXT(CONFIG_STRUCT!C706),";","")</f>
        <v>;</v>
      </c>
      <c r="F704" t="str">
        <f>IF(ISTEXT(CONFIG_STRUCT!F706),CONFIG_STRUCT!F706,"")</f>
        <v>// Last point in the curve</v>
      </c>
    </row>
    <row r="705" spans="1:6" x14ac:dyDescent="0.3">
      <c r="A705" t="str">
        <f>IF(ISTEXT(CONFIG_STRUCT!C707),"const char*","")</f>
        <v>const char*</v>
      </c>
      <c r="B705" t="str">
        <f>IF(ISTEXT(CONFIG_STRUCT!E707),$B$1&amp;CONFIG_STRUCT!E707,"")</f>
        <v>parameterName_offsets_ch_07</v>
      </c>
      <c r="C705" s="4" t="str">
        <f>IF(ISTEXT(CONFIG_STRUCT!C707),"=","")</f>
        <v>=</v>
      </c>
      <c r="D705" t="str">
        <f>IF(ISTEXT(CONFIG_STRUCT!E707),CHAR(34)&amp;CONFIG_STRUCT!E707&amp;CHAR(34),"")</f>
        <v>"offsets_ch_07"</v>
      </c>
      <c r="E705" s="4" t="str">
        <f>IF(ISTEXT(CONFIG_STRUCT!C707),";","")</f>
        <v>;</v>
      </c>
      <c r="F705" t="str">
        <f>IF(ISTEXT(CONFIG_STRUCT!F707),CONFIG_STRUCT!F707,"")</f>
        <v>// Associated channel</v>
      </c>
    </row>
    <row r="706" spans="1:6" x14ac:dyDescent="0.3">
      <c r="A706" t="str">
        <f>IF(ISTEXT(CONFIG_STRUCT!C708),"const char*","")</f>
        <v/>
      </c>
      <c r="B706" t="str">
        <f>IF(ISTEXT(CONFIG_STRUCT!E708),$B$1&amp;CONFIG_STRUCT!E708,"")</f>
        <v/>
      </c>
      <c r="C706" s="4" t="str">
        <f>IF(ISTEXT(CONFIG_STRUCT!C708),"=","")</f>
        <v/>
      </c>
      <c r="D706" t="str">
        <f>IF(ISTEXT(CONFIG_STRUCT!E708),CHAR(34)&amp;CONFIG_STRUCT!E708&amp;CHAR(34),"")</f>
        <v/>
      </c>
      <c r="E706" s="4" t="str">
        <f>IF(ISTEXT(CONFIG_STRUCT!C708),";","")</f>
        <v/>
      </c>
      <c r="F706" t="str">
        <f>IF(ISTEXT(CONFIG_STRUCT!F708),CONFIG_STRUCT!F708,"")</f>
        <v/>
      </c>
    </row>
    <row r="707" spans="1:6" x14ac:dyDescent="0.3">
      <c r="A707" t="str">
        <f>IF(ISTEXT(CONFIG_STRUCT!C709),"const char*","")</f>
        <v>const char*</v>
      </c>
      <c r="B707" t="str">
        <f>IF(ISTEXT(CONFIG_STRUCT!E709),$B$1&amp;CONFIG_STRUCT!E709,"")</f>
        <v>parameterName_offsets_pt1_08</v>
      </c>
      <c r="C707" s="4" t="str">
        <f>IF(ISTEXT(CONFIG_STRUCT!C709),"=","")</f>
        <v>=</v>
      </c>
      <c r="D707" t="str">
        <f>IF(ISTEXT(CONFIG_STRUCT!E709),CHAR(34)&amp;CONFIG_STRUCT!E709&amp;CHAR(34),"")</f>
        <v>"offsets_pt1_08"</v>
      </c>
      <c r="E707" s="4" t="str">
        <f>IF(ISTEXT(CONFIG_STRUCT!C709),";","")</f>
        <v>;</v>
      </c>
      <c r="F707" t="str">
        <f>IF(ISTEXT(CONFIG_STRUCT!F709),CONFIG_STRUCT!F709,"")</f>
        <v>// First point in the curve</v>
      </c>
    </row>
    <row r="708" spans="1:6" x14ac:dyDescent="0.3">
      <c r="A708" t="str">
        <f>IF(ISTEXT(CONFIG_STRUCT!C710),"const char*","")</f>
        <v>const char*</v>
      </c>
      <c r="B708" t="str">
        <f>IF(ISTEXT(CONFIG_STRUCT!E710),$B$1&amp;CONFIG_STRUCT!E710,"")</f>
        <v>parameterName_offsets_pt2_08</v>
      </c>
      <c r="C708" s="4" t="str">
        <f>IF(ISTEXT(CONFIG_STRUCT!C710),"=","")</f>
        <v>=</v>
      </c>
      <c r="D708" t="str">
        <f>IF(ISTEXT(CONFIG_STRUCT!E710),CHAR(34)&amp;CONFIG_STRUCT!E710&amp;CHAR(34),"")</f>
        <v>"offsets_pt2_08"</v>
      </c>
      <c r="E708" s="4" t="str">
        <f>IF(ISTEXT(CONFIG_STRUCT!C710),";","")</f>
        <v>;</v>
      </c>
      <c r="F708" t="str">
        <f>IF(ISTEXT(CONFIG_STRUCT!F710),CONFIG_STRUCT!F710,"")</f>
        <v/>
      </c>
    </row>
    <row r="709" spans="1:6" x14ac:dyDescent="0.3">
      <c r="A709" t="str">
        <f>IF(ISTEXT(CONFIG_STRUCT!C711),"const char*","")</f>
        <v>const char*</v>
      </c>
      <c r="B709" t="str">
        <f>IF(ISTEXT(CONFIG_STRUCT!E711),$B$1&amp;CONFIG_STRUCT!E711,"")</f>
        <v>parameterName_offsets_pt3_08</v>
      </c>
      <c r="C709" s="4" t="str">
        <f>IF(ISTEXT(CONFIG_STRUCT!C711),"=","")</f>
        <v>=</v>
      </c>
      <c r="D709" t="str">
        <f>IF(ISTEXT(CONFIG_STRUCT!E711),CHAR(34)&amp;CONFIG_STRUCT!E711&amp;CHAR(34),"")</f>
        <v>"offsets_pt3_08"</v>
      </c>
      <c r="E709" s="4" t="str">
        <f>IF(ISTEXT(CONFIG_STRUCT!C711),";","")</f>
        <v>;</v>
      </c>
      <c r="F709" t="str">
        <f>IF(ISTEXT(CONFIG_STRUCT!F711),CONFIG_STRUCT!F711,"")</f>
        <v/>
      </c>
    </row>
    <row r="710" spans="1:6" x14ac:dyDescent="0.3">
      <c r="A710" t="str">
        <f>IF(ISTEXT(CONFIG_STRUCT!C712),"const char*","")</f>
        <v>const char*</v>
      </c>
      <c r="B710" t="str">
        <f>IF(ISTEXT(CONFIG_STRUCT!E712),$B$1&amp;CONFIG_STRUCT!E712,"")</f>
        <v>parameterName_offsets_pt4_08</v>
      </c>
      <c r="C710" s="4" t="str">
        <f>IF(ISTEXT(CONFIG_STRUCT!C712),"=","")</f>
        <v>=</v>
      </c>
      <c r="D710" t="str">
        <f>IF(ISTEXT(CONFIG_STRUCT!E712),CHAR(34)&amp;CONFIG_STRUCT!E712&amp;CHAR(34),"")</f>
        <v>"offsets_pt4_08"</v>
      </c>
      <c r="E710" s="4" t="str">
        <f>IF(ISTEXT(CONFIG_STRUCT!C712),";","")</f>
        <v>;</v>
      </c>
      <c r="F710" t="str">
        <f>IF(ISTEXT(CONFIG_STRUCT!F712),CONFIG_STRUCT!F712,"")</f>
        <v/>
      </c>
    </row>
    <row r="711" spans="1:6" x14ac:dyDescent="0.3">
      <c r="A711" t="str">
        <f>IF(ISTEXT(CONFIG_STRUCT!C713),"const char*","")</f>
        <v>const char*</v>
      </c>
      <c r="B711" t="str">
        <f>IF(ISTEXT(CONFIG_STRUCT!E713),$B$1&amp;CONFIG_STRUCT!E713,"")</f>
        <v>parameterName_offsets_pt5_08</v>
      </c>
      <c r="C711" s="4" t="str">
        <f>IF(ISTEXT(CONFIG_STRUCT!C713),"=","")</f>
        <v>=</v>
      </c>
      <c r="D711" t="str">
        <f>IF(ISTEXT(CONFIG_STRUCT!E713),CHAR(34)&amp;CONFIG_STRUCT!E713&amp;CHAR(34),"")</f>
        <v>"offsets_pt5_08"</v>
      </c>
      <c r="E711" s="4" t="str">
        <f>IF(ISTEXT(CONFIG_STRUCT!C713),";","")</f>
        <v>;</v>
      </c>
      <c r="F711" t="str">
        <f>IF(ISTEXT(CONFIG_STRUCT!F713),CONFIG_STRUCT!F713,"")</f>
        <v/>
      </c>
    </row>
    <row r="712" spans="1:6" x14ac:dyDescent="0.3">
      <c r="A712" t="str">
        <f>IF(ISTEXT(CONFIG_STRUCT!C714),"const char*","")</f>
        <v>const char*</v>
      </c>
      <c r="B712" t="str">
        <f>IF(ISTEXT(CONFIG_STRUCT!E714),$B$1&amp;CONFIG_STRUCT!E714,"")</f>
        <v>parameterName_offsets_pt6_08</v>
      </c>
      <c r="C712" s="4" t="str">
        <f>IF(ISTEXT(CONFIG_STRUCT!C714),"=","")</f>
        <v>=</v>
      </c>
      <c r="D712" t="str">
        <f>IF(ISTEXT(CONFIG_STRUCT!E714),CHAR(34)&amp;CONFIG_STRUCT!E714&amp;CHAR(34),"")</f>
        <v>"offsets_pt6_08"</v>
      </c>
      <c r="E712" s="4" t="str">
        <f>IF(ISTEXT(CONFIG_STRUCT!C714),";","")</f>
        <v>;</v>
      </c>
      <c r="F712" t="str">
        <f>IF(ISTEXT(CONFIG_STRUCT!F714),CONFIG_STRUCT!F714,"")</f>
        <v/>
      </c>
    </row>
    <row r="713" spans="1:6" x14ac:dyDescent="0.3">
      <c r="A713" t="str">
        <f>IF(ISTEXT(CONFIG_STRUCT!C715),"const char*","")</f>
        <v>const char*</v>
      </c>
      <c r="B713" t="str">
        <f>IF(ISTEXT(CONFIG_STRUCT!E715),$B$1&amp;CONFIG_STRUCT!E715,"")</f>
        <v>parameterName_offsets_pt7_08</v>
      </c>
      <c r="C713" s="4" t="str">
        <f>IF(ISTEXT(CONFIG_STRUCT!C715),"=","")</f>
        <v>=</v>
      </c>
      <c r="D713" t="str">
        <f>IF(ISTEXT(CONFIG_STRUCT!E715),CHAR(34)&amp;CONFIG_STRUCT!E715&amp;CHAR(34),"")</f>
        <v>"offsets_pt7_08"</v>
      </c>
      <c r="E713" s="4" t="str">
        <f>IF(ISTEXT(CONFIG_STRUCT!C715),";","")</f>
        <v>;</v>
      </c>
      <c r="F713" t="str">
        <f>IF(ISTEXT(CONFIG_STRUCT!F715),CONFIG_STRUCT!F715,"")</f>
        <v>// Last point in the curve</v>
      </c>
    </row>
    <row r="714" spans="1:6" x14ac:dyDescent="0.3">
      <c r="A714" t="str">
        <f>IF(ISTEXT(CONFIG_STRUCT!C716),"const char*","")</f>
        <v>const char*</v>
      </c>
      <c r="B714" t="str">
        <f>IF(ISTEXT(CONFIG_STRUCT!E716),$B$1&amp;CONFIG_STRUCT!E716,"")</f>
        <v>parameterName_offsets_ch_08</v>
      </c>
      <c r="C714" s="4" t="str">
        <f>IF(ISTEXT(CONFIG_STRUCT!C716),"=","")</f>
        <v>=</v>
      </c>
      <c r="D714" t="str">
        <f>IF(ISTEXT(CONFIG_STRUCT!E716),CHAR(34)&amp;CONFIG_STRUCT!E716&amp;CHAR(34),"")</f>
        <v>"offsets_ch_08"</v>
      </c>
      <c r="E714" s="4" t="str">
        <f>IF(ISTEXT(CONFIG_STRUCT!C716),";","")</f>
        <v>;</v>
      </c>
      <c r="F714" t="str">
        <f>IF(ISTEXT(CONFIG_STRUCT!F716),CONFIG_STRUCT!F716,"")</f>
        <v>// Associated channel</v>
      </c>
    </row>
    <row r="715" spans="1:6" x14ac:dyDescent="0.3">
      <c r="A715" t="str">
        <f>IF(ISTEXT(CONFIG_STRUCT!C717),"const char*","")</f>
        <v/>
      </c>
      <c r="B715" t="str">
        <f>IF(ISTEXT(CONFIG_STRUCT!E717),$B$1&amp;CONFIG_STRUCT!E717,"")</f>
        <v/>
      </c>
      <c r="C715" s="4" t="str">
        <f>IF(ISTEXT(CONFIG_STRUCT!C717),"=","")</f>
        <v/>
      </c>
      <c r="D715" t="str">
        <f>IF(ISTEXT(CONFIG_STRUCT!E717),CHAR(34)&amp;CONFIG_STRUCT!E717&amp;CHAR(34),"")</f>
        <v/>
      </c>
      <c r="E715" s="4" t="str">
        <f>IF(ISTEXT(CONFIG_STRUCT!C717),";","")</f>
        <v/>
      </c>
      <c r="F715" t="str">
        <f>IF(ISTEXT(CONFIG_STRUCT!F717),CONFIG_STRUCT!F717,"")</f>
        <v/>
      </c>
    </row>
    <row r="716" spans="1:6" x14ac:dyDescent="0.3">
      <c r="A716" t="str">
        <f>IF(ISTEXT(CONFIG_STRUCT!C718),"const char*","")</f>
        <v>const char*</v>
      </c>
      <c r="B716" t="str">
        <f>IF(ISTEXT(CONFIG_STRUCT!E718),$B$1&amp;CONFIG_STRUCT!E718,"")</f>
        <v>parameterName_offsets_pt1_09</v>
      </c>
      <c r="C716" s="4" t="str">
        <f>IF(ISTEXT(CONFIG_STRUCT!C718),"=","")</f>
        <v>=</v>
      </c>
      <c r="D716" t="str">
        <f>IF(ISTEXT(CONFIG_STRUCT!E718),CHAR(34)&amp;CONFIG_STRUCT!E718&amp;CHAR(34),"")</f>
        <v>"offsets_pt1_09"</v>
      </c>
      <c r="E716" s="4" t="str">
        <f>IF(ISTEXT(CONFIG_STRUCT!C718),";","")</f>
        <v>;</v>
      </c>
      <c r="F716" t="str">
        <f>IF(ISTEXT(CONFIG_STRUCT!F718),CONFIG_STRUCT!F718,"")</f>
        <v>// First point in the curve</v>
      </c>
    </row>
    <row r="717" spans="1:6" x14ac:dyDescent="0.3">
      <c r="A717" t="str">
        <f>IF(ISTEXT(CONFIG_STRUCT!C719),"const char*","")</f>
        <v>const char*</v>
      </c>
      <c r="B717" t="str">
        <f>IF(ISTEXT(CONFIG_STRUCT!E719),$B$1&amp;CONFIG_STRUCT!E719,"")</f>
        <v>parameterName_offsets_pt2_09</v>
      </c>
      <c r="C717" s="4" t="str">
        <f>IF(ISTEXT(CONFIG_STRUCT!C719),"=","")</f>
        <v>=</v>
      </c>
      <c r="D717" t="str">
        <f>IF(ISTEXT(CONFIG_STRUCT!E719),CHAR(34)&amp;CONFIG_STRUCT!E719&amp;CHAR(34),"")</f>
        <v>"offsets_pt2_09"</v>
      </c>
      <c r="E717" s="4" t="str">
        <f>IF(ISTEXT(CONFIG_STRUCT!C719),";","")</f>
        <v>;</v>
      </c>
      <c r="F717" t="str">
        <f>IF(ISTEXT(CONFIG_STRUCT!F719),CONFIG_STRUCT!F719,"")</f>
        <v/>
      </c>
    </row>
    <row r="718" spans="1:6" x14ac:dyDescent="0.3">
      <c r="A718" t="str">
        <f>IF(ISTEXT(CONFIG_STRUCT!C720),"const char*","")</f>
        <v>const char*</v>
      </c>
      <c r="B718" t="str">
        <f>IF(ISTEXT(CONFIG_STRUCT!E720),$B$1&amp;CONFIG_STRUCT!E720,"")</f>
        <v>parameterName_offsets_pt3_09</v>
      </c>
      <c r="C718" s="4" t="str">
        <f>IF(ISTEXT(CONFIG_STRUCT!C720),"=","")</f>
        <v>=</v>
      </c>
      <c r="D718" t="str">
        <f>IF(ISTEXT(CONFIG_STRUCT!E720),CHAR(34)&amp;CONFIG_STRUCT!E720&amp;CHAR(34),"")</f>
        <v>"offsets_pt3_09"</v>
      </c>
      <c r="E718" s="4" t="str">
        <f>IF(ISTEXT(CONFIG_STRUCT!C720),";","")</f>
        <v>;</v>
      </c>
      <c r="F718" t="str">
        <f>IF(ISTEXT(CONFIG_STRUCT!F720),CONFIG_STRUCT!F720,"")</f>
        <v/>
      </c>
    </row>
    <row r="719" spans="1:6" x14ac:dyDescent="0.3">
      <c r="A719" t="str">
        <f>IF(ISTEXT(CONFIG_STRUCT!C721),"const char*","")</f>
        <v>const char*</v>
      </c>
      <c r="B719" t="str">
        <f>IF(ISTEXT(CONFIG_STRUCT!E721),$B$1&amp;CONFIG_STRUCT!E721,"")</f>
        <v>parameterName_offsets_pt4_09</v>
      </c>
      <c r="C719" s="4" t="str">
        <f>IF(ISTEXT(CONFIG_STRUCT!C721),"=","")</f>
        <v>=</v>
      </c>
      <c r="D719" t="str">
        <f>IF(ISTEXT(CONFIG_STRUCT!E721),CHAR(34)&amp;CONFIG_STRUCT!E721&amp;CHAR(34),"")</f>
        <v>"offsets_pt4_09"</v>
      </c>
      <c r="E719" s="4" t="str">
        <f>IF(ISTEXT(CONFIG_STRUCT!C721),";","")</f>
        <v>;</v>
      </c>
      <c r="F719" t="str">
        <f>IF(ISTEXT(CONFIG_STRUCT!F721),CONFIG_STRUCT!F721,"")</f>
        <v/>
      </c>
    </row>
    <row r="720" spans="1:6" x14ac:dyDescent="0.3">
      <c r="A720" t="str">
        <f>IF(ISTEXT(CONFIG_STRUCT!C722),"const char*","")</f>
        <v>const char*</v>
      </c>
      <c r="B720" t="str">
        <f>IF(ISTEXT(CONFIG_STRUCT!E722),$B$1&amp;CONFIG_STRUCT!E722,"")</f>
        <v>parameterName_offsets_pt5_09</v>
      </c>
      <c r="C720" s="4" t="str">
        <f>IF(ISTEXT(CONFIG_STRUCT!C722),"=","")</f>
        <v>=</v>
      </c>
      <c r="D720" t="str">
        <f>IF(ISTEXT(CONFIG_STRUCT!E722),CHAR(34)&amp;CONFIG_STRUCT!E722&amp;CHAR(34),"")</f>
        <v>"offsets_pt5_09"</v>
      </c>
      <c r="E720" s="4" t="str">
        <f>IF(ISTEXT(CONFIG_STRUCT!C722),";","")</f>
        <v>;</v>
      </c>
      <c r="F720" t="str">
        <f>IF(ISTEXT(CONFIG_STRUCT!F722),CONFIG_STRUCT!F722,"")</f>
        <v/>
      </c>
    </row>
    <row r="721" spans="1:6" x14ac:dyDescent="0.3">
      <c r="A721" t="str">
        <f>IF(ISTEXT(CONFIG_STRUCT!C723),"const char*","")</f>
        <v>const char*</v>
      </c>
      <c r="B721" t="str">
        <f>IF(ISTEXT(CONFIG_STRUCT!E723),$B$1&amp;CONFIG_STRUCT!E723,"")</f>
        <v>parameterName_offsets_pt6_09</v>
      </c>
      <c r="C721" s="4" t="str">
        <f>IF(ISTEXT(CONFIG_STRUCT!C723),"=","")</f>
        <v>=</v>
      </c>
      <c r="D721" t="str">
        <f>IF(ISTEXT(CONFIG_STRUCT!E723),CHAR(34)&amp;CONFIG_STRUCT!E723&amp;CHAR(34),"")</f>
        <v>"offsets_pt6_09"</v>
      </c>
      <c r="E721" s="4" t="str">
        <f>IF(ISTEXT(CONFIG_STRUCT!C723),";","")</f>
        <v>;</v>
      </c>
      <c r="F721" t="str">
        <f>IF(ISTEXT(CONFIG_STRUCT!F723),CONFIG_STRUCT!F723,"")</f>
        <v/>
      </c>
    </row>
    <row r="722" spans="1:6" x14ac:dyDescent="0.3">
      <c r="A722" t="str">
        <f>IF(ISTEXT(CONFIG_STRUCT!C724),"const char*","")</f>
        <v>const char*</v>
      </c>
      <c r="B722" t="str">
        <f>IF(ISTEXT(CONFIG_STRUCT!E724),$B$1&amp;CONFIG_STRUCT!E724,"")</f>
        <v>parameterName_offsets_pt7_09</v>
      </c>
      <c r="C722" s="4" t="str">
        <f>IF(ISTEXT(CONFIG_STRUCT!C724),"=","")</f>
        <v>=</v>
      </c>
      <c r="D722" t="str">
        <f>IF(ISTEXT(CONFIG_STRUCT!E724),CHAR(34)&amp;CONFIG_STRUCT!E724&amp;CHAR(34),"")</f>
        <v>"offsets_pt7_09"</v>
      </c>
      <c r="E722" s="4" t="str">
        <f>IF(ISTEXT(CONFIG_STRUCT!C724),";","")</f>
        <v>;</v>
      </c>
      <c r="F722" t="str">
        <f>IF(ISTEXT(CONFIG_STRUCT!F724),CONFIG_STRUCT!F724,"")</f>
        <v>// Last point in the curve</v>
      </c>
    </row>
    <row r="723" spans="1:6" x14ac:dyDescent="0.3">
      <c r="A723" t="str">
        <f>IF(ISTEXT(CONFIG_STRUCT!C725),"const char*","")</f>
        <v>const char*</v>
      </c>
      <c r="B723" t="str">
        <f>IF(ISTEXT(CONFIG_STRUCT!E725),$B$1&amp;CONFIG_STRUCT!E725,"")</f>
        <v>parameterName_offsets_ch_09</v>
      </c>
      <c r="C723" s="4" t="str">
        <f>IF(ISTEXT(CONFIG_STRUCT!C725),"=","")</f>
        <v>=</v>
      </c>
      <c r="D723" t="str">
        <f>IF(ISTEXT(CONFIG_STRUCT!E725),CHAR(34)&amp;CONFIG_STRUCT!E725&amp;CHAR(34),"")</f>
        <v>"offsets_ch_09"</v>
      </c>
      <c r="E723" s="4" t="str">
        <f>IF(ISTEXT(CONFIG_STRUCT!C725),";","")</f>
        <v>;</v>
      </c>
      <c r="F723" t="str">
        <f>IF(ISTEXT(CONFIG_STRUCT!F725),CONFIG_STRUCT!F725,"")</f>
        <v>// Associated channel</v>
      </c>
    </row>
    <row r="724" spans="1:6" x14ac:dyDescent="0.3">
      <c r="A724" t="str">
        <f>IF(ISTEXT(CONFIG_STRUCT!C726),"const char*","")</f>
        <v/>
      </c>
      <c r="B724" t="str">
        <f>IF(ISTEXT(CONFIG_STRUCT!E726),$B$1&amp;CONFIG_STRUCT!E726,"")</f>
        <v/>
      </c>
      <c r="C724" s="4" t="str">
        <f>IF(ISTEXT(CONFIG_STRUCT!C726),"=","")</f>
        <v/>
      </c>
      <c r="D724" t="str">
        <f>IF(ISTEXT(CONFIG_STRUCT!E726),CHAR(34)&amp;CONFIG_STRUCT!E726&amp;CHAR(34),"")</f>
        <v/>
      </c>
      <c r="E724" s="4" t="str">
        <f>IF(ISTEXT(CONFIG_STRUCT!C726),";","")</f>
        <v/>
      </c>
      <c r="F724" t="str">
        <f>IF(ISTEXT(CONFIG_STRUCT!F726),CONFIG_STRUCT!F726,"")</f>
        <v/>
      </c>
    </row>
    <row r="725" spans="1:6" x14ac:dyDescent="0.3">
      <c r="A725" t="str">
        <f>IF(ISTEXT(CONFIG_STRUCT!C727),"const char*","")</f>
        <v>const char*</v>
      </c>
      <c r="B725" t="str">
        <f>IF(ISTEXT(CONFIG_STRUCT!E727),$B$1&amp;CONFIG_STRUCT!E727,"")</f>
        <v>parameterName_offsets_pt1_10</v>
      </c>
      <c r="C725" s="4" t="str">
        <f>IF(ISTEXT(CONFIG_STRUCT!C727),"=","")</f>
        <v>=</v>
      </c>
      <c r="D725" t="str">
        <f>IF(ISTEXT(CONFIG_STRUCT!E727),CHAR(34)&amp;CONFIG_STRUCT!E727&amp;CHAR(34),"")</f>
        <v>"offsets_pt1_10"</v>
      </c>
      <c r="E725" s="4" t="str">
        <f>IF(ISTEXT(CONFIG_STRUCT!C727),";","")</f>
        <v>;</v>
      </c>
      <c r="F725" t="str">
        <f>IF(ISTEXT(CONFIG_STRUCT!F727),CONFIG_STRUCT!F727,"")</f>
        <v>// First point in the curve</v>
      </c>
    </row>
    <row r="726" spans="1:6" x14ac:dyDescent="0.3">
      <c r="A726" t="str">
        <f>IF(ISTEXT(CONFIG_STRUCT!C728),"const char*","")</f>
        <v>const char*</v>
      </c>
      <c r="B726" t="str">
        <f>IF(ISTEXT(CONFIG_STRUCT!E728),$B$1&amp;CONFIG_STRUCT!E728,"")</f>
        <v>parameterName_offsets_pt2_10</v>
      </c>
      <c r="C726" s="4" t="str">
        <f>IF(ISTEXT(CONFIG_STRUCT!C728),"=","")</f>
        <v>=</v>
      </c>
      <c r="D726" t="str">
        <f>IF(ISTEXT(CONFIG_STRUCT!E728),CHAR(34)&amp;CONFIG_STRUCT!E728&amp;CHAR(34),"")</f>
        <v>"offsets_pt2_10"</v>
      </c>
      <c r="E726" s="4" t="str">
        <f>IF(ISTEXT(CONFIG_STRUCT!C728),";","")</f>
        <v>;</v>
      </c>
      <c r="F726" t="str">
        <f>IF(ISTEXT(CONFIG_STRUCT!F728),CONFIG_STRUCT!F728,"")</f>
        <v/>
      </c>
    </row>
    <row r="727" spans="1:6" x14ac:dyDescent="0.3">
      <c r="A727" t="str">
        <f>IF(ISTEXT(CONFIG_STRUCT!C729),"const char*","")</f>
        <v>const char*</v>
      </c>
      <c r="B727" t="str">
        <f>IF(ISTEXT(CONFIG_STRUCT!E729),$B$1&amp;CONFIG_STRUCT!E729,"")</f>
        <v>parameterName_offsets_pt3_10</v>
      </c>
      <c r="C727" s="4" t="str">
        <f>IF(ISTEXT(CONFIG_STRUCT!C729),"=","")</f>
        <v>=</v>
      </c>
      <c r="D727" t="str">
        <f>IF(ISTEXT(CONFIG_STRUCT!E729),CHAR(34)&amp;CONFIG_STRUCT!E729&amp;CHAR(34),"")</f>
        <v>"offsets_pt3_10"</v>
      </c>
      <c r="E727" s="4" t="str">
        <f>IF(ISTEXT(CONFIG_STRUCT!C729),";","")</f>
        <v>;</v>
      </c>
      <c r="F727" t="str">
        <f>IF(ISTEXT(CONFIG_STRUCT!F729),CONFIG_STRUCT!F729,"")</f>
        <v/>
      </c>
    </row>
    <row r="728" spans="1:6" x14ac:dyDescent="0.3">
      <c r="A728" t="str">
        <f>IF(ISTEXT(CONFIG_STRUCT!C730),"const char*","")</f>
        <v>const char*</v>
      </c>
      <c r="B728" t="str">
        <f>IF(ISTEXT(CONFIG_STRUCT!E730),$B$1&amp;CONFIG_STRUCT!E730,"")</f>
        <v>parameterName_offsets_pt4_10</v>
      </c>
      <c r="C728" s="4" t="str">
        <f>IF(ISTEXT(CONFIG_STRUCT!C730),"=","")</f>
        <v>=</v>
      </c>
      <c r="D728" t="str">
        <f>IF(ISTEXT(CONFIG_STRUCT!E730),CHAR(34)&amp;CONFIG_STRUCT!E730&amp;CHAR(34),"")</f>
        <v>"offsets_pt4_10"</v>
      </c>
      <c r="E728" s="4" t="str">
        <f>IF(ISTEXT(CONFIG_STRUCT!C730),";","")</f>
        <v>;</v>
      </c>
      <c r="F728" t="str">
        <f>IF(ISTEXT(CONFIG_STRUCT!F730),CONFIG_STRUCT!F730,"")</f>
        <v/>
      </c>
    </row>
    <row r="729" spans="1:6" x14ac:dyDescent="0.3">
      <c r="A729" t="str">
        <f>IF(ISTEXT(CONFIG_STRUCT!C731),"const char*","")</f>
        <v>const char*</v>
      </c>
      <c r="B729" t="str">
        <f>IF(ISTEXT(CONFIG_STRUCT!E731),$B$1&amp;CONFIG_STRUCT!E731,"")</f>
        <v>parameterName_offsets_pt5_10</v>
      </c>
      <c r="C729" s="4" t="str">
        <f>IF(ISTEXT(CONFIG_STRUCT!C731),"=","")</f>
        <v>=</v>
      </c>
      <c r="D729" t="str">
        <f>IF(ISTEXT(CONFIG_STRUCT!E731),CHAR(34)&amp;CONFIG_STRUCT!E731&amp;CHAR(34),"")</f>
        <v>"offsets_pt5_10"</v>
      </c>
      <c r="E729" s="4" t="str">
        <f>IF(ISTEXT(CONFIG_STRUCT!C731),";","")</f>
        <v>;</v>
      </c>
      <c r="F729" t="str">
        <f>IF(ISTEXT(CONFIG_STRUCT!F731),CONFIG_STRUCT!F731,"")</f>
        <v/>
      </c>
    </row>
    <row r="730" spans="1:6" x14ac:dyDescent="0.3">
      <c r="A730" t="str">
        <f>IF(ISTEXT(CONFIG_STRUCT!C732),"const char*","")</f>
        <v>const char*</v>
      </c>
      <c r="B730" t="str">
        <f>IF(ISTEXT(CONFIG_STRUCT!E732),$B$1&amp;CONFIG_STRUCT!E732,"")</f>
        <v>parameterName_offsets_pt6_10</v>
      </c>
      <c r="C730" s="4" t="str">
        <f>IF(ISTEXT(CONFIG_STRUCT!C732),"=","")</f>
        <v>=</v>
      </c>
      <c r="D730" t="str">
        <f>IF(ISTEXT(CONFIG_STRUCT!E732),CHAR(34)&amp;CONFIG_STRUCT!E732&amp;CHAR(34),"")</f>
        <v>"offsets_pt6_10"</v>
      </c>
      <c r="E730" s="4" t="str">
        <f>IF(ISTEXT(CONFIG_STRUCT!C732),";","")</f>
        <v>;</v>
      </c>
      <c r="F730" t="str">
        <f>IF(ISTEXT(CONFIG_STRUCT!F732),CONFIG_STRUCT!F732,"")</f>
        <v/>
      </c>
    </row>
    <row r="731" spans="1:6" x14ac:dyDescent="0.3">
      <c r="A731" t="str">
        <f>IF(ISTEXT(CONFIG_STRUCT!C733),"const char*","")</f>
        <v>const char*</v>
      </c>
      <c r="B731" t="str">
        <f>IF(ISTEXT(CONFIG_STRUCT!E733),$B$1&amp;CONFIG_STRUCT!E733,"")</f>
        <v>parameterName_offsets_pt7_10</v>
      </c>
      <c r="C731" s="4" t="str">
        <f>IF(ISTEXT(CONFIG_STRUCT!C733),"=","")</f>
        <v>=</v>
      </c>
      <c r="D731" t="str">
        <f>IF(ISTEXT(CONFIG_STRUCT!E733),CHAR(34)&amp;CONFIG_STRUCT!E733&amp;CHAR(34),"")</f>
        <v>"offsets_pt7_10"</v>
      </c>
      <c r="E731" s="4" t="str">
        <f>IF(ISTEXT(CONFIG_STRUCT!C733),";","")</f>
        <v>;</v>
      </c>
      <c r="F731" t="str">
        <f>IF(ISTEXT(CONFIG_STRUCT!F733),CONFIG_STRUCT!F733,"")</f>
        <v>// Last point in the curve</v>
      </c>
    </row>
    <row r="732" spans="1:6" x14ac:dyDescent="0.3">
      <c r="A732" t="str">
        <f>IF(ISTEXT(CONFIG_STRUCT!C734),"const char*","")</f>
        <v>const char*</v>
      </c>
      <c r="B732" t="str">
        <f>IF(ISTEXT(CONFIG_STRUCT!E734),$B$1&amp;CONFIG_STRUCT!E734,"")</f>
        <v>parameterName_offsets_ch_10</v>
      </c>
      <c r="C732" s="4" t="str">
        <f>IF(ISTEXT(CONFIG_STRUCT!C734),"=","")</f>
        <v>=</v>
      </c>
      <c r="D732" t="str">
        <f>IF(ISTEXT(CONFIG_STRUCT!E734),CHAR(34)&amp;CONFIG_STRUCT!E734&amp;CHAR(34),"")</f>
        <v>"offsets_ch_10"</v>
      </c>
      <c r="E732" s="4" t="str">
        <f>IF(ISTEXT(CONFIG_STRUCT!C734),";","")</f>
        <v>;</v>
      </c>
      <c r="F732" t="str">
        <f>IF(ISTEXT(CONFIG_STRUCT!F734),CONFIG_STRUCT!F734,"")</f>
        <v>// Associated channel</v>
      </c>
    </row>
    <row r="733" spans="1:6" x14ac:dyDescent="0.3">
      <c r="A733" t="str">
        <f>IF(ISTEXT(CONFIG_STRUCT!C735),"const char*","")</f>
        <v/>
      </c>
      <c r="B733" t="str">
        <f>IF(ISTEXT(CONFIG_STRUCT!E735),$B$1&amp;CONFIG_STRUCT!E735,"")</f>
        <v/>
      </c>
      <c r="C733" s="4" t="str">
        <f>IF(ISTEXT(CONFIG_STRUCT!C735),"=","")</f>
        <v/>
      </c>
      <c r="D733" t="str">
        <f>IF(ISTEXT(CONFIG_STRUCT!E735),CHAR(34)&amp;CONFIG_STRUCT!E735&amp;CHAR(34),"")</f>
        <v/>
      </c>
      <c r="E733" s="4" t="str">
        <f>IF(ISTEXT(CONFIG_STRUCT!C735),";","")</f>
        <v/>
      </c>
      <c r="F733" t="str">
        <f>IF(ISTEXT(CONFIG_STRUCT!F735),CONFIG_STRUCT!F735,"")</f>
        <v/>
      </c>
    </row>
    <row r="734" spans="1:6" x14ac:dyDescent="0.3">
      <c r="A734" t="str">
        <f>IF(ISTEXT(CONFIG_STRUCT!C736),"const char*","")</f>
        <v/>
      </c>
      <c r="B734" t="str">
        <f>IF(ISTEXT(CONFIG_STRUCT!E736),$B$1&amp;CONFIG_STRUCT!E736,"")</f>
        <v/>
      </c>
      <c r="C734" s="4" t="str">
        <f>IF(ISTEXT(CONFIG_STRUCT!C736),"=","")</f>
        <v/>
      </c>
      <c r="D734" t="str">
        <f>IF(ISTEXT(CONFIG_STRUCT!E736),CHAR(34)&amp;CONFIG_STRUCT!E736&amp;CHAR(34),"")</f>
        <v/>
      </c>
      <c r="E734" s="4" t="str">
        <f>IF(ISTEXT(CONFIG_STRUCT!C736),";","")</f>
        <v/>
      </c>
      <c r="F734" t="str">
        <f>IF(ISTEXT(CONFIG_STRUCT!F736),CONFIG_STRUCT!F736,"")</f>
        <v xml:space="preserve">  // Misc (2)[749] #$(1)[675]</v>
      </c>
    </row>
    <row r="735" spans="1:6" x14ac:dyDescent="0.3">
      <c r="A735" t="str">
        <f>IF(ISTEXT(CONFIG_STRUCT!C737),"const char*","")</f>
        <v>const char*</v>
      </c>
      <c r="B735" t="str">
        <f>IF(ISTEXT(CONFIG_STRUCT!E737),$B$1&amp;CONFIG_STRUCT!E737,"")</f>
        <v>parameterName_elevatorPol</v>
      </c>
      <c r="C735" s="4" t="str">
        <f>IF(ISTEXT(CONFIG_STRUCT!C737),"=","")</f>
        <v>=</v>
      </c>
      <c r="D735" t="str">
        <f>IF(ISTEXT(CONFIG_STRUCT!E737),CHAR(34)&amp;CONFIG_STRUCT!E737&amp;CHAR(34),"")</f>
        <v>"elevatorPol"</v>
      </c>
      <c r="E735" s="4" t="str">
        <f>IF(ISTEXT(CONFIG_STRUCT!C737),";","")</f>
        <v>;</v>
      </c>
      <c r="F735" t="str">
        <f>IF(ISTEXT(CONFIG_STRUCT!F737),CONFIG_STRUCT!F737,"")</f>
        <v>// Elevator RC input polarity</v>
      </c>
    </row>
    <row r="736" spans="1:6" x14ac:dyDescent="0.3">
      <c r="A736" t="str">
        <f>IF(ISTEXT(CONFIG_STRUCT!C738),"const char*","")</f>
        <v>const char*</v>
      </c>
      <c r="B736" t="str">
        <f>IF(ISTEXT(CONFIG_STRUCT!E738),$B$1&amp;CONFIG_STRUCT!E738,"")</f>
        <v>parameterName_armChannel</v>
      </c>
      <c r="C736" s="4" t="str">
        <f>IF(ISTEXT(CONFIG_STRUCT!C738),"=","")</f>
        <v>=</v>
      </c>
      <c r="D736" t="str">
        <f>IF(ISTEXT(CONFIG_STRUCT!E738),CHAR(34)&amp;CONFIG_STRUCT!E738&amp;CHAR(34),"")</f>
        <v>"armChannel"</v>
      </c>
      <c r="E736" s="4" t="str">
        <f>IF(ISTEXT(CONFIG_STRUCT!C738),";","")</f>
        <v>;</v>
      </c>
      <c r="F736" t="str">
        <f>IF(ISTEXT(CONFIG_STRUCT!F738),CONFIG_STRUCT!F738,"")</f>
        <v>// RC-based arming channel selection</v>
      </c>
    </row>
    <row r="737" spans="1:6" x14ac:dyDescent="0.3">
      <c r="A737" t="str">
        <f>IF(ISTEXT(CONFIG_STRUCT!C739),"const char*","")</f>
        <v/>
      </c>
      <c r="B737" t="str">
        <f>IF(ISTEXT(CONFIG_STRUCT!E739),$B$1&amp;CONFIG_STRUCT!E739,"")</f>
        <v/>
      </c>
      <c r="C737" s="4" t="str">
        <f>IF(ISTEXT(CONFIG_STRUCT!C739),"=","")</f>
        <v/>
      </c>
      <c r="D737" t="str">
        <f>IF(ISTEXT(CONFIG_STRUCT!E739),CHAR(34)&amp;CONFIG_STRUCT!E739&amp;CHAR(34),"")</f>
        <v/>
      </c>
      <c r="E737" s="4" t="str">
        <f>IF(ISTEXT(CONFIG_STRUCT!C739),";","")</f>
        <v/>
      </c>
      <c r="F737" t="str">
        <f>IF(ISTEXT(CONFIG_STRUCT!F739),CONFIG_STRUCT!F739,"")</f>
        <v/>
      </c>
    </row>
    <row r="738" spans="1:6" x14ac:dyDescent="0.3">
      <c r="A738" t="str">
        <f>IF(ISTEXT(CONFIG_STRUCT!C740),"const char*","")</f>
        <v/>
      </c>
      <c r="B738" t="str">
        <f>IF(ISTEXT(CONFIG_STRUCT!E740),$B$1&amp;CONFIG_STRUCT!E740,"")</f>
        <v/>
      </c>
      <c r="C738" s="4" t="str">
        <f>IF(ISTEXT(CONFIG_STRUCT!C740),"=","")</f>
        <v/>
      </c>
      <c r="D738" t="str">
        <f>IF(ISTEXT(CONFIG_STRUCT!E740),CHAR(34)&amp;CONFIG_STRUCT!E740&amp;CHAR(34),"")</f>
        <v/>
      </c>
      <c r="E738" s="4" t="str">
        <f>IF(ISTEXT(CONFIG_STRUCT!C740),";","")</f>
        <v/>
      </c>
      <c r="F738" t="str">
        <f>IF(ISTEXT(CONFIG_STRUCT!F740),CONFIG_STRUCT!F740,"")</f>
        <v/>
      </c>
    </row>
    <row r="739" spans="1:6" x14ac:dyDescent="0.3">
      <c r="A739" t="str">
        <f>IF(ISTEXT(CONFIG_STRUCT!C741),"const char*","")</f>
        <v/>
      </c>
      <c r="B739" t="str">
        <f>IF(ISTEXT(CONFIG_STRUCT!E741),$B$1&amp;CONFIG_STRUCT!E741,"")</f>
        <v/>
      </c>
      <c r="C739" s="4" t="str">
        <f>IF(ISTEXT(CONFIG_STRUCT!C741),"=","")</f>
        <v/>
      </c>
      <c r="D739" t="str">
        <f>IF(ISTEXT(CONFIG_STRUCT!E741),CHAR(34)&amp;CONFIG_STRUCT!E741&amp;CHAR(34),"")</f>
        <v/>
      </c>
      <c r="E739" s="4" t="str">
        <f>IF(ISTEXT(CONFIG_STRUCT!C741),";","")</f>
        <v/>
      </c>
      <c r="F739" t="str">
        <f>IF(ISTEXT(CONFIG_STRUCT!F741),CONFIG_STRUCT!F741,"")</f>
        <v/>
      </c>
    </row>
    <row r="740" spans="1:6" x14ac:dyDescent="0.3">
      <c r="A740" t="str">
        <f>IF(ISTEXT(CONFIG_STRUCT!C742),"const char*","")</f>
        <v/>
      </c>
      <c r="B740" t="str">
        <f>IF(ISTEXT(CONFIG_STRUCT!E742),$B$1&amp;CONFIG_STRUCT!E742,"")</f>
        <v/>
      </c>
      <c r="C740" s="4" t="str">
        <f>IF(ISTEXT(CONFIG_STRUCT!C742),"=","")</f>
        <v/>
      </c>
      <c r="D740" t="str">
        <f>IF(ISTEXT(CONFIG_STRUCT!E742),CHAR(34)&amp;CONFIG_STRUCT!E742&amp;CHAR(34),"")</f>
        <v/>
      </c>
      <c r="E740" s="4" t="str">
        <f>IF(ISTEXT(CONFIG_STRUCT!C742),";","")</f>
        <v/>
      </c>
      <c r="F740" t="str">
        <f>IF(ISTEXT(CONFIG_STRUCT!F742),CONFIG_STRUCT!F742,"")</f>
        <v/>
      </c>
    </row>
    <row r="741" spans="1:6" x14ac:dyDescent="0.3">
      <c r="A741" t="str">
        <f>IF(ISTEXT(CONFIG_STRUCT!C743),"const char*","")</f>
        <v/>
      </c>
      <c r="B741" t="str">
        <f>IF(ISTEXT(CONFIG_STRUCT!E743),$B$1&amp;CONFIG_STRUCT!E743,"")</f>
        <v/>
      </c>
      <c r="C741" s="4" t="str">
        <f>IF(ISTEXT(CONFIG_STRUCT!C743),"=","")</f>
        <v/>
      </c>
      <c r="D741" t="str">
        <f>IF(ISTEXT(CONFIG_STRUCT!E743),CHAR(34)&amp;CONFIG_STRUCT!E743&amp;CHAR(34),"")</f>
        <v/>
      </c>
      <c r="E741" s="4" t="str">
        <f>IF(ISTEXT(CONFIG_STRUCT!C743),";","")</f>
        <v/>
      </c>
      <c r="F741" t="str">
        <f>IF(ISTEXT(CONFIG_STRUCT!F743),CONFIG_STRUCT!F743,"")</f>
        <v/>
      </c>
    </row>
    <row r="742" spans="1:6" x14ac:dyDescent="0.3">
      <c r="A742" t="str">
        <f>IF(ISTEXT(CONFIG_STRUCT!C744),"const char*","")</f>
        <v/>
      </c>
      <c r="B742" t="str">
        <f>IF(ISTEXT(CONFIG_STRUCT!E744),$B$1&amp;CONFIG_STRUCT!E744,"")</f>
        <v/>
      </c>
      <c r="C742" s="4" t="str">
        <f>IF(ISTEXT(CONFIG_STRUCT!C744),"=","")</f>
        <v/>
      </c>
      <c r="D742" t="str">
        <f>IF(ISTEXT(CONFIG_STRUCT!E744),CHAR(34)&amp;CONFIG_STRUCT!E744&amp;CHAR(34),"")</f>
        <v/>
      </c>
      <c r="E742" s="4" t="str">
        <f>IF(ISTEXT(CONFIG_STRUCT!C744),";","")</f>
        <v/>
      </c>
      <c r="F742" t="str">
        <f>IF(ISTEXT(CONFIG_STRUCT!F744),CONFIG_STRUCT!F744,"")</f>
        <v/>
      </c>
    </row>
    <row r="743" spans="1:6" x14ac:dyDescent="0.3">
      <c r="A743" t="str">
        <f>IF(ISTEXT(CONFIG_STRUCT!C745),"const char*","")</f>
        <v/>
      </c>
      <c r="B743" t="str">
        <f>IF(ISTEXT(CONFIG_STRUCT!E745),$B$1&amp;CONFIG_STRUCT!E745,"")</f>
        <v/>
      </c>
      <c r="C743" s="4" t="str">
        <f>IF(ISTEXT(CONFIG_STRUCT!C745),"=","")</f>
        <v/>
      </c>
      <c r="D743" t="str">
        <f>IF(ISTEXT(CONFIG_STRUCT!E745),CHAR(34)&amp;CONFIG_STRUCT!E745&amp;CHAR(34),"")</f>
        <v/>
      </c>
      <c r="E743" s="4" t="str">
        <f>IF(ISTEXT(CONFIG_STRUCT!C745),";","")</f>
        <v/>
      </c>
      <c r="F743" t="str">
        <f>IF(ISTEXT(CONFIG_STRUCT!F745),CONFIG_STRUCT!F745,"")</f>
        <v/>
      </c>
    </row>
    <row r="744" spans="1:6" x14ac:dyDescent="0.3">
      <c r="A744" t="str">
        <f>IF(ISTEXT(CONFIG_STRUCT!C746),"const char*","")</f>
        <v/>
      </c>
      <c r="B744" t="str">
        <f>IF(ISTEXT(CONFIG_STRUCT!E746),$B$1&amp;CONFIG_STRUCT!E746,"")</f>
        <v/>
      </c>
      <c r="C744" s="4" t="str">
        <f>IF(ISTEXT(CONFIG_STRUCT!C746),"=","")</f>
        <v/>
      </c>
      <c r="D744" t="str">
        <f>IF(ISTEXT(CONFIG_STRUCT!E746),CHAR(34)&amp;CONFIG_STRUCT!E746&amp;CHAR(34),"")</f>
        <v/>
      </c>
      <c r="E744" s="4" t="str">
        <f>IF(ISTEXT(CONFIG_STRUCT!C746),";","")</f>
        <v/>
      </c>
      <c r="F744" t="str">
        <f>IF(ISTEXT(CONFIG_STRUCT!F746),CONFIG_STRUCT!F746,"")</f>
        <v/>
      </c>
    </row>
    <row r="745" spans="1:6" x14ac:dyDescent="0.3">
      <c r="A745" t="str">
        <f>IF(ISTEXT(CONFIG_STRUCT!C747),"const char*","")</f>
        <v/>
      </c>
      <c r="B745" t="str">
        <f>IF(ISTEXT(CONFIG_STRUCT!E747),$B$1&amp;CONFIG_STRUCT!E747,"")</f>
        <v/>
      </c>
      <c r="C745" s="4" t="str">
        <f>IF(ISTEXT(CONFIG_STRUCT!C747),"=","")</f>
        <v/>
      </c>
      <c r="D745" t="str">
        <f>IF(ISTEXT(CONFIG_STRUCT!E747),CHAR(34)&amp;CONFIG_STRUCT!E747&amp;CHAR(34),"")</f>
        <v/>
      </c>
      <c r="E745" s="4" t="str">
        <f>IF(ISTEXT(CONFIG_STRUCT!C747),";","")</f>
        <v/>
      </c>
      <c r="F745" t="str">
        <f>IF(ISTEXT(CONFIG_STRUCT!F747),CONFIG_STRUCT!F747,"")</f>
        <v/>
      </c>
    </row>
    <row r="746" spans="1:6" x14ac:dyDescent="0.3">
      <c r="A746" t="str">
        <f>IF(ISTEXT(CONFIG_STRUCT!C748),"const char*","")</f>
        <v/>
      </c>
      <c r="B746" t="str">
        <f>IF(ISTEXT(CONFIG_STRUCT!E748),$B$1&amp;CONFIG_STRUCT!E748,"")</f>
        <v/>
      </c>
      <c r="C746" s="4" t="str">
        <f>IF(ISTEXT(CONFIG_STRUCT!C748),"=","")</f>
        <v/>
      </c>
      <c r="D746" t="str">
        <f>IF(ISTEXT(CONFIG_STRUCT!E748),CHAR(34)&amp;CONFIG_STRUCT!E748&amp;CHAR(34),"")</f>
        <v/>
      </c>
      <c r="E746" s="4" t="str">
        <f>IF(ISTEXT(CONFIG_STRUCT!C748),";","")</f>
        <v/>
      </c>
      <c r="F746" t="str">
        <f>IF(ISTEXT(CONFIG_STRUCT!F748),CONFIG_STRUCT!F748,"")</f>
        <v/>
      </c>
    </row>
    <row r="747" spans="1:6" x14ac:dyDescent="0.3">
      <c r="A747" t="str">
        <f>IF(ISTEXT(CONFIG_STRUCT!C749),"const char*","")</f>
        <v/>
      </c>
      <c r="B747" t="str">
        <f>IF(ISTEXT(CONFIG_STRUCT!E749),$B$1&amp;CONFIG_STRUCT!E749,"")</f>
        <v/>
      </c>
      <c r="C747" s="4" t="str">
        <f>IF(ISTEXT(CONFIG_STRUCT!C749),"=","")</f>
        <v/>
      </c>
      <c r="D747" t="str">
        <f>IF(ISTEXT(CONFIG_STRUCT!E749),CHAR(34)&amp;CONFIG_STRUCT!E749&amp;CHAR(34),"")</f>
        <v/>
      </c>
      <c r="E747" s="4" t="str">
        <f>IF(ISTEXT(CONFIG_STRUCT!C749),";","")</f>
        <v/>
      </c>
      <c r="F747" t="str">
        <f>IF(ISTEXT(CONFIG_STRUCT!F749),CONFIG_STRUCT!F749,"")</f>
        <v/>
      </c>
    </row>
    <row r="748" spans="1:6" x14ac:dyDescent="0.3">
      <c r="A748" t="str">
        <f>IF(ISTEXT(CONFIG_STRUCT!C750),"const char*","")</f>
        <v/>
      </c>
      <c r="B748" t="str">
        <f>IF(ISTEXT(CONFIG_STRUCT!E750),$B$1&amp;CONFIG_STRUCT!E750,"")</f>
        <v/>
      </c>
      <c r="C748" s="4" t="str">
        <f>IF(ISTEXT(CONFIG_STRUCT!C750),"=","")</f>
        <v/>
      </c>
      <c r="D748" t="str">
        <f>IF(ISTEXT(CONFIG_STRUCT!E750),CHAR(34)&amp;CONFIG_STRUCT!E750&amp;CHAR(34),"")</f>
        <v/>
      </c>
      <c r="E748" s="4" t="str">
        <f>IF(ISTEXT(CONFIG_STRUCT!C750),";","")</f>
        <v/>
      </c>
      <c r="F748" t="str">
        <f>IF(ISTEXT(CONFIG_STRUCT!F750),CONFIG_STRUCT!F750,"")</f>
        <v/>
      </c>
    </row>
    <row r="749" spans="1:6" x14ac:dyDescent="0.3">
      <c r="A749" t="str">
        <f>IF(ISTEXT(CONFIG_STRUCT!C751),"const char*","")</f>
        <v/>
      </c>
      <c r="B749" t="str">
        <f>IF(ISTEXT(CONFIG_STRUCT!E751),$B$1&amp;CONFIG_STRUCT!E751,"")</f>
        <v/>
      </c>
      <c r="C749" s="4" t="str">
        <f>IF(ISTEXT(CONFIG_STRUCT!C751),"=","")</f>
        <v/>
      </c>
      <c r="D749" t="str">
        <f>IF(ISTEXT(CONFIG_STRUCT!E751),CHAR(34)&amp;CONFIG_STRUCT!E751&amp;CHAR(34),"")</f>
        <v/>
      </c>
      <c r="E749" s="4" t="str">
        <f>IF(ISTEXT(CONFIG_STRUCT!C751),";","")</f>
        <v/>
      </c>
      <c r="F749" t="str">
        <f>IF(ISTEXT(CONFIG_STRUCT!F751),CONFIG_STRUCT!F751,"")</f>
        <v/>
      </c>
    </row>
    <row r="750" spans="1:6" x14ac:dyDescent="0.3">
      <c r="A750" t="str">
        <f>IF(ISTEXT(CONFIG_STRUCT!C752),"const char*","")</f>
        <v/>
      </c>
      <c r="B750" t="str">
        <f>IF(ISTEXT(CONFIG_STRUCT!E752),$B$1&amp;CONFIG_STRUCT!E752,"")</f>
        <v/>
      </c>
      <c r="C750" s="4" t="str">
        <f>IF(ISTEXT(CONFIG_STRUCT!C752),"=","")</f>
        <v/>
      </c>
      <c r="D750" t="str">
        <f>IF(ISTEXT(CONFIG_STRUCT!E752),CHAR(34)&amp;CONFIG_STRUCT!E752&amp;CHAR(34),"")</f>
        <v/>
      </c>
      <c r="E750" s="4" t="str">
        <f>IF(ISTEXT(CONFIG_STRUCT!C752),";","")</f>
        <v/>
      </c>
      <c r="F750" t="str">
        <f>IF(ISTEXT(CONFIG_STRUCT!F752),CONFIG_STRUCT!F752,"")</f>
        <v/>
      </c>
    </row>
    <row r="751" spans="1:6" x14ac:dyDescent="0.3">
      <c r="A751" t="str">
        <f>IF(ISTEXT(CONFIG_STRUCT!C753),"const char*","")</f>
        <v/>
      </c>
      <c r="B751" t="str">
        <f>IF(ISTEXT(CONFIG_STRUCT!E753),$B$1&amp;CONFIG_STRUCT!E753,"")</f>
        <v/>
      </c>
      <c r="C751" s="4" t="str">
        <f>IF(ISTEXT(CONFIG_STRUCT!C753),"=","")</f>
        <v/>
      </c>
      <c r="D751" t="str">
        <f>IF(ISTEXT(CONFIG_STRUCT!E753),CHAR(34)&amp;CONFIG_STRUCT!E753&amp;CHAR(34),"")</f>
        <v/>
      </c>
      <c r="E751" s="4" t="str">
        <f>IF(ISTEXT(CONFIG_STRUCT!C753),";","")</f>
        <v/>
      </c>
      <c r="F751" t="str">
        <f>IF(ISTEXT(CONFIG_STRUCT!F753),CONFIG_STRUCT!F753,"")</f>
        <v/>
      </c>
    </row>
    <row r="752" spans="1:6" x14ac:dyDescent="0.3">
      <c r="A752" t="str">
        <f>IF(ISTEXT(CONFIG_STRUCT!C754),"const char*","")</f>
        <v/>
      </c>
      <c r="B752" t="str">
        <f>IF(ISTEXT(CONFIG_STRUCT!E754),$B$1&amp;CONFIG_STRUCT!E754,"")</f>
        <v/>
      </c>
      <c r="C752" s="4" t="str">
        <f>IF(ISTEXT(CONFIG_STRUCT!C754),"=","")</f>
        <v/>
      </c>
      <c r="D752" t="str">
        <f>IF(ISTEXT(CONFIG_STRUCT!E754),CHAR(34)&amp;CONFIG_STRUCT!E754&amp;CHAR(34),"")</f>
        <v/>
      </c>
      <c r="E752" s="4" t="str">
        <f>IF(ISTEXT(CONFIG_STRUCT!C754),";","")</f>
        <v/>
      </c>
      <c r="F752" t="str">
        <f>IF(ISTEXT(CONFIG_STRUCT!F754),CONFIG_STRUCT!F754,"")</f>
        <v/>
      </c>
    </row>
    <row r="753" spans="1:6" x14ac:dyDescent="0.3">
      <c r="A753" t="str">
        <f>IF(ISTEXT(CONFIG_STRUCT!C755),"const char*","")</f>
        <v/>
      </c>
      <c r="B753" t="str">
        <f>IF(ISTEXT(CONFIG_STRUCT!E755),$B$1&amp;CONFIG_STRUCT!E755,"")</f>
        <v/>
      </c>
      <c r="C753" s="4" t="str">
        <f>IF(ISTEXT(CONFIG_STRUCT!C755),"=","")</f>
        <v/>
      </c>
      <c r="D753" t="str">
        <f>IF(ISTEXT(CONFIG_STRUCT!E755),CHAR(34)&amp;CONFIG_STRUCT!E755&amp;CHAR(34),"")</f>
        <v/>
      </c>
      <c r="E753" s="4" t="str">
        <f>IF(ISTEXT(CONFIG_STRUCT!C755),";","")</f>
        <v/>
      </c>
      <c r="F753" t="str">
        <f>IF(ISTEXT(CONFIG_STRUCT!F755),CONFIG_STRUCT!F755,"")</f>
        <v/>
      </c>
    </row>
    <row r="754" spans="1:6" x14ac:dyDescent="0.3">
      <c r="A754" t="str">
        <f>IF(ISTEXT(CONFIG_STRUCT!C756),"const char*","")</f>
        <v/>
      </c>
      <c r="B754" t="str">
        <f>IF(ISTEXT(CONFIG_STRUCT!E756),$B$1&amp;CONFIG_STRUCT!E756,"")</f>
        <v/>
      </c>
      <c r="C754" s="4" t="str">
        <f>IF(ISTEXT(CONFIG_STRUCT!C756),"=","")</f>
        <v/>
      </c>
      <c r="D754" t="str">
        <f>IF(ISTEXT(CONFIG_STRUCT!E756),CHAR(34)&amp;CONFIG_STRUCT!E756&amp;CHAR(34),"")</f>
        <v/>
      </c>
      <c r="E754" s="4" t="str">
        <f>IF(ISTEXT(CONFIG_STRUCT!C756),";","")</f>
        <v/>
      </c>
      <c r="F754" t="str">
        <f>IF(ISTEXT(CONFIG_STRUCT!F756),CONFIG_STRUCT!F756,"")</f>
        <v/>
      </c>
    </row>
    <row r="755" spans="1:6" x14ac:dyDescent="0.3">
      <c r="A755" t="str">
        <f>IF(ISTEXT(CONFIG_STRUCT!C757),"const char*","")</f>
        <v/>
      </c>
      <c r="B755" t="str">
        <f>IF(ISTEXT(CONFIG_STRUCT!E757),$B$1&amp;CONFIG_STRUCT!E757,"")</f>
        <v/>
      </c>
      <c r="C755" s="4" t="str">
        <f>IF(ISTEXT(CONFIG_STRUCT!C757),"=","")</f>
        <v/>
      </c>
      <c r="D755" t="str">
        <f>IF(ISTEXT(CONFIG_STRUCT!E757),CHAR(34)&amp;CONFIG_STRUCT!E757&amp;CHAR(34),"")</f>
        <v/>
      </c>
      <c r="E755" s="4" t="str">
        <f>IF(ISTEXT(CONFIG_STRUCT!C757),";","")</f>
        <v/>
      </c>
      <c r="F755" t="str">
        <f>IF(ISTEXT(CONFIG_STRUCT!F757),CONFIG_STRUCT!F757,"")</f>
        <v/>
      </c>
    </row>
    <row r="756" spans="1:6" x14ac:dyDescent="0.3">
      <c r="C756" s="4"/>
      <c r="E756" s="4"/>
    </row>
    <row r="757" spans="1:6" x14ac:dyDescent="0.3">
      <c r="C757" s="4"/>
      <c r="E75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8627-32EB-43AC-BB8E-73199EABE305}">
  <sheetPr codeName="Sheet3"/>
  <dimension ref="A1:D14"/>
  <sheetViews>
    <sheetView workbookViewId="0">
      <selection activeCell="C22" sqref="C22"/>
    </sheetView>
  </sheetViews>
  <sheetFormatPr defaultRowHeight="14.4" x14ac:dyDescent="0.3"/>
  <cols>
    <col min="2" max="2" width="32.88671875" customWidth="1"/>
  </cols>
  <sheetData>
    <row r="1" spans="1:4" x14ac:dyDescent="0.3">
      <c r="B1" t="s">
        <v>279</v>
      </c>
    </row>
    <row r="2" spans="1:4" x14ac:dyDescent="0.3">
      <c r="B2" t="s">
        <v>280</v>
      </c>
    </row>
    <row r="3" spans="1:4" x14ac:dyDescent="0.3">
      <c r="A3" t="s">
        <v>3</v>
      </c>
      <c r="B3" t="s">
        <v>298</v>
      </c>
      <c r="C3">
        <v>1</v>
      </c>
      <c r="D3" t="s">
        <v>282</v>
      </c>
    </row>
    <row r="4" spans="1:4" x14ac:dyDescent="0.3">
      <c r="A4" t="s">
        <v>6</v>
      </c>
      <c r="B4" t="s">
        <v>299</v>
      </c>
      <c r="C4">
        <v>2</v>
      </c>
      <c r="D4" t="s">
        <v>283</v>
      </c>
    </row>
    <row r="5" spans="1:4" x14ac:dyDescent="0.3">
      <c r="A5" t="s">
        <v>71</v>
      </c>
      <c r="B5" t="s">
        <v>300</v>
      </c>
      <c r="C5">
        <v>3</v>
      </c>
      <c r="D5" t="s">
        <v>284</v>
      </c>
    </row>
    <row r="6" spans="1:4" x14ac:dyDescent="0.3">
      <c r="A6" t="s">
        <v>17</v>
      </c>
      <c r="B6" t="s">
        <v>301</v>
      </c>
      <c r="C6">
        <v>4</v>
      </c>
      <c r="D6" t="s">
        <v>285</v>
      </c>
    </row>
    <row r="7" spans="1:4" x14ac:dyDescent="0.3">
      <c r="A7" t="s">
        <v>293</v>
      </c>
      <c r="B7" t="s">
        <v>302</v>
      </c>
      <c r="C7">
        <v>5</v>
      </c>
      <c r="D7" t="s">
        <v>286</v>
      </c>
    </row>
    <row r="8" spans="1:4" x14ac:dyDescent="0.3">
      <c r="A8" t="s">
        <v>63</v>
      </c>
      <c r="B8" t="s">
        <v>303</v>
      </c>
      <c r="C8">
        <v>6</v>
      </c>
      <c r="D8" t="s">
        <v>287</v>
      </c>
    </row>
    <row r="9" spans="1:4" x14ac:dyDescent="0.3">
      <c r="A9" t="s">
        <v>294</v>
      </c>
      <c r="B9" t="s">
        <v>304</v>
      </c>
      <c r="C9">
        <v>7</v>
      </c>
      <c r="D9" t="s">
        <v>288</v>
      </c>
    </row>
    <row r="10" spans="1:4" x14ac:dyDescent="0.3">
      <c r="A10" t="s">
        <v>295</v>
      </c>
      <c r="B10" t="s">
        <v>305</v>
      </c>
      <c r="C10">
        <v>8</v>
      </c>
      <c r="D10" t="s">
        <v>289</v>
      </c>
    </row>
    <row r="11" spans="1:4" x14ac:dyDescent="0.3">
      <c r="A11" t="s">
        <v>296</v>
      </c>
      <c r="B11" t="s">
        <v>306</v>
      </c>
      <c r="C11">
        <v>9</v>
      </c>
      <c r="D11" t="s">
        <v>290</v>
      </c>
    </row>
    <row r="12" spans="1:4" x14ac:dyDescent="0.3">
      <c r="A12" t="s">
        <v>297</v>
      </c>
      <c r="B12" t="s">
        <v>307</v>
      </c>
      <c r="C12">
        <v>10</v>
      </c>
      <c r="D12" t="s">
        <v>291</v>
      </c>
    </row>
    <row r="13" spans="1:4" x14ac:dyDescent="0.3">
      <c r="B13" t="s">
        <v>308</v>
      </c>
      <c r="C13">
        <v>11</v>
      </c>
      <c r="D13" t="s">
        <v>292</v>
      </c>
    </row>
    <row r="14" spans="1:4" x14ac:dyDescent="0.3">
      <c r="B14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CONFIG_STRUCT</vt:lpstr>
      <vt:lpstr>MinIni</vt:lpstr>
      <vt:lpstr>paramName</vt:lpstr>
      <vt:lpstr>MAV_PARAM_TYPE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Small</dc:creator>
  <cp:lastModifiedBy>George Small</cp:lastModifiedBy>
  <dcterms:created xsi:type="dcterms:W3CDTF">2021-10-16T20:34:22Z</dcterms:created>
  <dcterms:modified xsi:type="dcterms:W3CDTF">2022-02-04T11:37:03Z</dcterms:modified>
</cp:coreProperties>
</file>