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veh/Workspace/Dev/NCSA/gltg-bmp/data/"/>
    </mc:Choice>
  </mc:AlternateContent>
  <xr:revisionPtr revIDLastSave="0" documentId="13_ncr:1_{57759D09-9DAA-DA48-96BC-A677558D4C6D}" xr6:coauthVersionLast="45" xr6:coauthVersionMax="45" xr10:uidLastSave="{00000000-0000-0000-0000-000000000000}"/>
  <bookViews>
    <workbookView xWindow="0" yWindow="460" windowWidth="33600" windowHeight="20540" activeTab="1" xr2:uid="{E743A7BE-CCBF-684B-8461-89B2830D8187}"/>
  </bookViews>
  <sheets>
    <sheet name="States" sheetId="2" r:id="rId1"/>
    <sheet name="HUC8" sheetId="3" r:id="rId2"/>
    <sheet name="Meta" sheetId="4" r:id="rId3"/>
  </sheets>
  <definedNames>
    <definedName name="usgs_baseline_p_lbs">meta[usgs_baseline_p_lbs]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K465" i="3" s="1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K497" i="3" s="1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K513" i="3" s="1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K716" i="3" s="1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K732" i="3" s="1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K748" i="3" s="1"/>
  <c r="J749" i="3"/>
  <c r="J750" i="3"/>
  <c r="J751" i="3"/>
  <c r="J752" i="3"/>
  <c r="K752" i="3" s="1"/>
  <c r="J753" i="3"/>
  <c r="J754" i="3"/>
  <c r="J755" i="3"/>
  <c r="J756" i="3"/>
  <c r="J757" i="3"/>
  <c r="J758" i="3"/>
  <c r="J759" i="3"/>
  <c r="J760" i="3"/>
  <c r="J761" i="3"/>
  <c r="J762" i="3"/>
  <c r="J763" i="3"/>
  <c r="J764" i="3"/>
  <c r="K764" i="3" s="1"/>
  <c r="J765" i="3"/>
  <c r="J766" i="3"/>
  <c r="J767" i="3"/>
  <c r="J768" i="3"/>
  <c r="K768" i="3" s="1"/>
  <c r="J769" i="3"/>
  <c r="J770" i="3"/>
  <c r="J771" i="3"/>
  <c r="J772" i="3"/>
  <c r="J773" i="3"/>
  <c r="J774" i="3"/>
  <c r="J775" i="3"/>
  <c r="J776" i="3"/>
  <c r="J777" i="3"/>
  <c r="J778" i="3"/>
  <c r="J779" i="3"/>
  <c r="J780" i="3"/>
  <c r="K780" i="3" s="1"/>
  <c r="J781" i="3"/>
  <c r="J782" i="3"/>
  <c r="J783" i="3"/>
  <c r="J784" i="3"/>
  <c r="K784" i="3" s="1"/>
  <c r="J785" i="3"/>
  <c r="J786" i="3"/>
  <c r="J787" i="3"/>
  <c r="J788" i="3"/>
  <c r="J789" i="3"/>
  <c r="J790" i="3"/>
  <c r="J791" i="3"/>
  <c r="J792" i="3"/>
  <c r="J793" i="3"/>
  <c r="J794" i="3"/>
  <c r="J795" i="3"/>
  <c r="J796" i="3"/>
  <c r="K796" i="3" s="1"/>
  <c r="J797" i="3"/>
  <c r="J798" i="3"/>
  <c r="J799" i="3"/>
  <c r="J800" i="3"/>
  <c r="K800" i="3" s="1"/>
  <c r="J801" i="3"/>
  <c r="J802" i="3"/>
  <c r="J803" i="3"/>
  <c r="J804" i="3"/>
  <c r="J805" i="3"/>
  <c r="J806" i="3"/>
  <c r="J807" i="3"/>
  <c r="J808" i="3"/>
  <c r="J809" i="3"/>
  <c r="J810" i="3"/>
  <c r="J811" i="3"/>
  <c r="J812" i="3"/>
  <c r="K812" i="3" s="1"/>
  <c r="J813" i="3"/>
  <c r="J814" i="3"/>
  <c r="J815" i="3"/>
  <c r="J816" i="3"/>
  <c r="K816" i="3" s="1"/>
  <c r="J817" i="3"/>
  <c r="J818" i="3"/>
  <c r="J819" i="3"/>
  <c r="J820" i="3"/>
  <c r="J821" i="3"/>
  <c r="J822" i="3"/>
  <c r="J823" i="3"/>
  <c r="J824" i="3"/>
  <c r="J825" i="3"/>
  <c r="J826" i="3"/>
  <c r="F57" i="3"/>
  <c r="G57" i="3" s="1"/>
  <c r="F58" i="3"/>
  <c r="G58" i="3" s="1"/>
  <c r="F75" i="3"/>
  <c r="G75" i="3" s="1"/>
  <c r="F137" i="3"/>
  <c r="G137" i="3" s="1"/>
  <c r="F138" i="3"/>
  <c r="G138" i="3" s="1"/>
  <c r="F139" i="3"/>
  <c r="G139" i="3" s="1"/>
  <c r="F193" i="3"/>
  <c r="G193" i="3" s="1"/>
  <c r="F194" i="3"/>
  <c r="G194" i="3" s="1"/>
  <c r="F200" i="3"/>
  <c r="G200" i="3" s="1"/>
  <c r="F250" i="3"/>
  <c r="G250" i="3" s="1"/>
  <c r="F265" i="3"/>
  <c r="G265" i="3" s="1"/>
  <c r="F266" i="3"/>
  <c r="G266" i="3" s="1"/>
  <c r="F319" i="3"/>
  <c r="G319" i="3" s="1"/>
  <c r="F322" i="3"/>
  <c r="G322" i="3" s="1"/>
  <c r="F328" i="3"/>
  <c r="G328" i="3" s="1"/>
  <c r="F378" i="3"/>
  <c r="G378" i="3" s="1"/>
  <c r="F382" i="3"/>
  <c r="G382" i="3" s="1"/>
  <c r="F383" i="3"/>
  <c r="G383" i="3" s="1"/>
  <c r="F436" i="3"/>
  <c r="G436" i="3" s="1"/>
  <c r="F437" i="3"/>
  <c r="G437" i="3" s="1"/>
  <c r="F448" i="3"/>
  <c r="G448" i="3" s="1"/>
  <c r="F498" i="3"/>
  <c r="G498" i="3" s="1"/>
  <c r="F499" i="3"/>
  <c r="G499" i="3" s="1"/>
  <c r="F505" i="3"/>
  <c r="G505" i="3" s="1"/>
  <c r="F549" i="3"/>
  <c r="G549" i="3" s="1"/>
  <c r="F550" i="3"/>
  <c r="G550" i="3" s="1"/>
  <c r="F552" i="3"/>
  <c r="G552" i="3" s="1"/>
  <c r="F598" i="3"/>
  <c r="G598" i="3" s="1"/>
  <c r="F600" i="3"/>
  <c r="G600" i="3" s="1"/>
  <c r="F601" i="3"/>
  <c r="G601" i="3" s="1"/>
  <c r="F647" i="3"/>
  <c r="G647" i="3" s="1"/>
  <c r="F657" i="3"/>
  <c r="G657" i="3" s="1"/>
  <c r="F658" i="3"/>
  <c r="G658" i="3" s="1"/>
  <c r="F700" i="3"/>
  <c r="G700" i="3" s="1"/>
  <c r="F705" i="3"/>
  <c r="G705" i="3" s="1"/>
  <c r="F706" i="3"/>
  <c r="G706" i="3" s="1"/>
  <c r="F748" i="3"/>
  <c r="G748" i="3" s="1"/>
  <c r="F749" i="3"/>
  <c r="G749" i="3" s="1"/>
  <c r="F750" i="3"/>
  <c r="G750" i="3" s="1"/>
  <c r="F791" i="3"/>
  <c r="G791" i="3" s="1"/>
  <c r="F792" i="3"/>
  <c r="G792" i="3" s="1"/>
  <c r="F801" i="3"/>
  <c r="G801" i="3" s="1"/>
  <c r="E2" i="3"/>
  <c r="E3" i="3"/>
  <c r="F188" i="3" s="1"/>
  <c r="G188" i="3" s="1"/>
  <c r="E4" i="3"/>
  <c r="E5" i="3"/>
  <c r="E6" i="3"/>
  <c r="E7" i="3"/>
  <c r="E8" i="3"/>
  <c r="F8" i="3" s="1"/>
  <c r="G8" i="3" s="1"/>
  <c r="E9" i="3"/>
  <c r="E10" i="3"/>
  <c r="E11" i="3"/>
  <c r="E12" i="3"/>
  <c r="E13" i="3"/>
  <c r="E14" i="3"/>
  <c r="E15" i="3"/>
  <c r="E16" i="3"/>
  <c r="E17" i="3"/>
  <c r="E18" i="3"/>
  <c r="F18" i="3" s="1"/>
  <c r="G18" i="3" s="1"/>
  <c r="E19" i="3"/>
  <c r="E20" i="3"/>
  <c r="E21" i="3"/>
  <c r="F21" i="3" s="1"/>
  <c r="G21" i="3" s="1"/>
  <c r="E22" i="3"/>
  <c r="E23" i="3"/>
  <c r="E24" i="3"/>
  <c r="E25" i="3"/>
  <c r="E26" i="3"/>
  <c r="E27" i="3"/>
  <c r="E28" i="3"/>
  <c r="E29" i="3"/>
  <c r="E30" i="3"/>
  <c r="E31" i="3"/>
  <c r="E32" i="3"/>
  <c r="E33" i="3"/>
  <c r="F33" i="3" s="1"/>
  <c r="G33" i="3" s="1"/>
  <c r="E34" i="3"/>
  <c r="E35" i="3"/>
  <c r="E36" i="3"/>
  <c r="E37" i="3"/>
  <c r="E38" i="3"/>
  <c r="E39" i="3"/>
  <c r="E40" i="3"/>
  <c r="F40" i="3" s="1"/>
  <c r="G40" i="3" s="1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F72" i="3" s="1"/>
  <c r="G72" i="3" s="1"/>
  <c r="E73" i="3"/>
  <c r="E74" i="3"/>
  <c r="E75" i="3"/>
  <c r="E76" i="3"/>
  <c r="E77" i="3"/>
  <c r="E78" i="3"/>
  <c r="E79" i="3"/>
  <c r="E80" i="3"/>
  <c r="E81" i="3"/>
  <c r="F81" i="3" s="1"/>
  <c r="G81" i="3" s="1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F113" i="3" s="1"/>
  <c r="G113" i="3" s="1"/>
  <c r="E114" i="3"/>
  <c r="E115" i="3"/>
  <c r="F115" i="3" s="1"/>
  <c r="G115" i="3" s="1"/>
  <c r="E116" i="3"/>
  <c r="E117" i="3"/>
  <c r="E118" i="3"/>
  <c r="F118" i="3" s="1"/>
  <c r="G118" i="3" s="1"/>
  <c r="E119" i="3"/>
  <c r="E120" i="3"/>
  <c r="F120" i="3" s="1"/>
  <c r="G120" i="3" s="1"/>
  <c r="E121" i="3"/>
  <c r="E122" i="3"/>
  <c r="E123" i="3"/>
  <c r="E124" i="3"/>
  <c r="E125" i="3"/>
  <c r="E126" i="3"/>
  <c r="E127" i="3"/>
  <c r="E128" i="3"/>
  <c r="E129" i="3"/>
  <c r="E130" i="3"/>
  <c r="E131" i="3"/>
  <c r="E132" i="3"/>
  <c r="F132" i="3" s="1"/>
  <c r="G132" i="3" s="1"/>
  <c r="E133" i="3"/>
  <c r="F133" i="3" s="1"/>
  <c r="G133" i="3" s="1"/>
  <c r="E134" i="3"/>
  <c r="E135" i="3"/>
  <c r="E136" i="3"/>
  <c r="E137" i="3"/>
  <c r="E138" i="3"/>
  <c r="E139" i="3"/>
  <c r="E140" i="3"/>
  <c r="E141" i="3"/>
  <c r="E142" i="3"/>
  <c r="E143" i="3"/>
  <c r="E144" i="3"/>
  <c r="E145" i="3"/>
  <c r="F145" i="3" s="1"/>
  <c r="G145" i="3" s="1"/>
  <c r="E146" i="3"/>
  <c r="E147" i="3"/>
  <c r="E148" i="3"/>
  <c r="E149" i="3"/>
  <c r="E150" i="3"/>
  <c r="F150" i="3" s="1"/>
  <c r="G150" i="3" s="1"/>
  <c r="E151" i="3"/>
  <c r="E152" i="3"/>
  <c r="F152" i="3" s="1"/>
  <c r="G152" i="3" s="1"/>
  <c r="E153" i="3"/>
  <c r="E154" i="3"/>
  <c r="E155" i="3"/>
  <c r="E156" i="3"/>
  <c r="E157" i="3"/>
  <c r="F157" i="3" s="1"/>
  <c r="G157" i="3" s="1"/>
  <c r="E158" i="3"/>
  <c r="F158" i="3" s="1"/>
  <c r="G158" i="3" s="1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F182" i="3" s="1"/>
  <c r="G182" i="3" s="1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F210" i="3" s="1"/>
  <c r="G210" i="3" s="1"/>
  <c r="E211" i="3"/>
  <c r="F211" i="3" s="1"/>
  <c r="G211" i="3" s="1"/>
  <c r="E212" i="3"/>
  <c r="E213" i="3"/>
  <c r="E214" i="3"/>
  <c r="E215" i="3"/>
  <c r="E216" i="3"/>
  <c r="E217" i="3"/>
  <c r="E218" i="3"/>
  <c r="E219" i="3"/>
  <c r="E220" i="3"/>
  <c r="E221" i="3"/>
  <c r="E222" i="3"/>
  <c r="F222" i="3" s="1"/>
  <c r="G222" i="3" s="1"/>
  <c r="E223" i="3"/>
  <c r="E224" i="3"/>
  <c r="E225" i="3"/>
  <c r="F225" i="3" s="1"/>
  <c r="G225" i="3" s="1"/>
  <c r="E226" i="3"/>
  <c r="E227" i="3"/>
  <c r="E228" i="3"/>
  <c r="E229" i="3"/>
  <c r="E230" i="3"/>
  <c r="E231" i="3"/>
  <c r="E232" i="3"/>
  <c r="F232" i="3" s="1"/>
  <c r="G232" i="3" s="1"/>
  <c r="E233" i="3"/>
  <c r="E234" i="3"/>
  <c r="E235" i="3"/>
  <c r="E236" i="3"/>
  <c r="E237" i="3"/>
  <c r="E238" i="3"/>
  <c r="E239" i="3"/>
  <c r="E240" i="3"/>
  <c r="E241" i="3"/>
  <c r="F241" i="3" s="1"/>
  <c r="G241" i="3" s="1"/>
  <c r="E242" i="3"/>
  <c r="E243" i="3"/>
  <c r="E244" i="3"/>
  <c r="E245" i="3"/>
  <c r="F245" i="3" s="1"/>
  <c r="G245" i="3" s="1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F262" i="3" s="1"/>
  <c r="G262" i="3" s="1"/>
  <c r="E263" i="3"/>
  <c r="E264" i="3"/>
  <c r="F264" i="3" s="1"/>
  <c r="G264" i="3" s="1"/>
  <c r="E265" i="3"/>
  <c r="E266" i="3"/>
  <c r="E267" i="3"/>
  <c r="E268" i="3"/>
  <c r="E269" i="3"/>
  <c r="E270" i="3"/>
  <c r="E271" i="3"/>
  <c r="E272" i="3"/>
  <c r="E273" i="3"/>
  <c r="F273" i="3" s="1"/>
  <c r="G273" i="3" s="1"/>
  <c r="E274" i="3"/>
  <c r="E275" i="3"/>
  <c r="E276" i="3"/>
  <c r="E277" i="3"/>
  <c r="F277" i="3" s="1"/>
  <c r="G277" i="3" s="1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F291" i="3" s="1"/>
  <c r="G291" i="3" s="1"/>
  <c r="E292" i="3"/>
  <c r="E293" i="3"/>
  <c r="E294" i="3"/>
  <c r="E295" i="3"/>
  <c r="E296" i="3"/>
  <c r="E297" i="3"/>
  <c r="E298" i="3"/>
  <c r="E299" i="3"/>
  <c r="E300" i="3"/>
  <c r="E301" i="3"/>
  <c r="F301" i="3" s="1"/>
  <c r="G301" i="3" s="1"/>
  <c r="E302" i="3"/>
  <c r="E303" i="3"/>
  <c r="E304" i="3"/>
  <c r="E305" i="3"/>
  <c r="E306" i="3"/>
  <c r="E307" i="3"/>
  <c r="E308" i="3"/>
  <c r="E309" i="3"/>
  <c r="E310" i="3"/>
  <c r="F310" i="3" s="1"/>
  <c r="G310" i="3" s="1"/>
  <c r="E311" i="3"/>
  <c r="E312" i="3"/>
  <c r="E313" i="3"/>
  <c r="E314" i="3"/>
  <c r="E315" i="3"/>
  <c r="E316" i="3"/>
  <c r="E317" i="3"/>
  <c r="E318" i="3"/>
  <c r="F318" i="3" s="1"/>
  <c r="G318" i="3" s="1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F333" i="3" s="1"/>
  <c r="G333" i="3" s="1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F353" i="3" s="1"/>
  <c r="G353" i="3" s="1"/>
  <c r="E354" i="3"/>
  <c r="F354" i="3" s="1"/>
  <c r="G354" i="3" s="1"/>
  <c r="E355" i="3"/>
  <c r="F355" i="3" s="1"/>
  <c r="G355" i="3" s="1"/>
  <c r="E356" i="3"/>
  <c r="E357" i="3"/>
  <c r="F357" i="3" s="1"/>
  <c r="G357" i="3" s="1"/>
  <c r="E358" i="3"/>
  <c r="F358" i="3" s="1"/>
  <c r="G358" i="3" s="1"/>
  <c r="E359" i="3"/>
  <c r="E360" i="3"/>
  <c r="F360" i="3" s="1"/>
  <c r="G360" i="3" s="1"/>
  <c r="E361" i="3"/>
  <c r="E362" i="3"/>
  <c r="E363" i="3"/>
  <c r="E364" i="3"/>
  <c r="E365" i="3"/>
  <c r="E366" i="3"/>
  <c r="E367" i="3"/>
  <c r="E368" i="3"/>
  <c r="E369" i="3"/>
  <c r="E370" i="3"/>
  <c r="E371" i="3"/>
  <c r="F371" i="3" s="1"/>
  <c r="G371" i="3" s="1"/>
  <c r="E372" i="3"/>
  <c r="E373" i="3"/>
  <c r="F373" i="3" s="1"/>
  <c r="G373" i="3" s="1"/>
  <c r="E374" i="3"/>
  <c r="F374" i="3" s="1"/>
  <c r="G374" i="3" s="1"/>
  <c r="E375" i="3"/>
  <c r="E376" i="3"/>
  <c r="E377" i="3"/>
  <c r="E378" i="3"/>
  <c r="E379" i="3"/>
  <c r="E380" i="3"/>
  <c r="E381" i="3"/>
  <c r="E382" i="3"/>
  <c r="E383" i="3"/>
  <c r="E384" i="3"/>
  <c r="E385" i="3"/>
  <c r="E386" i="3"/>
  <c r="F386" i="3" s="1"/>
  <c r="G386" i="3" s="1"/>
  <c r="E387" i="3"/>
  <c r="E388" i="3"/>
  <c r="E389" i="3"/>
  <c r="E390" i="3"/>
  <c r="F390" i="3" s="1"/>
  <c r="G390" i="3" s="1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F424" i="3" s="1"/>
  <c r="G424" i="3" s="1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F454" i="3" s="1"/>
  <c r="G454" i="3" s="1"/>
  <c r="E455" i="3"/>
  <c r="E456" i="3"/>
  <c r="E457" i="3"/>
  <c r="E458" i="3"/>
  <c r="E459" i="3"/>
  <c r="E460" i="3"/>
  <c r="E461" i="3"/>
  <c r="F461" i="3" s="1"/>
  <c r="G461" i="3" s="1"/>
  <c r="E462" i="3"/>
  <c r="F462" i="3" s="1"/>
  <c r="G462" i="3" s="1"/>
  <c r="E463" i="3"/>
  <c r="E464" i="3"/>
  <c r="E465" i="3"/>
  <c r="E466" i="3"/>
  <c r="E467" i="3"/>
  <c r="E468" i="3"/>
  <c r="E469" i="3"/>
  <c r="E470" i="3"/>
  <c r="F470" i="3" s="1"/>
  <c r="G470" i="3" s="1"/>
  <c r="E471" i="3"/>
  <c r="E472" i="3"/>
  <c r="F472" i="3" s="1"/>
  <c r="G472" i="3" s="1"/>
  <c r="E473" i="3"/>
  <c r="E474" i="3"/>
  <c r="E475" i="3"/>
  <c r="E476" i="3"/>
  <c r="E477" i="3"/>
  <c r="F477" i="3" s="1"/>
  <c r="G477" i="3" s="1"/>
  <c r="E478" i="3"/>
  <c r="E479" i="3"/>
  <c r="E480" i="3"/>
  <c r="E481" i="3"/>
  <c r="F481" i="3" s="1"/>
  <c r="G481" i="3" s="1"/>
  <c r="E482" i="3"/>
  <c r="E483" i="3"/>
  <c r="F483" i="3" s="1"/>
  <c r="G483" i="3" s="1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F502" i="3" s="1"/>
  <c r="G502" i="3" s="1"/>
  <c r="E503" i="3"/>
  <c r="E504" i="3"/>
  <c r="E505" i="3"/>
  <c r="E506" i="3"/>
  <c r="E507" i="3"/>
  <c r="E508" i="3"/>
  <c r="E509" i="3"/>
  <c r="F509" i="3" s="1"/>
  <c r="G509" i="3" s="1"/>
  <c r="E510" i="3"/>
  <c r="F510" i="3" s="1"/>
  <c r="G510" i="3" s="1"/>
  <c r="E511" i="3"/>
  <c r="E512" i="3"/>
  <c r="E513" i="3"/>
  <c r="E514" i="3"/>
  <c r="E515" i="3"/>
  <c r="E516" i="3"/>
  <c r="E517" i="3"/>
  <c r="E518" i="3"/>
  <c r="E519" i="3"/>
  <c r="E520" i="3"/>
  <c r="F520" i="3" s="1"/>
  <c r="G520" i="3" s="1"/>
  <c r="E521" i="3"/>
  <c r="E522" i="3"/>
  <c r="E523" i="3"/>
  <c r="E524" i="3"/>
  <c r="E525" i="3"/>
  <c r="E526" i="3"/>
  <c r="E527" i="3"/>
  <c r="E528" i="3"/>
  <c r="E529" i="3"/>
  <c r="F529" i="3" s="1"/>
  <c r="G529" i="3" s="1"/>
  <c r="E530" i="3"/>
  <c r="F530" i="3" s="1"/>
  <c r="G530" i="3" s="1"/>
  <c r="E531" i="3"/>
  <c r="F531" i="3" s="1"/>
  <c r="G531" i="3" s="1"/>
  <c r="E532" i="3"/>
  <c r="F532" i="3" s="1"/>
  <c r="G532" i="3" s="1"/>
  <c r="E533" i="3"/>
  <c r="E534" i="3"/>
  <c r="F534" i="3" s="1"/>
  <c r="G534" i="3" s="1"/>
  <c r="E535" i="3"/>
  <c r="E536" i="3"/>
  <c r="E537" i="3"/>
  <c r="E538" i="3"/>
  <c r="E539" i="3"/>
  <c r="E540" i="3"/>
  <c r="E541" i="3"/>
  <c r="E542" i="3"/>
  <c r="E543" i="3"/>
  <c r="E544" i="3"/>
  <c r="E545" i="3"/>
  <c r="E546" i="3"/>
  <c r="F546" i="3" s="1"/>
  <c r="G546" i="3" s="1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F565" i="3" s="1"/>
  <c r="G565" i="3" s="1"/>
  <c r="E566" i="3"/>
  <c r="E567" i="3"/>
  <c r="E568" i="3"/>
  <c r="E569" i="3"/>
  <c r="E570" i="3"/>
  <c r="E571" i="3"/>
  <c r="E572" i="3"/>
  <c r="E573" i="3"/>
  <c r="F573" i="3" s="1"/>
  <c r="G573" i="3" s="1"/>
  <c r="E574" i="3"/>
  <c r="F574" i="3" s="1"/>
  <c r="G574" i="3" s="1"/>
  <c r="E575" i="3"/>
  <c r="E576" i="3"/>
  <c r="E577" i="3"/>
  <c r="F577" i="3" s="1"/>
  <c r="G577" i="3" s="1"/>
  <c r="E578" i="3"/>
  <c r="F578" i="3" s="1"/>
  <c r="G578" i="3" s="1"/>
  <c r="E579" i="3"/>
  <c r="F579" i="3" s="1"/>
  <c r="G579" i="3" s="1"/>
  <c r="E580" i="3"/>
  <c r="E581" i="3"/>
  <c r="F581" i="3" s="1"/>
  <c r="G581" i="3" s="1"/>
  <c r="E582" i="3"/>
  <c r="F582" i="3" s="1"/>
  <c r="G582" i="3" s="1"/>
  <c r="E583" i="3"/>
  <c r="E584" i="3"/>
  <c r="E585" i="3"/>
  <c r="E586" i="3"/>
  <c r="E587" i="3"/>
  <c r="E588" i="3"/>
  <c r="E589" i="3"/>
  <c r="E590" i="3"/>
  <c r="F590" i="3" s="1"/>
  <c r="G590" i="3" s="1"/>
  <c r="E591" i="3"/>
  <c r="E592" i="3"/>
  <c r="E593" i="3"/>
  <c r="E594" i="3"/>
  <c r="E595" i="3"/>
  <c r="E596" i="3"/>
  <c r="F596" i="3" s="1"/>
  <c r="G596" i="3" s="1"/>
  <c r="E597" i="3"/>
  <c r="F597" i="3" s="1"/>
  <c r="G597" i="3" s="1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F613" i="3" s="1"/>
  <c r="G613" i="3" s="1"/>
  <c r="E614" i="3"/>
  <c r="E615" i="3"/>
  <c r="E616" i="3"/>
  <c r="F616" i="3" s="1"/>
  <c r="G616" i="3" s="1"/>
  <c r="E617" i="3"/>
  <c r="E618" i="3"/>
  <c r="E619" i="3"/>
  <c r="E620" i="3"/>
  <c r="E621" i="3"/>
  <c r="E622" i="3"/>
  <c r="F622" i="3" s="1"/>
  <c r="G622" i="3" s="1"/>
  <c r="E623" i="3"/>
  <c r="E624" i="3"/>
  <c r="E625" i="3"/>
  <c r="E626" i="3"/>
  <c r="E627" i="3"/>
  <c r="E628" i="3"/>
  <c r="E629" i="3"/>
  <c r="F629" i="3" s="1"/>
  <c r="G629" i="3" s="1"/>
  <c r="E630" i="3"/>
  <c r="E631" i="3"/>
  <c r="E632" i="3"/>
  <c r="F632" i="3" s="1"/>
  <c r="G632" i="3" s="1"/>
  <c r="E633" i="3"/>
  <c r="E634" i="3"/>
  <c r="E635" i="3"/>
  <c r="E636" i="3"/>
  <c r="E637" i="3"/>
  <c r="E638" i="3"/>
  <c r="E639" i="3"/>
  <c r="E640" i="3"/>
  <c r="E641" i="3"/>
  <c r="F641" i="3" s="1"/>
  <c r="G641" i="3" s="1"/>
  <c r="E642" i="3"/>
  <c r="E643" i="3"/>
  <c r="E644" i="3"/>
  <c r="E645" i="3"/>
  <c r="F645" i="3" s="1"/>
  <c r="G645" i="3" s="1"/>
  <c r="E646" i="3"/>
  <c r="E647" i="3"/>
  <c r="E648" i="3"/>
  <c r="F648" i="3" s="1"/>
  <c r="G648" i="3" s="1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F661" i="3" s="1"/>
  <c r="G661" i="3" s="1"/>
  <c r="E662" i="3"/>
  <c r="F662" i="3" s="1"/>
  <c r="G662" i="3" s="1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F677" i="3" s="1"/>
  <c r="G677" i="3" s="1"/>
  <c r="E678" i="3"/>
  <c r="F678" i="3" s="1"/>
  <c r="G678" i="3" s="1"/>
  <c r="E679" i="3"/>
  <c r="E680" i="3"/>
  <c r="E681" i="3"/>
  <c r="E682" i="3"/>
  <c r="E683" i="3"/>
  <c r="E684" i="3"/>
  <c r="E685" i="3"/>
  <c r="F685" i="3" s="1"/>
  <c r="G685" i="3" s="1"/>
  <c r="E686" i="3"/>
  <c r="E687" i="3"/>
  <c r="E688" i="3"/>
  <c r="E689" i="3"/>
  <c r="F689" i="3" s="1"/>
  <c r="G689" i="3" s="1"/>
  <c r="E690" i="3"/>
  <c r="E691" i="3"/>
  <c r="E692" i="3"/>
  <c r="E693" i="3"/>
  <c r="F693" i="3" s="1"/>
  <c r="G693" i="3" s="1"/>
  <c r="E694" i="3"/>
  <c r="F694" i="3" s="1"/>
  <c r="G694" i="3" s="1"/>
  <c r="E695" i="3"/>
  <c r="E696" i="3"/>
  <c r="F696" i="3" s="1"/>
  <c r="G696" i="3" s="1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F709" i="3" s="1"/>
  <c r="G709" i="3" s="1"/>
  <c r="E710" i="3"/>
  <c r="E711" i="3"/>
  <c r="E712" i="3"/>
  <c r="F712" i="3" s="1"/>
  <c r="G712" i="3" s="1"/>
  <c r="E713" i="3"/>
  <c r="E714" i="3"/>
  <c r="E715" i="3"/>
  <c r="E716" i="3"/>
  <c r="E717" i="3"/>
  <c r="E718" i="3"/>
  <c r="E719" i="3"/>
  <c r="E720" i="3"/>
  <c r="E721" i="3"/>
  <c r="F721" i="3" s="1"/>
  <c r="G721" i="3" s="1"/>
  <c r="E722" i="3"/>
  <c r="F722" i="3" s="1"/>
  <c r="G722" i="3" s="1"/>
  <c r="E723" i="3"/>
  <c r="E724" i="3"/>
  <c r="F724" i="3" s="1"/>
  <c r="G724" i="3" s="1"/>
  <c r="E725" i="3"/>
  <c r="F725" i="3" s="1"/>
  <c r="G725" i="3" s="1"/>
  <c r="E726" i="3"/>
  <c r="F726" i="3" s="1"/>
  <c r="G726" i="3" s="1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F741" i="3" s="1"/>
  <c r="G741" i="3" s="1"/>
  <c r="E742" i="3"/>
  <c r="F742" i="3" s="1"/>
  <c r="G742" i="3" s="1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F757" i="3" s="1"/>
  <c r="G757" i="3" s="1"/>
  <c r="E758" i="3"/>
  <c r="E759" i="3"/>
  <c r="F759" i="3" s="1"/>
  <c r="G759" i="3" s="1"/>
  <c r="E760" i="3"/>
  <c r="F760" i="3" s="1"/>
  <c r="G760" i="3" s="1"/>
  <c r="E761" i="3"/>
  <c r="E762" i="3"/>
  <c r="E763" i="3"/>
  <c r="E764" i="3"/>
  <c r="E765" i="3"/>
  <c r="E766" i="3"/>
  <c r="F766" i="3" s="1"/>
  <c r="G766" i="3" s="1"/>
  <c r="E767" i="3"/>
  <c r="E768" i="3"/>
  <c r="E769" i="3"/>
  <c r="F769" i="3" s="1"/>
  <c r="G769" i="3" s="1"/>
  <c r="E770" i="3"/>
  <c r="F770" i="3" s="1"/>
  <c r="G770" i="3" s="1"/>
  <c r="E771" i="3"/>
  <c r="E772" i="3"/>
  <c r="E773" i="3"/>
  <c r="F773" i="3" s="1"/>
  <c r="G773" i="3" s="1"/>
  <c r="E774" i="3"/>
  <c r="F774" i="3" s="1"/>
  <c r="G774" i="3" s="1"/>
  <c r="E775" i="3"/>
  <c r="F775" i="3" s="1"/>
  <c r="G775" i="3" s="1"/>
  <c r="E776" i="3"/>
  <c r="F776" i="3" s="1"/>
  <c r="G776" i="3" s="1"/>
  <c r="E777" i="3"/>
  <c r="E778" i="3"/>
  <c r="E779" i="3"/>
  <c r="E780" i="3"/>
  <c r="E781" i="3"/>
  <c r="F781" i="3" s="1"/>
  <c r="G781" i="3" s="1"/>
  <c r="E782" i="3"/>
  <c r="F782" i="3" s="1"/>
  <c r="G782" i="3" s="1"/>
  <c r="E783" i="3"/>
  <c r="E784" i="3"/>
  <c r="E785" i="3"/>
  <c r="E786" i="3"/>
  <c r="E787" i="3"/>
  <c r="E788" i="3"/>
  <c r="E789" i="3"/>
  <c r="F789" i="3" s="1"/>
  <c r="G789" i="3" s="1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F802" i="3" s="1"/>
  <c r="G802" i="3" s="1"/>
  <c r="E803" i="3"/>
  <c r="F803" i="3" s="1"/>
  <c r="G803" i="3" s="1"/>
  <c r="E804" i="3"/>
  <c r="E805" i="3"/>
  <c r="F805" i="3" s="1"/>
  <c r="G805" i="3" s="1"/>
  <c r="E806" i="3"/>
  <c r="F806" i="3" s="1"/>
  <c r="G806" i="3" s="1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F821" i="3" s="1"/>
  <c r="G821" i="3" s="1"/>
  <c r="E822" i="3"/>
  <c r="E823" i="3"/>
  <c r="E824" i="3"/>
  <c r="F824" i="3" s="1"/>
  <c r="G824" i="3" s="1"/>
  <c r="E825" i="3"/>
  <c r="E826" i="3"/>
  <c r="F533" i="3" l="1"/>
  <c r="G533" i="3" s="1"/>
  <c r="F517" i="3"/>
  <c r="G517" i="3" s="1"/>
  <c r="F501" i="3"/>
  <c r="G501" i="3" s="1"/>
  <c r="F485" i="3"/>
  <c r="G485" i="3" s="1"/>
  <c r="F469" i="3"/>
  <c r="G469" i="3" s="1"/>
  <c r="F453" i="3"/>
  <c r="G453" i="3" s="1"/>
  <c r="F421" i="3"/>
  <c r="G421" i="3" s="1"/>
  <c r="F405" i="3"/>
  <c r="G405" i="3" s="1"/>
  <c r="F389" i="3"/>
  <c r="G389" i="3" s="1"/>
  <c r="F341" i="3"/>
  <c r="G341" i="3" s="1"/>
  <c r="F325" i="3"/>
  <c r="G325" i="3" s="1"/>
  <c r="F309" i="3"/>
  <c r="G309" i="3" s="1"/>
  <c r="F293" i="3"/>
  <c r="G293" i="3" s="1"/>
  <c r="F261" i="3"/>
  <c r="G261" i="3" s="1"/>
  <c r="F229" i="3"/>
  <c r="G229" i="3" s="1"/>
  <c r="F213" i="3"/>
  <c r="G213" i="3" s="1"/>
  <c r="F197" i="3"/>
  <c r="G197" i="3" s="1"/>
  <c r="F181" i="3"/>
  <c r="G181" i="3" s="1"/>
  <c r="F165" i="3"/>
  <c r="G165" i="3" s="1"/>
  <c r="F149" i="3"/>
  <c r="G149" i="3" s="1"/>
  <c r="F117" i="3"/>
  <c r="G117" i="3" s="1"/>
  <c r="F101" i="3"/>
  <c r="G101" i="3" s="1"/>
  <c r="F85" i="3"/>
  <c r="G85" i="3" s="1"/>
  <c r="F69" i="3"/>
  <c r="G69" i="3" s="1"/>
  <c r="F53" i="3"/>
  <c r="G53" i="3" s="1"/>
  <c r="F37" i="3"/>
  <c r="G37" i="3" s="1"/>
  <c r="F5" i="3"/>
  <c r="G5" i="3" s="1"/>
  <c r="F790" i="3"/>
  <c r="G790" i="3" s="1"/>
  <c r="F747" i="3"/>
  <c r="G747" i="3" s="1"/>
  <c r="F699" i="3"/>
  <c r="G699" i="3" s="1"/>
  <c r="F646" i="3"/>
  <c r="G646" i="3" s="1"/>
  <c r="F488" i="3"/>
  <c r="G488" i="3" s="1"/>
  <c r="F432" i="3"/>
  <c r="G432" i="3" s="1"/>
  <c r="F377" i="3"/>
  <c r="G377" i="3" s="1"/>
  <c r="F249" i="3"/>
  <c r="G249" i="3" s="1"/>
  <c r="F192" i="3"/>
  <c r="G192" i="3" s="1"/>
  <c r="F56" i="3"/>
  <c r="G56" i="3" s="1"/>
  <c r="F708" i="3"/>
  <c r="G708" i="3" s="1"/>
  <c r="F516" i="3"/>
  <c r="G516" i="3" s="1"/>
  <c r="F484" i="3"/>
  <c r="G484" i="3" s="1"/>
  <c r="F468" i="3"/>
  <c r="G468" i="3" s="1"/>
  <c r="F452" i="3"/>
  <c r="G452" i="3" s="1"/>
  <c r="F420" i="3"/>
  <c r="G420" i="3" s="1"/>
  <c r="F404" i="3"/>
  <c r="G404" i="3" s="1"/>
  <c r="F388" i="3"/>
  <c r="G388" i="3" s="1"/>
  <c r="F372" i="3"/>
  <c r="G372" i="3" s="1"/>
  <c r="F356" i="3"/>
  <c r="G356" i="3" s="1"/>
  <c r="F340" i="3"/>
  <c r="G340" i="3" s="1"/>
  <c r="F324" i="3"/>
  <c r="G324" i="3" s="1"/>
  <c r="F308" i="3"/>
  <c r="G308" i="3" s="1"/>
  <c r="F292" i="3"/>
  <c r="G292" i="3" s="1"/>
  <c r="F276" i="3"/>
  <c r="G276" i="3" s="1"/>
  <c r="F260" i="3"/>
  <c r="G260" i="3" s="1"/>
  <c r="F244" i="3"/>
  <c r="G244" i="3" s="1"/>
  <c r="F228" i="3"/>
  <c r="G228" i="3" s="1"/>
  <c r="F212" i="3"/>
  <c r="G212" i="3" s="1"/>
  <c r="F196" i="3"/>
  <c r="G196" i="3" s="1"/>
  <c r="F180" i="3"/>
  <c r="G180" i="3" s="1"/>
  <c r="F164" i="3"/>
  <c r="G164" i="3" s="1"/>
  <c r="F148" i="3"/>
  <c r="G148" i="3" s="1"/>
  <c r="F100" i="3"/>
  <c r="G100" i="3" s="1"/>
  <c r="F84" i="3"/>
  <c r="G84" i="3" s="1"/>
  <c r="F68" i="3"/>
  <c r="G68" i="3" s="1"/>
  <c r="F52" i="3"/>
  <c r="G52" i="3" s="1"/>
  <c r="F36" i="3"/>
  <c r="G36" i="3" s="1"/>
  <c r="F20" i="3"/>
  <c r="G20" i="3" s="1"/>
  <c r="F4" i="3"/>
  <c r="G4" i="3" s="1"/>
  <c r="F744" i="3"/>
  <c r="G744" i="3" s="1"/>
  <c r="F545" i="3"/>
  <c r="G545" i="3" s="1"/>
  <c r="F431" i="3"/>
  <c r="G431" i="3" s="1"/>
  <c r="F303" i="3"/>
  <c r="G303" i="3" s="1"/>
  <c r="F248" i="3"/>
  <c r="G248" i="3" s="1"/>
  <c r="F191" i="3"/>
  <c r="G191" i="3" s="1"/>
  <c r="F55" i="3"/>
  <c r="G55" i="3" s="1"/>
  <c r="F723" i="3"/>
  <c r="G723" i="3" s="1"/>
  <c r="K700" i="3"/>
  <c r="K684" i="3"/>
  <c r="F740" i="3"/>
  <c r="G740" i="3" s="1"/>
  <c r="F548" i="3"/>
  <c r="G548" i="3" s="1"/>
  <c r="F675" i="3"/>
  <c r="G675" i="3" s="1"/>
  <c r="F451" i="3"/>
  <c r="G451" i="3" s="1"/>
  <c r="F195" i="3"/>
  <c r="G195" i="3" s="1"/>
  <c r="F690" i="3"/>
  <c r="G690" i="3" s="1"/>
  <c r="F610" i="3"/>
  <c r="G610" i="3" s="1"/>
  <c r="F514" i="3"/>
  <c r="G514" i="3" s="1"/>
  <c r="F434" i="3"/>
  <c r="G434" i="3" s="1"/>
  <c r="F370" i="3"/>
  <c r="G370" i="3" s="1"/>
  <c r="F290" i="3"/>
  <c r="G290" i="3" s="1"/>
  <c r="F274" i="3"/>
  <c r="G274" i="3" s="1"/>
  <c r="F258" i="3"/>
  <c r="G258" i="3" s="1"/>
  <c r="F242" i="3"/>
  <c r="G242" i="3" s="1"/>
  <c r="F226" i="3"/>
  <c r="G226" i="3" s="1"/>
  <c r="F178" i="3"/>
  <c r="G178" i="3" s="1"/>
  <c r="F162" i="3"/>
  <c r="G162" i="3" s="1"/>
  <c r="F146" i="3"/>
  <c r="G146" i="3" s="1"/>
  <c r="F130" i="3"/>
  <c r="G130" i="3" s="1"/>
  <c r="F114" i="3"/>
  <c r="G114" i="3" s="1"/>
  <c r="F98" i="3"/>
  <c r="G98" i="3" s="1"/>
  <c r="F82" i="3"/>
  <c r="G82" i="3" s="1"/>
  <c r="F66" i="3"/>
  <c r="G66" i="3" s="1"/>
  <c r="F50" i="3"/>
  <c r="G50" i="3" s="1"/>
  <c r="F34" i="3"/>
  <c r="G34" i="3" s="1"/>
  <c r="F796" i="3"/>
  <c r="G796" i="3" s="1"/>
  <c r="F2" i="3"/>
  <c r="G2" i="3" s="1"/>
  <c r="F119" i="3"/>
  <c r="G119" i="3" s="1"/>
  <c r="F95" i="3"/>
  <c r="G95" i="3" s="1"/>
  <c r="F314" i="3"/>
  <c r="G314" i="3" s="1"/>
  <c r="F444" i="3"/>
  <c r="G444" i="3" s="1"/>
  <c r="F539" i="3"/>
  <c r="G539" i="3" s="1"/>
  <c r="F651" i="3"/>
  <c r="G651" i="3" s="1"/>
  <c r="F695" i="3"/>
  <c r="G695" i="3" s="1"/>
  <c r="F7" i="3"/>
  <c r="G7" i="3" s="1"/>
  <c r="F38" i="3"/>
  <c r="G38" i="3" s="1"/>
  <c r="F176" i="3"/>
  <c r="G176" i="3" s="1"/>
  <c r="F230" i="3"/>
  <c r="G230" i="3" s="1"/>
  <c r="F284" i="3"/>
  <c r="G284" i="3" s="1"/>
  <c r="F392" i="3"/>
  <c r="G392" i="3" s="1"/>
  <c r="F584" i="3"/>
  <c r="G584" i="3" s="1"/>
  <c r="F630" i="3"/>
  <c r="G630" i="3" s="1"/>
  <c r="F715" i="3"/>
  <c r="G715" i="3" s="1"/>
  <c r="F758" i="3"/>
  <c r="G758" i="3" s="1"/>
  <c r="F74" i="3"/>
  <c r="G74" i="3" s="1"/>
  <c r="F39" i="3"/>
  <c r="G39" i="3" s="1"/>
  <c r="F71" i="3"/>
  <c r="G71" i="3" s="1"/>
  <c r="F47" i="3"/>
  <c r="G47" i="3" s="1"/>
  <c r="F106" i="3"/>
  <c r="G106" i="3" s="1"/>
  <c r="F135" i="3"/>
  <c r="G135" i="3" s="1"/>
  <c r="F136" i="3"/>
  <c r="G136" i="3" s="1"/>
  <c r="F218" i="3"/>
  <c r="G218" i="3" s="1"/>
  <c r="F298" i="3"/>
  <c r="G298" i="3" s="1"/>
  <c r="F376" i="3"/>
  <c r="G376" i="3" s="1"/>
  <c r="F731" i="3"/>
  <c r="G731" i="3" s="1"/>
  <c r="F427" i="3"/>
  <c r="G427" i="3" s="1"/>
  <c r="F187" i="3"/>
  <c r="G187" i="3" s="1"/>
  <c r="F48" i="3"/>
  <c r="G48" i="3" s="1"/>
  <c r="F692" i="3"/>
  <c r="G692" i="3" s="1"/>
  <c r="F500" i="3"/>
  <c r="G500" i="3" s="1"/>
  <c r="F547" i="3"/>
  <c r="G547" i="3" s="1"/>
  <c r="F275" i="3"/>
  <c r="G275" i="3" s="1"/>
  <c r="F594" i="3"/>
  <c r="G594" i="3" s="1"/>
  <c r="F450" i="3"/>
  <c r="G450" i="3" s="1"/>
  <c r="F402" i="3"/>
  <c r="G402" i="3" s="1"/>
  <c r="F785" i="3"/>
  <c r="G785" i="3" s="1"/>
  <c r="F609" i="3"/>
  <c r="G609" i="3" s="1"/>
  <c r="F513" i="3"/>
  <c r="G513" i="3" s="1"/>
  <c r="F417" i="3"/>
  <c r="G417" i="3" s="1"/>
  <c r="F369" i="3"/>
  <c r="G369" i="3" s="1"/>
  <c r="F321" i="3"/>
  <c r="G321" i="3" s="1"/>
  <c r="F257" i="3"/>
  <c r="G257" i="3" s="1"/>
  <c r="F209" i="3"/>
  <c r="G209" i="3" s="1"/>
  <c r="F177" i="3"/>
  <c r="G177" i="3" s="1"/>
  <c r="F97" i="3"/>
  <c r="G97" i="3" s="1"/>
  <c r="F65" i="3"/>
  <c r="G65" i="3" s="1"/>
  <c r="F49" i="3"/>
  <c r="G49" i="3" s="1"/>
  <c r="F17" i="3"/>
  <c r="G17" i="3" s="1"/>
  <c r="F826" i="3"/>
  <c r="G826" i="3" s="1"/>
  <c r="F730" i="3"/>
  <c r="G730" i="3" s="1"/>
  <c r="F684" i="3"/>
  <c r="G684" i="3" s="1"/>
  <c r="F636" i="3"/>
  <c r="G636" i="3" s="1"/>
  <c r="F480" i="3"/>
  <c r="G480" i="3" s="1"/>
  <c r="F426" i="3"/>
  <c r="G426" i="3" s="1"/>
  <c r="F300" i="3"/>
  <c r="G300" i="3" s="1"/>
  <c r="F172" i="3"/>
  <c r="G172" i="3" s="1"/>
  <c r="F788" i="3"/>
  <c r="G788" i="3" s="1"/>
  <c r="F644" i="3"/>
  <c r="G644" i="3" s="1"/>
  <c r="F771" i="3"/>
  <c r="G771" i="3" s="1"/>
  <c r="F595" i="3"/>
  <c r="G595" i="3" s="1"/>
  <c r="F435" i="3"/>
  <c r="G435" i="3" s="1"/>
  <c r="F339" i="3"/>
  <c r="G339" i="3" s="1"/>
  <c r="F163" i="3"/>
  <c r="G163" i="3" s="1"/>
  <c r="F67" i="3"/>
  <c r="G67" i="3" s="1"/>
  <c r="F19" i="3"/>
  <c r="G19" i="3" s="1"/>
  <c r="F743" i="3"/>
  <c r="G743" i="3" s="1"/>
  <c r="F591" i="3"/>
  <c r="G591" i="3" s="1"/>
  <c r="F430" i="3"/>
  <c r="G430" i="3" s="1"/>
  <c r="F818" i="3"/>
  <c r="G818" i="3" s="1"/>
  <c r="F626" i="3"/>
  <c r="G626" i="3" s="1"/>
  <c r="F418" i="3"/>
  <c r="G418" i="3" s="1"/>
  <c r="F306" i="3"/>
  <c r="G306" i="3" s="1"/>
  <c r="F737" i="3"/>
  <c r="G737" i="3" s="1"/>
  <c r="F625" i="3"/>
  <c r="G625" i="3" s="1"/>
  <c r="F593" i="3"/>
  <c r="G593" i="3" s="1"/>
  <c r="F465" i="3"/>
  <c r="G465" i="3" s="1"/>
  <c r="F401" i="3"/>
  <c r="G401" i="3" s="1"/>
  <c r="F337" i="3"/>
  <c r="G337" i="3" s="1"/>
  <c r="F305" i="3"/>
  <c r="G305" i="3" s="1"/>
  <c r="F129" i="3"/>
  <c r="G129" i="3" s="1"/>
  <c r="F608" i="3"/>
  <c r="G608" i="3" s="1"/>
  <c r="F560" i="3"/>
  <c r="G560" i="3" s="1"/>
  <c r="F544" i="3"/>
  <c r="G544" i="3" s="1"/>
  <c r="F512" i="3"/>
  <c r="G512" i="3" s="1"/>
  <c r="F496" i="3"/>
  <c r="G496" i="3" s="1"/>
  <c r="F464" i="3"/>
  <c r="G464" i="3" s="1"/>
  <c r="F368" i="3"/>
  <c r="G368" i="3" s="1"/>
  <c r="F336" i="3"/>
  <c r="G336" i="3" s="1"/>
  <c r="F320" i="3"/>
  <c r="G320" i="3" s="1"/>
  <c r="F304" i="3"/>
  <c r="G304" i="3" s="1"/>
  <c r="F208" i="3"/>
  <c r="G208" i="3" s="1"/>
  <c r="F96" i="3"/>
  <c r="G96" i="3" s="1"/>
  <c r="F823" i="3"/>
  <c r="G823" i="3" s="1"/>
  <c r="F729" i="3"/>
  <c r="G729" i="3" s="1"/>
  <c r="F683" i="3"/>
  <c r="G683" i="3" s="1"/>
  <c r="F635" i="3"/>
  <c r="G635" i="3" s="1"/>
  <c r="F411" i="3"/>
  <c r="G411" i="3" s="1"/>
  <c r="F299" i="3"/>
  <c r="G299" i="3" s="1"/>
  <c r="F240" i="3"/>
  <c r="G240" i="3" s="1"/>
  <c r="F171" i="3"/>
  <c r="G171" i="3" s="1"/>
  <c r="F112" i="3"/>
  <c r="G112" i="3" s="1"/>
  <c r="F27" i="3"/>
  <c r="G27" i="3" s="1"/>
  <c r="F772" i="3"/>
  <c r="G772" i="3" s="1"/>
  <c r="F660" i="3"/>
  <c r="G660" i="3" s="1"/>
  <c r="F691" i="3"/>
  <c r="G691" i="3" s="1"/>
  <c r="F467" i="3"/>
  <c r="G467" i="3" s="1"/>
  <c r="F227" i="3"/>
  <c r="G227" i="3" s="1"/>
  <c r="F674" i="3"/>
  <c r="G674" i="3" s="1"/>
  <c r="F562" i="3"/>
  <c r="G562" i="3" s="1"/>
  <c r="F466" i="3"/>
  <c r="G466" i="3" s="1"/>
  <c r="F338" i="3"/>
  <c r="G338" i="3" s="1"/>
  <c r="F817" i="3"/>
  <c r="G817" i="3" s="1"/>
  <c r="F753" i="3"/>
  <c r="G753" i="3" s="1"/>
  <c r="F673" i="3"/>
  <c r="G673" i="3" s="1"/>
  <c r="F561" i="3"/>
  <c r="G561" i="3" s="1"/>
  <c r="F497" i="3"/>
  <c r="G497" i="3" s="1"/>
  <c r="F433" i="3"/>
  <c r="G433" i="3" s="1"/>
  <c r="F385" i="3"/>
  <c r="G385" i="3" s="1"/>
  <c r="F289" i="3"/>
  <c r="G289" i="3" s="1"/>
  <c r="F161" i="3"/>
  <c r="G161" i="3" s="1"/>
  <c r="F815" i="3"/>
  <c r="G815" i="3" s="1"/>
  <c r="F799" i="3"/>
  <c r="G799" i="3" s="1"/>
  <c r="F783" i="3"/>
  <c r="G783" i="3" s="1"/>
  <c r="F735" i="3"/>
  <c r="G735" i="3" s="1"/>
  <c r="F719" i="3"/>
  <c r="G719" i="3" s="1"/>
  <c r="F703" i="3"/>
  <c r="G703" i="3" s="1"/>
  <c r="F671" i="3"/>
  <c r="G671" i="3" s="1"/>
  <c r="F655" i="3"/>
  <c r="G655" i="3" s="1"/>
  <c r="F639" i="3"/>
  <c r="G639" i="3" s="1"/>
  <c r="F607" i="3"/>
  <c r="G607" i="3" s="1"/>
  <c r="F543" i="3"/>
  <c r="G543" i="3" s="1"/>
  <c r="F527" i="3"/>
  <c r="G527" i="3" s="1"/>
  <c r="F495" i="3"/>
  <c r="G495" i="3" s="1"/>
  <c r="F479" i="3"/>
  <c r="G479" i="3" s="1"/>
  <c r="F463" i="3"/>
  <c r="G463" i="3" s="1"/>
  <c r="F447" i="3"/>
  <c r="G447" i="3" s="1"/>
  <c r="F351" i="3"/>
  <c r="G351" i="3" s="1"/>
  <c r="F335" i="3"/>
  <c r="G335" i="3" s="1"/>
  <c r="F255" i="3"/>
  <c r="G255" i="3" s="1"/>
  <c r="F207" i="3"/>
  <c r="G207" i="3" s="1"/>
  <c r="F175" i="3"/>
  <c r="G175" i="3" s="1"/>
  <c r="F822" i="3"/>
  <c r="G822" i="3" s="1"/>
  <c r="F728" i="3"/>
  <c r="G728" i="3" s="1"/>
  <c r="F680" i="3"/>
  <c r="G680" i="3" s="1"/>
  <c r="F624" i="3"/>
  <c r="G624" i="3" s="1"/>
  <c r="F528" i="3"/>
  <c r="G528" i="3" s="1"/>
  <c r="F476" i="3"/>
  <c r="G476" i="3" s="1"/>
  <c r="F410" i="3"/>
  <c r="G410" i="3" s="1"/>
  <c r="F296" i="3"/>
  <c r="G296" i="3" s="1"/>
  <c r="F170" i="3"/>
  <c r="G170" i="3" s="1"/>
  <c r="F111" i="3"/>
  <c r="G111" i="3" s="1"/>
  <c r="F26" i="3"/>
  <c r="G26" i="3" s="1"/>
  <c r="F804" i="3"/>
  <c r="G804" i="3" s="1"/>
  <c r="F628" i="3"/>
  <c r="G628" i="3" s="1"/>
  <c r="F787" i="3"/>
  <c r="G787" i="3" s="1"/>
  <c r="F611" i="3"/>
  <c r="G611" i="3" s="1"/>
  <c r="F419" i="3"/>
  <c r="G419" i="3" s="1"/>
  <c r="F259" i="3"/>
  <c r="G259" i="3" s="1"/>
  <c r="F131" i="3"/>
  <c r="G131" i="3" s="1"/>
  <c r="F99" i="3"/>
  <c r="G99" i="3" s="1"/>
  <c r="F51" i="3"/>
  <c r="G51" i="3" s="1"/>
  <c r="F3" i="3"/>
  <c r="G3" i="3" s="1"/>
  <c r="F687" i="3"/>
  <c r="G687" i="3" s="1"/>
  <c r="F302" i="3"/>
  <c r="G302" i="3" s="1"/>
  <c r="F116" i="3"/>
  <c r="G116" i="3" s="1"/>
  <c r="F754" i="3"/>
  <c r="G754" i="3" s="1"/>
  <c r="F686" i="3"/>
  <c r="G686" i="3" s="1"/>
  <c r="F526" i="3"/>
  <c r="G526" i="3" s="1"/>
  <c r="F446" i="3"/>
  <c r="G446" i="3" s="1"/>
  <c r="F366" i="3"/>
  <c r="G366" i="3" s="1"/>
  <c r="F334" i="3"/>
  <c r="G334" i="3" s="1"/>
  <c r="F270" i="3"/>
  <c r="G270" i="3" s="1"/>
  <c r="F206" i="3"/>
  <c r="G206" i="3" s="1"/>
  <c r="F190" i="3"/>
  <c r="G190" i="3" s="1"/>
  <c r="F174" i="3"/>
  <c r="G174" i="3" s="1"/>
  <c r="F142" i="3"/>
  <c r="G142" i="3" s="1"/>
  <c r="F126" i="3"/>
  <c r="G126" i="3" s="1"/>
  <c r="F110" i="3"/>
  <c r="G110" i="3" s="1"/>
  <c r="F94" i="3"/>
  <c r="G94" i="3" s="1"/>
  <c r="F78" i="3"/>
  <c r="G78" i="3" s="1"/>
  <c r="F62" i="3"/>
  <c r="G62" i="3" s="1"/>
  <c r="F46" i="3"/>
  <c r="G46" i="3" s="1"/>
  <c r="F30" i="3"/>
  <c r="G30" i="3" s="1"/>
  <c r="F14" i="3"/>
  <c r="G14" i="3" s="1"/>
  <c r="F811" i="3"/>
  <c r="G811" i="3" s="1"/>
  <c r="F727" i="3"/>
  <c r="G727" i="3" s="1"/>
  <c r="F679" i="3"/>
  <c r="G679" i="3" s="1"/>
  <c r="F523" i="3"/>
  <c r="G523" i="3" s="1"/>
  <c r="F409" i="3"/>
  <c r="G409" i="3" s="1"/>
  <c r="F352" i="3"/>
  <c r="G352" i="3" s="1"/>
  <c r="F224" i="3"/>
  <c r="G224" i="3" s="1"/>
  <c r="F169" i="3"/>
  <c r="G169" i="3" s="1"/>
  <c r="F105" i="3"/>
  <c r="G105" i="3" s="1"/>
  <c r="F22" i="3"/>
  <c r="G22" i="3" s="1"/>
  <c r="F564" i="3"/>
  <c r="G564" i="3" s="1"/>
  <c r="F707" i="3"/>
  <c r="G707" i="3" s="1"/>
  <c r="F515" i="3"/>
  <c r="G515" i="3" s="1"/>
  <c r="F387" i="3"/>
  <c r="G387" i="3" s="1"/>
  <c r="F179" i="3"/>
  <c r="G179" i="3" s="1"/>
  <c r="F147" i="3"/>
  <c r="G147" i="3" s="1"/>
  <c r="F83" i="3"/>
  <c r="G83" i="3" s="1"/>
  <c r="F35" i="3"/>
  <c r="G35" i="3" s="1"/>
  <c r="F786" i="3"/>
  <c r="G786" i="3" s="1"/>
  <c r="F642" i="3"/>
  <c r="G642" i="3" s="1"/>
  <c r="F482" i="3"/>
  <c r="G482" i="3" s="1"/>
  <c r="F246" i="3"/>
  <c r="G246" i="3" s="1"/>
  <c r="F54" i="3"/>
  <c r="G54" i="3" s="1"/>
  <c r="F738" i="3"/>
  <c r="G738" i="3" s="1"/>
  <c r="F734" i="3"/>
  <c r="G734" i="3" s="1"/>
  <c r="F654" i="3"/>
  <c r="G654" i="3" s="1"/>
  <c r="F558" i="3"/>
  <c r="G558" i="3" s="1"/>
  <c r="F478" i="3"/>
  <c r="G478" i="3" s="1"/>
  <c r="F286" i="3"/>
  <c r="G286" i="3" s="1"/>
  <c r="F797" i="3"/>
  <c r="G797" i="3" s="1"/>
  <c r="F669" i="3"/>
  <c r="G669" i="3" s="1"/>
  <c r="F605" i="3"/>
  <c r="G605" i="3" s="1"/>
  <c r="F493" i="3"/>
  <c r="G493" i="3" s="1"/>
  <c r="F445" i="3"/>
  <c r="G445" i="3" s="1"/>
  <c r="F381" i="3"/>
  <c r="G381" i="3" s="1"/>
  <c r="F365" i="3"/>
  <c r="G365" i="3" s="1"/>
  <c r="F349" i="3"/>
  <c r="G349" i="3" s="1"/>
  <c r="F317" i="3"/>
  <c r="G317" i="3" s="1"/>
  <c r="F285" i="3"/>
  <c r="G285" i="3" s="1"/>
  <c r="F269" i="3"/>
  <c r="G269" i="3" s="1"/>
  <c r="F253" i="3"/>
  <c r="G253" i="3" s="1"/>
  <c r="F237" i="3"/>
  <c r="G237" i="3" s="1"/>
  <c r="F221" i="3"/>
  <c r="G221" i="3" s="1"/>
  <c r="F205" i="3"/>
  <c r="G205" i="3" s="1"/>
  <c r="F189" i="3"/>
  <c r="G189" i="3" s="1"/>
  <c r="F173" i="3"/>
  <c r="G173" i="3" s="1"/>
  <c r="F141" i="3"/>
  <c r="G141" i="3" s="1"/>
  <c r="F125" i="3"/>
  <c r="G125" i="3" s="1"/>
  <c r="F109" i="3"/>
  <c r="G109" i="3" s="1"/>
  <c r="F93" i="3"/>
  <c r="G93" i="3" s="1"/>
  <c r="F77" i="3"/>
  <c r="G77" i="3" s="1"/>
  <c r="F61" i="3"/>
  <c r="G61" i="3" s="1"/>
  <c r="F45" i="3"/>
  <c r="G45" i="3" s="1"/>
  <c r="F29" i="3"/>
  <c r="G29" i="3" s="1"/>
  <c r="F13" i="3"/>
  <c r="G13" i="3" s="1"/>
  <c r="F810" i="3"/>
  <c r="G810" i="3" s="1"/>
  <c r="F767" i="3"/>
  <c r="G767" i="3" s="1"/>
  <c r="F667" i="3"/>
  <c r="G667" i="3" s="1"/>
  <c r="F620" i="3"/>
  <c r="G620" i="3" s="1"/>
  <c r="F522" i="3"/>
  <c r="G522" i="3" s="1"/>
  <c r="F408" i="3"/>
  <c r="G408" i="3" s="1"/>
  <c r="F347" i="3"/>
  <c r="G347" i="3" s="1"/>
  <c r="F280" i="3"/>
  <c r="G280" i="3" s="1"/>
  <c r="F223" i="3"/>
  <c r="G223" i="3" s="1"/>
  <c r="F168" i="3"/>
  <c r="G168" i="3" s="1"/>
  <c r="F90" i="3"/>
  <c r="G90" i="3" s="1"/>
  <c r="F676" i="3"/>
  <c r="G676" i="3" s="1"/>
  <c r="F819" i="3"/>
  <c r="G819" i="3" s="1"/>
  <c r="F643" i="3"/>
  <c r="G643" i="3" s="1"/>
  <c r="F403" i="3"/>
  <c r="G403" i="3" s="1"/>
  <c r="F814" i="3"/>
  <c r="G814" i="3" s="1"/>
  <c r="F718" i="3"/>
  <c r="G718" i="3" s="1"/>
  <c r="F638" i="3"/>
  <c r="G638" i="3" s="1"/>
  <c r="F542" i="3"/>
  <c r="G542" i="3" s="1"/>
  <c r="F350" i="3"/>
  <c r="G350" i="3" s="1"/>
  <c r="F238" i="3"/>
  <c r="G238" i="3" s="1"/>
  <c r="F733" i="3"/>
  <c r="G733" i="3" s="1"/>
  <c r="F621" i="3"/>
  <c r="G621" i="3" s="1"/>
  <c r="F541" i="3"/>
  <c r="G541" i="3" s="1"/>
  <c r="F429" i="3"/>
  <c r="G429" i="3" s="1"/>
  <c r="F780" i="3"/>
  <c r="G780" i="3" s="1"/>
  <c r="F732" i="3"/>
  <c r="G732" i="3" s="1"/>
  <c r="F668" i="3"/>
  <c r="G668" i="3" s="1"/>
  <c r="F588" i="3"/>
  <c r="G588" i="3" s="1"/>
  <c r="F428" i="3"/>
  <c r="G428" i="3" s="1"/>
  <c r="F364" i="3"/>
  <c r="G364" i="3" s="1"/>
  <c r="F268" i="3"/>
  <c r="G268" i="3" s="1"/>
  <c r="F236" i="3"/>
  <c r="G236" i="3" s="1"/>
  <c r="F204" i="3"/>
  <c r="G204" i="3" s="1"/>
  <c r="F156" i="3"/>
  <c r="G156" i="3" s="1"/>
  <c r="F809" i="3"/>
  <c r="G809" i="3" s="1"/>
  <c r="F666" i="3"/>
  <c r="G666" i="3" s="1"/>
  <c r="F619" i="3"/>
  <c r="G619" i="3" s="1"/>
  <c r="F568" i="3"/>
  <c r="G568" i="3" s="1"/>
  <c r="F511" i="3"/>
  <c r="G511" i="3" s="1"/>
  <c r="F460" i="3"/>
  <c r="G460" i="3" s="1"/>
  <c r="F406" i="3"/>
  <c r="G406" i="3" s="1"/>
  <c r="F346" i="3"/>
  <c r="G346" i="3" s="1"/>
  <c r="F278" i="3"/>
  <c r="G278" i="3" s="1"/>
  <c r="F87" i="3"/>
  <c r="G87" i="3" s="1"/>
  <c r="F820" i="3"/>
  <c r="G820" i="3" s="1"/>
  <c r="F612" i="3"/>
  <c r="G612" i="3" s="1"/>
  <c r="F755" i="3"/>
  <c r="G755" i="3" s="1"/>
  <c r="F627" i="3"/>
  <c r="G627" i="3" s="1"/>
  <c r="F307" i="3"/>
  <c r="G307" i="3" s="1"/>
  <c r="F702" i="3"/>
  <c r="G702" i="3" s="1"/>
  <c r="F606" i="3"/>
  <c r="G606" i="3" s="1"/>
  <c r="F414" i="3"/>
  <c r="G414" i="3" s="1"/>
  <c r="F813" i="3"/>
  <c r="G813" i="3" s="1"/>
  <c r="F717" i="3"/>
  <c r="G717" i="3" s="1"/>
  <c r="F653" i="3"/>
  <c r="G653" i="3" s="1"/>
  <c r="F589" i="3"/>
  <c r="G589" i="3" s="1"/>
  <c r="F525" i="3"/>
  <c r="G525" i="3" s="1"/>
  <c r="F413" i="3"/>
  <c r="G413" i="3" s="1"/>
  <c r="F812" i="3"/>
  <c r="G812" i="3" s="1"/>
  <c r="F716" i="3"/>
  <c r="G716" i="3" s="1"/>
  <c r="F652" i="3"/>
  <c r="G652" i="3" s="1"/>
  <c r="F540" i="3"/>
  <c r="G540" i="3" s="1"/>
  <c r="F492" i="3"/>
  <c r="G492" i="3" s="1"/>
  <c r="F412" i="3"/>
  <c r="G412" i="3" s="1"/>
  <c r="F316" i="3"/>
  <c r="G316" i="3" s="1"/>
  <c r="F795" i="3"/>
  <c r="G795" i="3" s="1"/>
  <c r="F779" i="3"/>
  <c r="G779" i="3" s="1"/>
  <c r="F603" i="3"/>
  <c r="G603" i="3" s="1"/>
  <c r="F571" i="3"/>
  <c r="G571" i="3" s="1"/>
  <c r="F475" i="3"/>
  <c r="G475" i="3" s="1"/>
  <c r="F443" i="3"/>
  <c r="G443" i="3" s="1"/>
  <c r="F395" i="3"/>
  <c r="G395" i="3" s="1"/>
  <c r="F315" i="3"/>
  <c r="G315" i="3" s="1"/>
  <c r="F283" i="3"/>
  <c r="G283" i="3" s="1"/>
  <c r="F267" i="3"/>
  <c r="G267" i="3" s="1"/>
  <c r="F155" i="3"/>
  <c r="G155" i="3" s="1"/>
  <c r="F91" i="3"/>
  <c r="G91" i="3" s="1"/>
  <c r="F59" i="3"/>
  <c r="G59" i="3" s="1"/>
  <c r="F808" i="3"/>
  <c r="G808" i="3" s="1"/>
  <c r="F763" i="3"/>
  <c r="G763" i="3" s="1"/>
  <c r="F711" i="3"/>
  <c r="G711" i="3" s="1"/>
  <c r="F665" i="3"/>
  <c r="G665" i="3" s="1"/>
  <c r="F618" i="3"/>
  <c r="G618" i="3" s="1"/>
  <c r="F566" i="3"/>
  <c r="G566" i="3" s="1"/>
  <c r="F459" i="3"/>
  <c r="G459" i="3" s="1"/>
  <c r="F400" i="3"/>
  <c r="G400" i="3" s="1"/>
  <c r="F219" i="3"/>
  <c r="G219" i="3" s="1"/>
  <c r="F86" i="3"/>
  <c r="G86" i="3" s="1"/>
  <c r="F756" i="3"/>
  <c r="G756" i="3" s="1"/>
  <c r="F580" i="3"/>
  <c r="G580" i="3" s="1"/>
  <c r="F739" i="3"/>
  <c r="G739" i="3" s="1"/>
  <c r="F563" i="3"/>
  <c r="G563" i="3" s="1"/>
  <c r="F243" i="3"/>
  <c r="G243" i="3" s="1"/>
  <c r="F798" i="3"/>
  <c r="G798" i="3" s="1"/>
  <c r="F670" i="3"/>
  <c r="G670" i="3" s="1"/>
  <c r="F494" i="3"/>
  <c r="G494" i="3" s="1"/>
  <c r="F398" i="3"/>
  <c r="G398" i="3" s="1"/>
  <c r="F254" i="3"/>
  <c r="G254" i="3" s="1"/>
  <c r="F765" i="3"/>
  <c r="G765" i="3" s="1"/>
  <c r="F701" i="3"/>
  <c r="G701" i="3" s="1"/>
  <c r="F637" i="3"/>
  <c r="G637" i="3" s="1"/>
  <c r="F557" i="3"/>
  <c r="G557" i="3" s="1"/>
  <c r="F397" i="3"/>
  <c r="G397" i="3" s="1"/>
  <c r="F764" i="3"/>
  <c r="G764" i="3" s="1"/>
  <c r="F794" i="3"/>
  <c r="G794" i="3" s="1"/>
  <c r="F778" i="3"/>
  <c r="G778" i="3" s="1"/>
  <c r="F746" i="3"/>
  <c r="G746" i="3" s="1"/>
  <c r="F714" i="3"/>
  <c r="G714" i="3" s="1"/>
  <c r="F698" i="3"/>
  <c r="G698" i="3" s="1"/>
  <c r="F682" i="3"/>
  <c r="G682" i="3" s="1"/>
  <c r="F650" i="3"/>
  <c r="G650" i="3" s="1"/>
  <c r="F634" i="3"/>
  <c r="G634" i="3" s="1"/>
  <c r="F602" i="3"/>
  <c r="G602" i="3" s="1"/>
  <c r="F586" i="3"/>
  <c r="G586" i="3" s="1"/>
  <c r="F442" i="3"/>
  <c r="G442" i="3" s="1"/>
  <c r="F394" i="3"/>
  <c r="G394" i="3" s="1"/>
  <c r="F282" i="3"/>
  <c r="G282" i="3" s="1"/>
  <c r="F186" i="3"/>
  <c r="G186" i="3" s="1"/>
  <c r="F154" i="3"/>
  <c r="G154" i="3" s="1"/>
  <c r="F807" i="3"/>
  <c r="G807" i="3" s="1"/>
  <c r="F762" i="3"/>
  <c r="G762" i="3" s="1"/>
  <c r="F710" i="3"/>
  <c r="G710" i="3" s="1"/>
  <c r="F664" i="3"/>
  <c r="G664" i="3" s="1"/>
  <c r="F614" i="3"/>
  <c r="G614" i="3" s="1"/>
  <c r="F556" i="3"/>
  <c r="G556" i="3" s="1"/>
  <c r="F458" i="3"/>
  <c r="G458" i="3" s="1"/>
  <c r="F396" i="3"/>
  <c r="G396" i="3" s="1"/>
  <c r="F332" i="3"/>
  <c r="G332" i="3" s="1"/>
  <c r="K819" i="3"/>
  <c r="F659" i="3"/>
  <c r="G659" i="3" s="1"/>
  <c r="F323" i="3"/>
  <c r="G323" i="3" s="1"/>
  <c r="F825" i="3"/>
  <c r="G825" i="3" s="1"/>
  <c r="F793" i="3"/>
  <c r="G793" i="3" s="1"/>
  <c r="F777" i="3"/>
  <c r="G777" i="3" s="1"/>
  <c r="F761" i="3"/>
  <c r="G761" i="3" s="1"/>
  <c r="F745" i="3"/>
  <c r="G745" i="3" s="1"/>
  <c r="F713" i="3"/>
  <c r="G713" i="3" s="1"/>
  <c r="F697" i="3"/>
  <c r="G697" i="3" s="1"/>
  <c r="F681" i="3"/>
  <c r="G681" i="3" s="1"/>
  <c r="F649" i="3"/>
  <c r="G649" i="3" s="1"/>
  <c r="F633" i="3"/>
  <c r="G633" i="3" s="1"/>
  <c r="F617" i="3"/>
  <c r="G617" i="3" s="1"/>
  <c r="F585" i="3"/>
  <c r="G585" i="3" s="1"/>
  <c r="F569" i="3"/>
  <c r="G569" i="3" s="1"/>
  <c r="F537" i="3"/>
  <c r="G537" i="3" s="1"/>
  <c r="F489" i="3"/>
  <c r="G489" i="3" s="1"/>
  <c r="F441" i="3"/>
  <c r="G441" i="3" s="1"/>
  <c r="F425" i="3"/>
  <c r="G425" i="3" s="1"/>
  <c r="F393" i="3"/>
  <c r="G393" i="3" s="1"/>
  <c r="F297" i="3"/>
  <c r="G297" i="3" s="1"/>
  <c r="F281" i="3"/>
  <c r="G281" i="3" s="1"/>
  <c r="F201" i="3"/>
  <c r="G201" i="3" s="1"/>
  <c r="F153" i="3"/>
  <c r="G153" i="3" s="1"/>
  <c r="F73" i="3"/>
  <c r="G73" i="3" s="1"/>
  <c r="F41" i="3"/>
  <c r="G41" i="3" s="1"/>
  <c r="F751" i="3"/>
  <c r="G751" i="3" s="1"/>
  <c r="F663" i="3"/>
  <c r="G663" i="3" s="1"/>
  <c r="F554" i="3"/>
  <c r="G554" i="3" s="1"/>
  <c r="F506" i="3"/>
  <c r="G506" i="3" s="1"/>
  <c r="F449" i="3"/>
  <c r="G449" i="3" s="1"/>
  <c r="F329" i="3"/>
  <c r="G329" i="3" s="1"/>
  <c r="F272" i="3"/>
  <c r="G272" i="3" s="1"/>
  <c r="F144" i="3"/>
  <c r="G144" i="3" s="1"/>
  <c r="F79" i="3"/>
  <c r="G79" i="3" s="1"/>
  <c r="K818" i="3"/>
  <c r="K802" i="3"/>
  <c r="K786" i="3"/>
  <c r="K799" i="3"/>
  <c r="F816" i="3"/>
  <c r="G816" i="3" s="1"/>
  <c r="F784" i="3"/>
  <c r="G784" i="3" s="1"/>
  <c r="F752" i="3"/>
  <c r="G752" i="3" s="1"/>
  <c r="F720" i="3"/>
  <c r="G720" i="3" s="1"/>
  <c r="F688" i="3"/>
  <c r="G688" i="3" s="1"/>
  <c r="F656" i="3"/>
  <c r="G656" i="3" s="1"/>
  <c r="F640" i="3"/>
  <c r="G640" i="3" s="1"/>
  <c r="F592" i="3"/>
  <c r="G592" i="3" s="1"/>
  <c r="F576" i="3"/>
  <c r="G576" i="3" s="1"/>
  <c r="F416" i="3"/>
  <c r="G416" i="3" s="1"/>
  <c r="F384" i="3"/>
  <c r="G384" i="3" s="1"/>
  <c r="F288" i="3"/>
  <c r="G288" i="3" s="1"/>
  <c r="F256" i="3"/>
  <c r="G256" i="3" s="1"/>
  <c r="F160" i="3"/>
  <c r="G160" i="3" s="1"/>
  <c r="F128" i="3"/>
  <c r="G128" i="3" s="1"/>
  <c r="F80" i="3"/>
  <c r="G80" i="3" s="1"/>
  <c r="F64" i="3"/>
  <c r="G64" i="3" s="1"/>
  <c r="F32" i="3"/>
  <c r="G32" i="3" s="1"/>
  <c r="F16" i="3"/>
  <c r="G16" i="3" s="1"/>
  <c r="K814" i="3"/>
  <c r="K815" i="3"/>
  <c r="F800" i="3"/>
  <c r="G800" i="3" s="1"/>
  <c r="F768" i="3"/>
  <c r="G768" i="3" s="1"/>
  <c r="F736" i="3"/>
  <c r="G736" i="3" s="1"/>
  <c r="F704" i="3"/>
  <c r="G704" i="3" s="1"/>
  <c r="F672" i="3"/>
  <c r="G672" i="3" s="1"/>
  <c r="F623" i="3"/>
  <c r="G623" i="3" s="1"/>
  <c r="F575" i="3"/>
  <c r="G575" i="3" s="1"/>
  <c r="F559" i="3"/>
  <c r="G559" i="3" s="1"/>
  <c r="F415" i="3"/>
  <c r="G415" i="3" s="1"/>
  <c r="F399" i="3"/>
  <c r="G399" i="3" s="1"/>
  <c r="F367" i="3"/>
  <c r="G367" i="3" s="1"/>
  <c r="F287" i="3"/>
  <c r="G287" i="3" s="1"/>
  <c r="F271" i="3"/>
  <c r="G271" i="3" s="1"/>
  <c r="F239" i="3"/>
  <c r="G239" i="3" s="1"/>
  <c r="F159" i="3"/>
  <c r="G159" i="3" s="1"/>
  <c r="F143" i="3"/>
  <c r="G143" i="3" s="1"/>
  <c r="F127" i="3"/>
  <c r="G127" i="3" s="1"/>
  <c r="F63" i="3"/>
  <c r="G63" i="3" s="1"/>
  <c r="F31" i="3"/>
  <c r="G31" i="3" s="1"/>
  <c r="F15" i="3"/>
  <c r="G15" i="3" s="1"/>
  <c r="K668" i="3"/>
  <c r="K652" i="3"/>
  <c r="K636" i="3"/>
  <c r="K620" i="3"/>
  <c r="K604" i="3"/>
  <c r="K588" i="3"/>
  <c r="K572" i="3"/>
  <c r="K556" i="3"/>
  <c r="K540" i="3"/>
  <c r="K524" i="3"/>
  <c r="K508" i="3"/>
  <c r="K492" i="3"/>
  <c r="K779" i="3"/>
  <c r="K715" i="3"/>
  <c r="K587" i="3"/>
  <c r="K571" i="3"/>
  <c r="K507" i="3"/>
  <c r="K491" i="3"/>
  <c r="K475" i="3"/>
  <c r="K459" i="3"/>
  <c r="K443" i="3"/>
  <c r="K427" i="3"/>
  <c r="K411" i="3"/>
  <c r="K395" i="3"/>
  <c r="K379" i="3"/>
  <c r="K763" i="3"/>
  <c r="K667" i="3"/>
  <c r="K555" i="3"/>
  <c r="F380" i="3"/>
  <c r="G380" i="3" s="1"/>
  <c r="F348" i="3"/>
  <c r="G348" i="3" s="1"/>
  <c r="F252" i="3"/>
  <c r="G252" i="3" s="1"/>
  <c r="F220" i="3"/>
  <c r="G220" i="3" s="1"/>
  <c r="F140" i="3"/>
  <c r="G140" i="3" s="1"/>
  <c r="F124" i="3"/>
  <c r="G124" i="3" s="1"/>
  <c r="F108" i="3"/>
  <c r="G108" i="3" s="1"/>
  <c r="F92" i="3"/>
  <c r="G92" i="3" s="1"/>
  <c r="F76" i="3"/>
  <c r="G76" i="3" s="1"/>
  <c r="F60" i="3"/>
  <c r="G60" i="3" s="1"/>
  <c r="F44" i="3"/>
  <c r="G44" i="3" s="1"/>
  <c r="F28" i="3"/>
  <c r="G28" i="3" s="1"/>
  <c r="F12" i="3"/>
  <c r="G12" i="3" s="1"/>
  <c r="K731" i="3"/>
  <c r="K699" i="3"/>
  <c r="K539" i="3"/>
  <c r="F572" i="3"/>
  <c r="G572" i="3" s="1"/>
  <c r="F524" i="3"/>
  <c r="G524" i="3" s="1"/>
  <c r="F587" i="3"/>
  <c r="G587" i="3" s="1"/>
  <c r="F555" i="3"/>
  <c r="G555" i="3" s="1"/>
  <c r="F507" i="3"/>
  <c r="G507" i="3" s="1"/>
  <c r="F491" i="3"/>
  <c r="G491" i="3" s="1"/>
  <c r="F379" i="3"/>
  <c r="G379" i="3" s="1"/>
  <c r="F363" i="3"/>
  <c r="G363" i="3" s="1"/>
  <c r="F331" i="3"/>
  <c r="G331" i="3" s="1"/>
  <c r="F251" i="3"/>
  <c r="G251" i="3" s="1"/>
  <c r="F235" i="3"/>
  <c r="G235" i="3" s="1"/>
  <c r="F203" i="3"/>
  <c r="G203" i="3" s="1"/>
  <c r="F123" i="3"/>
  <c r="G123" i="3" s="1"/>
  <c r="F107" i="3"/>
  <c r="G107" i="3" s="1"/>
  <c r="F43" i="3"/>
  <c r="G43" i="3" s="1"/>
  <c r="K747" i="3"/>
  <c r="K683" i="3"/>
  <c r="K523" i="3"/>
  <c r="F604" i="3"/>
  <c r="G604" i="3" s="1"/>
  <c r="F508" i="3"/>
  <c r="G508" i="3" s="1"/>
  <c r="F570" i="3"/>
  <c r="G570" i="3" s="1"/>
  <c r="F538" i="3"/>
  <c r="G538" i="3" s="1"/>
  <c r="F490" i="3"/>
  <c r="G490" i="3" s="1"/>
  <c r="F474" i="3"/>
  <c r="G474" i="3" s="1"/>
  <c r="F362" i="3"/>
  <c r="G362" i="3" s="1"/>
  <c r="F330" i="3"/>
  <c r="G330" i="3" s="1"/>
  <c r="F234" i="3"/>
  <c r="G234" i="3" s="1"/>
  <c r="F202" i="3"/>
  <c r="G202" i="3" s="1"/>
  <c r="F122" i="3"/>
  <c r="G122" i="3" s="1"/>
  <c r="F42" i="3"/>
  <c r="G42" i="3" s="1"/>
  <c r="F10" i="3"/>
  <c r="G10" i="3" s="1"/>
  <c r="K651" i="3"/>
  <c r="F361" i="3"/>
  <c r="G361" i="3" s="1"/>
  <c r="F121" i="3"/>
  <c r="G121" i="3" s="1"/>
  <c r="F89" i="3"/>
  <c r="G89" i="3" s="1"/>
  <c r="K823" i="3"/>
  <c r="K807" i="3"/>
  <c r="K791" i="3"/>
  <c r="K775" i="3"/>
  <c r="K759" i="3"/>
  <c r="K743" i="3"/>
  <c r="K727" i="3"/>
  <c r="K619" i="3"/>
  <c r="F553" i="3"/>
  <c r="G553" i="3" s="1"/>
  <c r="F457" i="3"/>
  <c r="G457" i="3" s="1"/>
  <c r="F345" i="3"/>
  <c r="G345" i="3" s="1"/>
  <c r="F217" i="3"/>
  <c r="G217" i="3" s="1"/>
  <c r="F25" i="3"/>
  <c r="G25" i="3" s="1"/>
  <c r="F536" i="3"/>
  <c r="G536" i="3" s="1"/>
  <c r="F504" i="3"/>
  <c r="G504" i="3" s="1"/>
  <c r="F456" i="3"/>
  <c r="G456" i="3" s="1"/>
  <c r="F440" i="3"/>
  <c r="G440" i="3" s="1"/>
  <c r="F344" i="3"/>
  <c r="G344" i="3" s="1"/>
  <c r="F312" i="3"/>
  <c r="G312" i="3" s="1"/>
  <c r="F216" i="3"/>
  <c r="G216" i="3" s="1"/>
  <c r="F184" i="3"/>
  <c r="G184" i="3" s="1"/>
  <c r="F104" i="3"/>
  <c r="G104" i="3" s="1"/>
  <c r="F88" i="3"/>
  <c r="G88" i="3" s="1"/>
  <c r="F24" i="3"/>
  <c r="G24" i="3" s="1"/>
  <c r="K811" i="3"/>
  <c r="K635" i="3"/>
  <c r="F473" i="3"/>
  <c r="G473" i="3" s="1"/>
  <c r="F313" i="3"/>
  <c r="G313" i="3" s="1"/>
  <c r="F233" i="3"/>
  <c r="G233" i="3" s="1"/>
  <c r="F9" i="3"/>
  <c r="G9" i="3" s="1"/>
  <c r="F631" i="3"/>
  <c r="G631" i="3" s="1"/>
  <c r="F599" i="3"/>
  <c r="G599" i="3" s="1"/>
  <c r="F567" i="3"/>
  <c r="G567" i="3" s="1"/>
  <c r="F535" i="3"/>
  <c r="G535" i="3" s="1"/>
  <c r="F503" i="3"/>
  <c r="G503" i="3" s="1"/>
  <c r="F487" i="3"/>
  <c r="G487" i="3" s="1"/>
  <c r="F471" i="3"/>
  <c r="G471" i="3" s="1"/>
  <c r="F455" i="3"/>
  <c r="G455" i="3" s="1"/>
  <c r="F439" i="3"/>
  <c r="G439" i="3" s="1"/>
  <c r="F423" i="3"/>
  <c r="G423" i="3" s="1"/>
  <c r="F407" i="3"/>
  <c r="G407" i="3" s="1"/>
  <c r="F391" i="3"/>
  <c r="G391" i="3" s="1"/>
  <c r="F375" i="3"/>
  <c r="G375" i="3" s="1"/>
  <c r="F359" i="3"/>
  <c r="G359" i="3" s="1"/>
  <c r="F343" i="3"/>
  <c r="G343" i="3" s="1"/>
  <c r="F327" i="3"/>
  <c r="G327" i="3" s="1"/>
  <c r="F311" i="3"/>
  <c r="G311" i="3" s="1"/>
  <c r="F295" i="3"/>
  <c r="G295" i="3" s="1"/>
  <c r="F279" i="3"/>
  <c r="G279" i="3" s="1"/>
  <c r="F263" i="3"/>
  <c r="G263" i="3" s="1"/>
  <c r="F247" i="3"/>
  <c r="G247" i="3" s="1"/>
  <c r="F231" i="3"/>
  <c r="G231" i="3" s="1"/>
  <c r="F215" i="3"/>
  <c r="G215" i="3" s="1"/>
  <c r="F199" i="3"/>
  <c r="G199" i="3" s="1"/>
  <c r="F183" i="3"/>
  <c r="G183" i="3" s="1"/>
  <c r="F103" i="3"/>
  <c r="G103" i="3" s="1"/>
  <c r="F23" i="3"/>
  <c r="G23" i="3" s="1"/>
  <c r="K795" i="3"/>
  <c r="K603" i="3"/>
  <c r="F521" i="3"/>
  <c r="G521" i="3" s="1"/>
  <c r="F185" i="3"/>
  <c r="G185" i="3" s="1"/>
  <c r="F615" i="3"/>
  <c r="G615" i="3" s="1"/>
  <c r="F583" i="3"/>
  <c r="G583" i="3" s="1"/>
  <c r="F551" i="3"/>
  <c r="G551" i="3" s="1"/>
  <c r="F519" i="3"/>
  <c r="G519" i="3" s="1"/>
  <c r="F518" i="3"/>
  <c r="G518" i="3" s="1"/>
  <c r="F486" i="3"/>
  <c r="G486" i="3" s="1"/>
  <c r="F438" i="3"/>
  <c r="G438" i="3" s="1"/>
  <c r="F422" i="3"/>
  <c r="G422" i="3" s="1"/>
  <c r="F342" i="3"/>
  <c r="G342" i="3" s="1"/>
  <c r="F326" i="3"/>
  <c r="G326" i="3" s="1"/>
  <c r="F294" i="3"/>
  <c r="G294" i="3" s="1"/>
  <c r="F214" i="3"/>
  <c r="G214" i="3" s="1"/>
  <c r="F198" i="3"/>
  <c r="G198" i="3" s="1"/>
  <c r="F166" i="3"/>
  <c r="G166" i="3" s="1"/>
  <c r="F134" i="3"/>
  <c r="G134" i="3" s="1"/>
  <c r="F102" i="3"/>
  <c r="G102" i="3" s="1"/>
  <c r="F70" i="3"/>
  <c r="G70" i="3" s="1"/>
  <c r="F6" i="3"/>
  <c r="G6" i="3" s="1"/>
  <c r="K803" i="3"/>
  <c r="K787" i="3"/>
  <c r="K771" i="3"/>
  <c r="K755" i="3"/>
  <c r="K739" i="3"/>
  <c r="K723" i="3"/>
  <c r="K707" i="3"/>
  <c r="K691" i="3"/>
  <c r="K675" i="3"/>
  <c r="K659" i="3"/>
  <c r="K643" i="3"/>
  <c r="K627" i="3"/>
  <c r="K611" i="3"/>
  <c r="K595" i="3"/>
  <c r="K579" i="3"/>
  <c r="K563" i="3"/>
  <c r="K547" i="3"/>
  <c r="K770" i="3"/>
  <c r="K754" i="3"/>
  <c r="K738" i="3"/>
  <c r="K722" i="3"/>
  <c r="K706" i="3"/>
  <c r="K690" i="3"/>
  <c r="K674" i="3"/>
  <c r="K658" i="3"/>
  <c r="K642" i="3"/>
  <c r="K626" i="3"/>
  <c r="K610" i="3"/>
  <c r="K594" i="3"/>
  <c r="K578" i="3"/>
  <c r="K562" i="3"/>
  <c r="K546" i="3"/>
  <c r="K530" i="3"/>
  <c r="K514" i="3"/>
  <c r="K798" i="3"/>
  <c r="K782" i="3"/>
  <c r="K766" i="3"/>
  <c r="K750" i="3"/>
  <c r="K476" i="3"/>
  <c r="K460" i="3"/>
  <c r="K444" i="3"/>
  <c r="K428" i="3"/>
  <c r="K412" i="3"/>
  <c r="K363" i="3"/>
  <c r="K708" i="3"/>
  <c r="K580" i="3"/>
  <c r="K581" i="3"/>
  <c r="K386" i="3"/>
  <c r="F11" i="3"/>
  <c r="G11" i="3" s="1"/>
  <c r="K825" i="3"/>
  <c r="K809" i="3"/>
  <c r="K824" i="3"/>
  <c r="K808" i="3"/>
  <c r="K792" i="3"/>
  <c r="K776" i="3"/>
  <c r="K760" i="3"/>
  <c r="K744" i="3"/>
  <c r="K728" i="3"/>
  <c r="K504" i="3"/>
  <c r="K711" i="3"/>
  <c r="K695" i="3"/>
  <c r="K679" i="3"/>
  <c r="K663" i="3"/>
  <c r="K647" i="3"/>
  <c r="K631" i="3"/>
  <c r="K615" i="3"/>
  <c r="K599" i="3"/>
  <c r="F167" i="3"/>
  <c r="G167" i="3" s="1"/>
  <c r="F151" i="3"/>
  <c r="G151" i="3" s="1"/>
  <c r="K822" i="3"/>
  <c r="K806" i="3"/>
  <c r="K821" i="3"/>
  <c r="K805" i="3"/>
  <c r="K789" i="3"/>
  <c r="K773" i="3"/>
  <c r="K757" i="3"/>
  <c r="K741" i="3"/>
  <c r="K516" i="3"/>
  <c r="K500" i="3"/>
  <c r="K484" i="3"/>
  <c r="K468" i="3"/>
  <c r="K531" i="3"/>
  <c r="K515" i="3"/>
  <c r="K499" i="3"/>
  <c r="K483" i="3"/>
  <c r="K467" i="3"/>
  <c r="K435" i="3"/>
  <c r="K403" i="3"/>
  <c r="K371" i="3"/>
  <c r="K339" i="3"/>
  <c r="K498" i="3"/>
  <c r="K466" i="3"/>
  <c r="K434" i="3"/>
  <c r="K402" i="3"/>
  <c r="K370" i="3"/>
  <c r="K338" i="3"/>
  <c r="K583" i="3"/>
  <c r="K790" i="3"/>
  <c r="K774" i="3"/>
  <c r="K758" i="3"/>
  <c r="K742" i="3"/>
  <c r="K725" i="3"/>
  <c r="K661" i="3"/>
  <c r="K629" i="3"/>
  <c r="K613" i="3"/>
  <c r="K597" i="3"/>
  <c r="K452" i="3"/>
  <c r="K436" i="3"/>
  <c r="K420" i="3"/>
  <c r="K404" i="3"/>
  <c r="K388" i="3"/>
  <c r="K307" i="3"/>
  <c r="K275" i="3"/>
  <c r="K243" i="3"/>
  <c r="K211" i="3"/>
  <c r="K179" i="3"/>
  <c r="K306" i="3"/>
  <c r="K274" i="3"/>
  <c r="K242" i="3"/>
  <c r="K210" i="3"/>
  <c r="K178" i="3"/>
  <c r="K433" i="3"/>
  <c r="K401" i="3"/>
  <c r="K709" i="3"/>
  <c r="K736" i="3"/>
  <c r="K720" i="3"/>
  <c r="K704" i="3"/>
  <c r="K688" i="3"/>
  <c r="K672" i="3"/>
  <c r="K783" i="3"/>
  <c r="K767" i="3"/>
  <c r="K751" i="3"/>
  <c r="K735" i="3"/>
  <c r="K719" i="3"/>
  <c r="K703" i="3"/>
  <c r="K687" i="3"/>
  <c r="K671" i="3"/>
  <c r="K734" i="3"/>
  <c r="K718" i="3"/>
  <c r="K702" i="3"/>
  <c r="K813" i="3"/>
  <c r="K797" i="3"/>
  <c r="K781" i="3"/>
  <c r="K765" i="3"/>
  <c r="K749" i="3"/>
  <c r="K387" i="3"/>
  <c r="K396" i="3"/>
  <c r="K380" i="3"/>
  <c r="K364" i="3"/>
  <c r="K348" i="3"/>
  <c r="K332" i="3"/>
  <c r="K316" i="3"/>
  <c r="K300" i="3"/>
  <c r="K284" i="3"/>
  <c r="K268" i="3"/>
  <c r="K252" i="3"/>
  <c r="K236" i="3"/>
  <c r="K220" i="3"/>
  <c r="K204" i="3"/>
  <c r="K188" i="3"/>
  <c r="K347" i="3"/>
  <c r="K331" i="3"/>
  <c r="K315" i="3"/>
  <c r="K299" i="3"/>
  <c r="K283" i="3"/>
  <c r="K267" i="3"/>
  <c r="K251" i="3"/>
  <c r="K235" i="3"/>
  <c r="K219" i="3"/>
  <c r="K203" i="3"/>
  <c r="K187" i="3"/>
  <c r="K820" i="3"/>
  <c r="K804" i="3"/>
  <c r="K290" i="3"/>
  <c r="K119" i="3"/>
  <c r="K826" i="3"/>
  <c r="K810" i="3"/>
  <c r="K794" i="3"/>
  <c r="K778" i="3"/>
  <c r="K762" i="3"/>
  <c r="K118" i="3"/>
  <c r="K369" i="3"/>
  <c r="K337" i="3"/>
  <c r="K305" i="3"/>
  <c r="K273" i="3"/>
  <c r="K241" i="3"/>
  <c r="K209" i="3"/>
  <c r="K177" i="3"/>
  <c r="K145" i="3"/>
  <c r="K129" i="3"/>
  <c r="K97" i="3"/>
  <c r="K17" i="3"/>
  <c r="K693" i="3"/>
  <c r="K565" i="3"/>
  <c r="K355" i="3"/>
  <c r="K81" i="3"/>
  <c r="K656" i="3"/>
  <c r="K640" i="3"/>
  <c r="K624" i="3"/>
  <c r="K608" i="3"/>
  <c r="K592" i="3"/>
  <c r="K576" i="3"/>
  <c r="K560" i="3"/>
  <c r="K544" i="3"/>
  <c r="K528" i="3"/>
  <c r="K692" i="3"/>
  <c r="K564" i="3"/>
  <c r="K354" i="3"/>
  <c r="K72" i="3"/>
  <c r="K655" i="3"/>
  <c r="K639" i="3"/>
  <c r="K623" i="3"/>
  <c r="K607" i="3"/>
  <c r="K591" i="3"/>
  <c r="K575" i="3"/>
  <c r="K559" i="3"/>
  <c r="K543" i="3"/>
  <c r="K527" i="3"/>
  <c r="K495" i="3"/>
  <c r="K479" i="3"/>
  <c r="K677" i="3"/>
  <c r="K549" i="3"/>
  <c r="K323" i="3"/>
  <c r="K686" i="3"/>
  <c r="K670" i="3"/>
  <c r="K654" i="3"/>
  <c r="K638" i="3"/>
  <c r="K622" i="3"/>
  <c r="K606" i="3"/>
  <c r="K590" i="3"/>
  <c r="K574" i="3"/>
  <c r="K558" i="3"/>
  <c r="K542" i="3"/>
  <c r="K526" i="3"/>
  <c r="K676" i="3"/>
  <c r="K548" i="3"/>
  <c r="K322" i="3"/>
  <c r="K733" i="3"/>
  <c r="K717" i="3"/>
  <c r="K701" i="3"/>
  <c r="K685" i="3"/>
  <c r="K669" i="3"/>
  <c r="K653" i="3"/>
  <c r="K637" i="3"/>
  <c r="K621" i="3"/>
  <c r="K605" i="3"/>
  <c r="K589" i="3"/>
  <c r="K573" i="3"/>
  <c r="K557" i="3"/>
  <c r="K541" i="3"/>
  <c r="K533" i="3"/>
  <c r="K291" i="3"/>
  <c r="K172" i="3"/>
  <c r="K156" i="3"/>
  <c r="K140" i="3"/>
  <c r="K124" i="3"/>
  <c r="K108" i="3"/>
  <c r="K92" i="3"/>
  <c r="K76" i="3"/>
  <c r="K60" i="3"/>
  <c r="K44" i="3"/>
  <c r="K28" i="3"/>
  <c r="K12" i="3"/>
  <c r="K788" i="3"/>
  <c r="K660" i="3"/>
  <c r="K532" i="3"/>
  <c r="K171" i="3"/>
  <c r="K155" i="3"/>
  <c r="K139" i="3"/>
  <c r="K123" i="3"/>
  <c r="K107" i="3"/>
  <c r="K91" i="3"/>
  <c r="K75" i="3"/>
  <c r="K59" i="3"/>
  <c r="K43" i="3"/>
  <c r="K27" i="3"/>
  <c r="K11" i="3"/>
  <c r="K645" i="3"/>
  <c r="K511" i="3"/>
  <c r="K259" i="3"/>
  <c r="K746" i="3"/>
  <c r="K730" i="3"/>
  <c r="K714" i="3"/>
  <c r="K698" i="3"/>
  <c r="K682" i="3"/>
  <c r="K666" i="3"/>
  <c r="K650" i="3"/>
  <c r="K634" i="3"/>
  <c r="K618" i="3"/>
  <c r="K602" i="3"/>
  <c r="K586" i="3"/>
  <c r="K570" i="3"/>
  <c r="K554" i="3"/>
  <c r="K538" i="3"/>
  <c r="K522" i="3"/>
  <c r="K506" i="3"/>
  <c r="K490" i="3"/>
  <c r="K474" i="3"/>
  <c r="K458" i="3"/>
  <c r="K442" i="3"/>
  <c r="K426" i="3"/>
  <c r="K410" i="3"/>
  <c r="K394" i="3"/>
  <c r="K378" i="3"/>
  <c r="K362" i="3"/>
  <c r="K346" i="3"/>
  <c r="K330" i="3"/>
  <c r="K314" i="3"/>
  <c r="K298" i="3"/>
  <c r="K282" i="3"/>
  <c r="K266" i="3"/>
  <c r="K250" i="3"/>
  <c r="K234" i="3"/>
  <c r="K772" i="3"/>
  <c r="K644" i="3"/>
  <c r="K258" i="3"/>
  <c r="K793" i="3"/>
  <c r="K777" i="3"/>
  <c r="K761" i="3"/>
  <c r="K745" i="3"/>
  <c r="K729" i="3"/>
  <c r="K713" i="3"/>
  <c r="K697" i="3"/>
  <c r="K681" i="3"/>
  <c r="K665" i="3"/>
  <c r="K649" i="3"/>
  <c r="K633" i="3"/>
  <c r="K617" i="3"/>
  <c r="K601" i="3"/>
  <c r="K585" i="3"/>
  <c r="K569" i="3"/>
  <c r="K553" i="3"/>
  <c r="K537" i="3"/>
  <c r="K521" i="3"/>
  <c r="K505" i="3"/>
  <c r="K489" i="3"/>
  <c r="K473" i="3"/>
  <c r="K457" i="3"/>
  <c r="K441" i="3"/>
  <c r="K425" i="3"/>
  <c r="K409" i="3"/>
  <c r="K393" i="3"/>
  <c r="K377" i="3"/>
  <c r="K361" i="3"/>
  <c r="K345" i="3"/>
  <c r="K329" i="3"/>
  <c r="K313" i="3"/>
  <c r="K297" i="3"/>
  <c r="K281" i="3"/>
  <c r="K482" i="3"/>
  <c r="K227" i="3"/>
  <c r="K712" i="3"/>
  <c r="K696" i="3"/>
  <c r="K680" i="3"/>
  <c r="K664" i="3"/>
  <c r="K648" i="3"/>
  <c r="K632" i="3"/>
  <c r="K616" i="3"/>
  <c r="K600" i="3"/>
  <c r="K584" i="3"/>
  <c r="K568" i="3"/>
  <c r="K552" i="3"/>
  <c r="K536" i="3"/>
  <c r="K520" i="3"/>
  <c r="K488" i="3"/>
  <c r="K472" i="3"/>
  <c r="K456" i="3"/>
  <c r="K440" i="3"/>
  <c r="K424" i="3"/>
  <c r="K408" i="3"/>
  <c r="K392" i="3"/>
  <c r="K376" i="3"/>
  <c r="K360" i="3"/>
  <c r="K344" i="3"/>
  <c r="K328" i="3"/>
  <c r="K312" i="3"/>
  <c r="K296" i="3"/>
  <c r="K280" i="3"/>
  <c r="K264" i="3"/>
  <c r="K248" i="3"/>
  <c r="K232" i="3"/>
  <c r="K216" i="3"/>
  <c r="K200" i="3"/>
  <c r="K184" i="3"/>
  <c r="K168" i="3"/>
  <c r="K152" i="3"/>
  <c r="K136" i="3"/>
  <c r="K120" i="3"/>
  <c r="K104" i="3"/>
  <c r="K88" i="3"/>
  <c r="K56" i="3"/>
  <c r="K40" i="3"/>
  <c r="K24" i="3"/>
  <c r="K8" i="3"/>
  <c r="K756" i="3"/>
  <c r="K628" i="3"/>
  <c r="K481" i="3"/>
  <c r="K226" i="3"/>
  <c r="K567" i="3"/>
  <c r="K551" i="3"/>
  <c r="K535" i="3"/>
  <c r="K519" i="3"/>
  <c r="K503" i="3"/>
  <c r="K487" i="3"/>
  <c r="K471" i="3"/>
  <c r="K455" i="3"/>
  <c r="K439" i="3"/>
  <c r="K423" i="3"/>
  <c r="K407" i="3"/>
  <c r="K391" i="3"/>
  <c r="K375" i="3"/>
  <c r="K359" i="3"/>
  <c r="K343" i="3"/>
  <c r="K327" i="3"/>
  <c r="K311" i="3"/>
  <c r="K295" i="3"/>
  <c r="K279" i="3"/>
  <c r="K263" i="3"/>
  <c r="K247" i="3"/>
  <c r="K231" i="3"/>
  <c r="K215" i="3"/>
  <c r="K199" i="3"/>
  <c r="K183" i="3"/>
  <c r="K167" i="3"/>
  <c r="K151" i="3"/>
  <c r="K135" i="3"/>
  <c r="K103" i="3"/>
  <c r="K87" i="3"/>
  <c r="K451" i="3"/>
  <c r="K195" i="3"/>
  <c r="K726" i="3"/>
  <c r="K710" i="3"/>
  <c r="K694" i="3"/>
  <c r="K678" i="3"/>
  <c r="K662" i="3"/>
  <c r="K646" i="3"/>
  <c r="K630" i="3"/>
  <c r="K614" i="3"/>
  <c r="K598" i="3"/>
  <c r="K582" i="3"/>
  <c r="K566" i="3"/>
  <c r="K550" i="3"/>
  <c r="K534" i="3"/>
  <c r="K518" i="3"/>
  <c r="K502" i="3"/>
  <c r="K486" i="3"/>
  <c r="K470" i="3"/>
  <c r="K454" i="3"/>
  <c r="K438" i="3"/>
  <c r="K422" i="3"/>
  <c r="K406" i="3"/>
  <c r="K390" i="3"/>
  <c r="K374" i="3"/>
  <c r="K358" i="3"/>
  <c r="K342" i="3"/>
  <c r="K326" i="3"/>
  <c r="K310" i="3"/>
  <c r="K294" i="3"/>
  <c r="K278" i="3"/>
  <c r="K262" i="3"/>
  <c r="K246" i="3"/>
  <c r="K230" i="3"/>
  <c r="K214" i="3"/>
  <c r="K198" i="3"/>
  <c r="K182" i="3"/>
  <c r="K166" i="3"/>
  <c r="K150" i="3"/>
  <c r="K134" i="3"/>
  <c r="K102" i="3"/>
  <c r="K86" i="3"/>
  <c r="K625" i="3"/>
  <c r="K740" i="3"/>
  <c r="K612" i="3"/>
  <c r="K450" i="3"/>
  <c r="K194" i="3"/>
  <c r="K517" i="3"/>
  <c r="K501" i="3"/>
  <c r="K485" i="3"/>
  <c r="K469" i="3"/>
  <c r="K453" i="3"/>
  <c r="K437" i="3"/>
  <c r="K421" i="3"/>
  <c r="K405" i="3"/>
  <c r="K389" i="3"/>
  <c r="K373" i="3"/>
  <c r="K357" i="3"/>
  <c r="K341" i="3"/>
  <c r="K325" i="3"/>
  <c r="K309" i="3"/>
  <c r="K293" i="3"/>
  <c r="K277" i="3"/>
  <c r="K261" i="3"/>
  <c r="K245" i="3"/>
  <c r="K229" i="3"/>
  <c r="K213" i="3"/>
  <c r="K197" i="3"/>
  <c r="K181" i="3"/>
  <c r="K165" i="3"/>
  <c r="K149" i="3"/>
  <c r="K133" i="3"/>
  <c r="K117" i="3"/>
  <c r="K101" i="3"/>
  <c r="K85" i="3"/>
  <c r="K33" i="3"/>
  <c r="K419" i="3"/>
  <c r="K163" i="3"/>
  <c r="K372" i="3"/>
  <c r="K356" i="3"/>
  <c r="K340" i="3"/>
  <c r="K324" i="3"/>
  <c r="K308" i="3"/>
  <c r="K292" i="3"/>
  <c r="K276" i="3"/>
  <c r="K260" i="3"/>
  <c r="K244" i="3"/>
  <c r="K228" i="3"/>
  <c r="K212" i="3"/>
  <c r="K196" i="3"/>
  <c r="K180" i="3"/>
  <c r="K164" i="3"/>
  <c r="K148" i="3"/>
  <c r="K132" i="3"/>
  <c r="K116" i="3"/>
  <c r="K100" i="3"/>
  <c r="K84" i="3"/>
  <c r="K724" i="3"/>
  <c r="K596" i="3"/>
  <c r="K418" i="3"/>
  <c r="K162" i="3"/>
  <c r="K218" i="3"/>
  <c r="K202" i="3"/>
  <c r="K186" i="3"/>
  <c r="K170" i="3"/>
  <c r="K154" i="3"/>
  <c r="K138" i="3"/>
  <c r="K122" i="3"/>
  <c r="K106" i="3"/>
  <c r="K90" i="3"/>
  <c r="K74" i="3"/>
  <c r="K58" i="3"/>
  <c r="K42" i="3"/>
  <c r="K26" i="3"/>
  <c r="K10" i="3"/>
  <c r="K449" i="3"/>
  <c r="K417" i="3"/>
  <c r="K385" i="3"/>
  <c r="K353" i="3"/>
  <c r="K321" i="3"/>
  <c r="K289" i="3"/>
  <c r="K257" i="3"/>
  <c r="K225" i="3"/>
  <c r="K193" i="3"/>
  <c r="K161" i="3"/>
  <c r="K65" i="3"/>
  <c r="K265" i="3"/>
  <c r="K249" i="3"/>
  <c r="K233" i="3"/>
  <c r="K217" i="3"/>
  <c r="K201" i="3"/>
  <c r="K185" i="3"/>
  <c r="K169" i="3"/>
  <c r="K153" i="3"/>
  <c r="K137" i="3"/>
  <c r="K121" i="3"/>
  <c r="K105" i="3"/>
  <c r="K89" i="3"/>
  <c r="K73" i="3"/>
  <c r="K57" i="3"/>
  <c r="K41" i="3"/>
  <c r="K25" i="3"/>
  <c r="K9" i="3"/>
  <c r="K817" i="3"/>
  <c r="K801" i="3"/>
  <c r="K785" i="3"/>
  <c r="K769" i="3"/>
  <c r="K753" i="3"/>
  <c r="K737" i="3"/>
  <c r="K721" i="3"/>
  <c r="K705" i="3"/>
  <c r="K689" i="3"/>
  <c r="K673" i="3"/>
  <c r="K657" i="3"/>
  <c r="K641" i="3"/>
  <c r="K609" i="3"/>
  <c r="K593" i="3"/>
  <c r="K577" i="3"/>
  <c r="K561" i="3"/>
  <c r="K545" i="3"/>
  <c r="K529" i="3"/>
  <c r="K113" i="3"/>
  <c r="K49" i="3"/>
  <c r="K71" i="3"/>
  <c r="K55" i="3"/>
  <c r="K39" i="3"/>
  <c r="K23" i="3"/>
  <c r="K7" i="3"/>
  <c r="K70" i="3"/>
  <c r="K54" i="3"/>
  <c r="K38" i="3"/>
  <c r="K22" i="3"/>
  <c r="K6" i="3"/>
  <c r="K69" i="3"/>
  <c r="K53" i="3"/>
  <c r="K37" i="3"/>
  <c r="K21" i="3"/>
  <c r="K5" i="3"/>
  <c r="K68" i="3"/>
  <c r="K52" i="3"/>
  <c r="K36" i="3"/>
  <c r="K20" i="3"/>
  <c r="K4" i="3"/>
  <c r="K147" i="3"/>
  <c r="K131" i="3"/>
  <c r="K115" i="3"/>
  <c r="K99" i="3"/>
  <c r="K83" i="3"/>
  <c r="K67" i="3"/>
  <c r="K51" i="3"/>
  <c r="K35" i="3"/>
  <c r="K19" i="3"/>
  <c r="K3" i="3"/>
  <c r="K146" i="3"/>
  <c r="K130" i="3"/>
  <c r="K114" i="3"/>
  <c r="K98" i="3"/>
  <c r="K82" i="3"/>
  <c r="K66" i="3"/>
  <c r="K50" i="3"/>
  <c r="K34" i="3"/>
  <c r="K18" i="3"/>
  <c r="K2" i="3"/>
  <c r="K512" i="3"/>
  <c r="K496" i="3"/>
  <c r="K480" i="3"/>
  <c r="K464" i="3"/>
  <c r="K448" i="3"/>
  <c r="K432" i="3"/>
  <c r="K416" i="3"/>
  <c r="K400" i="3"/>
  <c r="K384" i="3"/>
  <c r="K368" i="3"/>
  <c r="K352" i="3"/>
  <c r="K336" i="3"/>
  <c r="K320" i="3"/>
  <c r="K304" i="3"/>
  <c r="K288" i="3"/>
  <c r="K272" i="3"/>
  <c r="K256" i="3"/>
  <c r="K240" i="3"/>
  <c r="K224" i="3"/>
  <c r="K208" i="3"/>
  <c r="K192" i="3"/>
  <c r="K176" i="3"/>
  <c r="K160" i="3"/>
  <c r="K144" i="3"/>
  <c r="K128" i="3"/>
  <c r="K112" i="3"/>
  <c r="K96" i="3"/>
  <c r="K80" i="3"/>
  <c r="K64" i="3"/>
  <c r="K48" i="3"/>
  <c r="K32" i="3"/>
  <c r="K16" i="3"/>
  <c r="K463" i="3"/>
  <c r="K447" i="3"/>
  <c r="K431" i="3"/>
  <c r="K415" i="3"/>
  <c r="K399" i="3"/>
  <c r="K383" i="3"/>
  <c r="K367" i="3"/>
  <c r="K351" i="3"/>
  <c r="K335" i="3"/>
  <c r="K319" i="3"/>
  <c r="K303" i="3"/>
  <c r="K287" i="3"/>
  <c r="K271" i="3"/>
  <c r="K255" i="3"/>
  <c r="K239" i="3"/>
  <c r="K223" i="3"/>
  <c r="K207" i="3"/>
  <c r="K191" i="3"/>
  <c r="K175" i="3"/>
  <c r="K159" i="3"/>
  <c r="K143" i="3"/>
  <c r="K127" i="3"/>
  <c r="K111" i="3"/>
  <c r="K95" i="3"/>
  <c r="K79" i="3"/>
  <c r="K63" i="3"/>
  <c r="K47" i="3"/>
  <c r="K31" i="3"/>
  <c r="K15" i="3"/>
  <c r="K510" i="3"/>
  <c r="K494" i="3"/>
  <c r="K478" i="3"/>
  <c r="K462" i="3"/>
  <c r="K446" i="3"/>
  <c r="K430" i="3"/>
  <c r="K414" i="3"/>
  <c r="K398" i="3"/>
  <c r="K382" i="3"/>
  <c r="K366" i="3"/>
  <c r="K350" i="3"/>
  <c r="K334" i="3"/>
  <c r="K318" i="3"/>
  <c r="K302" i="3"/>
  <c r="K286" i="3"/>
  <c r="K270" i="3"/>
  <c r="K254" i="3"/>
  <c r="K238" i="3"/>
  <c r="K222" i="3"/>
  <c r="K206" i="3"/>
  <c r="K190" i="3"/>
  <c r="K174" i="3"/>
  <c r="K158" i="3"/>
  <c r="K142" i="3"/>
  <c r="K126" i="3"/>
  <c r="K110" i="3"/>
  <c r="K94" i="3"/>
  <c r="K78" i="3"/>
  <c r="K62" i="3"/>
  <c r="K46" i="3"/>
  <c r="K30" i="3"/>
  <c r="K14" i="3"/>
  <c r="K525" i="3"/>
  <c r="K509" i="3"/>
  <c r="K493" i="3"/>
  <c r="K477" i="3"/>
  <c r="K461" i="3"/>
  <c r="K445" i="3"/>
  <c r="K429" i="3"/>
  <c r="K413" i="3"/>
  <c r="K397" i="3"/>
  <c r="K381" i="3"/>
  <c r="K365" i="3"/>
  <c r="K349" i="3"/>
  <c r="K333" i="3"/>
  <c r="K317" i="3"/>
  <c r="K301" i="3"/>
  <c r="K285" i="3"/>
  <c r="K269" i="3"/>
  <c r="K253" i="3"/>
  <c r="K237" i="3"/>
  <c r="K221" i="3"/>
  <c r="K205" i="3"/>
  <c r="K189" i="3"/>
  <c r="K173" i="3"/>
  <c r="K157" i="3"/>
  <c r="K141" i="3"/>
  <c r="K125" i="3"/>
  <c r="K109" i="3"/>
  <c r="K93" i="3"/>
  <c r="K77" i="3"/>
  <c r="K61" i="3"/>
  <c r="K45" i="3"/>
  <c r="K29" i="3"/>
  <c r="K13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Christianson, Reid David</author>
  </authors>
  <commentList>
    <comment ref="B505" authorId="0" shapeId="0" xr:uid="{E5F85996-D1D6-4C48-8173-A2C3B25D6903}">
      <text>
        <r>
          <rPr>
            <b/>
            <sz val="9"/>
            <color indexed="81"/>
            <rFont val="Tahoma"/>
            <family val="2"/>
          </rPr>
          <t>Christianson, Reid David:</t>
        </r>
        <r>
          <rPr>
            <sz val="9"/>
            <color indexed="81"/>
            <rFont val="Tahoma"/>
            <family val="2"/>
          </rPr>
          <t xml:space="preserve">
This was zero but was manually added as 0.1 for calculations.</t>
        </r>
      </text>
    </comment>
  </commentList>
</comments>
</file>

<file path=xl/sharedStrings.xml><?xml version="1.0" encoding="utf-8"?>
<sst xmlns="http://schemas.openxmlformats.org/spreadsheetml/2006/main" count="902" uniqueCount="899">
  <si>
    <t>Alaska</t>
  </si>
  <si>
    <t>Texas</t>
  </si>
  <si>
    <t>California</t>
  </si>
  <si>
    <t>Montana</t>
  </si>
  <si>
    <t>New Mexico</t>
  </si>
  <si>
    <t>Arizona</t>
  </si>
  <si>
    <t>Nevada</t>
  </si>
  <si>
    <t>Colorado</t>
  </si>
  <si>
    <t>Oregon</t>
  </si>
  <si>
    <t>Wyoming</t>
  </si>
  <si>
    <t>Michigan</t>
  </si>
  <si>
    <t>Minnesota</t>
  </si>
  <si>
    <t>Utah</t>
  </si>
  <si>
    <t>Idaho</t>
  </si>
  <si>
    <t>Kansas</t>
  </si>
  <si>
    <t>Nebraska</t>
  </si>
  <si>
    <t>South Dakota</t>
  </si>
  <si>
    <t>Washington</t>
  </si>
  <si>
    <t>North Dakota</t>
  </si>
  <si>
    <t>Oklahoma</t>
  </si>
  <si>
    <t>Missouri</t>
  </si>
  <si>
    <t>Florida</t>
  </si>
  <si>
    <t>Wisconsin</t>
  </si>
  <si>
    <t>Georgia</t>
  </si>
  <si>
    <t>Illinois</t>
  </si>
  <si>
    <t>Iowa</t>
  </si>
  <si>
    <t>New York</t>
  </si>
  <si>
    <t>North Carolina</t>
  </si>
  <si>
    <t>Arkansas</t>
  </si>
  <si>
    <t>Alabama</t>
  </si>
  <si>
    <t>Louisiana</t>
  </si>
  <si>
    <t>Mississippi</t>
  </si>
  <si>
    <t>Pennsylvania</t>
  </si>
  <si>
    <t>Ohio</t>
  </si>
  <si>
    <t>Virginia</t>
  </si>
  <si>
    <t>Tennessee</t>
  </si>
  <si>
    <t>Kentucky</t>
  </si>
  <si>
    <t>Indiana</t>
  </si>
  <si>
    <t>Maine</t>
  </si>
  <si>
    <t>South Carolina</t>
  </si>
  <si>
    <t>West Virginia</t>
  </si>
  <si>
    <t>Maryland</t>
  </si>
  <si>
    <t>Hawaii</t>
  </si>
  <si>
    <t>Massachusetts</t>
  </si>
  <si>
    <t>Vermont</t>
  </si>
  <si>
    <t>New Hampshire</t>
  </si>
  <si>
    <t>New Jersey</t>
  </si>
  <si>
    <t>Connecticut</t>
  </si>
  <si>
    <t>Delaware</t>
  </si>
  <si>
    <t>Rhode Island</t>
  </si>
  <si>
    <t>state</t>
  </si>
  <si>
    <t>area_sq_mi</t>
  </si>
  <si>
    <t>size_ac</t>
  </si>
  <si>
    <t>total_p_load_lbs</t>
  </si>
  <si>
    <t>total_n_load_lbs</t>
  </si>
  <si>
    <t>rowcrop_p_yield_lbs_per_ac</t>
  </si>
  <si>
    <t>fraction_p</t>
  </si>
  <si>
    <t>fraction_n</t>
  </si>
  <si>
    <t>overall_n_yield_lbs_per_ac</t>
  </si>
  <si>
    <t>overall_p_yield_lbs_per_ac</t>
  </si>
  <si>
    <t>rowcrop_n_yield_lbs_per_ac</t>
  </si>
  <si>
    <t>05010001</t>
  </si>
  <si>
    <t>05010002</t>
  </si>
  <si>
    <t>05010003</t>
  </si>
  <si>
    <t>05010004</t>
  </si>
  <si>
    <t>05010005</t>
  </si>
  <si>
    <t>05010006</t>
  </si>
  <si>
    <t>05010007</t>
  </si>
  <si>
    <t>05010008</t>
  </si>
  <si>
    <t>05010009</t>
  </si>
  <si>
    <t>05020001</t>
  </si>
  <si>
    <t>05020002</t>
  </si>
  <si>
    <t>05020003</t>
  </si>
  <si>
    <t>05020004</t>
  </si>
  <si>
    <t>05020005</t>
  </si>
  <si>
    <t>05020006</t>
  </si>
  <si>
    <t>05030101</t>
  </si>
  <si>
    <t>05030102</t>
  </si>
  <si>
    <t>05030103</t>
  </si>
  <si>
    <t>05030104</t>
  </si>
  <si>
    <t>05030105</t>
  </si>
  <si>
    <t>05030106</t>
  </si>
  <si>
    <t>05030201</t>
  </si>
  <si>
    <t>05030202</t>
  </si>
  <si>
    <t>05030203</t>
  </si>
  <si>
    <t>05030204</t>
  </si>
  <si>
    <t>05040001</t>
  </si>
  <si>
    <t>05040002</t>
  </si>
  <si>
    <t>05040003</t>
  </si>
  <si>
    <t>05040004</t>
  </si>
  <si>
    <t>05040005</t>
  </si>
  <si>
    <t>05040006</t>
  </si>
  <si>
    <t>05050001</t>
  </si>
  <si>
    <t>05050002</t>
  </si>
  <si>
    <t>05050003</t>
  </si>
  <si>
    <t>05050004</t>
  </si>
  <si>
    <t>05050005</t>
  </si>
  <si>
    <t>05050006</t>
  </si>
  <si>
    <t>05050007</t>
  </si>
  <si>
    <t>05050008</t>
  </si>
  <si>
    <t>05050009</t>
  </si>
  <si>
    <t>05060001</t>
  </si>
  <si>
    <t>05060002</t>
  </si>
  <si>
    <t>05060003</t>
  </si>
  <si>
    <t>05070101</t>
  </si>
  <si>
    <t>05070102</t>
  </si>
  <si>
    <t>05070201</t>
  </si>
  <si>
    <t>05070202</t>
  </si>
  <si>
    <t>05070203</t>
  </si>
  <si>
    <t>05070204</t>
  </si>
  <si>
    <t>05080001</t>
  </si>
  <si>
    <t>05080002</t>
  </si>
  <si>
    <t>05080003</t>
  </si>
  <si>
    <t>05090101</t>
  </si>
  <si>
    <t>05090102</t>
  </si>
  <si>
    <t>05090103</t>
  </si>
  <si>
    <t>05090104</t>
  </si>
  <si>
    <t>05090201</t>
  </si>
  <si>
    <t>05090202</t>
  </si>
  <si>
    <t>05090203</t>
  </si>
  <si>
    <t>05100101</t>
  </si>
  <si>
    <t>05100102</t>
  </si>
  <si>
    <t>05100201</t>
  </si>
  <si>
    <t>05100202</t>
  </si>
  <si>
    <t>05100203</t>
  </si>
  <si>
    <t>05100204</t>
  </si>
  <si>
    <t>05100205</t>
  </si>
  <si>
    <t>05110001</t>
  </si>
  <si>
    <t>05110002</t>
  </si>
  <si>
    <t>05110003</t>
  </si>
  <si>
    <t>05110004</t>
  </si>
  <si>
    <t>05110005</t>
  </si>
  <si>
    <t>05110006</t>
  </si>
  <si>
    <t>05120101</t>
  </si>
  <si>
    <t>05120102</t>
  </si>
  <si>
    <t>05120103</t>
  </si>
  <si>
    <t>05120104</t>
  </si>
  <si>
    <t>05120105</t>
  </si>
  <si>
    <t>05120106</t>
  </si>
  <si>
    <t>05120107</t>
  </si>
  <si>
    <t>05120108</t>
  </si>
  <si>
    <t>05120109</t>
  </si>
  <si>
    <t>05120110</t>
  </si>
  <si>
    <t>05120111</t>
  </si>
  <si>
    <t>05120112</t>
  </si>
  <si>
    <t>05120113</t>
  </si>
  <si>
    <t>05120114</t>
  </si>
  <si>
    <t>05120115</t>
  </si>
  <si>
    <t>05120201</t>
  </si>
  <si>
    <t>05120202</t>
  </si>
  <si>
    <t>05120203</t>
  </si>
  <si>
    <t>05120204</t>
  </si>
  <si>
    <t>05120205</t>
  </si>
  <si>
    <t>05120206</t>
  </si>
  <si>
    <t>05120207</t>
  </si>
  <si>
    <t>05120208</t>
  </si>
  <si>
    <t>05120209</t>
  </si>
  <si>
    <t>05130101</t>
  </si>
  <si>
    <t>05130102</t>
  </si>
  <si>
    <t>05130103</t>
  </si>
  <si>
    <t>05130104</t>
  </si>
  <si>
    <t>05130105</t>
  </si>
  <si>
    <t>05130106</t>
  </si>
  <si>
    <t>05130107</t>
  </si>
  <si>
    <t>05130108</t>
  </si>
  <si>
    <t>05130201</t>
  </si>
  <si>
    <t>05130202</t>
  </si>
  <si>
    <t>05130203</t>
  </si>
  <si>
    <t>05130204</t>
  </si>
  <si>
    <t>05130205</t>
  </si>
  <si>
    <t>05130206</t>
  </si>
  <si>
    <t>05140101</t>
  </si>
  <si>
    <t>05140102</t>
  </si>
  <si>
    <t>05140103</t>
  </si>
  <si>
    <t>05140104</t>
  </si>
  <si>
    <t>05140201</t>
  </si>
  <si>
    <t>05140202</t>
  </si>
  <si>
    <t>05140203</t>
  </si>
  <si>
    <t>05140204</t>
  </si>
  <si>
    <t>05140205</t>
  </si>
  <si>
    <t>05140206</t>
  </si>
  <si>
    <t>06010101</t>
  </si>
  <si>
    <t>06010102</t>
  </si>
  <si>
    <t>06010103</t>
  </si>
  <si>
    <t>06010104</t>
  </si>
  <si>
    <t>06010105</t>
  </si>
  <si>
    <t>06010106</t>
  </si>
  <si>
    <t>06010107</t>
  </si>
  <si>
    <t>06010108</t>
  </si>
  <si>
    <t>06010201</t>
  </si>
  <si>
    <t>06010202</t>
  </si>
  <si>
    <t>06010203</t>
  </si>
  <si>
    <t>06010204</t>
  </si>
  <si>
    <t>06010205</t>
  </si>
  <si>
    <t>06010206</t>
  </si>
  <si>
    <t>06010207</t>
  </si>
  <si>
    <t>06010208</t>
  </si>
  <si>
    <t>06020001</t>
  </si>
  <si>
    <t>06020002</t>
  </si>
  <si>
    <t>06020003</t>
  </si>
  <si>
    <t>06020004</t>
  </si>
  <si>
    <t>06030001</t>
  </si>
  <si>
    <t>06030002</t>
  </si>
  <si>
    <t>06030003</t>
  </si>
  <si>
    <t>06030004</t>
  </si>
  <si>
    <t>06030005</t>
  </si>
  <si>
    <t>06030006</t>
  </si>
  <si>
    <t>06040001</t>
  </si>
  <si>
    <t>06040002</t>
  </si>
  <si>
    <t>06040003</t>
  </si>
  <si>
    <t>06040004</t>
  </si>
  <si>
    <t>06040005</t>
  </si>
  <si>
    <t>06040006</t>
  </si>
  <si>
    <t>07010101</t>
  </si>
  <si>
    <t>07010102</t>
  </si>
  <si>
    <t>07010103</t>
  </si>
  <si>
    <t>07010104</t>
  </si>
  <si>
    <t>07010105</t>
  </si>
  <si>
    <t>07010106</t>
  </si>
  <si>
    <t>07010107</t>
  </si>
  <si>
    <t>07010108</t>
  </si>
  <si>
    <t>07010201</t>
  </si>
  <si>
    <t>07010202</t>
  </si>
  <si>
    <t>07010203</t>
  </si>
  <si>
    <t>07010204</t>
  </si>
  <si>
    <t>07010205</t>
  </si>
  <si>
    <t>07010206</t>
  </si>
  <si>
    <t>07010207</t>
  </si>
  <si>
    <t>07020001</t>
  </si>
  <si>
    <t>07020002</t>
  </si>
  <si>
    <t>07020003</t>
  </si>
  <si>
    <t>07020004</t>
  </si>
  <si>
    <t>07020005</t>
  </si>
  <si>
    <t>07020006</t>
  </si>
  <si>
    <t>07020007</t>
  </si>
  <si>
    <t>07020008</t>
  </si>
  <si>
    <t>07020009</t>
  </si>
  <si>
    <t>07020010</t>
  </si>
  <si>
    <t>07020011</t>
  </si>
  <si>
    <t>07020012</t>
  </si>
  <si>
    <t>07030001</t>
  </si>
  <si>
    <t>07030002</t>
  </si>
  <si>
    <t>07030003</t>
  </si>
  <si>
    <t>07030004</t>
  </si>
  <si>
    <t>07030005</t>
  </si>
  <si>
    <t>07040001</t>
  </si>
  <si>
    <t>07040002</t>
  </si>
  <si>
    <t>07040003</t>
  </si>
  <si>
    <t>07040004</t>
  </si>
  <si>
    <t>07040005</t>
  </si>
  <si>
    <t>07040006</t>
  </si>
  <si>
    <t>07040007</t>
  </si>
  <si>
    <t>07040008</t>
  </si>
  <si>
    <t>07050001</t>
  </si>
  <si>
    <t>07050002</t>
  </si>
  <si>
    <t>07050003</t>
  </si>
  <si>
    <t>07050004</t>
  </si>
  <si>
    <t>07050005</t>
  </si>
  <si>
    <t>07050006</t>
  </si>
  <si>
    <t>07050007</t>
  </si>
  <si>
    <t>07060001</t>
  </si>
  <si>
    <t>07060002</t>
  </si>
  <si>
    <t>07060003</t>
  </si>
  <si>
    <t>07060004</t>
  </si>
  <si>
    <t>07060005</t>
  </si>
  <si>
    <t>07060006</t>
  </si>
  <si>
    <t>07070001</t>
  </si>
  <si>
    <t>07070002</t>
  </si>
  <si>
    <t>07070003</t>
  </si>
  <si>
    <t>07070004</t>
  </si>
  <si>
    <t>07070005</t>
  </si>
  <si>
    <t>07070006</t>
  </si>
  <si>
    <t>07080101</t>
  </si>
  <si>
    <t>07080102</t>
  </si>
  <si>
    <t>07080103</t>
  </si>
  <si>
    <t>07080104</t>
  </si>
  <si>
    <t>07080105</t>
  </si>
  <si>
    <t>07080106</t>
  </si>
  <si>
    <t>07080107</t>
  </si>
  <si>
    <t>07080201</t>
  </si>
  <si>
    <t>07080202</t>
  </si>
  <si>
    <t>07080203</t>
  </si>
  <si>
    <t>07080204</t>
  </si>
  <si>
    <t>07080205</t>
  </si>
  <si>
    <t>07080206</t>
  </si>
  <si>
    <t>07080207</t>
  </si>
  <si>
    <t>07080208</t>
  </si>
  <si>
    <t>07080209</t>
  </si>
  <si>
    <t>07090001</t>
  </si>
  <si>
    <t>07090002</t>
  </si>
  <si>
    <t>07090003</t>
  </si>
  <si>
    <t>07090004</t>
  </si>
  <si>
    <t>07090005</t>
  </si>
  <si>
    <t>07090006</t>
  </si>
  <si>
    <t>07090007</t>
  </si>
  <si>
    <t>07100001</t>
  </si>
  <si>
    <t>07100002</t>
  </si>
  <si>
    <t>07100003</t>
  </si>
  <si>
    <t>07100004</t>
  </si>
  <si>
    <t>07100005</t>
  </si>
  <si>
    <t>07100006</t>
  </si>
  <si>
    <t>07100007</t>
  </si>
  <si>
    <t>07100008</t>
  </si>
  <si>
    <t>07100009</t>
  </si>
  <si>
    <t>07110001</t>
  </si>
  <si>
    <t>07110002</t>
  </si>
  <si>
    <t>07110003</t>
  </si>
  <si>
    <t>07110004</t>
  </si>
  <si>
    <t>07110005</t>
  </si>
  <si>
    <t>07110006</t>
  </si>
  <si>
    <t>07110007</t>
  </si>
  <si>
    <t>07110008</t>
  </si>
  <si>
    <t>07110009</t>
  </si>
  <si>
    <t>07120001</t>
  </si>
  <si>
    <t>07120002</t>
  </si>
  <si>
    <t>07120003</t>
  </si>
  <si>
    <t>07120004</t>
  </si>
  <si>
    <t>07120005</t>
  </si>
  <si>
    <t>07120006</t>
  </si>
  <si>
    <t>07120007</t>
  </si>
  <si>
    <t>07130001</t>
  </si>
  <si>
    <t>07130002</t>
  </si>
  <si>
    <t>07130003</t>
  </si>
  <si>
    <t>07130004</t>
  </si>
  <si>
    <t>07130005</t>
  </si>
  <si>
    <t>07130006</t>
  </si>
  <si>
    <t>07130007</t>
  </si>
  <si>
    <t>07130008</t>
  </si>
  <si>
    <t>07130009</t>
  </si>
  <si>
    <t>07130010</t>
  </si>
  <si>
    <t>07130011</t>
  </si>
  <si>
    <t>07130012</t>
  </si>
  <si>
    <t>07140101</t>
  </si>
  <si>
    <t>07140102</t>
  </si>
  <si>
    <t>07140103</t>
  </si>
  <si>
    <t>07140104</t>
  </si>
  <si>
    <t>07140105</t>
  </si>
  <si>
    <t>07140106</t>
  </si>
  <si>
    <t>07140107</t>
  </si>
  <si>
    <t>07140108</t>
  </si>
  <si>
    <t>07140201</t>
  </si>
  <si>
    <t>07140202</t>
  </si>
  <si>
    <t>07140203</t>
  </si>
  <si>
    <t>07140204</t>
  </si>
  <si>
    <t>08010100</t>
  </si>
  <si>
    <t>08010201</t>
  </si>
  <si>
    <t>08010202</t>
  </si>
  <si>
    <t>08010203</t>
  </si>
  <si>
    <t>08010204</t>
  </si>
  <si>
    <t>08010205</t>
  </si>
  <si>
    <t>08010206</t>
  </si>
  <si>
    <t>08010207</t>
  </si>
  <si>
    <t>08010208</t>
  </si>
  <si>
    <t>08010209</t>
  </si>
  <si>
    <t>08010210</t>
  </si>
  <si>
    <t>08010211</t>
  </si>
  <si>
    <t>08020100</t>
  </si>
  <si>
    <t>08020201</t>
  </si>
  <si>
    <t>08020202</t>
  </si>
  <si>
    <t>08020203</t>
  </si>
  <si>
    <t>08020204</t>
  </si>
  <si>
    <t>08020205</t>
  </si>
  <si>
    <t>08020301</t>
  </si>
  <si>
    <t>08020302</t>
  </si>
  <si>
    <t>08020303</t>
  </si>
  <si>
    <t>08020304</t>
  </si>
  <si>
    <t>08020401</t>
  </si>
  <si>
    <t>08020402</t>
  </si>
  <si>
    <t>08030100</t>
  </si>
  <si>
    <t>08030201</t>
  </si>
  <si>
    <t>08030202</t>
  </si>
  <si>
    <t>08030203</t>
  </si>
  <si>
    <t>08030204</t>
  </si>
  <si>
    <t>08030205</t>
  </si>
  <si>
    <t>08030206</t>
  </si>
  <si>
    <t>08030207</t>
  </si>
  <si>
    <t>08030208</t>
  </si>
  <si>
    <t>08030209</t>
  </si>
  <si>
    <t>08040101</t>
  </si>
  <si>
    <t>08040102</t>
  </si>
  <si>
    <t>08040103</t>
  </si>
  <si>
    <t>08040201</t>
  </si>
  <si>
    <t>08040202</t>
  </si>
  <si>
    <t>08040203</t>
  </si>
  <si>
    <t>08040204</t>
  </si>
  <si>
    <t>08040205</t>
  </si>
  <si>
    <t>08040206</t>
  </si>
  <si>
    <t>08040207</t>
  </si>
  <si>
    <t>08040301</t>
  </si>
  <si>
    <t>08040302</t>
  </si>
  <si>
    <t>08040303</t>
  </si>
  <si>
    <t>08040304</t>
  </si>
  <si>
    <t>08040305</t>
  </si>
  <si>
    <t>08040306</t>
  </si>
  <si>
    <t>08050001</t>
  </si>
  <si>
    <t>08050002</t>
  </si>
  <si>
    <t>08050003</t>
  </si>
  <si>
    <t>08060100</t>
  </si>
  <si>
    <t>08060201</t>
  </si>
  <si>
    <t>08060202</t>
  </si>
  <si>
    <t>08060203</t>
  </si>
  <si>
    <t>08060204</t>
  </si>
  <si>
    <t>08060205</t>
  </si>
  <si>
    <t>08060206</t>
  </si>
  <si>
    <t>08070100</t>
  </si>
  <si>
    <t>08070201</t>
  </si>
  <si>
    <t>08080101</t>
  </si>
  <si>
    <t>08090100</t>
  </si>
  <si>
    <t>10020001</t>
  </si>
  <si>
    <t>10020002</t>
  </si>
  <si>
    <t>10020003</t>
  </si>
  <si>
    <t>10020004</t>
  </si>
  <si>
    <t>10020005</t>
  </si>
  <si>
    <t>10020006</t>
  </si>
  <si>
    <t>10020007</t>
  </si>
  <si>
    <t>10020008</t>
  </si>
  <si>
    <t>10030101</t>
  </si>
  <si>
    <t>10030102</t>
  </si>
  <si>
    <t>10030103</t>
  </si>
  <si>
    <t>10030104</t>
  </si>
  <si>
    <t>10030105</t>
  </si>
  <si>
    <t>10030201</t>
  </si>
  <si>
    <t>10030202</t>
  </si>
  <si>
    <t>10030203</t>
  </si>
  <si>
    <t>10030204</t>
  </si>
  <si>
    <t>10030205</t>
  </si>
  <si>
    <t>10040101</t>
  </si>
  <si>
    <t>10040102</t>
  </si>
  <si>
    <t>10040103</t>
  </si>
  <si>
    <t>10040104</t>
  </si>
  <si>
    <t>10040105</t>
  </si>
  <si>
    <t>10040106</t>
  </si>
  <si>
    <t>10040201</t>
  </si>
  <si>
    <t>10040202</t>
  </si>
  <si>
    <t>10040203</t>
  </si>
  <si>
    <t>10040204</t>
  </si>
  <si>
    <t>10040205</t>
  </si>
  <si>
    <t>10050001</t>
  </si>
  <si>
    <t>10050002</t>
  </si>
  <si>
    <t>10050004</t>
  </si>
  <si>
    <t>10050005</t>
  </si>
  <si>
    <t>10050006</t>
  </si>
  <si>
    <t>10050007</t>
  </si>
  <si>
    <t>10050008</t>
  </si>
  <si>
    <t>10050009</t>
  </si>
  <si>
    <t>10050010</t>
  </si>
  <si>
    <t>10050011</t>
  </si>
  <si>
    <t>10050012</t>
  </si>
  <si>
    <t>10050013</t>
  </si>
  <si>
    <t>10050014</t>
  </si>
  <si>
    <t>10050015</t>
  </si>
  <si>
    <t>10050016</t>
  </si>
  <si>
    <t>10060001</t>
  </si>
  <si>
    <t>10060002</t>
  </si>
  <si>
    <t>10060003</t>
  </si>
  <si>
    <t>10060004</t>
  </si>
  <si>
    <t>10060005</t>
  </si>
  <si>
    <t>10060006</t>
  </si>
  <si>
    <t>10070001</t>
  </si>
  <si>
    <t>10070002</t>
  </si>
  <si>
    <t>10070003</t>
  </si>
  <si>
    <t>10070004</t>
  </si>
  <si>
    <t>10070005</t>
  </si>
  <si>
    <t>10070006</t>
  </si>
  <si>
    <t>10070007</t>
  </si>
  <si>
    <t>10070008</t>
  </si>
  <si>
    <t>10080001</t>
  </si>
  <si>
    <t>10080002</t>
  </si>
  <si>
    <t>10080003</t>
  </si>
  <si>
    <t>10080004</t>
  </si>
  <si>
    <t>10080005</t>
  </si>
  <si>
    <t>10080006</t>
  </si>
  <si>
    <t>10080007</t>
  </si>
  <si>
    <t>10080008</t>
  </si>
  <si>
    <t>10080009</t>
  </si>
  <si>
    <t>10080010</t>
  </si>
  <si>
    <t>10080011</t>
  </si>
  <si>
    <t>10080012</t>
  </si>
  <si>
    <t>10080013</t>
  </si>
  <si>
    <t>10080014</t>
  </si>
  <si>
    <t>10080015</t>
  </si>
  <si>
    <t>10080016</t>
  </si>
  <si>
    <t>10090101</t>
  </si>
  <si>
    <t>10090102</t>
  </si>
  <si>
    <t>10090201</t>
  </si>
  <si>
    <t>10090202</t>
  </si>
  <si>
    <t>10090203</t>
  </si>
  <si>
    <t>10090204</t>
  </si>
  <si>
    <t>10090205</t>
  </si>
  <si>
    <t>10090206</t>
  </si>
  <si>
    <t>10090207</t>
  </si>
  <si>
    <t>10090208</t>
  </si>
  <si>
    <t>10090209</t>
  </si>
  <si>
    <t>10090210</t>
  </si>
  <si>
    <t>10100001</t>
  </si>
  <si>
    <t>10100002</t>
  </si>
  <si>
    <t>10100003</t>
  </si>
  <si>
    <t>10100004</t>
  </si>
  <si>
    <t>10100005</t>
  </si>
  <si>
    <t>10110101</t>
  </si>
  <si>
    <t>10110102</t>
  </si>
  <si>
    <t>10110201</t>
  </si>
  <si>
    <t>10110202</t>
  </si>
  <si>
    <t>10110203</t>
  </si>
  <si>
    <t>10110204</t>
  </si>
  <si>
    <t>10110205</t>
  </si>
  <si>
    <t>10120101</t>
  </si>
  <si>
    <t>10120102</t>
  </si>
  <si>
    <t>10120103</t>
  </si>
  <si>
    <t>10120104</t>
  </si>
  <si>
    <t>10120105</t>
  </si>
  <si>
    <t>10120106</t>
  </si>
  <si>
    <t>10120107</t>
  </si>
  <si>
    <t>10120108</t>
  </si>
  <si>
    <t>10120109</t>
  </si>
  <si>
    <t>10120110</t>
  </si>
  <si>
    <t>10120111</t>
  </si>
  <si>
    <t>10120112</t>
  </si>
  <si>
    <t>10120113</t>
  </si>
  <si>
    <t>10120201</t>
  </si>
  <si>
    <t>10120202</t>
  </si>
  <si>
    <t>10120203</t>
  </si>
  <si>
    <t>10130101</t>
  </si>
  <si>
    <t>10130102</t>
  </si>
  <si>
    <t>10130103</t>
  </si>
  <si>
    <t>10130104</t>
  </si>
  <si>
    <t>10130105</t>
  </si>
  <si>
    <t>10130201</t>
  </si>
  <si>
    <t>10130202</t>
  </si>
  <si>
    <t>10130203</t>
  </si>
  <si>
    <t>10130204</t>
  </si>
  <si>
    <t>10130205</t>
  </si>
  <si>
    <t>10130206</t>
  </si>
  <si>
    <t>10130301</t>
  </si>
  <si>
    <t>10130302</t>
  </si>
  <si>
    <t>10130303</t>
  </si>
  <si>
    <t>10130304</t>
  </si>
  <si>
    <t>10130305</t>
  </si>
  <si>
    <t>10130306</t>
  </si>
  <si>
    <t>10140101</t>
  </si>
  <si>
    <t>10140102</t>
  </si>
  <si>
    <t>10140103</t>
  </si>
  <si>
    <t>10140104</t>
  </si>
  <si>
    <t>10140105</t>
  </si>
  <si>
    <t>10140201</t>
  </si>
  <si>
    <t>10140202</t>
  </si>
  <si>
    <t>10140203</t>
  </si>
  <si>
    <t>10140204</t>
  </si>
  <si>
    <t>10150001</t>
  </si>
  <si>
    <t>10150002</t>
  </si>
  <si>
    <t>10150003</t>
  </si>
  <si>
    <t>10150004</t>
  </si>
  <si>
    <t>10150005</t>
  </si>
  <si>
    <t>10150006</t>
  </si>
  <si>
    <t>10150007</t>
  </si>
  <si>
    <t>10160001</t>
  </si>
  <si>
    <t>10160002</t>
  </si>
  <si>
    <t>10160003</t>
  </si>
  <si>
    <t>10160004</t>
  </si>
  <si>
    <t>10160005</t>
  </si>
  <si>
    <t>10160006</t>
  </si>
  <si>
    <t>10160008</t>
  </si>
  <si>
    <t>10160009</t>
  </si>
  <si>
    <t>10160010</t>
  </si>
  <si>
    <t>10160011</t>
  </si>
  <si>
    <t>10170101</t>
  </si>
  <si>
    <t>10170102</t>
  </si>
  <si>
    <t>10170103</t>
  </si>
  <si>
    <t>10170201</t>
  </si>
  <si>
    <t>10170202</t>
  </si>
  <si>
    <t>10170203</t>
  </si>
  <si>
    <t>10170204</t>
  </si>
  <si>
    <t>10180001</t>
  </si>
  <si>
    <t>10180002</t>
  </si>
  <si>
    <t>10180003</t>
  </si>
  <si>
    <t>10180004</t>
  </si>
  <si>
    <t>10180005</t>
  </si>
  <si>
    <t>10180006</t>
  </si>
  <si>
    <t>10180007</t>
  </si>
  <si>
    <t>10180008</t>
  </si>
  <si>
    <t>10180009</t>
  </si>
  <si>
    <t>10180010</t>
  </si>
  <si>
    <t>10180011</t>
  </si>
  <si>
    <t>10180012</t>
  </si>
  <si>
    <t>10180013</t>
  </si>
  <si>
    <t>10180014</t>
  </si>
  <si>
    <t>10190001</t>
  </si>
  <si>
    <t>10190002</t>
  </si>
  <si>
    <t>10190003</t>
  </si>
  <si>
    <t>10190004</t>
  </si>
  <si>
    <t>10190005</t>
  </si>
  <si>
    <t>10190006</t>
  </si>
  <si>
    <t>10190007</t>
  </si>
  <si>
    <t>10190008</t>
  </si>
  <si>
    <t>10190009</t>
  </si>
  <si>
    <t>10190010</t>
  </si>
  <si>
    <t>10190011</t>
  </si>
  <si>
    <t>10190012</t>
  </si>
  <si>
    <t>10190013</t>
  </si>
  <si>
    <t>10190014</t>
  </si>
  <si>
    <t>10190015</t>
  </si>
  <si>
    <t>10190016</t>
  </si>
  <si>
    <t>10190017</t>
  </si>
  <si>
    <t>10190018</t>
  </si>
  <si>
    <t>10200101</t>
  </si>
  <si>
    <t>10200102</t>
  </si>
  <si>
    <t>10200103</t>
  </si>
  <si>
    <t>10200201</t>
  </si>
  <si>
    <t>10200202</t>
  </si>
  <si>
    <t>10200203</t>
  </si>
  <si>
    <t>10210001</t>
  </si>
  <si>
    <t>10210002</t>
  </si>
  <si>
    <t>10210003</t>
  </si>
  <si>
    <t>10210004</t>
  </si>
  <si>
    <t>10210005</t>
  </si>
  <si>
    <t>10210006</t>
  </si>
  <si>
    <t>10210007</t>
  </si>
  <si>
    <t>10210008</t>
  </si>
  <si>
    <t>10210009</t>
  </si>
  <si>
    <t>10210010</t>
  </si>
  <si>
    <t>10220001</t>
  </si>
  <si>
    <t>10220002</t>
  </si>
  <si>
    <t>10220003</t>
  </si>
  <si>
    <t>10220004</t>
  </si>
  <si>
    <t>10230001</t>
  </si>
  <si>
    <t>10230002</t>
  </si>
  <si>
    <t>10230003</t>
  </si>
  <si>
    <t>10230004</t>
  </si>
  <si>
    <t>10230005</t>
  </si>
  <si>
    <t>10230006</t>
  </si>
  <si>
    <t>10230007</t>
  </si>
  <si>
    <t>10240001</t>
  </si>
  <si>
    <t>10240002</t>
  </si>
  <si>
    <t>10240003</t>
  </si>
  <si>
    <t>10240004</t>
  </si>
  <si>
    <t>10240005</t>
  </si>
  <si>
    <t>10240006</t>
  </si>
  <si>
    <t>10240007</t>
  </si>
  <si>
    <t>10240008</t>
  </si>
  <si>
    <t>10240009</t>
  </si>
  <si>
    <t>10240010</t>
  </si>
  <si>
    <t>10240011</t>
  </si>
  <si>
    <t>10240012</t>
  </si>
  <si>
    <t>10240013</t>
  </si>
  <si>
    <t>10250001</t>
  </si>
  <si>
    <t>10250002</t>
  </si>
  <si>
    <t>10250003</t>
  </si>
  <si>
    <t>10250004</t>
  </si>
  <si>
    <t>10250005</t>
  </si>
  <si>
    <t>10250006</t>
  </si>
  <si>
    <t>10250007</t>
  </si>
  <si>
    <t>10250008</t>
  </si>
  <si>
    <t>10250009</t>
  </si>
  <si>
    <t>10250010</t>
  </si>
  <si>
    <t>10250011</t>
  </si>
  <si>
    <t>10250012</t>
  </si>
  <si>
    <t>10250013</t>
  </si>
  <si>
    <t>10250014</t>
  </si>
  <si>
    <t>10250015</t>
  </si>
  <si>
    <t>10250016</t>
  </si>
  <si>
    <t>10250017</t>
  </si>
  <si>
    <t>10260001</t>
  </si>
  <si>
    <t>10260002</t>
  </si>
  <si>
    <t>10260003</t>
  </si>
  <si>
    <t>10260004</t>
  </si>
  <si>
    <t>10260005</t>
  </si>
  <si>
    <t>10260006</t>
  </si>
  <si>
    <t>10260007</t>
  </si>
  <si>
    <t>10260008</t>
  </si>
  <si>
    <t>10260009</t>
  </si>
  <si>
    <t>10260010</t>
  </si>
  <si>
    <t>10260011</t>
  </si>
  <si>
    <t>10260012</t>
  </si>
  <si>
    <t>10260013</t>
  </si>
  <si>
    <t>10260014</t>
  </si>
  <si>
    <t>10260015</t>
  </si>
  <si>
    <t>10270101</t>
  </si>
  <si>
    <t>10270102</t>
  </si>
  <si>
    <t>10270103</t>
  </si>
  <si>
    <t>10270104</t>
  </si>
  <si>
    <t>10270201</t>
  </si>
  <si>
    <t>10270202</t>
  </si>
  <si>
    <t>10270203</t>
  </si>
  <si>
    <t>10270204</t>
  </si>
  <si>
    <t>10270205</t>
  </si>
  <si>
    <t>10270206</t>
  </si>
  <si>
    <t>10270207</t>
  </si>
  <si>
    <t>10280101</t>
  </si>
  <si>
    <t>10280102</t>
  </si>
  <si>
    <t>10280103</t>
  </si>
  <si>
    <t>10280201</t>
  </si>
  <si>
    <t>10280202</t>
  </si>
  <si>
    <t>10280203</t>
  </si>
  <si>
    <t>10290101</t>
  </si>
  <si>
    <t>10290102</t>
  </si>
  <si>
    <t>10290103</t>
  </si>
  <si>
    <t>10290104</t>
  </si>
  <si>
    <t>10290105</t>
  </si>
  <si>
    <t>10290106</t>
  </si>
  <si>
    <t>10290107</t>
  </si>
  <si>
    <t>10290108</t>
  </si>
  <si>
    <t>10290109</t>
  </si>
  <si>
    <t>10290110</t>
  </si>
  <si>
    <t>10290111</t>
  </si>
  <si>
    <t>10290201</t>
  </si>
  <si>
    <t>10290202</t>
  </si>
  <si>
    <t>10290203</t>
  </si>
  <si>
    <t>10300101</t>
  </si>
  <si>
    <t>10300102</t>
  </si>
  <si>
    <t>10300103</t>
  </si>
  <si>
    <t>10300104</t>
  </si>
  <si>
    <t>10300200</t>
  </si>
  <si>
    <t>11010001</t>
  </si>
  <si>
    <t>11010002</t>
  </si>
  <si>
    <t>11010003</t>
  </si>
  <si>
    <t>11010004</t>
  </si>
  <si>
    <t>11010005</t>
  </si>
  <si>
    <t>11010006</t>
  </si>
  <si>
    <t>11010007</t>
  </si>
  <si>
    <t>11010008</t>
  </si>
  <si>
    <t>11010009</t>
  </si>
  <si>
    <t>11010010</t>
  </si>
  <si>
    <t>11010011</t>
  </si>
  <si>
    <t>11010012</t>
  </si>
  <si>
    <t>11010013</t>
  </si>
  <si>
    <t>11010014</t>
  </si>
  <si>
    <t>11020001</t>
  </si>
  <si>
    <t>11020002</t>
  </si>
  <si>
    <t>11020003</t>
  </si>
  <si>
    <t>11020004</t>
  </si>
  <si>
    <t>11020005</t>
  </si>
  <si>
    <t>11020006</t>
  </si>
  <si>
    <t>11020007</t>
  </si>
  <si>
    <t>11020008</t>
  </si>
  <si>
    <t>11020009</t>
  </si>
  <si>
    <t>11020010</t>
  </si>
  <si>
    <t>11020011</t>
  </si>
  <si>
    <t>11020012</t>
  </si>
  <si>
    <t>11020013</t>
  </si>
  <si>
    <t>11030001</t>
  </si>
  <si>
    <t>11030002</t>
  </si>
  <si>
    <t>11030003</t>
  </si>
  <si>
    <t>11030004</t>
  </si>
  <si>
    <t>11030005</t>
  </si>
  <si>
    <t>11030006</t>
  </si>
  <si>
    <t>11030007</t>
  </si>
  <si>
    <t>11030008</t>
  </si>
  <si>
    <t>11030009</t>
  </si>
  <si>
    <t>11030010</t>
  </si>
  <si>
    <t>11030011</t>
  </si>
  <si>
    <t>11030012</t>
  </si>
  <si>
    <t>11030013</t>
  </si>
  <si>
    <t>11030014</t>
  </si>
  <si>
    <t>11030015</t>
  </si>
  <si>
    <t>11030016</t>
  </si>
  <si>
    <t>11030017</t>
  </si>
  <si>
    <t>11030018</t>
  </si>
  <si>
    <t>11040001</t>
  </si>
  <si>
    <t>11040002</t>
  </si>
  <si>
    <t>11040003</t>
  </si>
  <si>
    <t>11040004</t>
  </si>
  <si>
    <t>11040005</t>
  </si>
  <si>
    <t>11040006</t>
  </si>
  <si>
    <t>11040007</t>
  </si>
  <si>
    <t>11040008</t>
  </si>
  <si>
    <t>11050001</t>
  </si>
  <si>
    <t>11050002</t>
  </si>
  <si>
    <t>11050003</t>
  </si>
  <si>
    <t>11060001</t>
  </si>
  <si>
    <t>11060002</t>
  </si>
  <si>
    <t>11060003</t>
  </si>
  <si>
    <t>11060004</t>
  </si>
  <si>
    <t>11060005</t>
  </si>
  <si>
    <t>11060006</t>
  </si>
  <si>
    <t>11070101</t>
  </si>
  <si>
    <t>11070102</t>
  </si>
  <si>
    <t>11070103</t>
  </si>
  <si>
    <t>11070104</t>
  </si>
  <si>
    <t>11070105</t>
  </si>
  <si>
    <t>11070106</t>
  </si>
  <si>
    <t>11070107</t>
  </si>
  <si>
    <t>11070201</t>
  </si>
  <si>
    <t>11070202</t>
  </si>
  <si>
    <t>11070203</t>
  </si>
  <si>
    <t>11070204</t>
  </si>
  <si>
    <t>11070205</t>
  </si>
  <si>
    <t>11070206</t>
  </si>
  <si>
    <t>11070207</t>
  </si>
  <si>
    <t>11070208</t>
  </si>
  <si>
    <t>11070209</t>
  </si>
  <si>
    <t>11080001</t>
  </si>
  <si>
    <t>11080002</t>
  </si>
  <si>
    <t>11080003</t>
  </si>
  <si>
    <t>11080004</t>
  </si>
  <si>
    <t>11080005</t>
  </si>
  <si>
    <t>11080006</t>
  </si>
  <si>
    <t>11080007</t>
  </si>
  <si>
    <t>11080008</t>
  </si>
  <si>
    <t>11090101</t>
  </si>
  <si>
    <t>11090102</t>
  </si>
  <si>
    <t>11090103</t>
  </si>
  <si>
    <t>11090104</t>
  </si>
  <si>
    <t>11090105</t>
  </si>
  <si>
    <t>11090106</t>
  </si>
  <si>
    <t>11090201</t>
  </si>
  <si>
    <t>11090202</t>
  </si>
  <si>
    <t>11090203</t>
  </si>
  <si>
    <t>11090204</t>
  </si>
  <si>
    <t>11100101</t>
  </si>
  <si>
    <t>11100102</t>
  </si>
  <si>
    <t>11100103</t>
  </si>
  <si>
    <t>11100104</t>
  </si>
  <si>
    <t>11100201</t>
  </si>
  <si>
    <t>11100202</t>
  </si>
  <si>
    <t>11100203</t>
  </si>
  <si>
    <t>11100301</t>
  </si>
  <si>
    <t>11100302</t>
  </si>
  <si>
    <t>11100303</t>
  </si>
  <si>
    <t>11110101</t>
  </si>
  <si>
    <t>11110102</t>
  </si>
  <si>
    <t>11110103</t>
  </si>
  <si>
    <t>11110104</t>
  </si>
  <si>
    <t>11110105</t>
  </si>
  <si>
    <t>11110201</t>
  </si>
  <si>
    <t>11110202</t>
  </si>
  <si>
    <t>11110203</t>
  </si>
  <si>
    <t>11110204</t>
  </si>
  <si>
    <t>11110205</t>
  </si>
  <si>
    <t>11110206</t>
  </si>
  <si>
    <t>11110207</t>
  </si>
  <si>
    <t>11120101</t>
  </si>
  <si>
    <t>11120102</t>
  </si>
  <si>
    <t>11120103</t>
  </si>
  <si>
    <t>11120104</t>
  </si>
  <si>
    <t>11120105</t>
  </si>
  <si>
    <t>11120201</t>
  </si>
  <si>
    <t>11120202</t>
  </si>
  <si>
    <t>11120301</t>
  </si>
  <si>
    <t>11120302</t>
  </si>
  <si>
    <t>11120303</t>
  </si>
  <si>
    <t>11120304</t>
  </si>
  <si>
    <t>11130101</t>
  </si>
  <si>
    <t>11130102</t>
  </si>
  <si>
    <t>11130103</t>
  </si>
  <si>
    <t>11130104</t>
  </si>
  <si>
    <t>11130105</t>
  </si>
  <si>
    <t>11130201</t>
  </si>
  <si>
    <t>11130202</t>
  </si>
  <si>
    <t>11130203</t>
  </si>
  <si>
    <t>11130204</t>
  </si>
  <si>
    <t>11130205</t>
  </si>
  <si>
    <t>11130206</t>
  </si>
  <si>
    <t>11130207</t>
  </si>
  <si>
    <t>11130208</t>
  </si>
  <si>
    <t>11130209</t>
  </si>
  <si>
    <t>11130210</t>
  </si>
  <si>
    <t>11130301</t>
  </si>
  <si>
    <t>11130302</t>
  </si>
  <si>
    <t>11130303</t>
  </si>
  <si>
    <t>11130304</t>
  </si>
  <si>
    <t>11140101</t>
  </si>
  <si>
    <t>11140102</t>
  </si>
  <si>
    <t>11140103</t>
  </si>
  <si>
    <t>11140104</t>
  </si>
  <si>
    <t>11140105</t>
  </si>
  <si>
    <t>11140106</t>
  </si>
  <si>
    <t>11140107</t>
  </si>
  <si>
    <t>11140108</t>
  </si>
  <si>
    <t>11140109</t>
  </si>
  <si>
    <t>11140201</t>
  </si>
  <si>
    <t>11140202</t>
  </si>
  <si>
    <t>11140203</t>
  </si>
  <si>
    <t>11140204</t>
  </si>
  <si>
    <t>11140205</t>
  </si>
  <si>
    <t>11140206</t>
  </si>
  <si>
    <t>11140207</t>
  </si>
  <si>
    <t>11140208</t>
  </si>
  <si>
    <t>11140209</t>
  </si>
  <si>
    <t>11140301</t>
  </si>
  <si>
    <t>11140302</t>
  </si>
  <si>
    <t>11140303</t>
  </si>
  <si>
    <t>11140304</t>
  </si>
  <si>
    <t>11140305</t>
  </si>
  <si>
    <t>11140306</t>
  </si>
  <si>
    <t>11140307</t>
  </si>
  <si>
    <t>code</t>
  </si>
  <si>
    <t>area_ac</t>
  </si>
  <si>
    <t>total_p_yield_lbs_per_ac</t>
  </si>
  <si>
    <t>total_p_sparrow_lbs</t>
  </si>
  <si>
    <t>total_p_sparrow_adjusted_usgs_lbs</t>
  </si>
  <si>
    <t>USGS Baseline (1980 to 1996) Average Total (see: https://nrtwq.usgs.gov/mississippi_loads/#/)</t>
  </si>
  <si>
    <t>usgs_baseline_p_lbs</t>
  </si>
  <si>
    <t>usgs_baseline_n_lbs</t>
  </si>
  <si>
    <t>notes</t>
  </si>
  <si>
    <t>adjusted_rowcrop_p_yield_lbs_per_ac</t>
  </si>
  <si>
    <t>total_n_yield_lbs_per_ac</t>
  </si>
  <si>
    <t>total_n_sparrow_lbs</t>
  </si>
  <si>
    <t>total_n_sparrow_adjusted_usgs_lbs</t>
  </si>
  <si>
    <t>adjusted_rowcrop_n_yield_lbs_per_ac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</si>
</sst>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3" fontId="4" fillId="0" borderId="0" xfId="0" applyNumberFormat="1" applyFont="1"/>
    <xf numFmtId="0" fontId="0" fillId="0" borderId="0" xfId="0" quotePrefix="1"/>
    <xf numFmtId="0" fontId="1" fillId="2" borderId="0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C88F6D-7B8F-B74D-97F6-A50437A62C30}" name="states" displayName="states" ref="A1:K51" totalsRowShown="0">
  <autoFilter ref="A1:K51" xr:uid="{404CB582-54E1-AE41-B9A6-73E193DEDFA3}"/>
  <tableColumns count="11">
    <tableColumn id="1" xr3:uid="{F58169E3-CCE1-FB4C-9B25-21FAD6BC62F7}" name="state"/>
    <tableColumn id="2" xr3:uid="{266AA85A-E8FA-7B4D-9D4F-5EF4D3CA292D}" name="area_sq_mi"/>
    <tableColumn id="3" xr3:uid="{2B62955E-8948-E842-9B12-ECF15E7B00B4}" name="size_ac"/>
    <tableColumn id="4" xr3:uid="{91BF478A-ADA4-0C41-AAEC-3CC7F619A873}" name="total_p_load_lbs"/>
    <tableColumn id="5" xr3:uid="{4B278D7E-1C6E-CE40-9E82-515F2F546631}" name="total_n_load_lbs"/>
    <tableColumn id="6" xr3:uid="{A0F77CFA-6544-B24A-B290-4DB18BBE8273}" name="rowcrop_p_yield_lbs_per_ac"/>
    <tableColumn id="7" xr3:uid="{2C693580-D69B-4444-8EA4-5AA7EA0AE64A}" name="rowcrop_n_yield_lbs_per_ac"/>
    <tableColumn id="8" xr3:uid="{BA354E03-C2EF-0F4E-84D3-FD246DBA2330}" name="fraction_p" dataDxfId="18">
      <calculatedColumnFormula>states[[#This Row],[total_p_load_lbs]]/SUM(states[total_p_load_lbs])</calculatedColumnFormula>
    </tableColumn>
    <tableColumn id="9" xr3:uid="{29468802-3CB3-644F-A599-59FE59E9EB64}" name="fraction_n" dataDxfId="17">
      <calculatedColumnFormula>states[[#This Row],[total_n_load_lbs]]/SUM(states[total_n_load_lbs])</calculatedColumnFormula>
    </tableColumn>
    <tableColumn id="10" xr3:uid="{828A0FC4-E9C7-484C-A44C-8FC26046C897}" name="overall_p_yield_lbs_per_ac" dataDxfId="16">
      <calculatedColumnFormula>states[[#This Row],[total_p_load_lbs]]/states[[#This Row],[size_ac]]</calculatedColumnFormula>
    </tableColumn>
    <tableColumn id="11" xr3:uid="{463A6157-BD47-8147-9FA2-09FD69F4BDA1}" name="overall_n_yield_lbs_per_ac" dataDxfId="15">
      <calculatedColumnFormula>states[[#This Row],[total_n_load_lbs]]/states[[#This Row],[size_ac]]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86389A-15FF-4F4C-9719-FADD77109317}" name="huc_8" displayName="huc_8" ref="A1:L826" totalsRowShown="0">
  <autoFilter ref="A1:L826" xr:uid="{E1BD81DC-2351-A445-8E01-FF93EF51B92D}"/>
  <tableColumns count="12">
    <tableColumn id="1" xr3:uid="{E8A50BEC-FD58-E549-8F65-19B244AA9E98}" name="code" dataDxfId="9"/>
    <tableColumn id="2" xr3:uid="{69F5ACB9-58D7-1E4F-9F08-97FFE42FDF6F}" name="area_ac" dataDxfId="8"/>
    <tableColumn id="3" xr3:uid="{81C01A77-BEE8-7A42-8808-E588C874CDF8}" name="rowcrop_p_yield_lbs_per_ac" dataDxfId="7"/>
    <tableColumn id="4" xr3:uid="{C4EE03E2-053A-5A40-B158-E3D99F74AF1E}" name="total_p_yield_lbs_per_ac" dataDxfId="6"/>
    <tableColumn id="5" xr3:uid="{A0461A2B-0151-0A47-93F7-BDAC0A069195}" name="total_p_sparrow_lbs" dataDxfId="5">
      <calculatedColumnFormula>huc_8[[#This Row],[area_ac]]*huc_8[[#This Row],[total_p_yield_lbs_per_ac]]</calculatedColumnFormula>
    </tableColumn>
    <tableColumn id="6" xr3:uid="{086BCA1A-13ED-EE4A-852C-8B2C3491A036}" name="total_p_sparrow_adjusted_usgs_lbs" dataDxfId="4">
      <calculatedColumnFormula>huc_8[[#This Row],[total_p_sparrow_lbs]]/SUM(huc_8[total_p_sparrow_lbs])*Meta!$A$2</calculatedColumnFormula>
    </tableColumn>
    <tableColumn id="7" xr3:uid="{3E16EB24-E034-F347-BA0F-009171DF310C}" name="adjusted_rowcrop_p_yield_lbs_per_ac" dataDxfId="3">
      <calculatedColumnFormula>huc_8[[#This Row],[total_p_sparrow_adjusted_usgs_lbs]]/huc_8[[#This Row],[area_ac]]/huc_8[[#This Row],[total_p_yield_lbs_per_ac]]*huc_8[[#This Row],[rowcrop_p_yield_lbs_per_ac]]</calculatedColumnFormula>
    </tableColumn>
    <tableColumn id="8" xr3:uid="{FB62E80E-46E6-D843-AE83-8A2092F4FC42}" name="rowcrop_n_yield_lbs_per_ac"/>
    <tableColumn id="9" xr3:uid="{FC044B57-440F-1D42-BC26-11F5F91465A3}" name="total_n_yield_lbs_per_ac"/>
    <tableColumn id="10" xr3:uid="{D2431D38-5BF8-2B43-A494-E6C0EE6C106A}" name="total_n_sparrow_lbs" dataDxfId="2">
      <calculatedColumnFormula>huc_8[[#This Row],[area_ac]]*huc_8[[#This Row],[total_n_yield_lbs_per_ac]]</calculatedColumnFormula>
    </tableColumn>
    <tableColumn id="11" xr3:uid="{ED96EDDE-D10D-574D-8089-7AAF898A5345}" name="total_n_sparrow_adjusted_usgs_lbs" dataDxfId="1">
      <calculatedColumnFormula>huc_8[[#This Row],[total_n_sparrow_lbs]]/SUM(huc_8[total_n_sparrow_lbs])*Meta!$B$2</calculatedColumnFormula>
    </tableColumn>
    <tableColumn id="12" xr3:uid="{C64C65FD-24ED-9E45-BBF8-9584F1759167}" name="adjusted_rowcrop_n_yield_lbs_per_ac" dataDxfId="0">
      <calculatedColumnFormula>huc_8[[#This Row],[total_n_sparrow_adjusted_usgs_lbs]]/huc_8[[#This Row],[area_ac]]/huc_8[[#This Row],[total_n_yield_lbs_per_ac]]*huc_8[[#This Row],[rowcrop_n_yield_lbs_per_ac]]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D33397-68BB-EF44-A5A4-02281DB01550}" name="meta" displayName="meta" ref="A1:C2" totalsRowShown="0" headerRowDxfId="11" dataDxfId="12">
  <autoFilter ref="A1:C2" xr:uid="{9A7E9650-C069-4F48-B7F2-4E62B79AE7C8}"/>
  <tableColumns count="3">
    <tableColumn id="1" xr3:uid="{480F7706-DDDA-304A-AA13-EEB2E915FACE}" name="usgs_baseline_p_lbs" dataDxfId="14"/>
    <tableColumn id="2" xr3:uid="{CA8C1C48-84EB-F349-BB54-29D0F67FACAB}" name="usgs_baseline_n_lbs" dataDxfId="13"/>
    <tableColumn id="3" xr3:uid="{41407B07-E7FD-E44F-BC4A-CCD30B11B517}" name="notes" dataDxfId="1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3560-72F3-2B40-876D-88DD623A635B}">
  <dimension ref="A1:K51"/>
  <sheetViews>
    <sheetView workbookViewId="0">
      <selection activeCell="D1" sqref="D1"/>
    </sheetView>
  </sheetViews>
  <sheetFormatPr baseColWidth="10" defaultRowHeight="16"/>
  <cols>
    <col min="2" max="2" width="13.1640625" customWidth="1"/>
    <col min="4" max="5" width="17.1640625" customWidth="1"/>
    <col min="6" max="7" width="27.5" bestFit="1" customWidth="1"/>
    <col min="8" max="9" width="12.1640625" bestFit="1" customWidth="1"/>
    <col min="10" max="11" width="26.5" bestFit="1" customWidth="1"/>
  </cols>
  <sheetData>
    <row r="1" spans="1:11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60</v>
      </c>
      <c r="H1" t="s">
        <v>56</v>
      </c>
      <c r="I1" t="s">
        <v>57</v>
      </c>
      <c r="J1" t="s">
        <v>59</v>
      </c>
      <c r="K1" t="s">
        <v>58</v>
      </c>
    </row>
    <row r="2" spans="1:11">
      <c r="A2" t="s">
        <v>29</v>
      </c>
      <c r="B2">
        <v>52419.02</v>
      </c>
      <c r="C2">
        <v>33548172.799999997</v>
      </c>
      <c r="H2">
        <f>states[[#This Row],[total_p_load_lbs]]/SUM(states[total_p_load_lbs])</f>
        <v>0</v>
      </c>
      <c r="I2">
        <f>states[[#This Row],[total_n_load_lbs]]/SUM(states[total_n_load_lbs])</f>
        <v>0</v>
      </c>
      <c r="J2">
        <f>states[[#This Row],[total_p_load_lbs]]/states[[#This Row],[size_ac]]</f>
        <v>0</v>
      </c>
      <c r="K2">
        <f>states[[#This Row],[total_n_load_lbs]]/states[[#This Row],[size_ac]]</f>
        <v>0</v>
      </c>
    </row>
    <row r="3" spans="1:11">
      <c r="A3" t="s">
        <v>0</v>
      </c>
      <c r="B3">
        <v>663267.26</v>
      </c>
      <c r="C3">
        <v>424491046.39999998</v>
      </c>
      <c r="H3">
        <f>states[[#This Row],[total_p_load_lbs]]/SUM(states[total_p_load_lbs])</f>
        <v>0</v>
      </c>
      <c r="I3">
        <f>states[[#This Row],[total_n_load_lbs]]/SUM(states[total_n_load_lbs])</f>
        <v>0</v>
      </c>
      <c r="J3">
        <f>states[[#This Row],[total_p_load_lbs]]/states[[#This Row],[size_ac]]</f>
        <v>0</v>
      </c>
      <c r="K3">
        <f>states[[#This Row],[total_n_load_lbs]]/states[[#This Row],[size_ac]]</f>
        <v>0</v>
      </c>
    </row>
    <row r="4" spans="1:11">
      <c r="A4" t="s">
        <v>5</v>
      </c>
      <c r="B4">
        <v>113998.3</v>
      </c>
      <c r="C4">
        <v>72958912</v>
      </c>
      <c r="H4">
        <f>states[[#This Row],[total_p_load_lbs]]/SUM(states[total_p_load_lbs])</f>
        <v>0</v>
      </c>
      <c r="I4">
        <f>states[[#This Row],[total_n_load_lbs]]/SUM(states[total_n_load_lbs])</f>
        <v>0</v>
      </c>
      <c r="J4">
        <f>states[[#This Row],[total_p_load_lbs]]/states[[#This Row],[size_ac]]</f>
        <v>0</v>
      </c>
      <c r="K4">
        <f>states[[#This Row],[total_n_load_lbs]]/states[[#This Row],[size_ac]]</f>
        <v>0</v>
      </c>
    </row>
    <row r="5" spans="1:11">
      <c r="A5" t="s">
        <v>28</v>
      </c>
      <c r="B5">
        <v>53178.62</v>
      </c>
      <c r="C5">
        <v>34034316.800000004</v>
      </c>
      <c r="D5">
        <v>19575580.692051999</v>
      </c>
      <c r="E5">
        <v>202987944.82867539</v>
      </c>
      <c r="F5">
        <v>0.28821519228308007</v>
      </c>
      <c r="G5">
        <v>5.2040777417469295</v>
      </c>
      <c r="H5">
        <f>states[[#This Row],[total_p_load_lbs]]/SUM(states[total_p_load_lbs])</f>
        <v>7.5007900791123711E-2</v>
      </c>
      <c r="I5">
        <f>states[[#This Row],[total_n_load_lbs]]/SUM(states[total_n_load_lbs])</f>
        <v>5.4163831508811398E-2</v>
      </c>
      <c r="J5">
        <f>states[[#This Row],[total_p_load_lbs]]/states[[#This Row],[size_ac]]</f>
        <v>0.57517184220521789</v>
      </c>
      <c r="K5">
        <f>states[[#This Row],[total_n_load_lbs]]/states[[#This Row],[size_ac]]</f>
        <v>5.9642138851065569</v>
      </c>
    </row>
    <row r="6" spans="1:11">
      <c r="A6" t="s">
        <v>2</v>
      </c>
      <c r="B6">
        <v>163695.57</v>
      </c>
      <c r="C6">
        <v>104765164.80000001</v>
      </c>
      <c r="H6">
        <f>states[[#This Row],[total_p_load_lbs]]/SUM(states[total_p_load_lbs])</f>
        <v>0</v>
      </c>
      <c r="I6">
        <f>states[[#This Row],[total_n_load_lbs]]/SUM(states[total_n_load_lbs])</f>
        <v>0</v>
      </c>
      <c r="J6">
        <f>states[[#This Row],[total_p_load_lbs]]/states[[#This Row],[size_ac]]</f>
        <v>0</v>
      </c>
      <c r="K6">
        <f>states[[#This Row],[total_n_load_lbs]]/states[[#This Row],[size_ac]]</f>
        <v>0</v>
      </c>
    </row>
    <row r="7" spans="1:11">
      <c r="A7" t="s">
        <v>7</v>
      </c>
      <c r="B7">
        <v>104093.57</v>
      </c>
      <c r="C7">
        <v>66619884.800000004</v>
      </c>
      <c r="H7">
        <f>states[[#This Row],[total_p_load_lbs]]/SUM(states[total_p_load_lbs])</f>
        <v>0</v>
      </c>
      <c r="I7">
        <f>states[[#This Row],[total_n_load_lbs]]/SUM(states[total_n_load_lbs])</f>
        <v>0</v>
      </c>
      <c r="J7">
        <f>states[[#This Row],[total_p_load_lbs]]/states[[#This Row],[size_ac]]</f>
        <v>0</v>
      </c>
      <c r="K7">
        <f>states[[#This Row],[total_n_load_lbs]]/states[[#This Row],[size_ac]]</f>
        <v>0</v>
      </c>
    </row>
    <row r="8" spans="1:11">
      <c r="A8" t="s">
        <v>47</v>
      </c>
      <c r="B8">
        <v>5543.33</v>
      </c>
      <c r="C8">
        <v>3547731.2</v>
      </c>
      <c r="H8">
        <f>states[[#This Row],[total_p_load_lbs]]/SUM(states[total_p_load_lbs])</f>
        <v>0</v>
      </c>
      <c r="I8">
        <f>states[[#This Row],[total_n_load_lbs]]/SUM(states[total_n_load_lbs])</f>
        <v>0</v>
      </c>
      <c r="J8">
        <f>states[[#This Row],[total_p_load_lbs]]/states[[#This Row],[size_ac]]</f>
        <v>0</v>
      </c>
      <c r="K8">
        <f>states[[#This Row],[total_n_load_lbs]]/states[[#This Row],[size_ac]]</f>
        <v>0</v>
      </c>
    </row>
    <row r="9" spans="1:11">
      <c r="A9" t="s">
        <v>48</v>
      </c>
      <c r="B9">
        <v>2489.27</v>
      </c>
      <c r="C9">
        <v>1593132.8</v>
      </c>
      <c r="H9">
        <f>states[[#This Row],[total_p_load_lbs]]/SUM(states[total_p_load_lbs])</f>
        <v>0</v>
      </c>
      <c r="I9">
        <f>states[[#This Row],[total_n_load_lbs]]/SUM(states[total_n_load_lbs])</f>
        <v>0</v>
      </c>
      <c r="J9">
        <f>states[[#This Row],[total_p_load_lbs]]/states[[#This Row],[size_ac]]</f>
        <v>0</v>
      </c>
      <c r="K9">
        <f>states[[#This Row],[total_n_load_lbs]]/states[[#This Row],[size_ac]]</f>
        <v>0</v>
      </c>
    </row>
    <row r="10" spans="1:11">
      <c r="A10" t="s">
        <v>21</v>
      </c>
      <c r="B10">
        <v>65754.59</v>
      </c>
      <c r="C10">
        <v>42082937.599999994</v>
      </c>
      <c r="H10">
        <f>states[[#This Row],[total_p_load_lbs]]/SUM(states[total_p_load_lbs])</f>
        <v>0</v>
      </c>
      <c r="I10">
        <f>states[[#This Row],[total_n_load_lbs]]/SUM(states[total_n_load_lbs])</f>
        <v>0</v>
      </c>
      <c r="J10">
        <f>states[[#This Row],[total_p_load_lbs]]/states[[#This Row],[size_ac]]</f>
        <v>0</v>
      </c>
      <c r="K10">
        <f>states[[#This Row],[total_n_load_lbs]]/states[[#This Row],[size_ac]]</f>
        <v>0</v>
      </c>
    </row>
    <row r="11" spans="1:11">
      <c r="A11" t="s">
        <v>23</v>
      </c>
      <c r="B11">
        <v>59424.77</v>
      </c>
      <c r="C11">
        <v>38031852.799999997</v>
      </c>
      <c r="H11">
        <f>states[[#This Row],[total_p_load_lbs]]/SUM(states[total_p_load_lbs])</f>
        <v>0</v>
      </c>
      <c r="I11">
        <f>states[[#This Row],[total_n_load_lbs]]/SUM(states[total_n_load_lbs])</f>
        <v>0</v>
      </c>
      <c r="J11">
        <f>states[[#This Row],[total_p_load_lbs]]/states[[#This Row],[size_ac]]</f>
        <v>0</v>
      </c>
      <c r="K11">
        <f>states[[#This Row],[total_n_load_lbs]]/states[[#This Row],[size_ac]]</f>
        <v>0</v>
      </c>
    </row>
    <row r="12" spans="1:11">
      <c r="A12" t="s">
        <v>42</v>
      </c>
      <c r="B12">
        <v>10930.98</v>
      </c>
      <c r="C12">
        <v>6995827.1999999993</v>
      </c>
      <c r="H12">
        <f>states[[#This Row],[total_p_load_lbs]]/SUM(states[total_p_load_lbs])</f>
        <v>0</v>
      </c>
      <c r="I12">
        <f>states[[#This Row],[total_n_load_lbs]]/SUM(states[total_n_load_lbs])</f>
        <v>0</v>
      </c>
      <c r="J12">
        <f>states[[#This Row],[total_p_load_lbs]]/states[[#This Row],[size_ac]]</f>
        <v>0</v>
      </c>
      <c r="K12">
        <f>states[[#This Row],[total_n_load_lbs]]/states[[#This Row],[size_ac]]</f>
        <v>0</v>
      </c>
    </row>
    <row r="13" spans="1:11">
      <c r="A13" t="s">
        <v>13</v>
      </c>
      <c r="B13">
        <v>83570.080000000002</v>
      </c>
      <c r="C13">
        <v>53484851.200000003</v>
      </c>
      <c r="H13">
        <f>states[[#This Row],[total_p_load_lbs]]/SUM(states[total_p_load_lbs])</f>
        <v>0</v>
      </c>
      <c r="I13">
        <f>states[[#This Row],[total_n_load_lbs]]/SUM(states[total_n_load_lbs])</f>
        <v>0</v>
      </c>
      <c r="J13">
        <f>states[[#This Row],[total_p_load_lbs]]/states[[#This Row],[size_ac]]</f>
        <v>0</v>
      </c>
      <c r="K13">
        <f>states[[#This Row],[total_n_load_lbs]]/states[[#This Row],[size_ac]]</f>
        <v>0</v>
      </c>
    </row>
    <row r="14" spans="1:11">
      <c r="A14" t="s">
        <v>24</v>
      </c>
      <c r="B14">
        <v>57914.38</v>
      </c>
      <c r="C14">
        <v>37065203.199999996</v>
      </c>
      <c r="D14">
        <v>42999067.905331597</v>
      </c>
      <c r="E14">
        <v>641977328.25741589</v>
      </c>
      <c r="F14">
        <v>0.62131028647580711</v>
      </c>
      <c r="G14">
        <v>13.946561467945296</v>
      </c>
      <c r="H14">
        <f>states[[#This Row],[total_p_load_lbs]]/SUM(states[total_p_load_lbs])</f>
        <v>0.16475985414130859</v>
      </c>
      <c r="I14">
        <f>states[[#This Row],[total_n_load_lbs]]/SUM(states[total_n_load_lbs])</f>
        <v>0.17130057585222408</v>
      </c>
      <c r="J14">
        <f>states[[#This Row],[total_p_load_lbs]]/states[[#This Row],[size_ac]]</f>
        <v>1.1600925987998254</v>
      </c>
      <c r="K14">
        <f>states[[#This Row],[total_n_load_lbs]]/states[[#This Row],[size_ac]]</f>
        <v>17.320216074180756</v>
      </c>
    </row>
    <row r="15" spans="1:11">
      <c r="A15" t="s">
        <v>37</v>
      </c>
      <c r="B15">
        <v>36417.730000000003</v>
      </c>
      <c r="C15">
        <v>23307347.200000003</v>
      </c>
      <c r="D15">
        <v>16203034.241748506</v>
      </c>
      <c r="E15">
        <v>466308484.99189723</v>
      </c>
      <c r="F15">
        <v>0.38701906785776924</v>
      </c>
      <c r="G15">
        <v>19.370289405583669</v>
      </c>
      <c r="H15">
        <f>states[[#This Row],[total_p_load_lbs]]/SUM(states[total_p_load_lbs])</f>
        <v>6.2085289015906757E-2</v>
      </c>
      <c r="I15">
        <f>states[[#This Row],[total_n_load_lbs]]/SUM(states[total_n_load_lbs])</f>
        <v>0.12442637533744938</v>
      </c>
      <c r="J15">
        <f>states[[#This Row],[total_p_load_lbs]]/states[[#This Row],[size_ac]]</f>
        <v>0.69518998034012658</v>
      </c>
      <c r="K15">
        <f>states[[#This Row],[total_n_load_lbs]]/states[[#This Row],[size_ac]]</f>
        <v>20.006930904255682</v>
      </c>
    </row>
    <row r="16" spans="1:11">
      <c r="A16" t="s">
        <v>25</v>
      </c>
      <c r="B16">
        <v>56271.55</v>
      </c>
      <c r="C16">
        <v>36013792</v>
      </c>
      <c r="D16">
        <v>32368274.990601964</v>
      </c>
      <c r="E16">
        <v>701108536.98898828</v>
      </c>
      <c r="F16">
        <v>0.63414857412790915</v>
      </c>
      <c r="G16">
        <v>17.992120432442007</v>
      </c>
      <c r="H16">
        <f>states[[#This Row],[total_p_load_lbs]]/SUM(states[total_p_load_lbs])</f>
        <v>0.12402576441886293</v>
      </c>
      <c r="I16">
        <f>states[[#This Row],[total_n_load_lbs]]/SUM(states[total_n_load_lbs])</f>
        <v>0.18707871888112379</v>
      </c>
      <c r="J16">
        <f>states[[#This Row],[total_p_load_lbs]]/states[[#This Row],[size_ac]]</f>
        <v>0.89877441927253776</v>
      </c>
      <c r="K16">
        <f>states[[#This Row],[total_n_load_lbs]]/states[[#This Row],[size_ac]]</f>
        <v>19.467778816209865</v>
      </c>
    </row>
    <row r="17" spans="1:11">
      <c r="A17" t="s">
        <v>14</v>
      </c>
      <c r="B17">
        <v>82276.84</v>
      </c>
      <c r="C17">
        <v>52657177.599999994</v>
      </c>
      <c r="H17">
        <f>states[[#This Row],[total_p_load_lbs]]/SUM(states[total_p_load_lbs])</f>
        <v>0</v>
      </c>
      <c r="I17">
        <f>states[[#This Row],[total_n_load_lbs]]/SUM(states[total_n_load_lbs])</f>
        <v>0</v>
      </c>
      <c r="J17">
        <f>states[[#This Row],[total_p_load_lbs]]/states[[#This Row],[size_ac]]</f>
        <v>0</v>
      </c>
      <c r="K17">
        <f>states[[#This Row],[total_n_load_lbs]]/states[[#This Row],[size_ac]]</f>
        <v>0</v>
      </c>
    </row>
    <row r="18" spans="1:11">
      <c r="A18" t="s">
        <v>36</v>
      </c>
      <c r="B18">
        <v>40409.019999999997</v>
      </c>
      <c r="C18">
        <v>25861772.799999997</v>
      </c>
      <c r="D18">
        <v>21125087.543194097</v>
      </c>
      <c r="E18">
        <v>210176344.85295457</v>
      </c>
      <c r="F18">
        <v>0.46349979082506099</v>
      </c>
      <c r="G18">
        <v>7.0948468316272466</v>
      </c>
      <c r="H18">
        <f>states[[#This Row],[total_p_load_lbs]]/SUM(states[total_p_load_lbs])</f>
        <v>8.0945157927655165E-2</v>
      </c>
      <c r="I18">
        <f>states[[#This Row],[total_n_load_lbs]]/SUM(states[total_n_load_lbs])</f>
        <v>5.6081932054445338E-2</v>
      </c>
      <c r="J18">
        <f>states[[#This Row],[total_p_load_lbs]]/states[[#This Row],[size_ac]]</f>
        <v>0.81684607264023679</v>
      </c>
      <c r="K18">
        <f>states[[#This Row],[total_n_load_lbs]]/states[[#This Row],[size_ac]]</f>
        <v>8.1269117348735893</v>
      </c>
    </row>
    <row r="19" spans="1:11">
      <c r="A19" t="s">
        <v>30</v>
      </c>
      <c r="B19">
        <v>51839.7</v>
      </c>
      <c r="C19">
        <v>33177408</v>
      </c>
      <c r="D19">
        <v>7352644.047830333</v>
      </c>
      <c r="E19">
        <v>79419213.659492716</v>
      </c>
      <c r="F19">
        <v>0.17861819734348433</v>
      </c>
      <c r="G19">
        <v>4.5170585316525065</v>
      </c>
      <c r="H19">
        <f>states[[#This Row],[total_p_load_lbs]]/SUM(states[total_p_load_lbs])</f>
        <v>2.8173181882467702E-2</v>
      </c>
      <c r="I19">
        <f>states[[#This Row],[total_n_load_lbs]]/SUM(states[total_n_load_lbs])</f>
        <v>2.1191647173164432E-2</v>
      </c>
      <c r="J19">
        <f>states[[#This Row],[total_p_load_lbs]]/states[[#This Row],[size_ac]]</f>
        <v>0.2216159878381799</v>
      </c>
      <c r="K19">
        <f>states[[#This Row],[total_n_load_lbs]]/states[[#This Row],[size_ac]]</f>
        <v>2.3937739096282842</v>
      </c>
    </row>
    <row r="20" spans="1:11">
      <c r="A20" t="s">
        <v>38</v>
      </c>
      <c r="B20">
        <v>35384.65</v>
      </c>
      <c r="C20">
        <v>22646176</v>
      </c>
      <c r="H20">
        <f>states[[#This Row],[total_p_load_lbs]]/SUM(states[total_p_load_lbs])</f>
        <v>0</v>
      </c>
      <c r="I20">
        <f>states[[#This Row],[total_n_load_lbs]]/SUM(states[total_n_load_lbs])</f>
        <v>0</v>
      </c>
      <c r="J20">
        <f>states[[#This Row],[total_p_load_lbs]]/states[[#This Row],[size_ac]]</f>
        <v>0</v>
      </c>
      <c r="K20">
        <f>states[[#This Row],[total_n_load_lbs]]/states[[#This Row],[size_ac]]</f>
        <v>0</v>
      </c>
    </row>
    <row r="21" spans="1:11">
      <c r="A21" t="s">
        <v>41</v>
      </c>
      <c r="B21">
        <v>12406.68</v>
      </c>
      <c r="C21">
        <v>7940275.2000000002</v>
      </c>
      <c r="H21">
        <f>states[[#This Row],[total_p_load_lbs]]/SUM(states[total_p_load_lbs])</f>
        <v>0</v>
      </c>
      <c r="I21">
        <f>states[[#This Row],[total_n_load_lbs]]/SUM(states[total_n_load_lbs])</f>
        <v>0</v>
      </c>
      <c r="J21">
        <f>states[[#This Row],[total_p_load_lbs]]/states[[#This Row],[size_ac]]</f>
        <v>0</v>
      </c>
      <c r="K21">
        <f>states[[#This Row],[total_n_load_lbs]]/states[[#This Row],[size_ac]]</f>
        <v>0</v>
      </c>
    </row>
    <row r="22" spans="1:11">
      <c r="A22" t="s">
        <v>43</v>
      </c>
      <c r="B22">
        <v>10554.57</v>
      </c>
      <c r="C22">
        <v>6754924.7999999998</v>
      </c>
      <c r="H22">
        <f>states[[#This Row],[total_p_load_lbs]]/SUM(states[total_p_load_lbs])</f>
        <v>0</v>
      </c>
      <c r="I22">
        <f>states[[#This Row],[total_n_load_lbs]]/SUM(states[total_n_load_lbs])</f>
        <v>0</v>
      </c>
      <c r="J22">
        <f>states[[#This Row],[total_p_load_lbs]]/states[[#This Row],[size_ac]]</f>
        <v>0</v>
      </c>
      <c r="K22">
        <f>states[[#This Row],[total_n_load_lbs]]/states[[#This Row],[size_ac]]</f>
        <v>0</v>
      </c>
    </row>
    <row r="23" spans="1:11">
      <c r="A23" t="s">
        <v>10</v>
      </c>
      <c r="B23">
        <v>96716.11</v>
      </c>
      <c r="C23">
        <v>61898310.399999999</v>
      </c>
      <c r="H23">
        <f>states[[#This Row],[total_p_load_lbs]]/SUM(states[total_p_load_lbs])</f>
        <v>0</v>
      </c>
      <c r="I23">
        <f>states[[#This Row],[total_n_load_lbs]]/SUM(states[total_n_load_lbs])</f>
        <v>0</v>
      </c>
      <c r="J23">
        <f>states[[#This Row],[total_p_load_lbs]]/states[[#This Row],[size_ac]]</f>
        <v>0</v>
      </c>
      <c r="K23">
        <f>states[[#This Row],[total_n_load_lbs]]/states[[#This Row],[size_ac]]</f>
        <v>0</v>
      </c>
    </row>
    <row r="24" spans="1:11">
      <c r="A24" t="s">
        <v>11</v>
      </c>
      <c r="B24">
        <v>86938.87</v>
      </c>
      <c r="C24">
        <v>55640876.799999997</v>
      </c>
      <c r="D24">
        <v>19347247.233469363</v>
      </c>
      <c r="E24">
        <v>369305149.1202125</v>
      </c>
      <c r="F24">
        <v>0.3011847544036334</v>
      </c>
      <c r="G24">
        <v>10.583680296942976</v>
      </c>
      <c r="H24">
        <f>states[[#This Row],[total_p_load_lbs]]/SUM(states[total_p_load_lbs])</f>
        <v>7.4132993748615691E-2</v>
      </c>
      <c r="I24">
        <f>states[[#This Row],[total_n_load_lbs]]/SUM(states[total_n_load_lbs])</f>
        <v>9.8542708480380201E-2</v>
      </c>
      <c r="J24">
        <f>states[[#This Row],[total_p_load_lbs]]/states[[#This Row],[size_ac]]</f>
        <v>0.34771643342380548</v>
      </c>
      <c r="K24">
        <f>states[[#This Row],[total_n_load_lbs]]/states[[#This Row],[size_ac]]</f>
        <v>6.6372992368123951</v>
      </c>
    </row>
    <row r="25" spans="1:11">
      <c r="A25" t="s">
        <v>31</v>
      </c>
      <c r="B25">
        <v>48430.19</v>
      </c>
      <c r="C25">
        <v>30995321.600000001</v>
      </c>
      <c r="D25">
        <v>12300462.089766553</v>
      </c>
      <c r="E25">
        <v>82722271.76320979</v>
      </c>
      <c r="F25">
        <v>0.54831660315727593</v>
      </c>
      <c r="G25">
        <v>5.2867041927449376</v>
      </c>
      <c r="H25">
        <f>states[[#This Row],[total_p_load_lbs]]/SUM(states[total_p_load_lbs])</f>
        <v>4.7131773745480318E-2</v>
      </c>
      <c r="I25">
        <f>states[[#This Row],[total_n_load_lbs]]/SUM(states[total_n_load_lbs])</f>
        <v>2.2073011249955025E-2</v>
      </c>
      <c r="J25">
        <f>states[[#This Row],[total_p_load_lbs]]/states[[#This Row],[size_ac]]</f>
        <v>0.39684899058335799</v>
      </c>
      <c r="K25">
        <f>states[[#This Row],[total_n_load_lbs]]/states[[#This Row],[size_ac]]</f>
        <v>2.6688631539544918</v>
      </c>
    </row>
    <row r="26" spans="1:11">
      <c r="A26" t="s">
        <v>20</v>
      </c>
      <c r="B26">
        <v>69704.31</v>
      </c>
      <c r="C26">
        <v>44610758.399999999</v>
      </c>
      <c r="D26">
        <v>37937636.938395917</v>
      </c>
      <c r="E26">
        <v>306676659.6618014</v>
      </c>
      <c r="F26">
        <v>0.49566087971561584</v>
      </c>
      <c r="G26">
        <v>6.0165459062563507</v>
      </c>
      <c r="H26">
        <f>states[[#This Row],[total_p_load_lbs]]/SUM(states[total_p_load_lbs])</f>
        <v>0.14536593077314125</v>
      </c>
      <c r="I26">
        <f>states[[#This Row],[total_n_load_lbs]]/SUM(states[total_n_load_lbs])</f>
        <v>8.1831376418075655E-2</v>
      </c>
      <c r="J26">
        <f>states[[#This Row],[total_p_load_lbs]]/states[[#This Row],[size_ac]]</f>
        <v>0.8504145255328347</v>
      </c>
      <c r="K26">
        <f>states[[#This Row],[total_n_load_lbs]]/states[[#This Row],[size_ac]]</f>
        <v>6.8745000233352096</v>
      </c>
    </row>
    <row r="27" spans="1:11">
      <c r="A27" t="s">
        <v>3</v>
      </c>
      <c r="B27">
        <v>147042.4</v>
      </c>
      <c r="C27">
        <v>94107136</v>
      </c>
      <c r="H27">
        <f>states[[#This Row],[total_p_load_lbs]]/SUM(states[total_p_load_lbs])</f>
        <v>0</v>
      </c>
      <c r="I27">
        <f>states[[#This Row],[total_n_load_lbs]]/SUM(states[total_n_load_lbs])</f>
        <v>0</v>
      </c>
      <c r="J27">
        <f>states[[#This Row],[total_p_load_lbs]]/states[[#This Row],[size_ac]]</f>
        <v>0</v>
      </c>
      <c r="K27">
        <f>states[[#This Row],[total_n_load_lbs]]/states[[#This Row],[size_ac]]</f>
        <v>0</v>
      </c>
    </row>
    <row r="28" spans="1:11">
      <c r="A28" t="s">
        <v>15</v>
      </c>
      <c r="B28">
        <v>77353.73</v>
      </c>
      <c r="C28">
        <v>49506387.199999996</v>
      </c>
      <c r="H28">
        <f>states[[#This Row],[total_p_load_lbs]]/SUM(states[total_p_load_lbs])</f>
        <v>0</v>
      </c>
      <c r="I28">
        <f>states[[#This Row],[total_n_load_lbs]]/SUM(states[total_n_load_lbs])</f>
        <v>0</v>
      </c>
      <c r="J28">
        <f>states[[#This Row],[total_p_load_lbs]]/states[[#This Row],[size_ac]]</f>
        <v>0</v>
      </c>
      <c r="K28">
        <f>states[[#This Row],[total_n_load_lbs]]/states[[#This Row],[size_ac]]</f>
        <v>0</v>
      </c>
    </row>
    <row r="29" spans="1:11">
      <c r="A29" t="s">
        <v>6</v>
      </c>
      <c r="B29">
        <v>110560.71</v>
      </c>
      <c r="C29">
        <v>70758854.400000006</v>
      </c>
      <c r="H29">
        <f>states[[#This Row],[total_p_load_lbs]]/SUM(states[total_p_load_lbs])</f>
        <v>0</v>
      </c>
      <c r="I29">
        <f>states[[#This Row],[total_n_load_lbs]]/SUM(states[total_n_load_lbs])</f>
        <v>0</v>
      </c>
      <c r="J29">
        <f>states[[#This Row],[total_p_load_lbs]]/states[[#This Row],[size_ac]]</f>
        <v>0</v>
      </c>
      <c r="K29">
        <f>states[[#This Row],[total_n_load_lbs]]/states[[#This Row],[size_ac]]</f>
        <v>0</v>
      </c>
    </row>
    <row r="30" spans="1:11">
      <c r="A30" t="s">
        <v>45</v>
      </c>
      <c r="B30">
        <v>9349.94</v>
      </c>
      <c r="C30">
        <v>5983961.6000000006</v>
      </c>
      <c r="H30">
        <f>states[[#This Row],[total_p_load_lbs]]/SUM(states[total_p_load_lbs])</f>
        <v>0</v>
      </c>
      <c r="I30">
        <f>states[[#This Row],[total_n_load_lbs]]/SUM(states[total_n_load_lbs])</f>
        <v>0</v>
      </c>
      <c r="J30">
        <f>states[[#This Row],[total_p_load_lbs]]/states[[#This Row],[size_ac]]</f>
        <v>0</v>
      </c>
      <c r="K30">
        <f>states[[#This Row],[total_n_load_lbs]]/states[[#This Row],[size_ac]]</f>
        <v>0</v>
      </c>
    </row>
    <row r="31" spans="1:11">
      <c r="A31" t="s">
        <v>46</v>
      </c>
      <c r="B31">
        <v>8721.2999999999993</v>
      </c>
      <c r="C31">
        <v>5581632</v>
      </c>
      <c r="H31">
        <f>states[[#This Row],[total_p_load_lbs]]/SUM(states[total_p_load_lbs])</f>
        <v>0</v>
      </c>
      <c r="I31">
        <f>states[[#This Row],[total_n_load_lbs]]/SUM(states[total_n_load_lbs])</f>
        <v>0</v>
      </c>
      <c r="J31">
        <f>states[[#This Row],[total_p_load_lbs]]/states[[#This Row],[size_ac]]</f>
        <v>0</v>
      </c>
      <c r="K31">
        <f>states[[#This Row],[total_n_load_lbs]]/states[[#This Row],[size_ac]]</f>
        <v>0</v>
      </c>
    </row>
    <row r="32" spans="1:11">
      <c r="A32" t="s">
        <v>4</v>
      </c>
      <c r="B32">
        <v>121589.48</v>
      </c>
      <c r="C32">
        <v>77817267.200000003</v>
      </c>
      <c r="H32">
        <f>states[[#This Row],[total_p_load_lbs]]/SUM(states[total_p_load_lbs])</f>
        <v>0</v>
      </c>
      <c r="I32">
        <f>states[[#This Row],[total_n_load_lbs]]/SUM(states[total_n_load_lbs])</f>
        <v>0</v>
      </c>
      <c r="J32">
        <f>states[[#This Row],[total_p_load_lbs]]/states[[#This Row],[size_ac]]</f>
        <v>0</v>
      </c>
      <c r="K32">
        <f>states[[#This Row],[total_n_load_lbs]]/states[[#This Row],[size_ac]]</f>
        <v>0</v>
      </c>
    </row>
    <row r="33" spans="1:11">
      <c r="A33" t="s">
        <v>26</v>
      </c>
      <c r="B33">
        <v>54556</v>
      </c>
      <c r="C33">
        <v>34915840</v>
      </c>
      <c r="H33">
        <f>states[[#This Row],[total_p_load_lbs]]/SUM(states[total_p_load_lbs])</f>
        <v>0</v>
      </c>
      <c r="I33">
        <f>states[[#This Row],[total_n_load_lbs]]/SUM(states[total_n_load_lbs])</f>
        <v>0</v>
      </c>
      <c r="J33">
        <f>states[[#This Row],[total_p_load_lbs]]/states[[#This Row],[size_ac]]</f>
        <v>0</v>
      </c>
      <c r="K33">
        <f>states[[#This Row],[total_n_load_lbs]]/states[[#This Row],[size_ac]]</f>
        <v>0</v>
      </c>
    </row>
    <row r="34" spans="1:11">
      <c r="A34" t="s">
        <v>27</v>
      </c>
      <c r="B34">
        <v>53818.51</v>
      </c>
      <c r="C34">
        <v>34443846.399999999</v>
      </c>
      <c r="H34">
        <f>states[[#This Row],[total_p_load_lbs]]/SUM(states[total_p_load_lbs])</f>
        <v>0</v>
      </c>
      <c r="I34">
        <f>states[[#This Row],[total_n_load_lbs]]/SUM(states[total_n_load_lbs])</f>
        <v>0</v>
      </c>
      <c r="J34">
        <f>states[[#This Row],[total_p_load_lbs]]/states[[#This Row],[size_ac]]</f>
        <v>0</v>
      </c>
      <c r="K34">
        <f>states[[#This Row],[total_n_load_lbs]]/states[[#This Row],[size_ac]]</f>
        <v>0</v>
      </c>
    </row>
    <row r="35" spans="1:11">
      <c r="A35" t="s">
        <v>18</v>
      </c>
      <c r="B35">
        <v>70699.789999999994</v>
      </c>
      <c r="C35">
        <v>45247865.599999994</v>
      </c>
      <c r="H35">
        <f>states[[#This Row],[total_p_load_lbs]]/SUM(states[total_p_load_lbs])</f>
        <v>0</v>
      </c>
      <c r="I35">
        <f>states[[#This Row],[total_n_load_lbs]]/SUM(states[total_n_load_lbs])</f>
        <v>0</v>
      </c>
      <c r="J35">
        <f>states[[#This Row],[total_p_load_lbs]]/states[[#This Row],[size_ac]]</f>
        <v>0</v>
      </c>
      <c r="K35">
        <f>states[[#This Row],[total_n_load_lbs]]/states[[#This Row],[size_ac]]</f>
        <v>0</v>
      </c>
    </row>
    <row r="36" spans="1:11">
      <c r="A36" t="s">
        <v>33</v>
      </c>
      <c r="B36">
        <v>44824.9</v>
      </c>
      <c r="C36">
        <v>28687936</v>
      </c>
      <c r="D36">
        <v>15865796.859245496</v>
      </c>
      <c r="E36">
        <v>307066961.67119634</v>
      </c>
      <c r="F36">
        <v>0.29324899581488245</v>
      </c>
      <c r="G36">
        <v>13.075974337163785</v>
      </c>
      <c r="H36">
        <f>states[[#This Row],[total_p_load_lbs]]/SUM(states[total_p_load_lbs])</f>
        <v>6.0793093983341803E-2</v>
      </c>
      <c r="I36">
        <f>states[[#This Row],[total_n_load_lbs]]/SUM(states[total_n_load_lbs])</f>
        <v>8.1935521776521747E-2</v>
      </c>
      <c r="J36">
        <f>states[[#This Row],[total_p_load_lbs]]/states[[#This Row],[size_ac]]</f>
        <v>0.55304769430765244</v>
      </c>
      <c r="K36">
        <f>states[[#This Row],[total_n_load_lbs]]/states[[#This Row],[size_ac]]</f>
        <v>10.703696552836577</v>
      </c>
    </row>
    <row r="37" spans="1:11">
      <c r="A37" t="s">
        <v>19</v>
      </c>
      <c r="B37">
        <v>69898.19</v>
      </c>
      <c r="C37">
        <v>44734841.600000001</v>
      </c>
      <c r="H37">
        <f>states[[#This Row],[total_p_load_lbs]]/SUM(states[total_p_load_lbs])</f>
        <v>0</v>
      </c>
      <c r="I37">
        <f>states[[#This Row],[total_n_load_lbs]]/SUM(states[total_n_load_lbs])</f>
        <v>0</v>
      </c>
      <c r="J37">
        <f>states[[#This Row],[total_p_load_lbs]]/states[[#This Row],[size_ac]]</f>
        <v>0</v>
      </c>
      <c r="K37">
        <f>states[[#This Row],[total_n_load_lbs]]/states[[#This Row],[size_ac]]</f>
        <v>0</v>
      </c>
    </row>
    <row r="38" spans="1:11">
      <c r="A38" t="s">
        <v>8</v>
      </c>
      <c r="B38">
        <v>98380.64</v>
      </c>
      <c r="C38">
        <v>62963609.600000001</v>
      </c>
      <c r="H38">
        <f>states[[#This Row],[total_p_load_lbs]]/SUM(states[total_p_load_lbs])</f>
        <v>0</v>
      </c>
      <c r="I38">
        <f>states[[#This Row],[total_n_load_lbs]]/SUM(states[total_n_load_lbs])</f>
        <v>0</v>
      </c>
      <c r="J38">
        <f>states[[#This Row],[total_p_load_lbs]]/states[[#This Row],[size_ac]]</f>
        <v>0</v>
      </c>
      <c r="K38">
        <f>states[[#This Row],[total_n_load_lbs]]/states[[#This Row],[size_ac]]</f>
        <v>0</v>
      </c>
    </row>
    <row r="39" spans="1:11">
      <c r="A39" t="s">
        <v>32</v>
      </c>
      <c r="B39">
        <v>46055.24</v>
      </c>
      <c r="C39">
        <v>29475353.599999998</v>
      </c>
      <c r="H39">
        <f>states[[#This Row],[total_p_load_lbs]]/SUM(states[total_p_load_lbs])</f>
        <v>0</v>
      </c>
      <c r="I39">
        <f>states[[#This Row],[total_n_load_lbs]]/SUM(states[total_n_load_lbs])</f>
        <v>0</v>
      </c>
      <c r="J39">
        <f>states[[#This Row],[total_p_load_lbs]]/states[[#This Row],[size_ac]]</f>
        <v>0</v>
      </c>
      <c r="K39">
        <f>states[[#This Row],[total_n_load_lbs]]/states[[#This Row],[size_ac]]</f>
        <v>0</v>
      </c>
    </row>
    <row r="40" spans="1:11">
      <c r="A40" t="s">
        <v>49</v>
      </c>
      <c r="B40">
        <v>1545.05</v>
      </c>
      <c r="C40">
        <v>988832</v>
      </c>
      <c r="H40">
        <f>states[[#This Row],[total_p_load_lbs]]/SUM(states[total_p_load_lbs])</f>
        <v>0</v>
      </c>
      <c r="I40">
        <f>states[[#This Row],[total_n_load_lbs]]/SUM(states[total_n_load_lbs])</f>
        <v>0</v>
      </c>
      <c r="J40">
        <f>states[[#This Row],[total_p_load_lbs]]/states[[#This Row],[size_ac]]</f>
        <v>0</v>
      </c>
      <c r="K40">
        <f>states[[#This Row],[total_n_load_lbs]]/states[[#This Row],[size_ac]]</f>
        <v>0</v>
      </c>
    </row>
    <row r="41" spans="1:11">
      <c r="A41" t="s">
        <v>39</v>
      </c>
      <c r="B41">
        <v>32020.2</v>
      </c>
      <c r="C41">
        <v>20492928</v>
      </c>
      <c r="H41">
        <f>states[[#This Row],[total_p_load_lbs]]/SUM(states[total_p_load_lbs])</f>
        <v>0</v>
      </c>
      <c r="I41">
        <f>states[[#This Row],[total_n_load_lbs]]/SUM(states[total_n_load_lbs])</f>
        <v>0</v>
      </c>
      <c r="J41">
        <f>states[[#This Row],[total_p_load_lbs]]/states[[#This Row],[size_ac]]</f>
        <v>0</v>
      </c>
      <c r="K41">
        <f>states[[#This Row],[total_n_load_lbs]]/states[[#This Row],[size_ac]]</f>
        <v>0</v>
      </c>
    </row>
    <row r="42" spans="1:11">
      <c r="A42" t="s">
        <v>16</v>
      </c>
      <c r="B42">
        <v>77116.490000000005</v>
      </c>
      <c r="C42">
        <v>49354553.600000001</v>
      </c>
      <c r="H42">
        <f>states[[#This Row],[total_p_load_lbs]]/SUM(states[total_p_load_lbs])</f>
        <v>0</v>
      </c>
      <c r="I42">
        <f>states[[#This Row],[total_n_load_lbs]]/SUM(states[total_n_load_lbs])</f>
        <v>0</v>
      </c>
      <c r="J42">
        <f>states[[#This Row],[total_p_load_lbs]]/states[[#This Row],[size_ac]]</f>
        <v>0</v>
      </c>
      <c r="K42">
        <f>states[[#This Row],[total_n_load_lbs]]/states[[#This Row],[size_ac]]</f>
        <v>0</v>
      </c>
    </row>
    <row r="43" spans="1:11">
      <c r="A43" t="s">
        <v>35</v>
      </c>
      <c r="B43">
        <v>42143.27</v>
      </c>
      <c r="C43">
        <v>26971692.799999997</v>
      </c>
      <c r="D43">
        <v>25866687.95836807</v>
      </c>
      <c r="E43">
        <v>200267702.98156363</v>
      </c>
      <c r="F43">
        <v>0.42217357445029807</v>
      </c>
      <c r="G43">
        <v>5.8158525727039603</v>
      </c>
      <c r="H43">
        <f>states[[#This Row],[total_p_load_lbs]]/SUM(states[total_p_load_lbs])</f>
        <v>9.9113584148437628E-2</v>
      </c>
      <c r="I43">
        <f>states[[#This Row],[total_n_load_lbs]]/SUM(states[total_n_load_lbs])</f>
        <v>5.3437981896438926E-2</v>
      </c>
      <c r="J43">
        <f>states[[#This Row],[total_p_load_lbs]]/states[[#This Row],[size_ac]]</f>
        <v>0.95903094218721319</v>
      </c>
      <c r="K43">
        <f>states[[#This Row],[total_n_load_lbs]]/states[[#This Row],[size_ac]]</f>
        <v>7.4251069247519998</v>
      </c>
    </row>
    <row r="44" spans="1:11">
      <c r="A44" t="s">
        <v>1</v>
      </c>
      <c r="B44">
        <v>268580.82</v>
      </c>
      <c r="C44">
        <v>171891724.80000001</v>
      </c>
      <c r="H44">
        <f>states[[#This Row],[total_p_load_lbs]]/SUM(states[total_p_load_lbs])</f>
        <v>0</v>
      </c>
      <c r="I44">
        <f>states[[#This Row],[total_n_load_lbs]]/SUM(states[total_n_load_lbs])</f>
        <v>0</v>
      </c>
      <c r="J44">
        <f>states[[#This Row],[total_p_load_lbs]]/states[[#This Row],[size_ac]]</f>
        <v>0</v>
      </c>
      <c r="K44">
        <f>states[[#This Row],[total_n_load_lbs]]/states[[#This Row],[size_ac]]</f>
        <v>0</v>
      </c>
    </row>
    <row r="45" spans="1:11">
      <c r="A45" t="s">
        <v>12</v>
      </c>
      <c r="B45">
        <v>84898.83</v>
      </c>
      <c r="C45">
        <v>54335251.200000003</v>
      </c>
      <c r="H45">
        <f>states[[#This Row],[total_p_load_lbs]]/SUM(states[total_p_load_lbs])</f>
        <v>0</v>
      </c>
      <c r="I45">
        <f>states[[#This Row],[total_n_load_lbs]]/SUM(states[total_n_load_lbs])</f>
        <v>0</v>
      </c>
      <c r="J45">
        <f>states[[#This Row],[total_p_load_lbs]]/states[[#This Row],[size_ac]]</f>
        <v>0</v>
      </c>
      <c r="K45">
        <f>states[[#This Row],[total_n_load_lbs]]/states[[#This Row],[size_ac]]</f>
        <v>0</v>
      </c>
    </row>
    <row r="46" spans="1:11">
      <c r="A46" t="s">
        <v>44</v>
      </c>
      <c r="B46">
        <v>9614.26</v>
      </c>
      <c r="C46">
        <v>6153126.4000000004</v>
      </c>
      <c r="H46">
        <f>states[[#This Row],[total_p_load_lbs]]/SUM(states[total_p_load_lbs])</f>
        <v>0</v>
      </c>
      <c r="I46">
        <f>states[[#This Row],[total_n_load_lbs]]/SUM(states[total_n_load_lbs])</f>
        <v>0</v>
      </c>
      <c r="J46">
        <f>states[[#This Row],[total_p_load_lbs]]/states[[#This Row],[size_ac]]</f>
        <v>0</v>
      </c>
      <c r="K46">
        <f>states[[#This Row],[total_n_load_lbs]]/states[[#This Row],[size_ac]]</f>
        <v>0</v>
      </c>
    </row>
    <row r="47" spans="1:11">
      <c r="A47" t="s">
        <v>34</v>
      </c>
      <c r="B47">
        <v>42774.2</v>
      </c>
      <c r="C47">
        <v>27375488</v>
      </c>
      <c r="H47">
        <f>states[[#This Row],[total_p_load_lbs]]/SUM(states[total_p_load_lbs])</f>
        <v>0</v>
      </c>
      <c r="I47">
        <f>states[[#This Row],[total_n_load_lbs]]/SUM(states[total_n_load_lbs])</f>
        <v>0</v>
      </c>
      <c r="J47">
        <f>states[[#This Row],[total_p_load_lbs]]/states[[#This Row],[size_ac]]</f>
        <v>0</v>
      </c>
      <c r="K47">
        <f>states[[#This Row],[total_n_load_lbs]]/states[[#This Row],[size_ac]]</f>
        <v>0</v>
      </c>
    </row>
    <row r="48" spans="1:11">
      <c r="A48" t="s">
        <v>17</v>
      </c>
      <c r="B48">
        <v>71299.64</v>
      </c>
      <c r="C48">
        <v>45631769.600000001</v>
      </c>
      <c r="H48">
        <f>states[[#This Row],[total_p_load_lbs]]/SUM(states[total_p_load_lbs])</f>
        <v>0</v>
      </c>
      <c r="I48">
        <f>states[[#This Row],[total_n_load_lbs]]/SUM(states[total_n_load_lbs])</f>
        <v>0</v>
      </c>
      <c r="J48">
        <f>states[[#This Row],[total_p_load_lbs]]/states[[#This Row],[size_ac]]</f>
        <v>0</v>
      </c>
      <c r="K48">
        <f>states[[#This Row],[total_n_load_lbs]]/states[[#This Row],[size_ac]]</f>
        <v>0</v>
      </c>
    </row>
    <row r="49" spans="1:11">
      <c r="A49" t="s">
        <v>40</v>
      </c>
      <c r="B49">
        <v>24229.759999999998</v>
      </c>
      <c r="C49">
        <v>15507046.399999999</v>
      </c>
      <c r="H49">
        <f>states[[#This Row],[total_p_load_lbs]]/SUM(states[total_p_load_lbs])</f>
        <v>0</v>
      </c>
      <c r="I49">
        <f>states[[#This Row],[total_n_load_lbs]]/SUM(states[total_n_load_lbs])</f>
        <v>0</v>
      </c>
      <c r="J49">
        <f>states[[#This Row],[total_p_load_lbs]]/states[[#This Row],[size_ac]]</f>
        <v>0</v>
      </c>
      <c r="K49">
        <f>states[[#This Row],[total_n_load_lbs]]/states[[#This Row],[size_ac]]</f>
        <v>0</v>
      </c>
    </row>
    <row r="50" spans="1:11">
      <c r="A50" t="s">
        <v>22</v>
      </c>
      <c r="B50">
        <v>65497.82</v>
      </c>
      <c r="C50">
        <v>41918604.799999997</v>
      </c>
      <c r="D50">
        <v>10038729.388132324</v>
      </c>
      <c r="E50">
        <v>179649309.89548963</v>
      </c>
      <c r="F50">
        <v>0.19621291173306513</v>
      </c>
      <c r="G50">
        <v>6.5491581244371551</v>
      </c>
      <c r="H50">
        <f>states[[#This Row],[total_p_load_lbs]]/SUM(states[total_p_load_lbs])</f>
        <v>3.8465475423658371E-2</v>
      </c>
      <c r="I50">
        <f>states[[#This Row],[total_n_load_lbs]]/SUM(states[total_n_load_lbs])</f>
        <v>4.7936319371410047E-2</v>
      </c>
      <c r="J50">
        <f>states[[#This Row],[total_p_load_lbs]]/states[[#This Row],[size_ac]]</f>
        <v>0.23948147692483135</v>
      </c>
      <c r="K50">
        <f>states[[#This Row],[total_n_load_lbs]]/states[[#This Row],[size_ac]]</f>
        <v>4.2856700682817008</v>
      </c>
    </row>
    <row r="51" spans="1:11">
      <c r="A51" t="s">
        <v>9</v>
      </c>
      <c r="B51">
        <v>97813.56</v>
      </c>
      <c r="C51">
        <v>62600678.399999999</v>
      </c>
      <c r="H51">
        <f>states[[#This Row],[total_p_load_lbs]]/SUM(states[total_p_load_lbs])</f>
        <v>0</v>
      </c>
      <c r="I51">
        <f>states[[#This Row],[total_n_load_lbs]]/SUM(states[total_n_load_lbs])</f>
        <v>0</v>
      </c>
      <c r="J51">
        <f>states[[#This Row],[total_p_load_lbs]]/states[[#This Row],[size_ac]]</f>
        <v>0</v>
      </c>
      <c r="K51">
        <f>states[[#This Row],[total_n_load_lbs]]/states[[#This Row],[size_ac]]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3167-7BF4-2F46-A00A-83D606523233}">
  <dimension ref="A1:L826"/>
  <sheetViews>
    <sheetView tabSelected="1" topLeftCell="D1" workbookViewId="0">
      <selection activeCell="L8" sqref="L8"/>
    </sheetView>
  </sheetViews>
  <sheetFormatPr baseColWidth="10" defaultRowHeight="16"/>
  <cols>
    <col min="1" max="1" width="9.1640625" bestFit="1" customWidth="1"/>
    <col min="2" max="2" width="11.1640625" bestFit="1" customWidth="1"/>
    <col min="3" max="3" width="27.5" bestFit="1" customWidth="1"/>
    <col min="4" max="4" width="24.6640625" bestFit="1" customWidth="1"/>
    <col min="5" max="5" width="20.6640625" bestFit="1" customWidth="1"/>
    <col min="6" max="6" width="33.6640625" bestFit="1" customWidth="1"/>
    <col min="7" max="7" width="35.83203125" bestFit="1" customWidth="1"/>
    <col min="8" max="8" width="26.83203125" customWidth="1"/>
    <col min="9" max="9" width="24" customWidth="1"/>
    <col min="10" max="10" width="20.33203125" customWidth="1"/>
    <col min="11" max="11" width="33" customWidth="1"/>
    <col min="12" max="12" width="34.83203125" customWidth="1"/>
    <col min="13" max="13" width="5.33203125" customWidth="1"/>
  </cols>
  <sheetData>
    <row r="1" spans="1:12">
      <c r="A1" s="4" t="s">
        <v>885</v>
      </c>
      <c r="B1" s="5" t="s">
        <v>886</v>
      </c>
      <c r="C1" s="5" t="s">
        <v>55</v>
      </c>
      <c r="D1" s="5" t="s">
        <v>887</v>
      </c>
      <c r="E1" s="5" t="s">
        <v>888</v>
      </c>
      <c r="F1" s="5" t="s">
        <v>889</v>
      </c>
      <c r="G1" s="5" t="s">
        <v>894</v>
      </c>
      <c r="H1" t="s">
        <v>60</v>
      </c>
      <c r="I1" t="s">
        <v>895</v>
      </c>
      <c r="J1" t="s">
        <v>896</v>
      </c>
      <c r="K1" t="s">
        <v>897</v>
      </c>
      <c r="L1" t="s">
        <v>898</v>
      </c>
    </row>
    <row r="2" spans="1:12">
      <c r="A2" t="s">
        <v>61</v>
      </c>
      <c r="B2">
        <v>1658445.89</v>
      </c>
      <c r="C2">
        <v>5.1724353728719016E-2</v>
      </c>
      <c r="D2">
        <v>0.30439412341195771</v>
      </c>
      <c r="E2">
        <f>huc_8[[#This Row],[area_ac]]*huc_8[[#This Row],[total_p_yield_lbs_per_ac]]</f>
        <v>504821.18291271402</v>
      </c>
      <c r="F2">
        <f>huc_8[[#This Row],[total_p_sparrow_lbs]]/SUM(huc_8[total_p_sparrow_lbs])*Meta!$A$2</f>
        <v>190477.56222085876</v>
      </c>
      <c r="G2">
        <f>huc_8[[#This Row],[total_p_sparrow_adjusted_usgs_lbs]]/huc_8[[#This Row],[area_ac]]/huc_8[[#This Row],[total_p_yield_lbs_per_ac]]*huc_8[[#This Row],[rowcrop_p_yield_lbs_per_ac]]</f>
        <v>1.9516472642550142E-2</v>
      </c>
      <c r="H2">
        <v>4.1548071918523597</v>
      </c>
      <c r="I2">
        <v>4.9466029955524258</v>
      </c>
      <c r="J2">
        <f>huc_8[[#This Row],[area_ac]]*huc_8[[#This Row],[total_n_yield_lbs_per_ac]]</f>
        <v>8203673.4074356081</v>
      </c>
      <c r="K2">
        <f>huc_8[[#This Row],[total_n_sparrow_lbs]]/SUM(huc_8[total_n_sparrow_lbs])*Meta!$B$2</f>
        <v>2749971.3147527594</v>
      </c>
      <c r="L2" s="3">
        <f>huc_8[[#This Row],[total_n_sparrow_adjusted_usgs_lbs]]/huc_8[[#This Row],[area_ac]]/huc_8[[#This Row],[total_n_yield_lbs_per_ac]]*huc_8[[#This Row],[rowcrop_n_yield_lbs_per_ac]]</f>
        <v>1.3927420106176547</v>
      </c>
    </row>
    <row r="3" spans="1:12">
      <c r="A3" t="s">
        <v>62</v>
      </c>
      <c r="B3">
        <v>576717.52</v>
      </c>
      <c r="C3">
        <v>0.21945530711141653</v>
      </c>
      <c r="D3">
        <v>0.58634739892344712</v>
      </c>
      <c r="E3">
        <f>huc_8[[#This Row],[area_ac]]*huc_8[[#This Row],[total_p_yield_lbs_per_ac]]</f>
        <v>338156.81776558113</v>
      </c>
      <c r="F3">
        <f>huc_8[[#This Row],[total_p_sparrow_lbs]]/SUM(huc_8[total_p_sparrow_lbs])*Meta!$A$2</f>
        <v>127592.28114143557</v>
      </c>
      <c r="G3">
        <f>huc_8[[#This Row],[total_p_sparrow_adjusted_usgs_lbs]]/huc_8[[#This Row],[area_ac]]/huc_8[[#This Row],[total_p_yield_lbs_per_ac]]*huc_8[[#This Row],[rowcrop_p_yield_lbs_per_ac]]</f>
        <v>8.2804195485275733E-2</v>
      </c>
      <c r="H3">
        <v>7.7603900763817411</v>
      </c>
      <c r="I3">
        <v>9.1083471406515404</v>
      </c>
      <c r="J3">
        <f>huc_8[[#This Row],[area_ac]]*huc_8[[#This Row],[total_n_yield_lbs_per_ac]]</f>
        <v>5252943.3742556479</v>
      </c>
      <c r="K3">
        <f>huc_8[[#This Row],[total_n_sparrow_lbs]]/SUM(huc_8[total_n_sparrow_lbs])*Meta!$B$2</f>
        <v>1760850.6433387029</v>
      </c>
      <c r="L3">
        <f>huc_8[[#This Row],[total_n_sparrow_adjusted_usgs_lbs]]/huc_8[[#This Row],[area_ac]]/huc_8[[#This Row],[total_n_yield_lbs_per_ac]]*huc_8[[#This Row],[rowcrop_n_yield_lbs_per_ac]]</f>
        <v>2.6013773393269091</v>
      </c>
    </row>
    <row r="4" spans="1:12">
      <c r="A4" t="s">
        <v>63</v>
      </c>
      <c r="B4">
        <v>1077854.77</v>
      </c>
      <c r="C4">
        <v>4.7387930992240021E-2</v>
      </c>
      <c r="D4">
        <v>0.26871202640376979</v>
      </c>
      <c r="E4">
        <f>huc_8[[#This Row],[area_ac]]*huc_8[[#This Row],[total_p_yield_lbs_per_ac]]</f>
        <v>289632.53941566922</v>
      </c>
      <c r="F4">
        <f>huc_8[[#This Row],[total_p_sparrow_lbs]]/SUM(huc_8[total_p_sparrow_lbs])*Meta!$A$2</f>
        <v>109283.25101063034</v>
      </c>
      <c r="G4">
        <f>huc_8[[#This Row],[total_p_sparrow_adjusted_usgs_lbs]]/huc_8[[#This Row],[area_ac]]/huc_8[[#This Row],[total_p_yield_lbs_per_ac]]*huc_8[[#This Row],[rowcrop_p_yield_lbs_per_ac]]</f>
        <v>1.7880267072019552E-2</v>
      </c>
      <c r="H4">
        <v>4.5339999365371355</v>
      </c>
      <c r="I4">
        <v>5.2532443895932399</v>
      </c>
      <c r="J4">
        <f>huc_8[[#This Row],[area_ac]]*huc_8[[#This Row],[total_n_yield_lbs_per_ac]]</f>
        <v>5662234.5232988121</v>
      </c>
      <c r="K4">
        <f>huc_8[[#This Row],[total_n_sparrow_lbs]]/SUM(huc_8[total_n_sparrow_lbs])*Meta!$B$2</f>
        <v>1898050.0250486985</v>
      </c>
      <c r="L4">
        <f>huc_8[[#This Row],[total_n_sparrow_adjusted_usgs_lbs]]/huc_8[[#This Row],[area_ac]]/huc_8[[#This Row],[total_n_yield_lbs_per_ac]]*huc_8[[#This Row],[rowcrop_n_yield_lbs_per_ac]]</f>
        <v>1.5198520403392621</v>
      </c>
    </row>
    <row r="5" spans="1:12">
      <c r="A5" t="s">
        <v>64</v>
      </c>
      <c r="B5">
        <v>791635.23</v>
      </c>
      <c r="C5">
        <v>0.18640926446450912</v>
      </c>
      <c r="D5">
        <v>0.52405861437525558</v>
      </c>
      <c r="E5">
        <f>huc_8[[#This Row],[area_ac]]*huc_8[[#This Row],[total_p_yield_lbs_per_ac]]</f>
        <v>414863.26172443677</v>
      </c>
      <c r="F5">
        <f>huc_8[[#This Row],[total_p_sparrow_lbs]]/SUM(huc_8[total_p_sparrow_lbs])*Meta!$A$2</f>
        <v>156534.91854744163</v>
      </c>
      <c r="G5">
        <f>huc_8[[#This Row],[total_p_sparrow_adjusted_usgs_lbs]]/huc_8[[#This Row],[area_ac]]/huc_8[[#This Row],[total_p_yield_lbs_per_ac]]*huc_8[[#This Row],[rowcrop_p_yield_lbs_per_ac]]</f>
        <v>7.0335365219256943E-2</v>
      </c>
      <c r="H5">
        <v>7.4133364718239321</v>
      </c>
      <c r="I5">
        <v>8.551286289453758</v>
      </c>
      <c r="J5">
        <f>huc_8[[#This Row],[area_ac]]*huc_8[[#This Row],[total_n_yield_lbs_per_ac]]</f>
        <v>6769499.4885475719</v>
      </c>
      <c r="K5">
        <f>huc_8[[#This Row],[total_n_sparrow_lbs]]/SUM(huc_8[total_n_sparrow_lbs])*Meta!$B$2</f>
        <v>2269218.7370436122</v>
      </c>
      <c r="L5">
        <f>huc_8[[#This Row],[total_n_sparrow_adjusted_usgs_lbs]]/huc_8[[#This Row],[area_ac]]/huc_8[[#This Row],[total_n_yield_lbs_per_ac]]*huc_8[[#This Row],[rowcrop_n_yield_lbs_per_ac]]</f>
        <v>2.4850407410963542</v>
      </c>
    </row>
    <row r="6" spans="1:12">
      <c r="A6" t="s">
        <v>65</v>
      </c>
      <c r="B6">
        <v>799129.69</v>
      </c>
      <c r="C6">
        <v>2.9564282532597685E-2</v>
      </c>
      <c r="D6">
        <v>0.21312841560319837</v>
      </c>
      <c r="E6">
        <f>huc_8[[#This Row],[area_ac]]*huc_8[[#This Row],[total_p_yield_lbs_per_ac]]</f>
        <v>170317.24469117506</v>
      </c>
      <c r="F6">
        <f>huc_8[[#This Row],[total_p_sparrow_lbs]]/SUM(huc_8[total_p_sparrow_lbs])*Meta!$A$2</f>
        <v>64263.574253693376</v>
      </c>
      <c r="G6">
        <f>huc_8[[#This Row],[total_p_sparrow_adjusted_usgs_lbs]]/huc_8[[#This Row],[area_ac]]/huc_8[[#This Row],[total_p_yield_lbs_per_ac]]*huc_8[[#This Row],[rowcrop_p_yield_lbs_per_ac]]</f>
        <v>1.1155103343972805E-2</v>
      </c>
      <c r="H6">
        <v>4.0414123150225683</v>
      </c>
      <c r="I6">
        <v>4.7574180505200685</v>
      </c>
      <c r="J6">
        <f>huc_8[[#This Row],[area_ac]]*huc_8[[#This Row],[total_n_yield_lbs_per_ac]]</f>
        <v>3801794.0119125065</v>
      </c>
      <c r="K6">
        <f>huc_8[[#This Row],[total_n_sparrow_lbs]]/SUM(huc_8[total_n_sparrow_lbs])*Meta!$B$2</f>
        <v>1274407.6900821291</v>
      </c>
      <c r="L6">
        <f>huc_8[[#This Row],[total_n_sparrow_adjusted_usgs_lbs]]/huc_8[[#This Row],[area_ac]]/huc_8[[#This Row],[total_n_yield_lbs_per_ac]]*huc_8[[#This Row],[rowcrop_n_yield_lbs_per_ac]]</f>
        <v>1.3547306658170177</v>
      </c>
    </row>
    <row r="7" spans="1:12">
      <c r="A7" t="s">
        <v>66</v>
      </c>
      <c r="B7">
        <v>1077652.8</v>
      </c>
      <c r="C7">
        <v>7.6761331896217838E-2</v>
      </c>
      <c r="D7">
        <v>0.34412754416629632</v>
      </c>
      <c r="E7">
        <f>huc_8[[#This Row],[area_ac]]*huc_8[[#This Row],[total_p_yield_lbs_per_ac]]</f>
        <v>370850.01152793289</v>
      </c>
      <c r="F7">
        <f>huc_8[[#This Row],[total_p_sparrow_lbs]]/SUM(huc_8[total_p_sparrow_lbs])*Meta!$A$2</f>
        <v>139927.97556126281</v>
      </c>
      <c r="G7">
        <f>huc_8[[#This Row],[total_p_sparrow_adjusted_usgs_lbs]]/huc_8[[#This Row],[area_ac]]/huc_8[[#This Row],[total_p_yield_lbs_per_ac]]*huc_8[[#This Row],[rowcrop_p_yield_lbs_per_ac]]</f>
        <v>2.8963347552208238E-2</v>
      </c>
      <c r="H7">
        <v>5.4709109600419739</v>
      </c>
      <c r="I7">
        <v>6.6152526613601719</v>
      </c>
      <c r="J7">
        <f>huc_8[[#This Row],[area_ac]]*huc_8[[#This Row],[total_n_yield_lbs_per_ac]]</f>
        <v>7128945.5532222409</v>
      </c>
      <c r="K7">
        <f>huc_8[[#This Row],[total_n_sparrow_lbs]]/SUM(huc_8[total_n_sparrow_lbs])*Meta!$B$2</f>
        <v>2389709.4389479789</v>
      </c>
      <c r="L7">
        <f>huc_8[[#This Row],[total_n_sparrow_adjusted_usgs_lbs]]/huc_8[[#This Row],[area_ac]]/huc_8[[#This Row],[total_n_yield_lbs_per_ac]]*huc_8[[#This Row],[rowcrop_n_yield_lbs_per_ac]]</f>
        <v>1.833916034741903</v>
      </c>
    </row>
    <row r="8" spans="1:12">
      <c r="A8" t="s">
        <v>67</v>
      </c>
      <c r="B8">
        <v>878489.83</v>
      </c>
      <c r="C8">
        <v>9.3283706277928091E-2</v>
      </c>
      <c r="D8">
        <v>0.38829803052882733</v>
      </c>
      <c r="E8">
        <f>huc_8[[#This Row],[area_ac]]*huc_8[[#This Row],[total_p_yield_lbs_per_ac]]</f>
        <v>341115.87082860433</v>
      </c>
      <c r="F8">
        <f>huc_8[[#This Row],[total_p_sparrow_lbs]]/SUM(huc_8[total_p_sparrow_lbs])*Meta!$A$2</f>
        <v>128708.78186090771</v>
      </c>
      <c r="G8">
        <f>huc_8[[#This Row],[total_p_sparrow_adjusted_usgs_lbs]]/huc_8[[#This Row],[area_ac]]/huc_8[[#This Row],[total_p_yield_lbs_per_ac]]*huc_8[[#This Row],[rowcrop_p_yield_lbs_per_ac]]</f>
        <v>3.5197518583166533E-2</v>
      </c>
      <c r="H8">
        <v>6.2089425861130669</v>
      </c>
      <c r="I8">
        <v>7.9783027724242874</v>
      </c>
      <c r="J8">
        <f>huc_8[[#This Row],[area_ac]]*huc_8[[#This Row],[total_n_yield_lbs_per_ac]]</f>
        <v>7008857.8462355407</v>
      </c>
      <c r="K8">
        <f>huc_8[[#This Row],[total_n_sparrow_lbs]]/SUM(huc_8[total_n_sparrow_lbs])*Meta!$B$2</f>
        <v>2349454.5759047302</v>
      </c>
      <c r="L8">
        <f>huc_8[[#This Row],[total_n_sparrow_adjusted_usgs_lbs]]/huc_8[[#This Row],[area_ac]]/huc_8[[#This Row],[total_n_yield_lbs_per_ac]]*huc_8[[#This Row],[rowcrop_n_yield_lbs_per_ac]]</f>
        <v>2.081313231129108</v>
      </c>
    </row>
    <row r="9" spans="1:12">
      <c r="A9" t="s">
        <v>68</v>
      </c>
      <c r="B9">
        <v>329764.53000000003</v>
      </c>
      <c r="C9">
        <v>6.9300929292715197E-2</v>
      </c>
      <c r="D9">
        <v>0.43515572102080191</v>
      </c>
      <c r="E9">
        <f>huc_8[[#This Row],[area_ac]]*huc_8[[#This Row],[total_p_yield_lbs_per_ac]]</f>
        <v>143498.92181923587</v>
      </c>
      <c r="F9">
        <f>huc_8[[#This Row],[total_p_sparrow_lbs]]/SUM(huc_8[total_p_sparrow_lbs])*Meta!$A$2</f>
        <v>54144.567887864774</v>
      </c>
      <c r="G9">
        <f>huc_8[[#This Row],[total_p_sparrow_adjusted_usgs_lbs]]/huc_8[[#This Row],[area_ac]]/huc_8[[#This Row],[total_p_yield_lbs_per_ac]]*huc_8[[#This Row],[rowcrop_p_yield_lbs_per_ac]]</f>
        <v>2.6148411592306103E-2</v>
      </c>
      <c r="H9">
        <v>5.4330406508308497</v>
      </c>
      <c r="I9">
        <v>7.4199154542829611</v>
      </c>
      <c r="J9">
        <f>huc_8[[#This Row],[area_ac]]*huc_8[[#This Row],[total_n_yield_lbs_per_ac]]</f>
        <v>2446824.9324213574</v>
      </c>
      <c r="K9">
        <f>huc_8[[#This Row],[total_n_sparrow_lbs]]/SUM(huc_8[total_n_sparrow_lbs])*Meta!$B$2</f>
        <v>820205.53990872728</v>
      </c>
      <c r="L9">
        <f>huc_8[[#This Row],[total_n_sparrow_adjusted_usgs_lbs]]/huc_8[[#This Row],[area_ac]]/huc_8[[#This Row],[total_n_yield_lbs_per_ac]]*huc_8[[#This Row],[rowcrop_n_yield_lbs_per_ac]]</f>
        <v>1.8212214455208089</v>
      </c>
    </row>
    <row r="10" spans="1:12">
      <c r="A10" t="s">
        <v>69</v>
      </c>
      <c r="B10">
        <v>316569.53999999998</v>
      </c>
      <c r="C10">
        <v>5.1165514445061892E-2</v>
      </c>
      <c r="D10">
        <v>0.72916503845922853</v>
      </c>
      <c r="E10">
        <f>huc_8[[#This Row],[area_ac]]*huc_8[[#This Row],[total_p_yield_lbs_per_ac]]</f>
        <v>230831.44080912028</v>
      </c>
      <c r="F10">
        <f>huc_8[[#This Row],[total_p_sparrow_lbs]]/SUM(huc_8[total_p_sparrow_lbs])*Meta!$A$2</f>
        <v>87096.602950696688</v>
      </c>
      <c r="G10">
        <f>huc_8[[#This Row],[total_p_sparrow_adjusted_usgs_lbs]]/huc_8[[#This Row],[area_ac]]/huc_8[[#This Row],[total_p_yield_lbs_per_ac]]*huc_8[[#This Row],[rowcrop_p_yield_lbs_per_ac]]</f>
        <v>1.9305613138180522E-2</v>
      </c>
      <c r="H10">
        <v>4.9352598244180674</v>
      </c>
      <c r="I10">
        <v>9.998186604908506</v>
      </c>
      <c r="J10">
        <f>huc_8[[#This Row],[area_ac]]*huc_8[[#This Row],[total_n_yield_lbs_per_ac]]</f>
        <v>3165121.3343500472</v>
      </c>
      <c r="K10">
        <f>huc_8[[#This Row],[total_n_sparrow_lbs]]/SUM(huc_8[total_n_sparrow_lbs])*Meta!$B$2</f>
        <v>1060987.2486251735</v>
      </c>
      <c r="L10">
        <f>huc_8[[#This Row],[total_n_sparrow_adjusted_usgs_lbs]]/huc_8[[#This Row],[area_ac]]/huc_8[[#This Row],[total_n_yield_lbs_per_ac]]*huc_8[[#This Row],[rowcrop_n_yield_lbs_per_ac]]</f>
        <v>1.6543592454205038</v>
      </c>
    </row>
    <row r="11" spans="1:12">
      <c r="A11" t="s">
        <v>70</v>
      </c>
      <c r="B11">
        <v>880308.82</v>
      </c>
      <c r="C11">
        <v>8.5645115207232017E-2</v>
      </c>
      <c r="D11">
        <v>0.46538514161776456</v>
      </c>
      <c r="E11">
        <f>huc_8[[#This Row],[area_ac]]*huc_8[[#This Row],[total_p_yield_lbs_per_ac]]</f>
        <v>409682.64486306719</v>
      </c>
      <c r="F11">
        <f>huc_8[[#This Row],[total_p_sparrow_lbs]]/SUM(huc_8[total_p_sparrow_lbs])*Meta!$A$2</f>
        <v>154580.18426933474</v>
      </c>
      <c r="G11">
        <f>huc_8[[#This Row],[total_p_sparrow_adjusted_usgs_lbs]]/huc_8[[#This Row],[area_ac]]/huc_8[[#This Row],[total_p_yield_lbs_per_ac]]*huc_8[[#This Row],[rowcrop_p_yield_lbs_per_ac]]</f>
        <v>3.2315349103761423E-2</v>
      </c>
      <c r="H11">
        <v>4.3965566206749802</v>
      </c>
      <c r="I11">
        <v>5.5565233146341209</v>
      </c>
      <c r="J11">
        <f>huc_8[[#This Row],[area_ac]]*huc_8[[#This Row],[total_n_yield_lbs_per_ac]]</f>
        <v>4891456.4824080514</v>
      </c>
      <c r="K11">
        <f>huc_8[[#This Row],[total_n_sparrow_lbs]]/SUM(huc_8[total_n_sparrow_lbs])*Meta!$B$2</f>
        <v>1639675.8312918197</v>
      </c>
      <c r="L11">
        <f>huc_8[[#This Row],[total_n_sparrow_adjusted_usgs_lbs]]/huc_8[[#This Row],[area_ac]]/huc_8[[#This Row],[total_n_yield_lbs_per_ac]]*huc_8[[#This Row],[rowcrop_n_yield_lbs_per_ac]]</f>
        <v>1.4737793656661267</v>
      </c>
    </row>
    <row r="12" spans="1:12">
      <c r="A12" t="s">
        <v>71</v>
      </c>
      <c r="B12">
        <v>563452.42000000004</v>
      </c>
      <c r="C12">
        <v>9.4626493117568142E-2</v>
      </c>
      <c r="D12">
        <v>0.53986530971116486</v>
      </c>
      <c r="E12">
        <f>huc_8[[#This Row],[area_ac]]*huc_8[[#This Row],[total_p_yield_lbs_per_ac]]</f>
        <v>304188.41523080535</v>
      </c>
      <c r="F12">
        <f>huc_8[[#This Row],[total_p_sparrow_lbs]]/SUM(huc_8[total_p_sparrow_lbs])*Meta!$A$2</f>
        <v>114775.42890471066</v>
      </c>
      <c r="G12">
        <f>huc_8[[#This Row],[total_p_sparrow_adjusted_usgs_lbs]]/huc_8[[#This Row],[area_ac]]/huc_8[[#This Row],[total_p_yield_lbs_per_ac]]*huc_8[[#This Row],[rowcrop_p_yield_lbs_per_ac]]</f>
        <v>3.5704174746683956E-2</v>
      </c>
      <c r="H12">
        <v>4.1299641223860935</v>
      </c>
      <c r="I12">
        <v>5.9878863590751497</v>
      </c>
      <c r="J12">
        <f>huc_8[[#This Row],[area_ac]]*huc_8[[#This Row],[total_n_yield_lbs_per_ac]]</f>
        <v>3373889.0597058823</v>
      </c>
      <c r="K12">
        <f>huc_8[[#This Row],[total_n_sparrow_lbs]]/SUM(huc_8[total_n_sparrow_lbs])*Meta!$B$2</f>
        <v>1130968.7346816969</v>
      </c>
      <c r="L12">
        <f>huc_8[[#This Row],[total_n_sparrow_adjusted_usgs_lbs]]/huc_8[[#This Row],[area_ac]]/huc_8[[#This Row],[total_n_yield_lbs_per_ac]]*huc_8[[#This Row],[rowcrop_n_yield_lbs_per_ac]]</f>
        <v>1.3844143109385423</v>
      </c>
    </row>
    <row r="13" spans="1:12">
      <c r="A13" t="s">
        <v>72</v>
      </c>
      <c r="B13">
        <v>296728.74</v>
      </c>
      <c r="C13">
        <v>5.0737997920614585E-2</v>
      </c>
      <c r="D13">
        <v>0.56786430436406432</v>
      </c>
      <c r="E13">
        <f>huc_8[[#This Row],[area_ac]]*huc_8[[#This Row],[total_p_yield_lbs_per_ac]]</f>
        <v>168501.65952492532</v>
      </c>
      <c r="F13">
        <f>huc_8[[#This Row],[total_p_sparrow_lbs]]/SUM(huc_8[total_p_sparrow_lbs])*Meta!$A$2</f>
        <v>63578.523292724887</v>
      </c>
      <c r="G13">
        <f>huc_8[[#This Row],[total_p_sparrow_adjusted_usgs_lbs]]/huc_8[[#This Row],[area_ac]]/huc_8[[#This Row],[total_p_yield_lbs_per_ac]]*huc_8[[#This Row],[rowcrop_p_yield_lbs_per_ac]]</f>
        <v>1.9144303929806955E-2</v>
      </c>
      <c r="H13">
        <v>4.1332093979040296</v>
      </c>
      <c r="I13">
        <v>7.6828963735867086</v>
      </c>
      <c r="J13">
        <f>huc_8[[#This Row],[area_ac]]*huc_8[[#This Row],[total_n_yield_lbs_per_ac]]</f>
        <v>2279736.1604849533</v>
      </c>
      <c r="K13">
        <f>huc_8[[#This Row],[total_n_sparrow_lbs]]/SUM(huc_8[total_n_sparrow_lbs])*Meta!$B$2</f>
        <v>764195.34703270334</v>
      </c>
      <c r="L13">
        <f>huc_8[[#This Row],[total_n_sparrow_adjusted_usgs_lbs]]/huc_8[[#This Row],[area_ac]]/huc_8[[#This Row],[total_n_yield_lbs_per_ac]]*huc_8[[#This Row],[rowcrop_n_yield_lbs_per_ac]]</f>
        <v>1.3855021668464462</v>
      </c>
    </row>
    <row r="14" spans="1:12">
      <c r="A14" t="s">
        <v>73</v>
      </c>
      <c r="B14">
        <v>910165.79</v>
      </c>
      <c r="C14">
        <v>4.4800250577677822E-2</v>
      </c>
      <c r="D14">
        <v>0.38958579872201038</v>
      </c>
      <c r="E14">
        <f>huc_8[[#This Row],[area_ac]]*huc_8[[#This Row],[total_p_yield_lbs_per_ac]]</f>
        <v>354587.66626659955</v>
      </c>
      <c r="F14">
        <f>huc_8[[#This Row],[total_p_sparrow_lbs]]/SUM(huc_8[total_p_sparrow_lbs])*Meta!$A$2</f>
        <v>133791.91791110611</v>
      </c>
      <c r="G14">
        <f>huc_8[[#This Row],[total_p_sparrow_adjusted_usgs_lbs]]/huc_8[[#This Row],[area_ac]]/huc_8[[#This Row],[total_p_yield_lbs_per_ac]]*huc_8[[#This Row],[rowcrop_p_yield_lbs_per_ac]]</f>
        <v>1.6903891527854455E-2</v>
      </c>
      <c r="H14">
        <v>4.6776525988826281</v>
      </c>
      <c r="I14">
        <v>5.5486698183501559</v>
      </c>
      <c r="J14">
        <f>huc_8[[#This Row],[area_ac]]*huc_8[[#This Row],[total_n_yield_lbs_per_ac]]</f>
        <v>5050209.4486678261</v>
      </c>
      <c r="K14">
        <f>huc_8[[#This Row],[total_n_sparrow_lbs]]/SUM(huc_8[total_n_sparrow_lbs])*Meta!$B$2</f>
        <v>1692891.7605059934</v>
      </c>
      <c r="L14">
        <f>huc_8[[#This Row],[total_n_sparrow_adjusted_usgs_lbs]]/huc_8[[#This Row],[area_ac]]/huc_8[[#This Row],[total_n_yield_lbs_per_ac]]*huc_8[[#This Row],[rowcrop_n_yield_lbs_per_ac]]</f>
        <v>1.5680061636347984</v>
      </c>
    </row>
    <row r="15" spans="1:12">
      <c r="A15" t="s">
        <v>74</v>
      </c>
      <c r="B15">
        <v>943069.17</v>
      </c>
      <c r="C15">
        <v>7.8548866260889458E-2</v>
      </c>
      <c r="D15">
        <v>0.59823129692687449</v>
      </c>
      <c r="E15">
        <f>huc_8[[#This Row],[area_ac]]*huc_8[[#This Row],[total_p_yield_lbs_per_ac]]</f>
        <v>564173.4926608511</v>
      </c>
      <c r="F15">
        <f>huc_8[[#This Row],[total_p_sparrow_lbs]]/SUM(huc_8[total_p_sparrow_lbs])*Meta!$A$2</f>
        <v>212872.19155826751</v>
      </c>
      <c r="G15">
        <f>huc_8[[#This Row],[total_p_sparrow_adjusted_usgs_lbs]]/huc_8[[#This Row],[area_ac]]/huc_8[[#This Row],[total_p_yield_lbs_per_ac]]*huc_8[[#This Row],[rowcrop_p_yield_lbs_per_ac]]</f>
        <v>2.963781447177E-2</v>
      </c>
      <c r="H15">
        <v>4.3313078186267857</v>
      </c>
      <c r="I15">
        <v>7.7249314750067315</v>
      </c>
      <c r="J15">
        <f>huc_8[[#This Row],[area_ac]]*huc_8[[#This Row],[total_n_yield_lbs_per_ac]]</f>
        <v>7285144.7144414745</v>
      </c>
      <c r="K15">
        <f>huc_8[[#This Row],[total_n_sparrow_lbs]]/SUM(huc_8[total_n_sparrow_lbs])*Meta!$B$2</f>
        <v>2442069.3015860999</v>
      </c>
      <c r="L15">
        <f>huc_8[[#This Row],[total_n_sparrow_adjusted_usgs_lbs]]/huc_8[[#This Row],[area_ac]]/huc_8[[#This Row],[total_n_yield_lbs_per_ac]]*huc_8[[#This Row],[rowcrop_n_yield_lbs_per_ac]]</f>
        <v>1.4519071719496044</v>
      </c>
    </row>
    <row r="16" spans="1:12">
      <c r="A16" t="s">
        <v>75</v>
      </c>
      <c r="B16">
        <v>1127056.01</v>
      </c>
      <c r="C16">
        <v>0.10231746450716048</v>
      </c>
      <c r="D16">
        <v>0.4310014022849728</v>
      </c>
      <c r="E16">
        <f>huc_8[[#This Row],[area_ac]]*huc_8[[#This Row],[total_p_yield_lbs_per_ac]]</f>
        <v>485762.72076370631</v>
      </c>
      <c r="F16">
        <f>huc_8[[#This Row],[total_p_sparrow_lbs]]/SUM(huc_8[total_p_sparrow_lbs])*Meta!$A$2</f>
        <v>183286.48242330362</v>
      </c>
      <c r="G16">
        <f>huc_8[[#This Row],[total_p_sparrow_adjusted_usgs_lbs]]/huc_8[[#This Row],[area_ac]]/huc_8[[#This Row],[total_p_yield_lbs_per_ac]]*huc_8[[#This Row],[rowcrop_p_yield_lbs_per_ac]]</f>
        <v>3.8606108205473097E-2</v>
      </c>
      <c r="H16">
        <v>6.3726693190674917</v>
      </c>
      <c r="I16">
        <v>7.9950255808911423</v>
      </c>
      <c r="J16">
        <f>huc_8[[#This Row],[area_ac]]*huc_8[[#This Row],[total_n_yield_lbs_per_ac]]</f>
        <v>9010841.6310471036</v>
      </c>
      <c r="K16">
        <f>huc_8[[#This Row],[total_n_sparrow_lbs]]/SUM(huc_8[total_n_sparrow_lbs])*Meta!$B$2</f>
        <v>3020543.9412909732</v>
      </c>
      <c r="L16">
        <f>huc_8[[#This Row],[total_n_sparrow_adjusted_usgs_lbs]]/huc_8[[#This Row],[area_ac]]/huc_8[[#This Row],[total_n_yield_lbs_per_ac]]*huc_8[[#This Row],[rowcrop_n_yield_lbs_per_ac]]</f>
        <v>2.1361964275609364</v>
      </c>
    </row>
    <row r="17" spans="1:12">
      <c r="A17" t="s">
        <v>76</v>
      </c>
      <c r="B17">
        <v>1271402.06</v>
      </c>
      <c r="C17">
        <v>8.6721973164771177E-2</v>
      </c>
      <c r="D17">
        <v>0.95622206462819481</v>
      </c>
      <c r="E17">
        <f>huc_8[[#This Row],[area_ac]]*huc_8[[#This Row],[total_p_yield_lbs_per_ac]]</f>
        <v>1215742.7027857401</v>
      </c>
      <c r="F17">
        <f>huc_8[[#This Row],[total_p_sparrow_lbs]]/SUM(huc_8[total_p_sparrow_lbs])*Meta!$A$2</f>
        <v>458720.26403152273</v>
      </c>
      <c r="G17">
        <f>huc_8[[#This Row],[total_p_sparrow_adjusted_usgs_lbs]]/huc_8[[#This Row],[area_ac]]/huc_8[[#This Row],[total_p_yield_lbs_per_ac]]*huc_8[[#This Row],[rowcrop_p_yield_lbs_per_ac]]</f>
        <v>3.2721665806691176E-2</v>
      </c>
      <c r="H17">
        <v>5.0019390614121333</v>
      </c>
      <c r="I17">
        <v>13.370176179349489</v>
      </c>
      <c r="J17">
        <f>huc_8[[#This Row],[area_ac]]*huc_8[[#This Row],[total_n_yield_lbs_per_ac]]</f>
        <v>16998869.536987871</v>
      </c>
      <c r="K17">
        <f>huc_8[[#This Row],[total_n_sparrow_lbs]]/SUM(huc_8[total_n_sparrow_lbs])*Meta!$B$2</f>
        <v>5698228.2555972263</v>
      </c>
      <c r="L17">
        <f>huc_8[[#This Row],[total_n_sparrow_adjusted_usgs_lbs]]/huc_8[[#This Row],[area_ac]]/huc_8[[#This Row],[total_n_yield_lbs_per_ac]]*huc_8[[#This Row],[rowcrop_n_yield_lbs_per_ac]]</f>
        <v>1.6767109383654084</v>
      </c>
    </row>
    <row r="18" spans="1:12">
      <c r="A18" t="s">
        <v>77</v>
      </c>
      <c r="B18">
        <v>682759.6</v>
      </c>
      <c r="C18">
        <v>0.17398146943565798</v>
      </c>
      <c r="D18">
        <v>0.53412227872624118</v>
      </c>
      <c r="E18">
        <f>huc_8[[#This Row],[area_ac]]*huc_8[[#This Row],[total_p_yield_lbs_per_ac]]</f>
        <v>364677.11337421695</v>
      </c>
      <c r="F18">
        <f>huc_8[[#This Row],[total_p_sparrow_lbs]]/SUM(huc_8[total_p_sparrow_lbs])*Meta!$A$2</f>
        <v>137598.83678508596</v>
      </c>
      <c r="G18">
        <f>huc_8[[#This Row],[total_p_sparrow_adjusted_usgs_lbs]]/huc_8[[#This Row],[area_ac]]/huc_8[[#This Row],[total_p_yield_lbs_per_ac]]*huc_8[[#This Row],[rowcrop_p_yield_lbs_per_ac]]</f>
        <v>6.5646148163788456E-2</v>
      </c>
      <c r="H18">
        <v>5.2115823103525623</v>
      </c>
      <c r="I18">
        <v>6.9202314968572622</v>
      </c>
      <c r="J18">
        <f>huc_8[[#This Row],[area_ac]]*huc_8[[#This Row],[total_n_yield_lbs_per_ac]]</f>
        <v>4724854.4887016658</v>
      </c>
      <c r="K18">
        <f>huc_8[[#This Row],[total_n_sparrow_lbs]]/SUM(huc_8[total_n_sparrow_lbs])*Meta!$B$2</f>
        <v>1583828.8124114822</v>
      </c>
      <c r="L18">
        <f>huc_8[[#This Row],[total_n_sparrow_adjusted_usgs_lbs]]/huc_8[[#This Row],[area_ac]]/huc_8[[#This Row],[total_n_yield_lbs_per_ac]]*huc_8[[#This Row],[rowcrop_n_yield_lbs_per_ac]]</f>
        <v>1.7469859105986054</v>
      </c>
    </row>
    <row r="19" spans="1:12">
      <c r="A19" t="s">
        <v>78</v>
      </c>
      <c r="B19">
        <v>729480.78</v>
      </c>
      <c r="C19">
        <v>0.149001667941181</v>
      </c>
      <c r="D19">
        <v>0.990555833390804</v>
      </c>
      <c r="E19">
        <f>huc_8[[#This Row],[area_ac]]*huc_8[[#This Row],[total_p_yield_lbs_per_ac]]</f>
        <v>722591.44197547378</v>
      </c>
      <c r="F19">
        <f>huc_8[[#This Row],[total_p_sparrow_lbs]]/SUM(huc_8[total_p_sparrow_lbs])*Meta!$A$2</f>
        <v>272645.9606053051</v>
      </c>
      <c r="G19">
        <f>huc_8[[#This Row],[total_p_sparrow_adjusted_usgs_lbs]]/huc_8[[#This Row],[area_ac]]/huc_8[[#This Row],[total_p_yield_lbs_per_ac]]*huc_8[[#This Row],[rowcrop_p_yield_lbs_per_ac]]</f>
        <v>5.6220846978969438E-2</v>
      </c>
      <c r="H19">
        <v>5.7171373933809537</v>
      </c>
      <c r="I19">
        <v>11.932332427658924</v>
      </c>
      <c r="J19">
        <f>huc_8[[#This Row],[area_ac]]*huc_8[[#This Row],[total_n_yield_lbs_per_ac]]</f>
        <v>8704407.1665479261</v>
      </c>
      <c r="K19">
        <f>huc_8[[#This Row],[total_n_sparrow_lbs]]/SUM(huc_8[total_n_sparrow_lbs])*Meta!$B$2</f>
        <v>2917823.3738850877</v>
      </c>
      <c r="L19">
        <f>huc_8[[#This Row],[total_n_sparrow_adjusted_usgs_lbs]]/huc_8[[#This Row],[area_ac]]/huc_8[[#This Row],[total_n_yield_lbs_per_ac]]*huc_8[[#This Row],[rowcrop_n_yield_lbs_per_ac]]</f>
        <v>1.9164541362711955</v>
      </c>
    </row>
    <row r="20" spans="1:12">
      <c r="A20" t="s">
        <v>79</v>
      </c>
      <c r="B20">
        <v>71992.350000000006</v>
      </c>
      <c r="C20">
        <v>8.1029128408787093E-2</v>
      </c>
      <c r="D20">
        <v>0.75956218359422112</v>
      </c>
      <c r="E20">
        <f>huc_8[[#This Row],[area_ac]]*huc_8[[#This Row],[total_p_yield_lbs_per_ac]]</f>
        <v>54682.666568079432</v>
      </c>
      <c r="F20">
        <f>huc_8[[#This Row],[total_p_sparrow_lbs]]/SUM(huc_8[total_p_sparrow_lbs])*Meta!$A$2</f>
        <v>20632.694063126841</v>
      </c>
      <c r="G20">
        <f>huc_8[[#This Row],[total_p_sparrow_adjusted_usgs_lbs]]/huc_8[[#This Row],[area_ac]]/huc_8[[#This Row],[total_p_yield_lbs_per_ac]]*huc_8[[#This Row],[rowcrop_p_yield_lbs_per_ac]]</f>
        <v>3.0573659288887948E-2</v>
      </c>
      <c r="H20">
        <v>5.1549795183940263</v>
      </c>
      <c r="I20">
        <v>9.9032107557066293</v>
      </c>
      <c r="J20">
        <f>huc_8[[#This Row],[area_ac]]*huc_8[[#This Row],[total_n_yield_lbs_per_ac]]</f>
        <v>712955.41484859621</v>
      </c>
      <c r="K20">
        <f>huc_8[[#This Row],[total_n_sparrow_lbs]]/SUM(huc_8[total_n_sparrow_lbs])*Meta!$B$2</f>
        <v>238991.34474981015</v>
      </c>
      <c r="L20">
        <f>huc_8[[#This Row],[total_n_sparrow_adjusted_usgs_lbs]]/huc_8[[#This Row],[area_ac]]/huc_8[[#This Row],[total_n_yield_lbs_per_ac]]*huc_8[[#This Row],[rowcrop_n_yield_lbs_per_ac]]</f>
        <v>1.7280119648440353</v>
      </c>
    </row>
    <row r="21" spans="1:12">
      <c r="A21" t="s">
        <v>80</v>
      </c>
      <c r="B21">
        <v>536519.02</v>
      </c>
      <c r="C21">
        <v>9.4124707604368626E-2</v>
      </c>
      <c r="D21">
        <v>1.0681728643765536</v>
      </c>
      <c r="E21">
        <f>huc_8[[#This Row],[area_ac]]*huc_8[[#This Row],[total_p_yield_lbs_per_ac]]</f>
        <v>573095.0583859015</v>
      </c>
      <c r="F21">
        <f>huc_8[[#This Row],[total_p_sparrow_lbs]]/SUM(huc_8[total_p_sparrow_lbs])*Meta!$A$2</f>
        <v>216238.44905304184</v>
      </c>
      <c r="G21">
        <f>huc_8[[#This Row],[total_p_sparrow_adjusted_usgs_lbs]]/huc_8[[#This Row],[area_ac]]/huc_8[[#This Row],[total_p_yield_lbs_per_ac]]*huc_8[[#This Row],[rowcrop_p_yield_lbs_per_ac]]</f>
        <v>3.5514842593939264E-2</v>
      </c>
      <c r="H21">
        <v>5.9405361832824273</v>
      </c>
      <c r="I21">
        <v>21.125808239290293</v>
      </c>
      <c r="J21">
        <f>huc_8[[#This Row],[area_ac]]*huc_8[[#This Row],[total_n_yield_lbs_per_ac]]</f>
        <v>11334397.933251955</v>
      </c>
      <c r="K21">
        <f>huc_8[[#This Row],[total_n_sparrow_lbs]]/SUM(huc_8[total_n_sparrow_lbs])*Meta!$B$2</f>
        <v>3799428.3339198725</v>
      </c>
      <c r="L21">
        <f>huc_8[[#This Row],[total_n_sparrow_adjusted_usgs_lbs]]/huc_8[[#This Row],[area_ac]]/huc_8[[#This Row],[total_n_yield_lbs_per_ac]]*huc_8[[#This Row],[rowcrop_n_yield_lbs_per_ac]]</f>
        <v>1.9913401334907717</v>
      </c>
    </row>
    <row r="22" spans="1:12">
      <c r="A22" t="s">
        <v>81</v>
      </c>
      <c r="B22">
        <v>967192.2</v>
      </c>
      <c r="C22">
        <v>9.4825074615413146E-2</v>
      </c>
      <c r="D22">
        <v>0.47387014608780625</v>
      </c>
      <c r="E22">
        <f>huc_8[[#This Row],[area_ac]]*huc_8[[#This Row],[total_p_yield_lbs_per_ac]]</f>
        <v>458323.50910898671</v>
      </c>
      <c r="F22">
        <f>huc_8[[#This Row],[total_p_sparrow_lbs]]/SUM(huc_8[total_p_sparrow_lbs])*Meta!$A$2</f>
        <v>172933.20422864263</v>
      </c>
      <c r="G22">
        <f>huc_8[[#This Row],[total_p_sparrow_adjusted_usgs_lbs]]/huc_8[[#This Row],[area_ac]]/huc_8[[#This Row],[total_p_yield_lbs_per_ac]]*huc_8[[#This Row],[rowcrop_p_yield_lbs_per_ac]]</f>
        <v>3.5779102901230563E-2</v>
      </c>
      <c r="H22">
        <v>4.634835214961555</v>
      </c>
      <c r="I22">
        <v>6.3820595068137314</v>
      </c>
      <c r="J22">
        <f>huc_8[[#This Row],[area_ac]]*huc_8[[#This Row],[total_n_yield_lbs_per_ac]]</f>
        <v>6172678.1749260873</v>
      </c>
      <c r="K22">
        <f>huc_8[[#This Row],[total_n_sparrow_lbs]]/SUM(huc_8[total_n_sparrow_lbs])*Meta!$B$2</f>
        <v>2069156.9584988251</v>
      </c>
      <c r="L22">
        <f>huc_8[[#This Row],[total_n_sparrow_adjusted_usgs_lbs]]/huc_8[[#This Row],[area_ac]]/huc_8[[#This Row],[total_n_yield_lbs_per_ac]]*huc_8[[#This Row],[rowcrop_n_yield_lbs_per_ac]]</f>
        <v>1.5536532546746507</v>
      </c>
    </row>
    <row r="23" spans="1:12">
      <c r="A23" t="s">
        <v>82</v>
      </c>
      <c r="B23">
        <v>1161544.97</v>
      </c>
      <c r="C23">
        <v>7.1061944833826815E-2</v>
      </c>
      <c r="D23">
        <v>0.45495887693367359</v>
      </c>
      <c r="E23">
        <f>huc_8[[#This Row],[area_ac]]*huc_8[[#This Row],[total_p_yield_lbs_per_ac]]</f>
        <v>528455.19505915756</v>
      </c>
      <c r="F23">
        <f>huc_8[[#This Row],[total_p_sparrow_lbs]]/SUM(huc_8[total_p_sparrow_lbs])*Meta!$A$2</f>
        <v>199395.07434501045</v>
      </c>
      <c r="G23">
        <f>huc_8[[#This Row],[total_p_sparrow_adjusted_usgs_lbs]]/huc_8[[#This Row],[area_ac]]/huc_8[[#This Row],[total_p_yield_lbs_per_ac]]*huc_8[[#This Row],[rowcrop_p_yield_lbs_per_ac]]</f>
        <v>2.6812872511653034E-2</v>
      </c>
      <c r="H23">
        <v>3.9408116207074699</v>
      </c>
      <c r="I23">
        <v>4.8211108207632263</v>
      </c>
      <c r="J23">
        <f>huc_8[[#This Row],[area_ac]]*huc_8[[#This Row],[total_n_yield_lbs_per_ac]]</f>
        <v>5599937.0236700969</v>
      </c>
      <c r="K23">
        <f>huc_8[[#This Row],[total_n_sparrow_lbs]]/SUM(huc_8[total_n_sparrow_lbs])*Meta!$B$2</f>
        <v>1877167.1438744541</v>
      </c>
      <c r="L23">
        <f>huc_8[[#This Row],[total_n_sparrow_adjusted_usgs_lbs]]/huc_8[[#This Row],[area_ac]]/huc_8[[#This Row],[total_n_yield_lbs_per_ac]]*huc_8[[#This Row],[rowcrop_n_yield_lbs_per_ac]]</f>
        <v>1.3210080869342478</v>
      </c>
    </row>
    <row r="24" spans="1:12">
      <c r="A24" t="s">
        <v>83</v>
      </c>
      <c r="B24">
        <v>906812.9</v>
      </c>
      <c r="C24">
        <v>0.12477370368634839</v>
      </c>
      <c r="D24">
        <v>0.49023313487227649</v>
      </c>
      <c r="E24">
        <f>huc_8[[#This Row],[area_ac]]*huc_8[[#This Row],[total_p_yield_lbs_per_ac]]</f>
        <v>444549.73070962017</v>
      </c>
      <c r="F24">
        <f>huc_8[[#This Row],[total_p_sparrow_lbs]]/SUM(huc_8[total_p_sparrow_lbs])*Meta!$A$2</f>
        <v>167736.12490454604</v>
      </c>
      <c r="G24">
        <f>huc_8[[#This Row],[total_p_sparrow_adjusted_usgs_lbs]]/huc_8[[#This Row],[area_ac]]/huc_8[[#This Row],[total_p_yield_lbs_per_ac]]*huc_8[[#This Row],[rowcrop_p_yield_lbs_per_ac]]</f>
        <v>4.707922668837923E-2</v>
      </c>
      <c r="H24">
        <v>4.1031600793291476</v>
      </c>
      <c r="I24">
        <v>5.4557182514788698</v>
      </c>
      <c r="J24">
        <f>huc_8[[#This Row],[area_ac]]*huc_8[[#This Row],[total_n_yield_lbs_per_ac]]</f>
        <v>4947315.6892064838</v>
      </c>
      <c r="K24">
        <f>huc_8[[#This Row],[total_n_sparrow_lbs]]/SUM(huc_8[total_n_sparrow_lbs])*Meta!$B$2</f>
        <v>1658400.518237707</v>
      </c>
      <c r="L24">
        <f>huc_8[[#This Row],[total_n_sparrow_adjusted_usgs_lbs]]/huc_8[[#This Row],[area_ac]]/huc_8[[#This Row],[total_n_yield_lbs_per_ac]]*huc_8[[#This Row],[rowcrop_n_yield_lbs_per_ac]]</f>
        <v>1.3754292690109604</v>
      </c>
    </row>
    <row r="25" spans="1:12">
      <c r="A25" t="s">
        <v>84</v>
      </c>
      <c r="B25">
        <v>1478075.8</v>
      </c>
      <c r="C25">
        <v>6.8472696021221177E-2</v>
      </c>
      <c r="D25">
        <v>0.45152741409541464</v>
      </c>
      <c r="E25">
        <f>huc_8[[#This Row],[area_ac]]*huc_8[[#This Row],[total_p_yield_lbs_per_ac]]</f>
        <v>667391.74381101131</v>
      </c>
      <c r="F25">
        <f>huc_8[[#This Row],[total_p_sparrow_lbs]]/SUM(huc_8[total_p_sparrow_lbs])*Meta!$A$2</f>
        <v>251818.18178463707</v>
      </c>
      <c r="G25">
        <f>huc_8[[#This Row],[total_p_sparrow_adjusted_usgs_lbs]]/huc_8[[#This Row],[area_ac]]/huc_8[[#This Row],[total_p_yield_lbs_per_ac]]*huc_8[[#This Row],[rowcrop_p_yield_lbs_per_ac]]</f>
        <v>2.5835905184405105E-2</v>
      </c>
      <c r="H25">
        <v>3.5172533937043684</v>
      </c>
      <c r="I25">
        <v>4.1971701698373236</v>
      </c>
      <c r="J25">
        <f>huc_8[[#This Row],[area_ac]]*huc_8[[#This Row],[total_n_yield_lbs_per_ac]]</f>
        <v>6203735.6565184379</v>
      </c>
      <c r="K25">
        <f>huc_8[[#This Row],[total_n_sparrow_lbs]]/SUM(huc_8[total_n_sparrow_lbs])*Meta!$B$2</f>
        <v>2079567.8048655288</v>
      </c>
      <c r="L25">
        <f>huc_8[[#This Row],[total_n_sparrow_adjusted_usgs_lbs]]/huc_8[[#This Row],[area_ac]]/huc_8[[#This Row],[total_n_yield_lbs_per_ac]]*huc_8[[#This Row],[rowcrop_n_yield_lbs_per_ac]]</f>
        <v>1.1790262068010935</v>
      </c>
    </row>
    <row r="26" spans="1:12">
      <c r="A26" t="s">
        <v>85</v>
      </c>
      <c r="B26">
        <v>765597.35</v>
      </c>
      <c r="C26">
        <v>0.10186124936872031</v>
      </c>
      <c r="D26">
        <v>0.4118069301257179</v>
      </c>
      <c r="E26">
        <f>huc_8[[#This Row],[area_ac]]*huc_8[[#This Row],[total_p_yield_lbs_per_ac]]</f>
        <v>315278.29441588477</v>
      </c>
      <c r="F26">
        <f>huc_8[[#This Row],[total_p_sparrow_lbs]]/SUM(huc_8[total_p_sparrow_lbs])*Meta!$A$2</f>
        <v>118959.8277057075</v>
      </c>
      <c r="G26">
        <f>huc_8[[#This Row],[total_p_sparrow_adjusted_usgs_lbs]]/huc_8[[#This Row],[area_ac]]/huc_8[[#This Row],[total_p_yield_lbs_per_ac]]*huc_8[[#This Row],[rowcrop_p_yield_lbs_per_ac]]</f>
        <v>3.8433970525122707E-2</v>
      </c>
      <c r="H26">
        <v>6.327033058382507</v>
      </c>
      <c r="I26">
        <v>7.8882678407246694</v>
      </c>
      <c r="J26">
        <f>huc_8[[#This Row],[area_ac]]*huc_8[[#This Row],[total_n_yield_lbs_per_ac]]</f>
        <v>6039236.9549490288</v>
      </c>
      <c r="K26">
        <f>huc_8[[#This Row],[total_n_sparrow_lbs]]/SUM(huc_8[total_n_sparrow_lbs])*Meta!$B$2</f>
        <v>2024425.8351449964</v>
      </c>
      <c r="L26">
        <f>huc_8[[#This Row],[total_n_sparrow_adjusted_usgs_lbs]]/huc_8[[#This Row],[area_ac]]/huc_8[[#This Row],[total_n_yield_lbs_per_ac]]*huc_8[[#This Row],[rowcrop_n_yield_lbs_per_ac]]</f>
        <v>2.1208985967522964</v>
      </c>
    </row>
    <row r="27" spans="1:12">
      <c r="A27" t="s">
        <v>86</v>
      </c>
      <c r="B27">
        <v>1660583.87</v>
      </c>
      <c r="C27">
        <v>0.25525244785927464</v>
      </c>
      <c r="D27">
        <v>0.85318763577477619</v>
      </c>
      <c r="E27">
        <f>huc_8[[#This Row],[area_ac]]*huc_8[[#This Row],[total_p_yield_lbs_per_ac]]</f>
        <v>1416789.6260510285</v>
      </c>
      <c r="F27">
        <f>huc_8[[#This Row],[total_p_sparrow_lbs]]/SUM(huc_8[total_p_sparrow_lbs])*Meta!$A$2</f>
        <v>534578.66524722124</v>
      </c>
      <c r="G27">
        <f>huc_8[[#This Row],[total_p_sparrow_adjusted_usgs_lbs]]/huc_8[[#This Row],[area_ac]]/huc_8[[#This Row],[total_p_yield_lbs_per_ac]]*huc_8[[#This Row],[rowcrop_p_yield_lbs_per_ac]]</f>
        <v>9.6311061549784666E-2</v>
      </c>
      <c r="H27">
        <v>8.9574755912888016</v>
      </c>
      <c r="I27">
        <v>11.618987743770685</v>
      </c>
      <c r="J27">
        <f>huc_8[[#This Row],[area_ac]]*huc_8[[#This Row],[total_n_yield_lbs_per_ac]]</f>
        <v>19294303.633033294</v>
      </c>
      <c r="K27">
        <f>huc_8[[#This Row],[total_n_sparrow_lbs]]/SUM(huc_8[total_n_sparrow_lbs])*Meta!$B$2</f>
        <v>6467685.741960465</v>
      </c>
      <c r="L27">
        <f>huc_8[[#This Row],[total_n_sparrow_adjusted_usgs_lbs]]/huc_8[[#This Row],[area_ac]]/huc_8[[#This Row],[total_n_yield_lbs_per_ac]]*huc_8[[#This Row],[rowcrop_n_yield_lbs_per_ac]]</f>
        <v>3.0026549943243288</v>
      </c>
    </row>
    <row r="28" spans="1:12">
      <c r="A28" t="s">
        <v>87</v>
      </c>
      <c r="B28">
        <v>643217.32999999996</v>
      </c>
      <c r="C28">
        <v>0.3518076134859156</v>
      </c>
      <c r="D28">
        <v>0.70058541501660254</v>
      </c>
      <c r="E28">
        <f>huc_8[[#This Row],[area_ac]]*huc_8[[#This Row],[total_p_yield_lbs_per_ac]]</f>
        <v>450628.68008392095</v>
      </c>
      <c r="F28">
        <f>huc_8[[#This Row],[total_p_sparrow_lbs]]/SUM(huc_8[total_p_sparrow_lbs])*Meta!$A$2</f>
        <v>170029.81521880731</v>
      </c>
      <c r="G28">
        <f>huc_8[[#This Row],[total_p_sparrow_adjusted_usgs_lbs]]/huc_8[[#This Row],[area_ac]]/huc_8[[#This Row],[total_p_yield_lbs_per_ac]]*huc_8[[#This Row],[rowcrop_p_yield_lbs_per_ac]]</f>
        <v>0.13274295702270858</v>
      </c>
      <c r="H28">
        <v>9.8365911549519662</v>
      </c>
      <c r="I28">
        <v>12.276782045288584</v>
      </c>
      <c r="J28">
        <f>huc_8[[#This Row],[area_ac]]*huc_8[[#This Row],[total_n_yield_lbs_per_ac]]</f>
        <v>7896638.9681624621</v>
      </c>
      <c r="K28">
        <f>huc_8[[#This Row],[total_n_sparrow_lbs]]/SUM(huc_8[total_n_sparrow_lbs])*Meta!$B$2</f>
        <v>2647049.6284899851</v>
      </c>
      <c r="L28">
        <f>huc_8[[#This Row],[total_n_sparrow_adjusted_usgs_lbs]]/huc_8[[#This Row],[area_ac]]/huc_8[[#This Row],[total_n_yield_lbs_per_ac]]*huc_8[[#This Row],[rowcrop_n_yield_lbs_per_ac]]</f>
        <v>3.2973452461614152</v>
      </c>
    </row>
    <row r="29" spans="1:12">
      <c r="A29" t="s">
        <v>88</v>
      </c>
      <c r="B29">
        <v>800593.69</v>
      </c>
      <c r="C29">
        <v>0.42048800270063502</v>
      </c>
      <c r="D29">
        <v>0.71588341953025136</v>
      </c>
      <c r="E29">
        <f>huc_8[[#This Row],[area_ac]]*huc_8[[#This Row],[total_p_yield_lbs_per_ac]]</f>
        <v>573131.74845154199</v>
      </c>
      <c r="F29">
        <f>huc_8[[#This Row],[total_p_sparrow_lbs]]/SUM(huc_8[total_p_sparrow_lbs])*Meta!$A$2</f>
        <v>216252.29283475602</v>
      </c>
      <c r="G29">
        <f>huc_8[[#This Row],[total_p_sparrow_adjusted_usgs_lbs]]/huc_8[[#This Row],[area_ac]]/huc_8[[#This Row],[total_p_yield_lbs_per_ac]]*huc_8[[#This Row],[rowcrop_p_yield_lbs_per_ac]]</f>
        <v>0.15865722835838961</v>
      </c>
      <c r="H29">
        <v>11.340160206938281</v>
      </c>
      <c r="I29">
        <v>12.440911722369831</v>
      </c>
      <c r="J29">
        <f>huc_8[[#This Row],[area_ac]]*huc_8[[#This Row],[total_n_yield_lbs_per_ac]]</f>
        <v>9960115.4227763172</v>
      </c>
      <c r="K29">
        <f>huc_8[[#This Row],[total_n_sparrow_lbs]]/SUM(huc_8[total_n_sparrow_lbs])*Meta!$B$2</f>
        <v>3338752.0862831729</v>
      </c>
      <c r="L29">
        <f>huc_8[[#This Row],[total_n_sparrow_adjusted_usgs_lbs]]/huc_8[[#This Row],[area_ac]]/huc_8[[#This Row],[total_n_yield_lbs_per_ac]]*huc_8[[#This Row],[rowcrop_n_yield_lbs_per_ac]]</f>
        <v>3.8013599182916713</v>
      </c>
    </row>
    <row r="30" spans="1:12">
      <c r="A30" t="s">
        <v>89</v>
      </c>
      <c r="B30">
        <v>1002280.07</v>
      </c>
      <c r="C30">
        <v>0.21261063768622834</v>
      </c>
      <c r="D30">
        <v>0.51357010900193067</v>
      </c>
      <c r="E30">
        <f>huc_8[[#This Row],[area_ac]]*huc_8[[#This Row],[total_p_yield_lbs_per_ac]]</f>
        <v>514741.0848003627</v>
      </c>
      <c r="F30">
        <f>huc_8[[#This Row],[total_p_sparrow_lbs]]/SUM(huc_8[total_p_sparrow_lbs])*Meta!$A$2</f>
        <v>194220.50881855752</v>
      </c>
      <c r="G30">
        <f>huc_8[[#This Row],[total_p_sparrow_adjusted_usgs_lbs]]/huc_8[[#This Row],[area_ac]]/huc_8[[#This Row],[total_p_yield_lbs_per_ac]]*huc_8[[#This Row],[rowcrop_p_yield_lbs_per_ac]]</f>
        <v>8.0221586057527286E-2</v>
      </c>
      <c r="H30">
        <v>5.7871347030490519</v>
      </c>
      <c r="I30">
        <v>6.6779795433349038</v>
      </c>
      <c r="J30">
        <f>huc_8[[#This Row],[area_ac]]*huc_8[[#This Row],[total_n_yield_lbs_per_ac]]</f>
        <v>6693205.8041522754</v>
      </c>
      <c r="K30">
        <f>huc_8[[#This Row],[total_n_sparrow_lbs]]/SUM(huc_8[total_n_sparrow_lbs])*Meta!$B$2</f>
        <v>2243644.1641463414</v>
      </c>
      <c r="L30">
        <f>huc_8[[#This Row],[total_n_sparrow_adjusted_usgs_lbs]]/huc_8[[#This Row],[area_ac]]/huc_8[[#This Row],[total_n_yield_lbs_per_ac]]*huc_8[[#This Row],[rowcrop_n_yield_lbs_per_ac]]</f>
        <v>1.9399180876179993</v>
      </c>
    </row>
    <row r="31" spans="1:12">
      <c r="A31" t="s">
        <v>90</v>
      </c>
      <c r="B31">
        <v>546140.02</v>
      </c>
      <c r="C31">
        <v>0.15061241539967571</v>
      </c>
      <c r="D31">
        <v>0.46371406165561141</v>
      </c>
      <c r="E31">
        <f>huc_8[[#This Row],[area_ac]]*huc_8[[#This Row],[total_p_yield_lbs_per_ac]]</f>
        <v>253252.80690687685</v>
      </c>
      <c r="F31">
        <f>huc_8[[#This Row],[total_p_sparrow_lbs]]/SUM(huc_8[total_p_sparrow_lbs])*Meta!$A$2</f>
        <v>95556.563230732165</v>
      </c>
      <c r="G31">
        <f>huc_8[[#This Row],[total_p_sparrow_adjusted_usgs_lbs]]/huc_8[[#This Row],[area_ac]]/huc_8[[#This Row],[total_p_yield_lbs_per_ac]]*huc_8[[#This Row],[rowcrop_p_yield_lbs_per_ac]]</f>
        <v>5.6828609211681792E-2</v>
      </c>
      <c r="H31">
        <v>4.7512909392726259</v>
      </c>
      <c r="I31">
        <v>5.7568721310646556</v>
      </c>
      <c r="J31">
        <f>huc_8[[#This Row],[area_ac]]*huc_8[[#This Row],[total_n_yield_lbs_per_ac]]</f>
        <v>3144058.2607970936</v>
      </c>
      <c r="K31">
        <f>huc_8[[#This Row],[total_n_sparrow_lbs]]/SUM(huc_8[total_n_sparrow_lbs])*Meta!$B$2</f>
        <v>1053926.6496478117</v>
      </c>
      <c r="L31">
        <f>huc_8[[#This Row],[total_n_sparrow_adjusted_usgs_lbs]]/huc_8[[#This Row],[area_ac]]/huc_8[[#This Row],[total_n_yield_lbs_per_ac]]*huc_8[[#This Row],[rowcrop_n_yield_lbs_per_ac]]</f>
        <v>1.5926906328574455</v>
      </c>
    </row>
    <row r="32" spans="1:12">
      <c r="A32" t="s">
        <v>91</v>
      </c>
      <c r="B32">
        <v>499187.61</v>
      </c>
      <c r="C32">
        <v>0.32634967419349581</v>
      </c>
      <c r="D32">
        <v>0.70725997914301342</v>
      </c>
      <c r="E32">
        <f>huc_8[[#This Row],[area_ac]]*huc_8[[#This Row],[total_p_yield_lbs_per_ac]]</f>
        <v>353055.41863705072</v>
      </c>
      <c r="F32">
        <f>huc_8[[#This Row],[total_p_sparrow_lbs]]/SUM(huc_8[total_p_sparrow_lbs])*Meta!$A$2</f>
        <v>133213.77499025801</v>
      </c>
      <c r="G32">
        <f>huc_8[[#This Row],[total_p_sparrow_adjusted_usgs_lbs]]/huc_8[[#This Row],[area_ac]]/huc_8[[#This Row],[total_p_yield_lbs_per_ac]]*huc_8[[#This Row],[rowcrop_p_yield_lbs_per_ac]]</f>
        <v>0.12313724636768413</v>
      </c>
      <c r="H32">
        <v>10.533639172905989</v>
      </c>
      <c r="I32">
        <v>12.551481900328671</v>
      </c>
      <c r="J32">
        <f>huc_8[[#This Row],[area_ac]]*huc_8[[#This Row],[total_n_yield_lbs_per_ac]]</f>
        <v>6265544.2517833272</v>
      </c>
      <c r="K32">
        <f>huc_8[[#This Row],[total_n_sparrow_lbs]]/SUM(huc_8[total_n_sparrow_lbs])*Meta!$B$2</f>
        <v>2100286.799338121</v>
      </c>
      <c r="L32">
        <f>huc_8[[#This Row],[total_n_sparrow_adjusted_usgs_lbs]]/huc_8[[#This Row],[area_ac]]/huc_8[[#This Row],[total_n_yield_lbs_per_ac]]*huc_8[[#This Row],[rowcrop_n_yield_lbs_per_ac]]</f>
        <v>3.5310042375885282</v>
      </c>
    </row>
    <row r="33" spans="1:12">
      <c r="A33" t="s">
        <v>92</v>
      </c>
      <c r="B33">
        <v>1883094.01</v>
      </c>
      <c r="C33">
        <v>0.18093734868725281</v>
      </c>
      <c r="D33">
        <v>0.48076147481185122</v>
      </c>
      <c r="E33">
        <f>huc_8[[#This Row],[area_ac]]*huc_8[[#This Row],[total_p_yield_lbs_per_ac]]</f>
        <v>905319.05345696292</v>
      </c>
      <c r="F33">
        <f>huc_8[[#This Row],[total_p_sparrow_lbs]]/SUM(huc_8[total_p_sparrow_lbs])*Meta!$A$2</f>
        <v>341592.17594558396</v>
      </c>
      <c r="G33">
        <f>huc_8[[#This Row],[total_p_sparrow_adjusted_usgs_lbs]]/huc_8[[#This Row],[area_ac]]/huc_8[[#This Row],[total_p_yield_lbs_per_ac]]*huc_8[[#This Row],[rowcrop_p_yield_lbs_per_ac]]</f>
        <v>6.827071893814031E-2</v>
      </c>
      <c r="H33">
        <v>4.6732696857746063</v>
      </c>
      <c r="I33">
        <v>5.6252386617479715</v>
      </c>
      <c r="J33">
        <f>huc_8[[#This Row],[area_ac]]*huc_8[[#This Row],[total_n_yield_lbs_per_ac]]</f>
        <v>10592853.228758022</v>
      </c>
      <c r="K33">
        <f>huc_8[[#This Row],[total_n_sparrow_lbs]]/SUM(huc_8[total_n_sparrow_lbs])*Meta!$B$2</f>
        <v>3550853.5108269854</v>
      </c>
      <c r="L33">
        <f>huc_8[[#This Row],[total_n_sparrow_adjusted_usgs_lbs]]/huc_8[[#This Row],[area_ac]]/huc_8[[#This Row],[total_n_yield_lbs_per_ac]]*huc_8[[#This Row],[rowcrop_n_yield_lbs_per_ac]]</f>
        <v>1.5665369577408645</v>
      </c>
    </row>
    <row r="34" spans="1:12">
      <c r="A34" t="s">
        <v>93</v>
      </c>
      <c r="B34">
        <v>1075114.6599999999</v>
      </c>
      <c r="C34">
        <v>6.8666594772070266E-2</v>
      </c>
      <c r="D34">
        <v>0.31735999393776787</v>
      </c>
      <c r="E34">
        <f>huc_8[[#This Row],[area_ac]]*huc_8[[#This Row],[total_p_yield_lbs_per_ac]]</f>
        <v>341198.38198000536</v>
      </c>
      <c r="F34">
        <f>huc_8[[#This Row],[total_p_sparrow_lbs]]/SUM(huc_8[total_p_sparrow_lbs])*Meta!$A$2</f>
        <v>128739.91471251316</v>
      </c>
      <c r="G34">
        <f>huc_8[[#This Row],[total_p_sparrow_adjusted_usgs_lbs]]/huc_8[[#This Row],[area_ac]]/huc_8[[#This Row],[total_p_yield_lbs_per_ac]]*huc_8[[#This Row],[rowcrop_p_yield_lbs_per_ac]]</f>
        <v>2.5909066459386291E-2</v>
      </c>
      <c r="H34">
        <v>2.8175704601435938</v>
      </c>
      <c r="I34">
        <v>3.6808027922736639</v>
      </c>
      <c r="J34">
        <f>huc_8[[#This Row],[area_ac]]*huc_8[[#This Row],[total_n_yield_lbs_per_ac]]</f>
        <v>3957285.0425423505</v>
      </c>
      <c r="K34">
        <f>huc_8[[#This Row],[total_n_sparrow_lbs]]/SUM(huc_8[total_n_sparrow_lbs])*Meta!$B$2</f>
        <v>1326530.1787158004</v>
      </c>
      <c r="L34">
        <f>huc_8[[#This Row],[total_n_sparrow_adjusted_usgs_lbs]]/huc_8[[#This Row],[area_ac]]/huc_8[[#This Row],[total_n_yield_lbs_per_ac]]*huc_8[[#This Row],[rowcrop_n_yield_lbs_per_ac]]</f>
        <v>0.94448395954753661</v>
      </c>
    </row>
    <row r="35" spans="1:12">
      <c r="A35" t="s">
        <v>94</v>
      </c>
      <c r="B35">
        <v>1052777.3400000001</v>
      </c>
      <c r="C35">
        <v>7.0162652573632467E-2</v>
      </c>
      <c r="D35">
        <v>0.30677890150925735</v>
      </c>
      <c r="E35">
        <f>huc_8[[#This Row],[area_ac]]*huc_8[[#This Row],[total_p_yield_lbs_per_ac]]</f>
        <v>322969.87589903799</v>
      </c>
      <c r="F35">
        <f>huc_8[[#This Row],[total_p_sparrow_lbs]]/SUM(huc_8[total_p_sparrow_lbs])*Meta!$A$2</f>
        <v>121861.99136310586</v>
      </c>
      <c r="G35">
        <f>huc_8[[#This Row],[total_p_sparrow_adjusted_usgs_lbs]]/huc_8[[#This Row],[area_ac]]/huc_8[[#This Row],[total_p_yield_lbs_per_ac]]*huc_8[[#This Row],[rowcrop_p_yield_lbs_per_ac]]</f>
        <v>2.6473554346639502E-2</v>
      </c>
      <c r="H35">
        <v>3.2746987393295597</v>
      </c>
      <c r="I35">
        <v>3.8980508944597116</v>
      </c>
      <c r="J35">
        <f>huc_8[[#This Row],[area_ac]]*huc_8[[#This Row],[total_n_yield_lbs_per_ac]]</f>
        <v>4103779.6518539162</v>
      </c>
      <c r="K35">
        <f>huc_8[[#This Row],[total_n_sparrow_lbs]]/SUM(huc_8[total_n_sparrow_lbs])*Meta!$B$2</f>
        <v>1375636.9572727794</v>
      </c>
      <c r="L35">
        <f>huc_8[[#This Row],[total_n_sparrow_adjusted_usgs_lbs]]/huc_8[[#This Row],[area_ac]]/huc_8[[#This Row],[total_n_yield_lbs_per_ac]]*huc_8[[#This Row],[rowcrop_n_yield_lbs_per_ac]]</f>
        <v>1.0977189303332218</v>
      </c>
    </row>
    <row r="36" spans="1:12">
      <c r="A36" t="s">
        <v>95</v>
      </c>
      <c r="B36">
        <v>442587.06</v>
      </c>
      <c r="C36">
        <v>1.5418743032723496E-2</v>
      </c>
      <c r="D36">
        <v>0.35284781981895236</v>
      </c>
      <c r="E36">
        <f>huc_8[[#This Row],[area_ac]]*huc_8[[#This Row],[total_p_yield_lbs_per_ac]]</f>
        <v>156165.87920107986</v>
      </c>
      <c r="F36">
        <f>huc_8[[#This Row],[total_p_sparrow_lbs]]/SUM(huc_8[total_p_sparrow_lbs])*Meta!$A$2</f>
        <v>58924.024940217387</v>
      </c>
      <c r="G36">
        <f>huc_8[[#This Row],[total_p_sparrow_adjusted_usgs_lbs]]/huc_8[[#This Row],[area_ac]]/huc_8[[#This Row],[total_p_yield_lbs_per_ac]]*huc_8[[#This Row],[rowcrop_p_yield_lbs_per_ac]]</f>
        <v>5.8177522750483129E-3</v>
      </c>
      <c r="H36">
        <v>3.0238111629743609</v>
      </c>
      <c r="I36">
        <v>4.9835137456299003</v>
      </c>
      <c r="J36">
        <f>huc_8[[#This Row],[area_ac]]*huc_8[[#This Row],[total_n_yield_lbs_per_ac]]</f>
        <v>2205638.6971479254</v>
      </c>
      <c r="K36">
        <f>huc_8[[#This Row],[total_n_sparrow_lbs]]/SUM(huc_8[total_n_sparrow_lbs])*Meta!$B$2</f>
        <v>739356.97420229751</v>
      </c>
      <c r="L36">
        <f>huc_8[[#This Row],[total_n_sparrow_adjusted_usgs_lbs]]/huc_8[[#This Row],[area_ac]]/huc_8[[#This Row],[total_n_yield_lbs_per_ac]]*huc_8[[#This Row],[rowcrop_n_yield_lbs_per_ac]]</f>
        <v>1.0136183568536263</v>
      </c>
    </row>
    <row r="37" spans="1:12">
      <c r="A37" t="s">
        <v>96</v>
      </c>
      <c r="B37">
        <v>909224.55</v>
      </c>
      <c r="C37">
        <v>2.1659721124989005E-2</v>
      </c>
      <c r="D37">
        <v>0.35509560602823897</v>
      </c>
      <c r="E37">
        <f>huc_8[[#This Row],[area_ac]]*huc_8[[#This Row],[total_p_yield_lbs_per_ac]]</f>
        <v>322861.64259800286</v>
      </c>
      <c r="F37">
        <f>huc_8[[#This Row],[total_p_sparrow_lbs]]/SUM(huc_8[total_p_sparrow_lbs])*Meta!$A$2</f>
        <v>121821.15310981915</v>
      </c>
      <c r="G37">
        <f>huc_8[[#This Row],[total_p_sparrow_adjusted_usgs_lbs]]/huc_8[[#This Row],[area_ac]]/huc_8[[#This Row],[total_p_yield_lbs_per_ac]]*huc_8[[#This Row],[rowcrop_p_yield_lbs_per_ac]]</f>
        <v>8.1725787623791006E-3</v>
      </c>
      <c r="H37">
        <v>4.0497963234727168</v>
      </c>
      <c r="I37">
        <v>4.8116320267386996</v>
      </c>
      <c r="J37">
        <f>huc_8[[#This Row],[area_ac]]*huc_8[[#This Row],[total_n_yield_lbs_per_ac]]</f>
        <v>4374853.9642770821</v>
      </c>
      <c r="K37">
        <f>huc_8[[#This Row],[total_n_sparrow_lbs]]/SUM(huc_8[total_n_sparrow_lbs])*Meta!$B$2</f>
        <v>1466504.3707237316</v>
      </c>
      <c r="L37">
        <f>huc_8[[#This Row],[total_n_sparrow_adjusted_usgs_lbs]]/huc_8[[#This Row],[area_ac]]/huc_8[[#This Row],[total_n_yield_lbs_per_ac]]*huc_8[[#This Row],[rowcrop_n_yield_lbs_per_ac]]</f>
        <v>1.3575410876360596</v>
      </c>
    </row>
    <row r="38" spans="1:12">
      <c r="A38" t="s">
        <v>97</v>
      </c>
      <c r="B38">
        <v>332423.83</v>
      </c>
      <c r="C38">
        <v>3.9823942709165828E-3</v>
      </c>
      <c r="D38">
        <v>0.29881408504125084</v>
      </c>
      <c r="E38">
        <f>huc_8[[#This Row],[area_ac]]*huc_8[[#This Row],[total_p_yield_lbs_per_ac]]</f>
        <v>99332.922607358312</v>
      </c>
      <c r="F38">
        <f>huc_8[[#This Row],[total_p_sparrow_lbs]]/SUM(huc_8[total_p_sparrow_lbs])*Meta!$A$2</f>
        <v>37479.990117202186</v>
      </c>
      <c r="G38">
        <f>huc_8[[#This Row],[total_p_sparrow_adjusted_usgs_lbs]]/huc_8[[#This Row],[area_ac]]/huc_8[[#This Row],[total_p_yield_lbs_per_ac]]*huc_8[[#This Row],[rowcrop_p_yield_lbs_per_ac]]</f>
        <v>1.5026246484939256E-3</v>
      </c>
      <c r="H38">
        <v>2.9030969750433346</v>
      </c>
      <c r="I38">
        <v>4.3533664011539921</v>
      </c>
      <c r="J38">
        <f>huc_8[[#This Row],[area_ac]]*huc_8[[#This Row],[total_n_yield_lbs_per_ac]]</f>
        <v>1447162.7324649266</v>
      </c>
      <c r="K38">
        <f>huc_8[[#This Row],[total_n_sparrow_lbs]]/SUM(huc_8[total_n_sparrow_lbs])*Meta!$B$2</f>
        <v>485106.58633127779</v>
      </c>
      <c r="L38">
        <f>huc_8[[#This Row],[total_n_sparrow_adjusted_usgs_lbs]]/huc_8[[#This Row],[area_ac]]/huc_8[[#This Row],[total_n_yield_lbs_per_ac]]*huc_8[[#This Row],[rowcrop_n_yield_lbs_per_ac]]</f>
        <v>0.97315348976212157</v>
      </c>
    </row>
    <row r="39" spans="1:12">
      <c r="A39" t="s">
        <v>98</v>
      </c>
      <c r="B39">
        <v>981360.17</v>
      </c>
      <c r="C39">
        <v>1.4540128188769985E-2</v>
      </c>
      <c r="D39">
        <v>0.35769178016183745</v>
      </c>
      <c r="E39">
        <f>huc_8[[#This Row],[area_ac]]*huc_8[[#This Row],[total_p_yield_lbs_per_ac]]</f>
        <v>351024.46618722344</v>
      </c>
      <c r="F39">
        <f>huc_8[[#This Row],[total_p_sparrow_lbs]]/SUM(huc_8[total_p_sparrow_lbs])*Meta!$A$2</f>
        <v>132447.46231415847</v>
      </c>
      <c r="G39">
        <f>huc_8[[#This Row],[total_p_sparrow_adjusted_usgs_lbs]]/huc_8[[#This Row],[area_ac]]/huc_8[[#This Row],[total_p_yield_lbs_per_ac]]*huc_8[[#This Row],[rowcrop_p_yield_lbs_per_ac]]</f>
        <v>5.4862360485664662E-3</v>
      </c>
      <c r="H39">
        <v>3.7171299294745808</v>
      </c>
      <c r="I39">
        <v>4.4468908202090187</v>
      </c>
      <c r="J39">
        <f>huc_8[[#This Row],[area_ac]]*huc_8[[#This Row],[total_n_yield_lbs_per_ac]]</f>
        <v>4364001.5312917624</v>
      </c>
      <c r="K39">
        <f>huc_8[[#This Row],[total_n_sparrow_lbs]]/SUM(huc_8[total_n_sparrow_lbs])*Meta!$B$2</f>
        <v>1462866.5029146771</v>
      </c>
      <c r="L39">
        <f>huc_8[[#This Row],[total_n_sparrow_adjusted_usgs_lbs]]/huc_8[[#This Row],[area_ac]]/huc_8[[#This Row],[total_n_yield_lbs_per_ac]]*huc_8[[#This Row],[rowcrop_n_yield_lbs_per_ac]]</f>
        <v>1.2460272577403038</v>
      </c>
    </row>
    <row r="40" spans="1:12">
      <c r="A40" t="s">
        <v>99</v>
      </c>
      <c r="B40">
        <v>591554.24</v>
      </c>
      <c r="C40">
        <v>6.8999283756871727E-2</v>
      </c>
      <c r="D40">
        <v>0.58907750594698072</v>
      </c>
      <c r="E40">
        <f>huc_8[[#This Row],[area_ac]]*huc_8[[#This Row],[total_p_yield_lbs_per_ac]]</f>
        <v>348471.29633156164</v>
      </c>
      <c r="F40">
        <f>huc_8[[#This Row],[total_p_sparrow_lbs]]/SUM(huc_8[total_p_sparrow_lbs])*Meta!$A$2</f>
        <v>131484.10818698758</v>
      </c>
      <c r="G40">
        <f>huc_8[[#This Row],[total_p_sparrow_adjusted_usgs_lbs]]/huc_8[[#This Row],[area_ac]]/huc_8[[#This Row],[total_p_yield_lbs_per_ac]]*huc_8[[#This Row],[rowcrop_p_yield_lbs_per_ac]]</f>
        <v>2.6034595634760987E-2</v>
      </c>
      <c r="H40">
        <v>3.5854444803612888</v>
      </c>
      <c r="I40">
        <v>6.4258786877222356</v>
      </c>
      <c r="J40">
        <f>huc_8[[#This Row],[area_ac]]*huc_8[[#This Row],[total_n_yield_lbs_per_ac]]</f>
        <v>3801255.7834477243</v>
      </c>
      <c r="K40">
        <f>huc_8[[#This Row],[total_n_sparrow_lbs]]/SUM(huc_8[total_n_sparrow_lbs])*Meta!$B$2</f>
        <v>1274227.2693406607</v>
      </c>
      <c r="L40">
        <f>huc_8[[#This Row],[total_n_sparrow_adjusted_usgs_lbs]]/huc_8[[#This Row],[area_ac]]/huc_8[[#This Row],[total_n_yield_lbs_per_ac]]*huc_8[[#This Row],[rowcrop_n_yield_lbs_per_ac]]</f>
        <v>1.2018846901798177</v>
      </c>
    </row>
    <row r="41" spans="1:12">
      <c r="A41" t="s">
        <v>100</v>
      </c>
      <c r="B41">
        <v>570852.76</v>
      </c>
      <c r="C41">
        <v>3.2488251351900149E-3</v>
      </c>
      <c r="D41">
        <v>0.2390390690468458</v>
      </c>
      <c r="E41">
        <f>huc_8[[#This Row],[area_ac]]*huc_8[[#This Row],[total_p_yield_lbs_per_ac]]</f>
        <v>136456.11231322249</v>
      </c>
      <c r="F41">
        <f>huc_8[[#This Row],[total_p_sparrow_lbs]]/SUM(huc_8[total_p_sparrow_lbs])*Meta!$A$2</f>
        <v>51487.196859669886</v>
      </c>
      <c r="G41">
        <f>huc_8[[#This Row],[total_p_sparrow_adjusted_usgs_lbs]]/huc_8[[#This Row],[area_ac]]/huc_8[[#This Row],[total_p_yield_lbs_per_ac]]*huc_8[[#This Row],[rowcrop_p_yield_lbs_per_ac]]</f>
        <v>1.2258366185474514E-3</v>
      </c>
      <c r="H41">
        <v>3.2059181725092474</v>
      </c>
      <c r="I41">
        <v>3.7679551614834161</v>
      </c>
      <c r="J41">
        <f>huc_8[[#This Row],[area_ac]]*huc_8[[#This Row],[total_n_yield_lbs_per_ac]]</f>
        <v>2150947.6034890539</v>
      </c>
      <c r="K41">
        <f>huc_8[[#This Row],[total_n_sparrow_lbs]]/SUM(huc_8[total_n_sparrow_lbs])*Meta!$B$2</f>
        <v>721023.85301806859</v>
      </c>
      <c r="L41">
        <f>huc_8[[#This Row],[total_n_sparrow_adjusted_usgs_lbs]]/huc_8[[#This Row],[area_ac]]/huc_8[[#This Row],[total_n_yield_lbs_per_ac]]*huc_8[[#This Row],[rowcrop_n_yield_lbs_per_ac]]</f>
        <v>1.0746628460189853</v>
      </c>
    </row>
    <row r="42" spans="1:12">
      <c r="A42" t="s">
        <v>101</v>
      </c>
      <c r="B42">
        <v>2045317.08</v>
      </c>
      <c r="C42">
        <v>0.44904010911272113</v>
      </c>
      <c r="D42">
        <v>1.3121559347245284</v>
      </c>
      <c r="E42">
        <f>huc_8[[#This Row],[area_ac]]*huc_8[[#This Row],[total_p_yield_lbs_per_ac]]</f>
        <v>2683774.9449154432</v>
      </c>
      <c r="F42">
        <f>huc_8[[#This Row],[total_p_sparrow_lbs]]/SUM(huc_8[total_p_sparrow_lbs])*Meta!$A$2</f>
        <v>1012633.6341660643</v>
      </c>
      <c r="G42">
        <f>huc_8[[#This Row],[total_p_sparrow_adjusted_usgs_lbs]]/huc_8[[#This Row],[area_ac]]/huc_8[[#This Row],[total_p_yield_lbs_per_ac]]*huc_8[[#This Row],[rowcrop_p_yield_lbs_per_ac]]</f>
        <v>0.169430420549465</v>
      </c>
      <c r="H42">
        <v>22.784666937409451</v>
      </c>
      <c r="I42">
        <v>29.156257938493717</v>
      </c>
      <c r="J42">
        <f>huc_8[[#This Row],[area_ac]]*huc_8[[#This Row],[total_n_yield_lbs_per_ac]]</f>
        <v>59633792.350486793</v>
      </c>
      <c r="K42">
        <f>huc_8[[#This Row],[total_n_sparrow_lbs]]/SUM(huc_8[total_n_sparrow_lbs])*Meta!$B$2</f>
        <v>19989974.028600845</v>
      </c>
      <c r="L42">
        <f>huc_8[[#This Row],[total_n_sparrow_adjusted_usgs_lbs]]/huc_8[[#This Row],[area_ac]]/huc_8[[#This Row],[total_n_yield_lbs_per_ac]]*huc_8[[#This Row],[rowcrop_n_yield_lbs_per_ac]]</f>
        <v>7.6376980630750939</v>
      </c>
    </row>
    <row r="43" spans="1:12">
      <c r="A43" t="s">
        <v>102</v>
      </c>
      <c r="B43">
        <v>1392040.47</v>
      </c>
      <c r="C43">
        <v>0.19612202852154254</v>
      </c>
      <c r="D43">
        <v>0.44029662132649178</v>
      </c>
      <c r="E43">
        <f>huc_8[[#This Row],[area_ac]]*huc_8[[#This Row],[total_p_yield_lbs_per_ac]]</f>
        <v>612910.71569074166</v>
      </c>
      <c r="F43">
        <f>huc_8[[#This Row],[total_p_sparrow_lbs]]/SUM(huc_8[total_p_sparrow_lbs])*Meta!$A$2</f>
        <v>231261.56931493146</v>
      </c>
      <c r="G43">
        <f>huc_8[[#This Row],[total_p_sparrow_adjusted_usgs_lbs]]/huc_8[[#This Row],[area_ac]]/huc_8[[#This Row],[total_p_yield_lbs_per_ac]]*huc_8[[#This Row],[rowcrop_p_yield_lbs_per_ac]]</f>
        <v>7.4000155213479482E-2</v>
      </c>
      <c r="H43">
        <v>11.686179519109842</v>
      </c>
      <c r="I43">
        <v>12.719813059499687</v>
      </c>
      <c r="J43">
        <f>huc_8[[#This Row],[area_ac]]*huc_8[[#This Row],[total_n_yield_lbs_per_ac]]</f>
        <v>17706494.549658082</v>
      </c>
      <c r="K43">
        <f>huc_8[[#This Row],[total_n_sparrow_lbs]]/SUM(huc_8[total_n_sparrow_lbs])*Meta!$B$2</f>
        <v>5935432.7845684653</v>
      </c>
      <c r="L43">
        <f>huc_8[[#This Row],[total_n_sparrow_adjusted_usgs_lbs]]/huc_8[[#This Row],[area_ac]]/huc_8[[#This Row],[total_n_yield_lbs_per_ac]]*huc_8[[#This Row],[rowcrop_n_yield_lbs_per_ac]]</f>
        <v>3.9173498091081225</v>
      </c>
    </row>
    <row r="44" spans="1:12">
      <c r="A44" t="s">
        <v>103</v>
      </c>
      <c r="B44">
        <v>730501.84</v>
      </c>
      <c r="C44">
        <v>0.33376498293575668</v>
      </c>
      <c r="D44">
        <v>0.68549867853654722</v>
      </c>
      <c r="E44">
        <f>huc_8[[#This Row],[area_ac]]*huc_8[[#This Row],[total_p_yield_lbs_per_ac]]</f>
        <v>500758.04598851624</v>
      </c>
      <c r="F44">
        <f>huc_8[[#This Row],[total_p_sparrow_lbs]]/SUM(huc_8[total_p_sparrow_lbs])*Meta!$A$2</f>
        <v>188944.47200498212</v>
      </c>
      <c r="G44">
        <f>huc_8[[#This Row],[total_p_sparrow_adjusted_usgs_lbs]]/huc_8[[#This Row],[area_ac]]/huc_8[[#This Row],[total_p_yield_lbs_per_ac]]*huc_8[[#This Row],[rowcrop_p_yield_lbs_per_ac]]</f>
        <v>0.12593516765179369</v>
      </c>
      <c r="H44">
        <v>24.404620115078757</v>
      </c>
      <c r="I44">
        <v>25.685586445217268</v>
      </c>
      <c r="J44">
        <f>huc_8[[#This Row],[area_ac]]*huc_8[[#This Row],[total_n_yield_lbs_per_ac]]</f>
        <v>18763368.159710273</v>
      </c>
      <c r="K44">
        <f>huc_8[[#This Row],[total_n_sparrow_lbs]]/SUM(huc_8[total_n_sparrow_lbs])*Meta!$B$2</f>
        <v>6289709.7001180844</v>
      </c>
      <c r="L44">
        <f>huc_8[[#This Row],[total_n_sparrow_adjusted_usgs_lbs]]/huc_8[[#This Row],[area_ac]]/huc_8[[#This Row],[total_n_yield_lbs_per_ac]]*huc_8[[#This Row],[rowcrop_n_yield_lbs_per_ac]]</f>
        <v>8.1807261126553499</v>
      </c>
    </row>
    <row r="45" spans="1:12">
      <c r="A45" t="s">
        <v>104</v>
      </c>
      <c r="B45">
        <v>601513.17000000004</v>
      </c>
      <c r="C45">
        <v>1.2464520382321287E-3</v>
      </c>
      <c r="D45">
        <v>0.22878155720756441</v>
      </c>
      <c r="E45">
        <f>huc_8[[#This Row],[area_ac]]*huc_8[[#This Row],[total_p_yield_lbs_per_ac]]</f>
        <v>137615.11971345844</v>
      </c>
      <c r="F45">
        <f>huc_8[[#This Row],[total_p_sparrow_lbs]]/SUM(huc_8[total_p_sparrow_lbs])*Meta!$A$2</f>
        <v>51924.509935399226</v>
      </c>
      <c r="G45">
        <f>huc_8[[#This Row],[total_p_sparrow_adjusted_usgs_lbs]]/huc_8[[#This Row],[area_ac]]/huc_8[[#This Row],[total_p_yield_lbs_per_ac]]*huc_8[[#This Row],[rowcrop_p_yield_lbs_per_ac]]</f>
        <v>4.7030741518770192E-4</v>
      </c>
      <c r="H45">
        <v>2.9017184551827118</v>
      </c>
      <c r="I45">
        <v>3.7346213587118484</v>
      </c>
      <c r="J45">
        <f>huc_8[[#This Row],[area_ac]]*huc_8[[#This Row],[total_n_yield_lbs_per_ac]]</f>
        <v>2246423.9322284712</v>
      </c>
      <c r="K45">
        <f>huc_8[[#This Row],[total_n_sparrow_lbs]]/SUM(huc_8[total_n_sparrow_lbs])*Meta!$B$2</f>
        <v>753028.68210272305</v>
      </c>
      <c r="L45">
        <f>huc_8[[#This Row],[total_n_sparrow_adjusted_usgs_lbs]]/huc_8[[#This Row],[area_ac]]/huc_8[[#This Row],[total_n_yield_lbs_per_ac]]*huc_8[[#This Row],[rowcrop_n_yield_lbs_per_ac]]</f>
        <v>0.9726913931030694</v>
      </c>
    </row>
    <row r="46" spans="1:12">
      <c r="A46" t="s">
        <v>105</v>
      </c>
      <c r="B46">
        <v>473701.55</v>
      </c>
      <c r="C46">
        <v>1.7076398450488525E-2</v>
      </c>
      <c r="D46">
        <v>0.40610229672186049</v>
      </c>
      <c r="E46">
        <f>huc_8[[#This Row],[area_ac]]*huc_8[[#This Row],[total_p_yield_lbs_per_ac]]</f>
        <v>192371.28741570521</v>
      </c>
      <c r="F46">
        <f>huc_8[[#This Row],[total_p_sparrow_lbs]]/SUM(huc_8[total_p_sparrow_lbs])*Meta!$A$2</f>
        <v>72584.93721838796</v>
      </c>
      <c r="G46">
        <f>huc_8[[#This Row],[total_p_sparrow_adjusted_usgs_lbs]]/huc_8[[#This Row],[area_ac]]/huc_8[[#This Row],[total_p_yield_lbs_per_ac]]*huc_8[[#This Row],[rowcrop_p_yield_lbs_per_ac]]</f>
        <v>6.4432136733919626E-3</v>
      </c>
      <c r="H46">
        <v>3.3104559525711723</v>
      </c>
      <c r="I46">
        <v>4.5993602551375226</v>
      </c>
      <c r="J46">
        <f>huc_8[[#This Row],[area_ac]]*huc_8[[#This Row],[total_n_yield_lbs_per_ac]]</f>
        <v>2178724.0818670397</v>
      </c>
      <c r="K46">
        <f>huc_8[[#This Row],[total_n_sparrow_lbs]]/SUM(huc_8[total_n_sparrow_lbs])*Meta!$B$2</f>
        <v>730334.86711756676</v>
      </c>
      <c r="L46">
        <f>huc_8[[#This Row],[total_n_sparrow_adjusted_usgs_lbs]]/huc_8[[#This Row],[area_ac]]/huc_8[[#This Row],[total_n_yield_lbs_per_ac]]*huc_8[[#This Row],[rowcrop_n_yield_lbs_per_ac]]</f>
        <v>1.1097051840303527</v>
      </c>
    </row>
    <row r="47" spans="1:12">
      <c r="A47" t="s">
        <v>106</v>
      </c>
      <c r="B47">
        <v>995907.2</v>
      </c>
      <c r="C47">
        <v>2.4338706936065011E-3</v>
      </c>
      <c r="D47">
        <v>0.18052246443822551</v>
      </c>
      <c r="E47">
        <f>huc_8[[#This Row],[area_ac]]*huc_8[[#This Row],[total_p_yield_lbs_per_ac]]</f>
        <v>179783.62209577273</v>
      </c>
      <c r="F47">
        <f>huc_8[[#This Row],[total_p_sparrow_lbs]]/SUM(huc_8[total_p_sparrow_lbs])*Meta!$A$2</f>
        <v>67835.398400783801</v>
      </c>
      <c r="G47">
        <f>huc_8[[#This Row],[total_p_sparrow_adjusted_usgs_lbs]]/huc_8[[#This Row],[area_ac]]/huc_8[[#This Row],[total_p_yield_lbs_per_ac]]*huc_8[[#This Row],[rowcrop_p_yield_lbs_per_ac]]</f>
        <v>9.1834053754260799E-4</v>
      </c>
      <c r="H47">
        <v>2.7499783072315136</v>
      </c>
      <c r="I47">
        <v>3.4946930100861602</v>
      </c>
      <c r="J47">
        <f>huc_8[[#This Row],[area_ac]]*huc_8[[#This Row],[total_n_yield_lbs_per_ac]]</f>
        <v>3480389.9305344792</v>
      </c>
      <c r="K47">
        <f>huc_8[[#This Row],[total_n_sparrow_lbs]]/SUM(huc_8[total_n_sparrow_lbs])*Meta!$B$2</f>
        <v>1166669.1246447319</v>
      </c>
      <c r="L47">
        <f>huc_8[[#This Row],[total_n_sparrow_adjusted_usgs_lbs]]/huc_8[[#This Row],[area_ac]]/huc_8[[#This Row],[total_n_yield_lbs_per_ac]]*huc_8[[#This Row],[rowcrop_n_yield_lbs_per_ac]]</f>
        <v>0.92182624606004837</v>
      </c>
    </row>
    <row r="48" spans="1:12">
      <c r="A48" t="s">
        <v>107</v>
      </c>
      <c r="B48">
        <v>776248.48</v>
      </c>
      <c r="C48">
        <v>5.2515898884965004E-3</v>
      </c>
      <c r="D48">
        <v>0.18181392703312516</v>
      </c>
      <c r="E48">
        <f>huc_8[[#This Row],[area_ac]]*huc_8[[#This Row],[total_p_yield_lbs_per_ac]]</f>
        <v>141132.78450229432</v>
      </c>
      <c r="F48">
        <f>huc_8[[#This Row],[total_p_sparrow_lbs]]/SUM(huc_8[total_p_sparrow_lbs])*Meta!$A$2</f>
        <v>53251.78429782125</v>
      </c>
      <c r="G48">
        <f>huc_8[[#This Row],[total_p_sparrow_adjusted_usgs_lbs]]/huc_8[[#This Row],[area_ac]]/huc_8[[#This Row],[total_p_yield_lbs_per_ac]]*huc_8[[#This Row],[rowcrop_p_yield_lbs_per_ac]]</f>
        <v>1.9815136004653023E-3</v>
      </c>
      <c r="H48">
        <v>2.7325328644997957</v>
      </c>
      <c r="I48">
        <v>3.4877347613358824</v>
      </c>
      <c r="J48">
        <f>huc_8[[#This Row],[area_ac]]*huc_8[[#This Row],[total_n_yield_lbs_per_ac]]</f>
        <v>2707348.8071301416</v>
      </c>
      <c r="K48">
        <f>huc_8[[#This Row],[total_n_sparrow_lbs]]/SUM(huc_8[total_n_sparrow_lbs])*Meta!$B$2</f>
        <v>907536.31804624328</v>
      </c>
      <c r="L48">
        <f>huc_8[[#This Row],[total_n_sparrow_adjusted_usgs_lbs]]/huc_8[[#This Row],[area_ac]]/huc_8[[#This Row],[total_n_yield_lbs_per_ac]]*huc_8[[#This Row],[rowcrop_n_yield_lbs_per_ac]]</f>
        <v>0.91597832102662347</v>
      </c>
    </row>
    <row r="49" spans="1:12">
      <c r="A49" t="s">
        <v>108</v>
      </c>
      <c r="B49">
        <v>712672.36</v>
      </c>
      <c r="C49">
        <v>4.1627495139923516E-3</v>
      </c>
      <c r="D49">
        <v>0.19274285615672118</v>
      </c>
      <c r="E49">
        <f>huc_8[[#This Row],[area_ac]]*huc_8[[#This Row],[total_p_yield_lbs_per_ac]]</f>
        <v>137362.506170351</v>
      </c>
      <c r="F49">
        <f>huc_8[[#This Row],[total_p_sparrow_lbs]]/SUM(huc_8[total_p_sparrow_lbs])*Meta!$A$2</f>
        <v>51829.194577201582</v>
      </c>
      <c r="G49">
        <f>huc_8[[#This Row],[total_p_sparrow_adjusted_usgs_lbs]]/huc_8[[#This Row],[area_ac]]/huc_8[[#This Row],[total_p_yield_lbs_per_ac]]*huc_8[[#This Row],[rowcrop_p_yield_lbs_per_ac]]</f>
        <v>1.5706757291490789E-3</v>
      </c>
      <c r="H49">
        <v>2.8729646699118798</v>
      </c>
      <c r="I49">
        <v>3.7444649245278878</v>
      </c>
      <c r="J49">
        <f>huc_8[[#This Row],[area_ac]]*huc_8[[#This Row],[total_n_yield_lbs_per_ac]]</f>
        <v>2668576.6547005116</v>
      </c>
      <c r="K49">
        <f>huc_8[[#This Row],[total_n_sparrow_lbs]]/SUM(huc_8[total_n_sparrow_lbs])*Meta!$B$2</f>
        <v>894539.41998639796</v>
      </c>
      <c r="L49">
        <f>huc_8[[#This Row],[total_n_sparrow_adjusted_usgs_lbs]]/huc_8[[#This Row],[area_ac]]/huc_8[[#This Row],[total_n_yield_lbs_per_ac]]*huc_8[[#This Row],[rowcrop_n_yield_lbs_per_ac]]</f>
        <v>0.96305277382140975</v>
      </c>
    </row>
    <row r="50" spans="1:12">
      <c r="A50" t="s">
        <v>109</v>
      </c>
      <c r="B50">
        <v>262669.82</v>
      </c>
      <c r="C50">
        <v>3.1254435194964188E-2</v>
      </c>
      <c r="D50">
        <v>0.28595297255699226</v>
      </c>
      <c r="E50">
        <f>huc_8[[#This Row],[area_ac]]*huc_8[[#This Row],[total_p_yield_lbs_per_ac]]</f>
        <v>75111.2158300101</v>
      </c>
      <c r="F50">
        <f>huc_8[[#This Row],[total_p_sparrow_lbs]]/SUM(huc_8[total_p_sparrow_lbs])*Meta!$A$2</f>
        <v>28340.730878598748</v>
      </c>
      <c r="G50">
        <f>huc_8[[#This Row],[total_p_sparrow_adjusted_usgs_lbs]]/huc_8[[#This Row],[area_ac]]/huc_8[[#This Row],[total_p_yield_lbs_per_ac]]*huc_8[[#This Row],[rowcrop_p_yield_lbs_per_ac]]</f>
        <v>1.1792826501806953E-2</v>
      </c>
      <c r="H50">
        <v>3.6115425055738193</v>
      </c>
      <c r="I50">
        <v>4.466140041079818</v>
      </c>
      <c r="J50">
        <f>huc_8[[#This Row],[area_ac]]*huc_8[[#This Row],[total_n_yield_lbs_per_ac]]</f>
        <v>1173120.2006852285</v>
      </c>
      <c r="K50">
        <f>huc_8[[#This Row],[total_n_sparrow_lbs]]/SUM(huc_8[total_n_sparrow_lbs])*Meta!$B$2</f>
        <v>393244.18957455922</v>
      </c>
      <c r="L50">
        <f>huc_8[[#This Row],[total_n_sparrow_adjusted_usgs_lbs]]/huc_8[[#This Row],[area_ac]]/huc_8[[#This Row],[total_n_yield_lbs_per_ac]]*huc_8[[#This Row],[rowcrop_n_yield_lbs_per_ac]]</f>
        <v>1.2106330663208165</v>
      </c>
    </row>
    <row r="51" spans="1:12">
      <c r="A51" t="s">
        <v>110</v>
      </c>
      <c r="B51">
        <v>1607903.95</v>
      </c>
      <c r="C51">
        <v>0.44594501531438507</v>
      </c>
      <c r="D51">
        <v>0.91779206963719084</v>
      </c>
      <c r="E51">
        <f>huc_8[[#This Row],[area_ac]]*huc_8[[#This Row],[total_p_yield_lbs_per_ac]]</f>
        <v>1475721.4940483142</v>
      </c>
      <c r="F51">
        <f>huc_8[[#This Row],[total_p_sparrow_lbs]]/SUM(huc_8[total_p_sparrow_lbs])*Meta!$A$2</f>
        <v>556814.65480787586</v>
      </c>
      <c r="G51">
        <f>huc_8[[#This Row],[total_p_sparrow_adjusted_usgs_lbs]]/huc_8[[#This Row],[area_ac]]/huc_8[[#This Row],[total_p_yield_lbs_per_ac]]*huc_8[[#This Row],[rowcrop_p_yield_lbs_per_ac]]</f>
        <v>0.168262589361894</v>
      </c>
      <c r="H51">
        <v>28.678063933800278</v>
      </c>
      <c r="I51">
        <v>31.961662979902925</v>
      </c>
      <c r="J51">
        <f>huc_8[[#This Row],[area_ac]]*huc_8[[#This Row],[total_n_yield_lbs_per_ac]]</f>
        <v>51391284.153954685</v>
      </c>
      <c r="K51">
        <f>huc_8[[#This Row],[total_n_sparrow_lbs]]/SUM(huc_8[total_n_sparrow_lbs])*Meta!$B$2</f>
        <v>17226984.819214072</v>
      </c>
      <c r="L51">
        <f>huc_8[[#This Row],[total_n_sparrow_adjusted_usgs_lbs]]/huc_8[[#This Row],[area_ac]]/huc_8[[#This Row],[total_n_yield_lbs_per_ac]]*huc_8[[#This Row],[rowcrop_n_yield_lbs_per_ac]]</f>
        <v>9.6132365665746971</v>
      </c>
    </row>
    <row r="52" spans="1:12">
      <c r="A52" t="s">
        <v>111</v>
      </c>
      <c r="B52">
        <v>883871.16</v>
      </c>
      <c r="C52">
        <v>0.35966152725879802</v>
      </c>
      <c r="D52">
        <v>1.6040229168721376</v>
      </c>
      <c r="E52">
        <f>huc_8[[#This Row],[area_ac]]*huc_8[[#This Row],[total_p_yield_lbs_per_ac]]</f>
        <v>1417749.59620236</v>
      </c>
      <c r="F52">
        <f>huc_8[[#This Row],[total_p_sparrow_lbs]]/SUM(huc_8[total_p_sparrow_lbs])*Meta!$A$2</f>
        <v>534940.87820582849</v>
      </c>
      <c r="G52">
        <f>huc_8[[#This Row],[total_p_sparrow_adjusted_usgs_lbs]]/huc_8[[#This Row],[area_ac]]/huc_8[[#This Row],[total_p_yield_lbs_per_ac]]*huc_8[[#This Row],[rowcrop_p_yield_lbs_per_ac]]</f>
        <v>0.13570637139593261</v>
      </c>
      <c r="H52">
        <v>18.397007813044237</v>
      </c>
      <c r="I52">
        <v>26.908380996119536</v>
      </c>
      <c r="J52">
        <f>huc_8[[#This Row],[area_ac]]*huc_8[[#This Row],[total_n_yield_lbs_per_ac]]</f>
        <v>23783541.92476213</v>
      </c>
      <c r="K52">
        <f>huc_8[[#This Row],[total_n_sparrow_lbs]]/SUM(huc_8[total_n_sparrow_lbs])*Meta!$B$2</f>
        <v>7972533.1333930064</v>
      </c>
      <c r="L52">
        <f>huc_8[[#This Row],[total_n_sparrow_adjusted_usgs_lbs]]/huc_8[[#This Row],[area_ac]]/huc_8[[#This Row],[total_n_yield_lbs_per_ac]]*huc_8[[#This Row],[rowcrop_n_yield_lbs_per_ac]]</f>
        <v>6.1669012466170798</v>
      </c>
    </row>
    <row r="53" spans="1:12">
      <c r="A53" t="s">
        <v>112</v>
      </c>
      <c r="B53">
        <v>944305.97</v>
      </c>
      <c r="C53">
        <v>0.44942236071671621</v>
      </c>
      <c r="D53">
        <v>0.8046104821510297</v>
      </c>
      <c r="E53">
        <f>huc_8[[#This Row],[area_ac]]*huc_8[[#This Row],[total_p_yield_lbs_per_ac]]</f>
        <v>759798.48181979579</v>
      </c>
      <c r="F53">
        <f>huc_8[[#This Row],[total_p_sparrow_lbs]]/SUM(huc_8[total_p_sparrow_lbs])*Meta!$A$2</f>
        <v>286684.80542181956</v>
      </c>
      <c r="G53">
        <f>huc_8[[#This Row],[total_p_sparrow_adjusted_usgs_lbs]]/huc_8[[#This Row],[area_ac]]/huc_8[[#This Row],[total_p_yield_lbs_per_ac]]*huc_8[[#This Row],[rowcrop_p_yield_lbs_per_ac]]</f>
        <v>0.16957465053851564</v>
      </c>
      <c r="H53">
        <v>19.196127868674228</v>
      </c>
      <c r="I53">
        <v>21.091302948365506</v>
      </c>
      <c r="J53">
        <f>huc_8[[#This Row],[area_ac]]*huc_8[[#This Row],[total_n_yield_lbs_per_ac]]</f>
        <v>19916643.289220147</v>
      </c>
      <c r="K53">
        <f>huc_8[[#This Row],[total_n_sparrow_lbs]]/SUM(huc_8[total_n_sparrow_lbs])*Meta!$B$2</f>
        <v>6676301.5799575932</v>
      </c>
      <c r="L53">
        <f>huc_8[[#This Row],[total_n_sparrow_adjusted_usgs_lbs]]/huc_8[[#This Row],[area_ac]]/huc_8[[#This Row],[total_n_yield_lbs_per_ac]]*huc_8[[#This Row],[rowcrop_n_yield_lbs_per_ac]]</f>
        <v>6.434776029154655</v>
      </c>
    </row>
    <row r="54" spans="1:12">
      <c r="A54" t="s">
        <v>113</v>
      </c>
      <c r="B54">
        <v>933778.78</v>
      </c>
      <c r="C54">
        <v>8.6013735485932233E-2</v>
      </c>
      <c r="D54">
        <v>0.42434888006974308</v>
      </c>
      <c r="E54">
        <f>huc_8[[#This Row],[area_ac]]*huc_8[[#This Row],[total_p_yield_lbs_per_ac]]</f>
        <v>396247.97952589102</v>
      </c>
      <c r="F54">
        <f>huc_8[[#This Row],[total_p_sparrow_lbs]]/SUM(huc_8[total_p_sparrow_lbs])*Meta!$A$2</f>
        <v>149511.05803355857</v>
      </c>
      <c r="G54">
        <f>huc_8[[#This Row],[total_p_sparrow_adjusted_usgs_lbs]]/huc_8[[#This Row],[area_ac]]/huc_8[[#This Row],[total_p_yield_lbs_per_ac]]*huc_8[[#This Row],[rowcrop_p_yield_lbs_per_ac]]</f>
        <v>3.2454435763451236E-2</v>
      </c>
      <c r="H54">
        <v>4.1320926143978109</v>
      </c>
      <c r="I54">
        <v>5.59457192340862</v>
      </c>
      <c r="J54">
        <f>huc_8[[#This Row],[area_ac]]*huc_8[[#This Row],[total_n_yield_lbs_per_ac]]</f>
        <v>5224092.5452627549</v>
      </c>
      <c r="K54">
        <f>huc_8[[#This Row],[total_n_sparrow_lbs]]/SUM(huc_8[total_n_sparrow_lbs])*Meta!$B$2</f>
        <v>1751179.4938186135</v>
      </c>
      <c r="L54">
        <f>huc_8[[#This Row],[total_n_sparrow_adjusted_usgs_lbs]]/huc_8[[#This Row],[area_ac]]/huc_8[[#This Row],[total_n_yield_lbs_per_ac]]*huc_8[[#This Row],[rowcrop_n_yield_lbs_per_ac]]</f>
        <v>1.3851278074035038</v>
      </c>
    </row>
    <row r="55" spans="1:12">
      <c r="A55" t="s">
        <v>114</v>
      </c>
      <c r="B55">
        <v>283069.86</v>
      </c>
      <c r="C55">
        <v>1.1774781754144769E-2</v>
      </c>
      <c r="D55">
        <v>0.32156163286457579</v>
      </c>
      <c r="E55">
        <f>huc_8[[#This Row],[area_ac]]*huc_8[[#This Row],[total_p_yield_lbs_per_ac]]</f>
        <v>91024.406396346865</v>
      </c>
      <c r="F55">
        <f>huc_8[[#This Row],[total_p_sparrow_lbs]]/SUM(huc_8[total_p_sparrow_lbs])*Meta!$A$2</f>
        <v>34345.046562704825</v>
      </c>
      <c r="G55">
        <f>huc_8[[#This Row],[total_p_sparrow_adjusted_usgs_lbs]]/huc_8[[#This Row],[area_ac]]/huc_8[[#This Row],[total_p_yield_lbs_per_ac]]*huc_8[[#This Row],[rowcrop_p_yield_lbs_per_ac]]</f>
        <v>4.4428241130284318E-3</v>
      </c>
      <c r="H55">
        <v>3.3342702420932597</v>
      </c>
      <c r="I55">
        <v>4.0215831443218608</v>
      </c>
      <c r="J55">
        <f>huc_8[[#This Row],[area_ac]]*huc_8[[#This Row],[total_n_yield_lbs_per_ac]]</f>
        <v>1138388.977641549</v>
      </c>
      <c r="K55">
        <f>huc_8[[#This Row],[total_n_sparrow_lbs]]/SUM(huc_8[total_n_sparrow_lbs])*Meta!$B$2</f>
        <v>381601.86029681994</v>
      </c>
      <c r="L55">
        <f>huc_8[[#This Row],[total_n_sparrow_adjusted_usgs_lbs]]/huc_8[[#This Row],[area_ac]]/huc_8[[#This Row],[total_n_yield_lbs_per_ac]]*huc_8[[#This Row],[rowcrop_n_yield_lbs_per_ac]]</f>
        <v>1.1176880241331295</v>
      </c>
    </row>
    <row r="56" spans="1:12">
      <c r="A56" t="s">
        <v>115</v>
      </c>
      <c r="B56">
        <v>644954.36</v>
      </c>
      <c r="C56">
        <v>8.6705774246900069E-2</v>
      </c>
      <c r="D56">
        <v>0.45197036994782752</v>
      </c>
      <c r="E56">
        <f>huc_8[[#This Row],[area_ac]]*huc_8[[#This Row],[total_p_yield_lbs_per_ac]]</f>
        <v>291500.26068866433</v>
      </c>
      <c r="F56">
        <f>huc_8[[#This Row],[total_p_sparrow_lbs]]/SUM(huc_8[total_p_sparrow_lbs])*Meta!$A$2</f>
        <v>109987.97380561191</v>
      </c>
      <c r="G56">
        <f>huc_8[[#This Row],[total_p_sparrow_adjusted_usgs_lbs]]/huc_8[[#This Row],[area_ac]]/huc_8[[#This Row],[total_p_yield_lbs_per_ac]]*huc_8[[#This Row],[rowcrop_p_yield_lbs_per_ac]]</f>
        <v>3.2715553681267079E-2</v>
      </c>
      <c r="H56">
        <v>4.7433384009202717</v>
      </c>
      <c r="I56">
        <v>6.6970350068462219</v>
      </c>
      <c r="J56">
        <f>huc_8[[#This Row],[area_ac]]*huc_8[[#This Row],[total_n_yield_lbs_per_ac]]</f>
        <v>4319281.9267381001</v>
      </c>
      <c r="K56">
        <f>huc_8[[#This Row],[total_n_sparrow_lbs]]/SUM(huc_8[total_n_sparrow_lbs])*Meta!$B$2</f>
        <v>1447875.9464137086</v>
      </c>
      <c r="L56">
        <f>huc_8[[#This Row],[total_n_sparrow_adjusted_usgs_lbs]]/huc_8[[#This Row],[area_ac]]/huc_8[[#This Row],[total_n_yield_lbs_per_ac]]*huc_8[[#This Row],[rowcrop_n_yield_lbs_per_ac]]</f>
        <v>1.5900248450740577</v>
      </c>
    </row>
    <row r="57" spans="1:12">
      <c r="A57" t="s">
        <v>116</v>
      </c>
      <c r="B57">
        <v>463517.19</v>
      </c>
      <c r="C57">
        <v>0.1196656006782174</v>
      </c>
      <c r="D57">
        <v>0.42616138181168911</v>
      </c>
      <c r="E57">
        <f>huc_8[[#This Row],[area_ac]]*huc_8[[#This Row],[total_p_yield_lbs_per_ac]]</f>
        <v>197533.12618387124</v>
      </c>
      <c r="F57">
        <f>huc_8[[#This Row],[total_p_sparrow_lbs]]/SUM(huc_8[total_p_sparrow_lbs])*Meta!$A$2</f>
        <v>74532.586204637788</v>
      </c>
      <c r="G57">
        <f>huc_8[[#This Row],[total_p_sparrow_adjusted_usgs_lbs]]/huc_8[[#This Row],[area_ac]]/huc_8[[#This Row],[total_p_yield_lbs_per_ac]]*huc_8[[#This Row],[rowcrop_p_yield_lbs_per_ac]]</f>
        <v>4.5151853112357837E-2</v>
      </c>
      <c r="H57">
        <v>4.2430498653281674</v>
      </c>
      <c r="I57">
        <v>5.0902847672547438</v>
      </c>
      <c r="J57">
        <f>huc_8[[#This Row],[area_ac]]*huc_8[[#This Row],[total_n_yield_lbs_per_ac]]</f>
        <v>2359434.4916177229</v>
      </c>
      <c r="K57">
        <f>huc_8[[#This Row],[total_n_sparrow_lbs]]/SUM(huc_8[total_n_sparrow_lbs])*Meta!$B$2</f>
        <v>790911.19901312643</v>
      </c>
      <c r="L57">
        <f>huc_8[[#This Row],[total_n_sparrow_adjusted_usgs_lbs]]/huc_8[[#This Row],[area_ac]]/huc_8[[#This Row],[total_n_yield_lbs_per_ac]]*huc_8[[#This Row],[rowcrop_n_yield_lbs_per_ac]]</f>
        <v>1.422322030292209</v>
      </c>
    </row>
    <row r="58" spans="1:12">
      <c r="A58" t="s">
        <v>117</v>
      </c>
      <c r="B58">
        <v>1343970.55</v>
      </c>
      <c r="C58">
        <v>0.4378399481871344</v>
      </c>
      <c r="D58">
        <v>0.81520781063409453</v>
      </c>
      <c r="E58">
        <f>huc_8[[#This Row],[area_ac]]*huc_8[[#This Row],[total_p_yield_lbs_per_ac]]</f>
        <v>1095615.2896222</v>
      </c>
      <c r="F58">
        <f>huc_8[[#This Row],[total_p_sparrow_lbs]]/SUM(huc_8[total_p_sparrow_lbs])*Meta!$A$2</f>
        <v>413394.16126525792</v>
      </c>
      <c r="G58">
        <f>huc_8[[#This Row],[total_p_sparrow_adjusted_usgs_lbs]]/huc_8[[#This Row],[area_ac]]/huc_8[[#This Row],[total_p_yield_lbs_per_ac]]*huc_8[[#This Row],[rowcrop_p_yield_lbs_per_ac]]</f>
        <v>0.16520441058435636</v>
      </c>
      <c r="H58">
        <v>7.8054900705680543</v>
      </c>
      <c r="I58">
        <v>8.6216552560398263</v>
      </c>
      <c r="J58">
        <f>huc_8[[#This Row],[area_ac]]*huc_8[[#This Row],[total_n_yield_lbs_per_ac]]</f>
        <v>11587250.756370237</v>
      </c>
      <c r="K58">
        <f>huc_8[[#This Row],[total_n_sparrow_lbs]]/SUM(huc_8[total_n_sparrow_lbs])*Meta!$B$2</f>
        <v>3884187.6820674101</v>
      </c>
      <c r="L58">
        <f>huc_8[[#This Row],[total_n_sparrow_adjusted_usgs_lbs]]/huc_8[[#This Row],[area_ac]]/huc_8[[#This Row],[total_n_yield_lbs_per_ac]]*huc_8[[#This Row],[rowcrop_n_yield_lbs_per_ac]]</f>
        <v>2.6164954070690341</v>
      </c>
    </row>
    <row r="59" spans="1:12">
      <c r="A59" t="s">
        <v>118</v>
      </c>
      <c r="B59">
        <v>1125043.6200000001</v>
      </c>
      <c r="C59">
        <v>0.39668998993966814</v>
      </c>
      <c r="D59">
        <v>1.3089369837440781</v>
      </c>
      <c r="E59">
        <f>huc_8[[#This Row],[area_ac]]*huc_8[[#This Row],[total_p_yield_lbs_per_ac]]</f>
        <v>1472611.202543319</v>
      </c>
      <c r="F59">
        <f>huc_8[[#This Row],[total_p_sparrow_lbs]]/SUM(huc_8[total_p_sparrow_lbs])*Meta!$A$2</f>
        <v>555641.08926878846</v>
      </c>
      <c r="G59">
        <f>huc_8[[#This Row],[total_p_sparrow_adjusted_usgs_lbs]]/huc_8[[#This Row],[area_ac]]/huc_8[[#This Row],[total_p_yield_lbs_per_ac]]*huc_8[[#This Row],[rowcrop_p_yield_lbs_per_ac]]</f>
        <v>0.14967783603127796</v>
      </c>
      <c r="H59">
        <v>17.007014211419079</v>
      </c>
      <c r="I59">
        <v>21.316523058630022</v>
      </c>
      <c r="J59">
        <f>huc_8[[#This Row],[area_ac]]*huc_8[[#This Row],[total_n_yield_lbs_per_ac]]</f>
        <v>23982018.267694596</v>
      </c>
      <c r="K59">
        <f>huc_8[[#This Row],[total_n_sparrow_lbs]]/SUM(huc_8[total_n_sparrow_lbs])*Meta!$B$2</f>
        <v>8039064.8226270759</v>
      </c>
      <c r="L59">
        <f>huc_8[[#This Row],[total_n_sparrow_adjusted_usgs_lbs]]/huc_8[[#This Row],[area_ac]]/huc_8[[#This Row],[total_n_yield_lbs_per_ac]]*huc_8[[#This Row],[rowcrop_n_yield_lbs_per_ac]]</f>
        <v>5.7009584497360528</v>
      </c>
    </row>
    <row r="60" spans="1:12">
      <c r="A60" t="s">
        <v>119</v>
      </c>
      <c r="B60">
        <v>902589.41</v>
      </c>
      <c r="C60">
        <v>0.29954998133845556</v>
      </c>
      <c r="D60">
        <v>1.5567548392732273</v>
      </c>
      <c r="E60">
        <f>huc_8[[#This Row],[area_ac]]*huc_8[[#This Row],[total_p_yield_lbs_per_ac]]</f>
        <v>1405110.4318942672</v>
      </c>
      <c r="F60">
        <f>huc_8[[#This Row],[total_p_sparrow_lbs]]/SUM(huc_8[total_p_sparrow_lbs])*Meta!$A$2</f>
        <v>530171.90794981865</v>
      </c>
      <c r="G60">
        <f>huc_8[[#This Row],[total_p_sparrow_adjusted_usgs_lbs]]/huc_8[[#This Row],[area_ac]]/huc_8[[#This Row],[total_p_yield_lbs_per_ac]]*huc_8[[#This Row],[rowcrop_p_yield_lbs_per_ac]]</f>
        <v>0.11302526942202082</v>
      </c>
      <c r="H60">
        <v>6.3927036577107756</v>
      </c>
      <c r="I60">
        <v>16.983437609416534</v>
      </c>
      <c r="J60">
        <f>huc_8[[#This Row],[area_ac]]*huc_8[[#This Row],[total_n_yield_lbs_per_ac]]</f>
        <v>15329070.931655079</v>
      </c>
      <c r="K60">
        <f>huc_8[[#This Row],[total_n_sparrow_lbs]]/SUM(huc_8[total_n_sparrow_lbs])*Meta!$B$2</f>
        <v>5138491.411134677</v>
      </c>
      <c r="L60">
        <f>huc_8[[#This Row],[total_n_sparrow_adjusted_usgs_lbs]]/huc_8[[#This Row],[area_ac]]/huc_8[[#This Row],[total_n_yield_lbs_per_ac]]*huc_8[[#This Row],[rowcrop_n_yield_lbs_per_ac]]</f>
        <v>2.1429121820580783</v>
      </c>
    </row>
    <row r="61" spans="1:12">
      <c r="A61" t="s">
        <v>120</v>
      </c>
      <c r="B61">
        <v>1778262.77</v>
      </c>
      <c r="C61">
        <v>0.440055530817132</v>
      </c>
      <c r="D61">
        <v>0.81497923444210019</v>
      </c>
      <c r="E61">
        <f>huc_8[[#This Row],[area_ac]]*huc_8[[#This Row],[total_p_yield_lbs_per_ac]]</f>
        <v>1449247.2309314886</v>
      </c>
      <c r="F61">
        <f>huc_8[[#This Row],[total_p_sparrow_lbs]]/SUM(huc_8[total_p_sparrow_lbs])*Meta!$A$2</f>
        <v>546825.46800119139</v>
      </c>
      <c r="G61">
        <f>huc_8[[#This Row],[total_p_sparrow_adjusted_usgs_lbs]]/huc_8[[#This Row],[area_ac]]/huc_8[[#This Row],[total_p_yield_lbs_per_ac]]*huc_8[[#This Row],[rowcrop_p_yield_lbs_per_ac]]</f>
        <v>0.16604038734710999</v>
      </c>
      <c r="H61">
        <v>5.2937723157729284</v>
      </c>
      <c r="I61">
        <v>6.0118679537028203</v>
      </c>
      <c r="J61">
        <f>huc_8[[#This Row],[area_ac]]*huc_8[[#This Row],[total_n_yield_lbs_per_ac]]</f>
        <v>10690680.960225809</v>
      </c>
      <c r="K61">
        <f>huc_8[[#This Row],[total_n_sparrow_lbs]]/SUM(huc_8[total_n_sparrow_lbs])*Meta!$B$2</f>
        <v>3583646.5587657192</v>
      </c>
      <c r="L61">
        <f>huc_8[[#This Row],[total_n_sparrow_adjusted_usgs_lbs]]/huc_8[[#This Row],[area_ac]]/huc_8[[#This Row],[total_n_yield_lbs_per_ac]]*huc_8[[#This Row],[rowcrop_n_yield_lbs_per_ac]]</f>
        <v>1.774537002169428</v>
      </c>
    </row>
    <row r="62" spans="1:12">
      <c r="A62" t="s">
        <v>121</v>
      </c>
      <c r="B62">
        <v>593419.57999999996</v>
      </c>
      <c r="C62">
        <v>0.86207708327786392</v>
      </c>
      <c r="D62">
        <v>1.3071418315647763</v>
      </c>
      <c r="E62">
        <f>huc_8[[#This Row],[area_ac]]*huc_8[[#This Row],[total_p_yield_lbs_per_ac]]</f>
        <v>775683.55668760021</v>
      </c>
      <c r="F62">
        <f>huc_8[[#This Row],[total_p_sparrow_lbs]]/SUM(huc_8[total_p_sparrow_lbs])*Meta!$A$2</f>
        <v>292678.51257780148</v>
      </c>
      <c r="G62">
        <f>huc_8[[#This Row],[total_p_sparrow_adjusted_usgs_lbs]]/huc_8[[#This Row],[area_ac]]/huc_8[[#This Row],[total_p_yield_lbs_per_ac]]*huc_8[[#This Row],[rowcrop_p_yield_lbs_per_ac]]</f>
        <v>0.32527624994220539</v>
      </c>
      <c r="H62">
        <v>7.048738799967146</v>
      </c>
      <c r="I62">
        <v>8.1002683429187794</v>
      </c>
      <c r="J62">
        <f>huc_8[[#This Row],[area_ac]]*huc_8[[#This Row],[total_n_yield_lbs_per_ac]]</f>
        <v>4806857.8379421579</v>
      </c>
      <c r="K62">
        <f>huc_8[[#This Row],[total_n_sparrow_lbs]]/SUM(huc_8[total_n_sparrow_lbs])*Meta!$B$2</f>
        <v>1611317.334555795</v>
      </c>
      <c r="L62">
        <f>huc_8[[#This Row],[total_n_sparrow_adjusted_usgs_lbs]]/huc_8[[#This Row],[area_ac]]/huc_8[[#This Row],[total_n_yield_lbs_per_ac]]*huc_8[[#This Row],[rowcrop_n_yield_lbs_per_ac]]</f>
        <v>2.3628231576753662</v>
      </c>
    </row>
    <row r="63" spans="1:12">
      <c r="A63" t="s">
        <v>122</v>
      </c>
      <c r="B63">
        <v>847295.7</v>
      </c>
      <c r="C63">
        <v>8.3634424775208133E-3</v>
      </c>
      <c r="D63">
        <v>0.30129231836419929</v>
      </c>
      <c r="E63">
        <f>huc_8[[#This Row],[area_ac]]*huc_8[[#This Row],[total_p_yield_lbs_per_ac]]</f>
        <v>255283.68579301707</v>
      </c>
      <c r="F63">
        <f>huc_8[[#This Row],[total_p_sparrow_lbs]]/SUM(huc_8[total_p_sparrow_lbs])*Meta!$A$2</f>
        <v>96322.848150009595</v>
      </c>
      <c r="G63">
        <f>huc_8[[#This Row],[total_p_sparrow_adjusted_usgs_lbs]]/huc_8[[#This Row],[area_ac]]/huc_8[[#This Row],[total_p_yield_lbs_per_ac]]*huc_8[[#This Row],[rowcrop_p_yield_lbs_per_ac]]</f>
        <v>3.1556681629344176E-3</v>
      </c>
      <c r="H63">
        <v>2.9736994205385399</v>
      </c>
      <c r="I63">
        <v>3.8279257288647384</v>
      </c>
      <c r="J63">
        <f>huc_8[[#This Row],[area_ac]]*huc_8[[#This Row],[total_n_yield_lbs_per_ac]]</f>
        <v>3243385.0099864583</v>
      </c>
      <c r="K63">
        <f>huc_8[[#This Row],[total_n_sparrow_lbs]]/SUM(huc_8[total_n_sparrow_lbs])*Meta!$B$2</f>
        <v>1087222.1865972497</v>
      </c>
      <c r="L63">
        <f>huc_8[[#This Row],[total_n_sparrow_adjusted_usgs_lbs]]/huc_8[[#This Row],[area_ac]]/huc_8[[#This Row],[total_n_yield_lbs_per_ac]]*huc_8[[#This Row],[rowcrop_n_yield_lbs_per_ac]]</f>
        <v>0.99682029001372985</v>
      </c>
    </row>
    <row r="64" spans="1:12">
      <c r="A64" t="s">
        <v>123</v>
      </c>
      <c r="B64">
        <v>357849.24</v>
      </c>
      <c r="C64">
        <v>4.1696411758462212E-3</v>
      </c>
      <c r="D64">
        <v>0.25382582804879655</v>
      </c>
      <c r="E64">
        <f>huc_8[[#This Row],[area_ac]]*huc_8[[#This Row],[total_p_yield_lbs_per_ac]]</f>
        <v>90831.379659632526</v>
      </c>
      <c r="F64">
        <f>huc_8[[#This Row],[total_p_sparrow_lbs]]/SUM(huc_8[total_p_sparrow_lbs])*Meta!$A$2</f>
        <v>34272.214313391007</v>
      </c>
      <c r="G64">
        <f>huc_8[[#This Row],[total_p_sparrow_adjusted_usgs_lbs]]/huc_8[[#This Row],[area_ac]]/huc_8[[#This Row],[total_p_yield_lbs_per_ac]]*huc_8[[#This Row],[rowcrop_p_yield_lbs_per_ac]]</f>
        <v>1.5732760696141948E-3</v>
      </c>
      <c r="H64">
        <v>3.0592070642286897</v>
      </c>
      <c r="I64">
        <v>3.6673794140705294</v>
      </c>
      <c r="J64">
        <f>huc_8[[#This Row],[area_ac]]*huc_8[[#This Row],[total_n_yield_lbs_per_ac]]</f>
        <v>1312368.9361167841</v>
      </c>
      <c r="K64">
        <f>huc_8[[#This Row],[total_n_sparrow_lbs]]/SUM(huc_8[total_n_sparrow_lbs])*Meta!$B$2</f>
        <v>439922.06289229705</v>
      </c>
      <c r="L64">
        <f>huc_8[[#This Row],[total_n_sparrow_adjusted_usgs_lbs]]/huc_8[[#This Row],[area_ac]]/huc_8[[#This Row],[total_n_yield_lbs_per_ac]]*huc_8[[#This Row],[rowcrop_n_yield_lbs_per_ac]]</f>
        <v>1.0254834943688522</v>
      </c>
    </row>
    <row r="65" spans="1:12">
      <c r="A65" t="s">
        <v>124</v>
      </c>
      <c r="B65">
        <v>478714.21</v>
      </c>
      <c r="C65">
        <v>2.4575472406696466E-2</v>
      </c>
      <c r="D65">
        <v>0.29618602624488438</v>
      </c>
      <c r="E65">
        <f>huc_8[[#This Row],[area_ac]]*huc_8[[#This Row],[total_p_yield_lbs_per_ac]]</f>
        <v>141788.45956685909</v>
      </c>
      <c r="F65">
        <f>huc_8[[#This Row],[total_p_sparrow_lbs]]/SUM(huc_8[total_p_sparrow_lbs])*Meta!$A$2</f>
        <v>53499.181578550852</v>
      </c>
      <c r="G65">
        <f>huc_8[[#This Row],[total_p_sparrow_adjusted_usgs_lbs]]/huc_8[[#This Row],[area_ac]]/huc_8[[#This Row],[total_p_yield_lbs_per_ac]]*huc_8[[#This Row],[rowcrop_p_yield_lbs_per_ac]]</f>
        <v>9.27274098809539E-3</v>
      </c>
      <c r="H65">
        <v>3.1714084218737906</v>
      </c>
      <c r="I65">
        <v>3.9080603306445592</v>
      </c>
      <c r="J65">
        <f>huc_8[[#This Row],[area_ac]]*huc_8[[#This Row],[total_n_yield_lbs_per_ac]]</f>
        <v>1870844.0138168491</v>
      </c>
      <c r="K65">
        <f>huc_8[[#This Row],[total_n_sparrow_lbs]]/SUM(huc_8[total_n_sparrow_lbs])*Meta!$B$2</f>
        <v>627129.71578197624</v>
      </c>
      <c r="L65">
        <f>huc_8[[#This Row],[total_n_sparrow_adjusted_usgs_lbs]]/huc_8[[#This Row],[area_ac]]/huc_8[[#This Row],[total_n_yield_lbs_per_ac]]*huc_8[[#This Row],[rowcrop_n_yield_lbs_per_ac]]</f>
        <v>1.0630947569918476</v>
      </c>
    </row>
    <row r="66" spans="1:12">
      <c r="A66" t="s">
        <v>125</v>
      </c>
      <c r="B66">
        <v>699998.26</v>
      </c>
      <c r="C66">
        <v>0.18329604461132792</v>
      </c>
      <c r="D66">
        <v>0.52932227338577709</v>
      </c>
      <c r="E66">
        <f>huc_8[[#This Row],[area_ac]]*huc_8[[#This Row],[total_p_yield_lbs_per_ac]]</f>
        <v>370524.67034928827</v>
      </c>
      <c r="F66">
        <f>huc_8[[#This Row],[total_p_sparrow_lbs]]/SUM(huc_8[total_p_sparrow_lbs])*Meta!$A$2</f>
        <v>139805.21883730614</v>
      </c>
      <c r="G66">
        <f>huc_8[[#This Row],[total_p_sparrow_adjusted_usgs_lbs]]/huc_8[[#This Row],[area_ac]]/huc_8[[#This Row],[total_p_yield_lbs_per_ac]]*huc_8[[#This Row],[rowcrop_p_yield_lbs_per_ac]]</f>
        <v>6.9160694764918915E-2</v>
      </c>
      <c r="H66">
        <v>4.1103908141054939</v>
      </c>
      <c r="I66">
        <v>4.9489756009539443</v>
      </c>
      <c r="J66">
        <f>huc_8[[#This Row],[area_ac]]*huc_8[[#This Row],[total_n_yield_lbs_per_ac]]</f>
        <v>3464274.3094502152</v>
      </c>
      <c r="K66">
        <f>huc_8[[#This Row],[total_n_sparrow_lbs]]/SUM(huc_8[total_n_sparrow_lbs])*Meta!$B$2</f>
        <v>1161266.9720357577</v>
      </c>
      <c r="L66">
        <f>huc_8[[#This Row],[total_n_sparrow_adjusted_usgs_lbs]]/huc_8[[#This Row],[area_ac]]/huc_8[[#This Row],[total_n_yield_lbs_per_ac]]*huc_8[[#This Row],[rowcrop_n_yield_lbs_per_ac]]</f>
        <v>1.3778530994381337</v>
      </c>
    </row>
    <row r="67" spans="1:12">
      <c r="A67" t="s">
        <v>126</v>
      </c>
      <c r="B67">
        <v>2074118.67</v>
      </c>
      <c r="C67">
        <v>0.64551140800684681</v>
      </c>
      <c r="D67">
        <v>1.2910595982520416</v>
      </c>
      <c r="E67">
        <f>huc_8[[#This Row],[area_ac]]*huc_8[[#This Row],[total_p_yield_lbs_per_ac]]</f>
        <v>2677810.816817259</v>
      </c>
      <c r="F67">
        <f>huc_8[[#This Row],[total_p_sparrow_lbs]]/SUM(huc_8[total_p_sparrow_lbs])*Meta!$A$2</f>
        <v>1010383.2678594043</v>
      </c>
      <c r="G67">
        <f>huc_8[[#This Row],[total_p_sparrow_adjusted_usgs_lbs]]/huc_8[[#This Row],[area_ac]]/huc_8[[#This Row],[total_p_yield_lbs_per_ac]]*huc_8[[#This Row],[rowcrop_p_yield_lbs_per_ac]]</f>
        <v>0.24356236137610313</v>
      </c>
      <c r="H67">
        <v>5.7977048158927582</v>
      </c>
      <c r="I67">
        <v>7.7280236665063642</v>
      </c>
      <c r="J67">
        <f>huc_8[[#This Row],[area_ac]]*huc_8[[#This Row],[total_n_yield_lbs_per_ac]]</f>
        <v>16028838.168902703</v>
      </c>
      <c r="K67">
        <f>huc_8[[#This Row],[total_n_sparrow_lbs]]/SUM(huc_8[total_n_sparrow_lbs])*Meta!$B$2</f>
        <v>5373061.9180115815</v>
      </c>
      <c r="L67">
        <f>huc_8[[#This Row],[total_n_sparrow_adjusted_usgs_lbs]]/huc_8[[#This Row],[area_ac]]/huc_8[[#This Row],[total_n_yield_lbs_per_ac]]*huc_8[[#This Row],[rowcrop_n_yield_lbs_per_ac]]</f>
        <v>1.9434613182745908</v>
      </c>
    </row>
    <row r="68" spans="1:12">
      <c r="A68" t="s">
        <v>127</v>
      </c>
      <c r="B68">
        <v>2009923.8</v>
      </c>
      <c r="C68">
        <v>0.61835019149853399</v>
      </c>
      <c r="D68">
        <v>0.91773466401212334</v>
      </c>
      <c r="E68">
        <f>huc_8[[#This Row],[area_ac]]*huc_8[[#This Row],[total_p_yield_lbs_per_ac]]</f>
        <v>1844576.7432829703</v>
      </c>
      <c r="F68">
        <f>huc_8[[#This Row],[total_p_sparrow_lbs]]/SUM(huc_8[total_p_sparrow_lbs])*Meta!$A$2</f>
        <v>695989.97285060666</v>
      </c>
      <c r="G68">
        <f>huc_8[[#This Row],[total_p_sparrow_adjusted_usgs_lbs]]/huc_8[[#This Row],[area_ac]]/huc_8[[#This Row],[total_p_yield_lbs_per_ac]]*huc_8[[#This Row],[rowcrop_p_yield_lbs_per_ac]]</f>
        <v>0.23331397544743479</v>
      </c>
      <c r="H68">
        <v>8.9896697912631396</v>
      </c>
      <c r="I68">
        <v>9.7777130236058127</v>
      </c>
      <c r="J68">
        <f>huc_8[[#This Row],[area_ac]]*huc_8[[#This Row],[total_n_yield_lbs_per_ac]]</f>
        <v>19652458.115715284</v>
      </c>
      <c r="K68">
        <f>huc_8[[#This Row],[total_n_sparrow_lbs]]/SUM(huc_8[total_n_sparrow_lbs])*Meta!$B$2</f>
        <v>6587743.4898387361</v>
      </c>
      <c r="L68">
        <f>huc_8[[#This Row],[total_n_sparrow_adjusted_usgs_lbs]]/huc_8[[#This Row],[area_ac]]/huc_8[[#This Row],[total_n_yield_lbs_per_ac]]*huc_8[[#This Row],[rowcrop_n_yield_lbs_per_ac]]</f>
        <v>3.0134468825473042</v>
      </c>
    </row>
    <row r="69" spans="1:12">
      <c r="A69" t="s">
        <v>128</v>
      </c>
      <c r="B69">
        <v>1449624.34</v>
      </c>
      <c r="C69">
        <v>0.74147323738034865</v>
      </c>
      <c r="D69">
        <v>1.0797535658986319</v>
      </c>
      <c r="E69">
        <f>huc_8[[#This Row],[area_ac]]*huc_8[[#This Row],[total_p_yield_lbs_per_ac]]</f>
        <v>1565237.050328451</v>
      </c>
      <c r="F69">
        <f>huc_8[[#This Row],[total_p_sparrow_lbs]]/SUM(huc_8[total_p_sparrow_lbs])*Meta!$A$2</f>
        <v>590590.38672686054</v>
      </c>
      <c r="G69">
        <f>huc_8[[#This Row],[total_p_sparrow_adjusted_usgs_lbs]]/huc_8[[#This Row],[area_ac]]/huc_8[[#This Row],[total_p_yield_lbs_per_ac]]*huc_8[[#This Row],[rowcrop_p_yield_lbs_per_ac]]</f>
        <v>0.27977038105518043</v>
      </c>
      <c r="H69">
        <v>9.7779816282758407</v>
      </c>
      <c r="I69">
        <v>10.916716733611487</v>
      </c>
      <c r="J69">
        <f>huc_8[[#This Row],[area_ac]]*huc_8[[#This Row],[total_n_yield_lbs_per_ac]]</f>
        <v>15825138.289928509</v>
      </c>
      <c r="K69">
        <f>huc_8[[#This Row],[total_n_sparrow_lbs]]/SUM(huc_8[total_n_sparrow_lbs])*Meta!$B$2</f>
        <v>5304779.2358304607</v>
      </c>
      <c r="L69">
        <f>huc_8[[#This Row],[total_n_sparrow_adjusted_usgs_lbs]]/huc_8[[#This Row],[area_ac]]/huc_8[[#This Row],[total_n_yield_lbs_per_ac]]*huc_8[[#This Row],[rowcrop_n_yield_lbs_per_ac]]</f>
        <v>3.2776986184708861</v>
      </c>
    </row>
    <row r="70" spans="1:12">
      <c r="A70" t="s">
        <v>129</v>
      </c>
      <c r="B70">
        <v>657665.04</v>
      </c>
      <c r="C70">
        <v>0.31589819679227321</v>
      </c>
      <c r="D70">
        <v>0.57524692003276034</v>
      </c>
      <c r="E70">
        <f>huc_8[[#This Row],[area_ac]]*huc_8[[#This Row],[total_p_yield_lbs_per_ac]]</f>
        <v>378319.78867322218</v>
      </c>
      <c r="F70">
        <f>huc_8[[#This Row],[total_p_sparrow_lbs]]/SUM(huc_8[total_p_sparrow_lbs])*Meta!$A$2</f>
        <v>142746.44869418163</v>
      </c>
      <c r="G70">
        <f>huc_8[[#This Row],[total_p_sparrow_adjusted_usgs_lbs]]/huc_8[[#This Row],[area_ac]]/huc_8[[#This Row],[total_p_yield_lbs_per_ac]]*huc_8[[#This Row],[rowcrop_p_yield_lbs_per_ac]]</f>
        <v>0.119193727346741</v>
      </c>
      <c r="H70">
        <v>8.1782722519538513</v>
      </c>
      <c r="I70">
        <v>8.8572088459346396</v>
      </c>
      <c r="J70">
        <f>huc_8[[#This Row],[area_ac]]*huc_8[[#This Row],[total_n_yield_lbs_per_ac]]</f>
        <v>5825076.6099499585</v>
      </c>
      <c r="K70">
        <f>huc_8[[#This Row],[total_n_sparrow_lbs]]/SUM(huc_8[total_n_sparrow_lbs])*Meta!$B$2</f>
        <v>1952636.6772573604</v>
      </c>
      <c r="L70">
        <f>huc_8[[#This Row],[total_n_sparrow_adjusted_usgs_lbs]]/huc_8[[#This Row],[area_ac]]/huc_8[[#This Row],[total_n_yield_lbs_per_ac]]*huc_8[[#This Row],[rowcrop_n_yield_lbs_per_ac]]</f>
        <v>2.7414565378391518</v>
      </c>
    </row>
    <row r="71" spans="1:12">
      <c r="A71" t="s">
        <v>130</v>
      </c>
      <c r="B71">
        <v>691800.76</v>
      </c>
      <c r="C71">
        <v>0.461483304118948</v>
      </c>
      <c r="D71">
        <v>0.70654970348680701</v>
      </c>
      <c r="E71">
        <f>huc_8[[#This Row],[area_ac]]*huc_8[[#This Row],[total_p_yield_lbs_per_ac]]</f>
        <v>488791.62184994773</v>
      </c>
      <c r="F71">
        <f>huc_8[[#This Row],[total_p_sparrow_lbs]]/SUM(huc_8[total_p_sparrow_lbs])*Meta!$A$2</f>
        <v>184429.33798215038</v>
      </c>
      <c r="G71">
        <f>huc_8[[#This Row],[total_p_sparrow_adjusted_usgs_lbs]]/huc_8[[#This Row],[area_ac]]/huc_8[[#This Row],[total_p_yield_lbs_per_ac]]*huc_8[[#This Row],[rowcrop_p_yield_lbs_per_ac]]</f>
        <v>0.17412544827660911</v>
      </c>
      <c r="H71">
        <v>8.5069576443831281</v>
      </c>
      <c r="I71">
        <v>9.008532635013685</v>
      </c>
      <c r="J71">
        <f>huc_8[[#This Row],[area_ac]]*huc_8[[#This Row],[total_n_yield_lbs_per_ac]]</f>
        <v>6232109.7233872702</v>
      </c>
      <c r="K71">
        <f>huc_8[[#This Row],[total_n_sparrow_lbs]]/SUM(huc_8[total_n_sparrow_lbs])*Meta!$B$2</f>
        <v>2089079.1379107281</v>
      </c>
      <c r="L71">
        <f>huc_8[[#This Row],[total_n_sparrow_adjusted_usgs_lbs]]/huc_8[[#This Row],[area_ac]]/huc_8[[#This Row],[total_n_yield_lbs_per_ac]]*huc_8[[#This Row],[rowcrop_n_yield_lbs_per_ac]]</f>
        <v>2.8516358874875074</v>
      </c>
    </row>
    <row r="72" spans="1:12">
      <c r="A72" t="s">
        <v>131</v>
      </c>
      <c r="B72">
        <v>590745.06000000006</v>
      </c>
      <c r="C72">
        <v>0.88430435246179695</v>
      </c>
      <c r="D72">
        <v>1.1944250012706028</v>
      </c>
      <c r="E72">
        <f>huc_8[[#This Row],[area_ac]]*huc_8[[#This Row],[total_p_yield_lbs_per_ac]]</f>
        <v>705600.6690411024</v>
      </c>
      <c r="F72">
        <f>huc_8[[#This Row],[total_p_sparrow_lbs]]/SUM(huc_8[total_p_sparrow_lbs])*Meta!$A$2</f>
        <v>266235.05488594907</v>
      </c>
      <c r="G72">
        <f>huc_8[[#This Row],[total_p_sparrow_adjusted_usgs_lbs]]/huc_8[[#This Row],[area_ac]]/huc_8[[#This Row],[total_p_yield_lbs_per_ac]]*huc_8[[#This Row],[rowcrop_p_yield_lbs_per_ac]]</f>
        <v>0.33366297417702112</v>
      </c>
      <c r="H72">
        <v>14.301061299556673</v>
      </c>
      <c r="I72">
        <v>15.175826574789154</v>
      </c>
      <c r="J72">
        <f>huc_8[[#This Row],[area_ac]]*huc_8[[#This Row],[total_n_yield_lbs_per_ac]]</f>
        <v>8965044.5804734137</v>
      </c>
      <c r="K72">
        <f>huc_8[[#This Row],[total_n_sparrow_lbs]]/SUM(huc_8[total_n_sparrow_lbs])*Meta!$B$2</f>
        <v>3005192.211751889</v>
      </c>
      <c r="L72">
        <f>huc_8[[#This Row],[total_n_sparrow_adjusted_usgs_lbs]]/huc_8[[#This Row],[area_ac]]/huc_8[[#This Row],[total_n_yield_lbs_per_ac]]*huc_8[[#This Row],[rowcrop_n_yield_lbs_per_ac]]</f>
        <v>4.793890052797102</v>
      </c>
    </row>
    <row r="73" spans="1:12">
      <c r="A73" t="s">
        <v>132</v>
      </c>
      <c r="B73">
        <v>510213.79</v>
      </c>
      <c r="C73">
        <v>0.49305146222727347</v>
      </c>
      <c r="D73">
        <v>0.80144313688628521</v>
      </c>
      <c r="E73">
        <f>huc_8[[#This Row],[area_ac]]*huc_8[[#This Row],[total_p_yield_lbs_per_ac]]</f>
        <v>408907.34034024033</v>
      </c>
      <c r="F73">
        <f>huc_8[[#This Row],[total_p_sparrow_lbs]]/SUM(huc_8[total_p_sparrow_lbs])*Meta!$A$2</f>
        <v>154287.64877263707</v>
      </c>
      <c r="G73">
        <f>huc_8[[#This Row],[total_p_sparrow_adjusted_usgs_lbs]]/huc_8[[#This Row],[area_ac]]/huc_8[[#This Row],[total_p_yield_lbs_per_ac]]*huc_8[[#This Row],[rowcrop_p_yield_lbs_per_ac]]</f>
        <v>0.18603664773456874</v>
      </c>
      <c r="H73">
        <v>9.7405109317505456</v>
      </c>
      <c r="I73">
        <v>10.432023705335165</v>
      </c>
      <c r="J73">
        <f>huc_8[[#This Row],[area_ac]]*huc_8[[#This Row],[total_n_yield_lbs_per_ac]]</f>
        <v>5322562.3520688973</v>
      </c>
      <c r="K73">
        <f>huc_8[[#This Row],[total_n_sparrow_lbs]]/SUM(huc_8[total_n_sparrow_lbs])*Meta!$B$2</f>
        <v>1784187.7732365506</v>
      </c>
      <c r="L73">
        <f>huc_8[[#This Row],[total_n_sparrow_adjusted_usgs_lbs]]/huc_8[[#This Row],[area_ac]]/huc_8[[#This Row],[total_n_yield_lbs_per_ac]]*huc_8[[#This Row],[rowcrop_n_yield_lbs_per_ac]]</f>
        <v>3.265137984292668</v>
      </c>
    </row>
    <row r="74" spans="1:12">
      <c r="A74" t="s">
        <v>133</v>
      </c>
      <c r="B74">
        <v>1045458.59</v>
      </c>
      <c r="C74">
        <v>0.59888982333094098</v>
      </c>
      <c r="D74">
        <v>0.88682326597098815</v>
      </c>
      <c r="E74">
        <f>huc_8[[#This Row],[area_ac]]*huc_8[[#This Row],[total_p_yield_lbs_per_ac]]</f>
        <v>927137.0012212242</v>
      </c>
      <c r="F74">
        <f>huc_8[[#This Row],[total_p_sparrow_lbs]]/SUM(huc_8[total_p_sparrow_lbs])*Meta!$A$2</f>
        <v>349824.45629249857</v>
      </c>
      <c r="G74">
        <f>huc_8[[#This Row],[total_p_sparrow_adjusted_usgs_lbs]]/huc_8[[#This Row],[area_ac]]/huc_8[[#This Row],[total_p_yield_lbs_per_ac]]*huc_8[[#This Row],[rowcrop_p_yield_lbs_per_ac]]</f>
        <v>0.22597124971810573</v>
      </c>
      <c r="H74">
        <v>39.929926540283844</v>
      </c>
      <c r="I74">
        <v>42.505892567045692</v>
      </c>
      <c r="J74">
        <f>huc_8[[#This Row],[area_ac]]*huc_8[[#This Row],[total_n_yield_lbs_per_ac]]</f>
        <v>44438150.509835064</v>
      </c>
      <c r="K74">
        <f>huc_8[[#This Row],[total_n_sparrow_lbs]]/SUM(huc_8[total_n_sparrow_lbs])*Meta!$B$2</f>
        <v>14896209.67504018</v>
      </c>
      <c r="L74">
        <f>huc_8[[#This Row],[total_n_sparrow_adjusted_usgs_lbs]]/huc_8[[#This Row],[area_ac]]/huc_8[[#This Row],[total_n_yield_lbs_per_ac]]*huc_8[[#This Row],[rowcrop_n_yield_lbs_per_ac]]</f>
        <v>13.38499805299902</v>
      </c>
    </row>
    <row r="75" spans="1:12">
      <c r="A75" t="s">
        <v>134</v>
      </c>
      <c r="B75">
        <v>358476.38</v>
      </c>
      <c r="C75">
        <v>0.63413728481335097</v>
      </c>
      <c r="D75">
        <v>0.80626293741619348</v>
      </c>
      <c r="E75">
        <f>huc_8[[#This Row],[area_ac]]*huc_8[[#This Row],[total_p_yield_lbs_per_ac]]</f>
        <v>289026.21913312358</v>
      </c>
      <c r="F75">
        <f>huc_8[[#This Row],[total_p_sparrow_lbs]]/SUM(huc_8[total_p_sparrow_lbs])*Meta!$A$2</f>
        <v>109054.47612309888</v>
      </c>
      <c r="G75">
        <f>huc_8[[#This Row],[total_p_sparrow_adjusted_usgs_lbs]]/huc_8[[#This Row],[area_ac]]/huc_8[[#This Row],[total_p_yield_lbs_per_ac]]*huc_8[[#This Row],[rowcrop_p_yield_lbs_per_ac]]</f>
        <v>0.23927071250789106</v>
      </c>
      <c r="H75">
        <v>35.496259264697713</v>
      </c>
      <c r="I75">
        <v>37.116593739653801</v>
      </c>
      <c r="J75">
        <f>huc_8[[#This Row],[area_ac]]*huc_8[[#This Row],[total_n_yield_lbs_per_ac]]</f>
        <v>13305422.161721757</v>
      </c>
      <c r="K75">
        <f>huc_8[[#This Row],[total_n_sparrow_lbs]]/SUM(huc_8[total_n_sparrow_lbs])*Meta!$B$2</f>
        <v>4460139.678676948</v>
      </c>
      <c r="L75">
        <f>huc_8[[#This Row],[total_n_sparrow_adjusted_usgs_lbs]]/huc_8[[#This Row],[area_ac]]/huc_8[[#This Row],[total_n_yield_lbs_per_ac]]*huc_8[[#This Row],[rowcrop_n_yield_lbs_per_ac]]</f>
        <v>11.89877874349202</v>
      </c>
    </row>
    <row r="76" spans="1:12">
      <c r="A76" t="s">
        <v>135</v>
      </c>
      <c r="B76">
        <v>522576.37</v>
      </c>
      <c r="C76">
        <v>0.50233755383064083</v>
      </c>
      <c r="D76">
        <v>0.80067704980130283</v>
      </c>
      <c r="E76">
        <f>huc_8[[#This Row],[area_ac]]*huc_8[[#This Row],[total_p_yield_lbs_per_ac]]</f>
        <v>418414.90622747404</v>
      </c>
      <c r="F76">
        <f>huc_8[[#This Row],[total_p_sparrow_lbs]]/SUM(huc_8[total_p_sparrow_lbs])*Meta!$A$2</f>
        <v>157875.01403018332</v>
      </c>
      <c r="G76">
        <f>huc_8[[#This Row],[total_p_sparrow_adjusted_usgs_lbs]]/huc_8[[#This Row],[area_ac]]/huc_8[[#This Row],[total_p_yield_lbs_per_ac]]*huc_8[[#This Row],[rowcrop_p_yield_lbs_per_ac]]</f>
        <v>0.18954044700258568</v>
      </c>
      <c r="H76">
        <v>40.161141710228563</v>
      </c>
      <c r="I76">
        <v>43.56341659944578</v>
      </c>
      <c r="J76">
        <f>huc_8[[#This Row],[area_ac]]*huc_8[[#This Row],[total_n_yield_lbs_per_ac]]</f>
        <v>22765212.111336119</v>
      </c>
      <c r="K76">
        <f>huc_8[[#This Row],[total_n_sparrow_lbs]]/SUM(huc_8[total_n_sparrow_lbs])*Meta!$B$2</f>
        <v>7631176.5682546543</v>
      </c>
      <c r="L76">
        <f>huc_8[[#This Row],[total_n_sparrow_adjusted_usgs_lbs]]/huc_8[[#This Row],[area_ac]]/huc_8[[#This Row],[total_n_yield_lbs_per_ac]]*huc_8[[#This Row],[rowcrop_n_yield_lbs_per_ac]]</f>
        <v>13.462504196077239</v>
      </c>
    </row>
    <row r="77" spans="1:12">
      <c r="A77" t="s">
        <v>136</v>
      </c>
      <c r="B77">
        <v>522487.06</v>
      </c>
      <c r="C77">
        <v>0.48639444314170999</v>
      </c>
      <c r="D77">
        <v>0.742190470896119</v>
      </c>
      <c r="E77">
        <f>huc_8[[#This Row],[area_ac]]*huc_8[[#This Row],[total_p_yield_lbs_per_ac]]</f>
        <v>387784.91709852876</v>
      </c>
      <c r="F77">
        <f>huc_8[[#This Row],[total_p_sparrow_lbs]]/SUM(huc_8[total_p_sparrow_lbs])*Meta!$A$2</f>
        <v>146317.80158028167</v>
      </c>
      <c r="G77">
        <f>huc_8[[#This Row],[total_p_sparrow_adjusted_usgs_lbs]]/huc_8[[#This Row],[area_ac]]/huc_8[[#This Row],[total_p_yield_lbs_per_ac]]*huc_8[[#This Row],[rowcrop_p_yield_lbs_per_ac]]</f>
        <v>0.18352484195066782</v>
      </c>
      <c r="H77">
        <v>25.666093274174127</v>
      </c>
      <c r="I77">
        <v>27.617527583385364</v>
      </c>
      <c r="J77">
        <f>huc_8[[#This Row],[area_ac]]*huc_8[[#This Row],[total_n_yield_lbs_per_ac]]</f>
        <v>14429800.791511923</v>
      </c>
      <c r="K77">
        <f>huc_8[[#This Row],[total_n_sparrow_lbs]]/SUM(huc_8[total_n_sparrow_lbs])*Meta!$B$2</f>
        <v>4837045.0996120926</v>
      </c>
      <c r="L77">
        <f>huc_8[[#This Row],[total_n_sparrow_adjusted_usgs_lbs]]/huc_8[[#This Row],[area_ac]]/huc_8[[#This Row],[total_n_yield_lbs_per_ac]]*huc_8[[#This Row],[rowcrop_n_yield_lbs_per_ac]]</f>
        <v>8.6035872907586324</v>
      </c>
    </row>
    <row r="78" spans="1:12">
      <c r="A78" t="s">
        <v>137</v>
      </c>
      <c r="B78">
        <v>428177.63</v>
      </c>
      <c r="C78">
        <v>0.52559211068758505</v>
      </c>
      <c r="D78">
        <v>0.73054442381177664</v>
      </c>
      <c r="E78">
        <f>huc_8[[#This Row],[area_ac]]*huc_8[[#This Row],[total_p_yield_lbs_per_ac]]</f>
        <v>312802.77999744209</v>
      </c>
      <c r="F78">
        <f>huc_8[[#This Row],[total_p_sparrow_lbs]]/SUM(huc_8[total_p_sparrow_lbs])*Meta!$A$2</f>
        <v>118025.77428713479</v>
      </c>
      <c r="G78">
        <f>huc_8[[#This Row],[total_p_sparrow_adjusted_usgs_lbs]]/huc_8[[#This Row],[area_ac]]/huc_8[[#This Row],[total_p_yield_lbs_per_ac]]*huc_8[[#This Row],[rowcrop_p_yield_lbs_per_ac]]</f>
        <v>0.19831478423439505</v>
      </c>
      <c r="H78">
        <v>36.114571960033587</v>
      </c>
      <c r="I78">
        <v>37.553931654477999</v>
      </c>
      <c r="J78">
        <f>huc_8[[#This Row],[area_ac]]*huc_8[[#This Row],[total_n_yield_lbs_per_ac]]</f>
        <v>16079753.452996369</v>
      </c>
      <c r="K78">
        <f>huc_8[[#This Row],[total_n_sparrow_lbs]]/SUM(huc_8[total_n_sparrow_lbs])*Meta!$B$2</f>
        <v>5390129.3418089701</v>
      </c>
      <c r="L78">
        <f>huc_8[[#This Row],[total_n_sparrow_adjusted_usgs_lbs]]/huc_8[[#This Row],[area_ac]]/huc_8[[#This Row],[total_n_yield_lbs_per_ac]]*huc_8[[#This Row],[rowcrop_n_yield_lbs_per_ac]]</f>
        <v>12.106044695130219</v>
      </c>
    </row>
    <row r="79" spans="1:12">
      <c r="A79" t="s">
        <v>138</v>
      </c>
      <c r="B79">
        <v>1247107.27</v>
      </c>
      <c r="C79">
        <v>0.24960389113641501</v>
      </c>
      <c r="D79">
        <v>0.4205115011466723</v>
      </c>
      <c r="E79">
        <f>huc_8[[#This Row],[area_ac]]*huc_8[[#This Row],[total_p_yield_lbs_per_ac]]</f>
        <v>524422.95019862836</v>
      </c>
      <c r="F79">
        <f>huc_8[[#This Row],[total_p_sparrow_lbs]]/SUM(huc_8[total_p_sparrow_lbs])*Meta!$A$2</f>
        <v>197873.64022673576</v>
      </c>
      <c r="G79">
        <f>huc_8[[#This Row],[total_p_sparrow_adjusted_usgs_lbs]]/huc_8[[#This Row],[area_ac]]/huc_8[[#This Row],[total_p_yield_lbs_per_ac]]*huc_8[[#This Row],[rowcrop_p_yield_lbs_per_ac]]</f>
        <v>9.4179765655209274E-2</v>
      </c>
      <c r="H79">
        <v>26.244791203988456</v>
      </c>
      <c r="I79">
        <v>27.537703207143231</v>
      </c>
      <c r="J79">
        <f>huc_8[[#This Row],[area_ac]]*huc_8[[#This Row],[total_n_yield_lbs_per_ac]]</f>
        <v>34342469.868730642</v>
      </c>
      <c r="K79">
        <f>huc_8[[#This Row],[total_n_sparrow_lbs]]/SUM(huc_8[total_n_sparrow_lbs])*Meta!$B$2</f>
        <v>11512014.475268042</v>
      </c>
      <c r="L79">
        <f>huc_8[[#This Row],[total_n_sparrow_adjusted_usgs_lbs]]/huc_8[[#This Row],[area_ac]]/huc_8[[#This Row],[total_n_yield_lbs_per_ac]]*huc_8[[#This Row],[rowcrop_n_yield_lbs_per_ac]]</f>
        <v>8.7975738901585814</v>
      </c>
    </row>
    <row r="80" spans="1:12">
      <c r="A80" t="s">
        <v>139</v>
      </c>
      <c r="B80">
        <v>515065.08</v>
      </c>
      <c r="C80">
        <v>0.59571216467680477</v>
      </c>
      <c r="D80">
        <v>0.9380900422831594</v>
      </c>
      <c r="E80">
        <f>huc_8[[#This Row],[area_ac]]*huc_8[[#This Row],[total_p_yield_lbs_per_ac]]</f>
        <v>483177.42267577891</v>
      </c>
      <c r="F80">
        <f>huc_8[[#This Row],[total_p_sparrow_lbs]]/SUM(huc_8[total_p_sparrow_lbs])*Meta!$A$2</f>
        <v>182311.00577123175</v>
      </c>
      <c r="G80">
        <f>huc_8[[#This Row],[total_p_sparrow_adjusted_usgs_lbs]]/huc_8[[#This Row],[area_ac]]/huc_8[[#This Row],[total_p_yield_lbs_per_ac]]*huc_8[[#This Row],[rowcrop_p_yield_lbs_per_ac]]</f>
        <v>0.22477226541535206</v>
      </c>
      <c r="H80">
        <v>36.800638278665566</v>
      </c>
      <c r="I80">
        <v>39.791969500612048</v>
      </c>
      <c r="J80">
        <f>huc_8[[#This Row],[area_ac]]*huc_8[[#This Row],[total_n_yield_lbs_per_ac]]</f>
        <v>20495453.954190306</v>
      </c>
      <c r="K80">
        <f>huc_8[[#This Row],[total_n_sparrow_lbs]]/SUM(huc_8[total_n_sparrow_lbs])*Meta!$B$2</f>
        <v>6870325.9695558213</v>
      </c>
      <c r="L80">
        <f>huc_8[[#This Row],[total_n_sparrow_adjusted_usgs_lbs]]/huc_8[[#This Row],[area_ac]]/huc_8[[#This Row],[total_n_yield_lbs_per_ac]]*huc_8[[#This Row],[rowcrop_n_yield_lbs_per_ac]]</f>
        <v>12.336022487096677</v>
      </c>
    </row>
    <row r="81" spans="1:12">
      <c r="A81" t="s">
        <v>140</v>
      </c>
      <c r="B81">
        <v>1455976</v>
      </c>
      <c r="C81">
        <v>0.35292303249401835</v>
      </c>
      <c r="D81">
        <v>0.63492432115789343</v>
      </c>
      <c r="E81">
        <f>huc_8[[#This Row],[area_ac]]*huc_8[[#This Row],[total_p_yield_lbs_per_ac]]</f>
        <v>924434.57342218503</v>
      </c>
      <c r="F81">
        <f>huc_8[[#This Row],[total_p_sparrow_lbs]]/SUM(huc_8[total_p_sparrow_lbs])*Meta!$A$2</f>
        <v>348804.78462129639</v>
      </c>
      <c r="G81">
        <f>huc_8[[#This Row],[total_p_sparrow_adjusted_usgs_lbs]]/huc_8[[#This Row],[area_ac]]/huc_8[[#This Row],[total_p_yield_lbs_per_ac]]*huc_8[[#This Row],[rowcrop_p_yield_lbs_per_ac]]</f>
        <v>0.13316382346157785</v>
      </c>
      <c r="H81">
        <v>17.426005264662148</v>
      </c>
      <c r="I81">
        <v>19.108922367028864</v>
      </c>
      <c r="J81">
        <f>huc_8[[#This Row],[area_ac]]*huc_8[[#This Row],[total_n_yield_lbs_per_ac]]</f>
        <v>27822132.352257218</v>
      </c>
      <c r="K81">
        <f>huc_8[[#This Row],[total_n_sparrow_lbs]]/SUM(huc_8[total_n_sparrow_lbs])*Meta!$B$2</f>
        <v>9326317.8681168873</v>
      </c>
      <c r="L81">
        <f>huc_8[[#This Row],[total_n_sparrow_adjusted_usgs_lbs]]/huc_8[[#This Row],[area_ac]]/huc_8[[#This Row],[total_n_yield_lbs_per_ac]]*huc_8[[#This Row],[rowcrop_n_yield_lbs_per_ac]]</f>
        <v>5.8414093575589003</v>
      </c>
    </row>
    <row r="82" spans="1:12">
      <c r="A82" t="s">
        <v>141</v>
      </c>
      <c r="B82">
        <v>916257.02</v>
      </c>
      <c r="C82">
        <v>0.59626939978015225</v>
      </c>
      <c r="D82">
        <v>0.97374804877302112</v>
      </c>
      <c r="E82">
        <f>huc_8[[#This Row],[area_ac]]*huc_8[[#This Row],[total_p_yield_lbs_per_ac]]</f>
        <v>892203.48539958301</v>
      </c>
      <c r="F82">
        <f>huc_8[[#This Row],[total_p_sparrow_lbs]]/SUM(huc_8[total_p_sparrow_lbs])*Meta!$A$2</f>
        <v>336643.45050522644</v>
      </c>
      <c r="G82">
        <f>huc_8[[#This Row],[total_p_sparrow_adjusted_usgs_lbs]]/huc_8[[#This Row],[area_ac]]/huc_8[[#This Row],[total_p_yield_lbs_per_ac]]*huc_8[[#This Row],[rowcrop_p_yield_lbs_per_ac]]</f>
        <v>0.22498251963538515</v>
      </c>
      <c r="H82">
        <v>19.840155400573988</v>
      </c>
      <c r="I82">
        <v>22.267449792135867</v>
      </c>
      <c r="J82">
        <f>huc_8[[#This Row],[area_ac]]*huc_8[[#This Row],[total_n_yield_lbs_per_ac]]</f>
        <v>20402707.189542029</v>
      </c>
      <c r="K82">
        <f>huc_8[[#This Row],[total_n_sparrow_lbs]]/SUM(huc_8[total_n_sparrow_lbs])*Meta!$B$2</f>
        <v>6839236.1236231793</v>
      </c>
      <c r="L82">
        <f>huc_8[[#This Row],[total_n_sparrow_adjusted_usgs_lbs]]/huc_8[[#This Row],[area_ac]]/huc_8[[#This Row],[total_n_yield_lbs_per_ac]]*huc_8[[#This Row],[rowcrop_n_yield_lbs_per_ac]]</f>
        <v>6.6506619074284199</v>
      </c>
    </row>
    <row r="83" spans="1:12">
      <c r="A83" t="s">
        <v>142</v>
      </c>
      <c r="B83">
        <v>519226.53</v>
      </c>
      <c r="C83">
        <v>0.51931482127409101</v>
      </c>
      <c r="D83">
        <v>0.76407168201339304</v>
      </c>
      <c r="E83">
        <f>huc_8[[#This Row],[area_ac]]*huc_8[[#This Row],[total_p_yield_lbs_per_ac]]</f>
        <v>396726.28812307748</v>
      </c>
      <c r="F83">
        <f>huc_8[[#This Row],[total_p_sparrow_lbs]]/SUM(huc_8[total_p_sparrow_lbs])*Meta!$A$2</f>
        <v>149691.53194920468</v>
      </c>
      <c r="G83">
        <f>huc_8[[#This Row],[total_p_sparrow_adjusted_usgs_lbs]]/huc_8[[#This Row],[area_ac]]/huc_8[[#This Row],[total_p_yield_lbs_per_ac]]*huc_8[[#This Row],[rowcrop_p_yield_lbs_per_ac]]</f>
        <v>0.19594625687201633</v>
      </c>
      <c r="H83">
        <v>26.583928481816876</v>
      </c>
      <c r="I83">
        <v>28.098660653379966</v>
      </c>
      <c r="J83">
        <f>huc_8[[#This Row],[area_ac]]*huc_8[[#This Row],[total_n_yield_lbs_per_ac]]</f>
        <v>14589570.068702014</v>
      </c>
      <c r="K83">
        <f>huc_8[[#This Row],[total_n_sparrow_lbs]]/SUM(huc_8[total_n_sparrow_lbs])*Meta!$B$2</f>
        <v>4890601.7086371807</v>
      </c>
      <c r="L83">
        <f>huc_8[[#This Row],[total_n_sparrow_adjusted_usgs_lbs]]/huc_8[[#This Row],[area_ac]]/huc_8[[#This Row],[total_n_yield_lbs_per_ac]]*huc_8[[#This Row],[rowcrop_n_yield_lbs_per_ac]]</f>
        <v>8.9112568391831246</v>
      </c>
    </row>
    <row r="84" spans="1:12">
      <c r="A84" t="s">
        <v>143</v>
      </c>
      <c r="B84">
        <v>1298027.8500000001</v>
      </c>
      <c r="C84">
        <v>0.42324104372468568</v>
      </c>
      <c r="D84">
        <v>0.72214080052340346</v>
      </c>
      <c r="E84">
        <f>huc_8[[#This Row],[area_ac]]*huc_8[[#This Row],[total_p_yield_lbs_per_ac]]</f>
        <v>937358.87070067239</v>
      </c>
      <c r="F84">
        <f>huc_8[[#This Row],[total_p_sparrow_lbs]]/SUM(huc_8[total_p_sparrow_lbs])*Meta!$A$2</f>
        <v>353681.34036489634</v>
      </c>
      <c r="G84">
        <f>huc_8[[#This Row],[total_p_sparrow_adjusted_usgs_lbs]]/huc_8[[#This Row],[area_ac]]/huc_8[[#This Row],[total_p_yield_lbs_per_ac]]*huc_8[[#This Row],[rowcrop_p_yield_lbs_per_ac]]</f>
        <v>0.15969599725459468</v>
      </c>
      <c r="H84">
        <v>13.341227233673235</v>
      </c>
      <c r="I84">
        <v>14.821717371081307</v>
      </c>
      <c r="J84">
        <f>huc_8[[#This Row],[area_ac]]*huc_8[[#This Row],[total_n_yield_lbs_per_ac]]</f>
        <v>19239001.932492323</v>
      </c>
      <c r="K84">
        <f>huc_8[[#This Row],[total_n_sparrow_lbs]]/SUM(huc_8[total_n_sparrow_lbs])*Meta!$B$2</f>
        <v>6449147.9379071156</v>
      </c>
      <c r="L84">
        <f>huc_8[[#This Row],[total_n_sparrow_adjusted_usgs_lbs]]/huc_8[[#This Row],[area_ac]]/huc_8[[#This Row],[total_n_yield_lbs_per_ac]]*huc_8[[#This Row],[rowcrop_n_yield_lbs_per_ac]]</f>
        <v>4.4721419751969425</v>
      </c>
    </row>
    <row r="85" spans="1:12">
      <c r="A85" t="s">
        <v>144</v>
      </c>
      <c r="B85">
        <v>1558941.82</v>
      </c>
      <c r="C85">
        <v>0.89189659664956267</v>
      </c>
      <c r="D85">
        <v>1.2398519699432393</v>
      </c>
      <c r="E85">
        <f>huc_8[[#This Row],[area_ac]]*huc_8[[#This Row],[total_p_yield_lbs_per_ac]]</f>
        <v>1932857.0865538989</v>
      </c>
      <c r="F85">
        <f>huc_8[[#This Row],[total_p_sparrow_lbs]]/SUM(huc_8[total_p_sparrow_lbs])*Meta!$A$2</f>
        <v>729299.63802995894</v>
      </c>
      <c r="G85">
        <f>huc_8[[#This Row],[total_p_sparrow_adjusted_usgs_lbs]]/huc_8[[#This Row],[area_ac]]/huc_8[[#This Row],[total_p_yield_lbs_per_ac]]*huc_8[[#This Row],[rowcrop_p_yield_lbs_per_ac]]</f>
        <v>0.33652765619437836</v>
      </c>
      <c r="H85">
        <v>16.642470731582691</v>
      </c>
      <c r="I85">
        <v>17.784289529295098</v>
      </c>
      <c r="J85">
        <f>huc_8[[#This Row],[area_ac]]*huc_8[[#This Row],[total_n_yield_lbs_per_ac]]</f>
        <v>27724672.686206244</v>
      </c>
      <c r="K85">
        <f>huc_8[[#This Row],[total_n_sparrow_lbs]]/SUM(huc_8[total_n_sparrow_lbs])*Meta!$B$2</f>
        <v>9293648.2001919486</v>
      </c>
      <c r="L85">
        <f>huc_8[[#This Row],[total_n_sparrow_adjusted_usgs_lbs]]/huc_8[[#This Row],[area_ac]]/huc_8[[#This Row],[total_n_yield_lbs_per_ac]]*huc_8[[#This Row],[rowcrop_n_yield_lbs_per_ac]]</f>
        <v>5.5787590321408089</v>
      </c>
    </row>
    <row r="86" spans="1:12">
      <c r="A86" t="s">
        <v>145</v>
      </c>
      <c r="B86">
        <v>840065.14</v>
      </c>
      <c r="C86">
        <v>0.63135607219147394</v>
      </c>
      <c r="D86">
        <v>0.93113977136181292</v>
      </c>
      <c r="E86">
        <f>huc_8[[#This Row],[area_ac]]*huc_8[[#This Row],[total_p_yield_lbs_per_ac]]</f>
        <v>782218.06238862942</v>
      </c>
      <c r="F86">
        <f>huc_8[[#This Row],[total_p_sparrow_lbs]]/SUM(huc_8[total_p_sparrow_lbs])*Meta!$A$2</f>
        <v>295144.09199162247</v>
      </c>
      <c r="G86">
        <f>huc_8[[#This Row],[total_p_sparrow_adjusted_usgs_lbs]]/huc_8[[#This Row],[area_ac]]/huc_8[[#This Row],[total_p_yield_lbs_per_ac]]*huc_8[[#This Row],[rowcrop_p_yield_lbs_per_ac]]</f>
        <v>0.23822131399181373</v>
      </c>
      <c r="H86">
        <v>14.128501509719838</v>
      </c>
      <c r="I86">
        <v>14.98450087397522</v>
      </c>
      <c r="J86">
        <f>huc_8[[#This Row],[area_ac]]*huc_8[[#This Row],[total_n_yield_lbs_per_ac]]</f>
        <v>12587956.824526116</v>
      </c>
      <c r="K86">
        <f>huc_8[[#This Row],[total_n_sparrow_lbs]]/SUM(huc_8[total_n_sparrow_lbs])*Meta!$B$2</f>
        <v>4219636.552988261</v>
      </c>
      <c r="L86">
        <f>huc_8[[#This Row],[total_n_sparrow_adjusted_usgs_lbs]]/huc_8[[#This Row],[area_ac]]/huc_8[[#This Row],[total_n_yield_lbs_per_ac]]*huc_8[[#This Row],[rowcrop_n_yield_lbs_per_ac]]</f>
        <v>4.7360459080386148</v>
      </c>
    </row>
    <row r="87" spans="1:12">
      <c r="A87" t="s">
        <v>146</v>
      </c>
      <c r="B87">
        <v>1370884.52</v>
      </c>
      <c r="C87">
        <v>1.1779917105759967</v>
      </c>
      <c r="D87">
        <v>1.604287721023786</v>
      </c>
      <c r="E87">
        <f>huc_8[[#This Row],[area_ac]]*huc_8[[#This Row],[total_p_yield_lbs_per_ac]]</f>
        <v>2199293.2023775866</v>
      </c>
      <c r="F87">
        <f>huc_8[[#This Row],[total_p_sparrow_lbs]]/SUM(huc_8[total_p_sparrow_lbs])*Meta!$A$2</f>
        <v>829830.48647192179</v>
      </c>
      <c r="G87">
        <f>huc_8[[#This Row],[total_p_sparrow_adjusted_usgs_lbs]]/huc_8[[#This Row],[area_ac]]/huc_8[[#This Row],[total_p_yield_lbs_per_ac]]*huc_8[[#This Row],[rowcrop_p_yield_lbs_per_ac]]</f>
        <v>0.44447617679643164</v>
      </c>
      <c r="H87">
        <v>11.576950145623419</v>
      </c>
      <c r="I87">
        <v>12.522174183027868</v>
      </c>
      <c r="J87">
        <f>huc_8[[#This Row],[area_ac]]*huc_8[[#This Row],[total_n_yield_lbs_per_ac]]</f>
        <v>17166454.744256552</v>
      </c>
      <c r="K87">
        <f>huc_8[[#This Row],[total_n_sparrow_lbs]]/SUM(huc_8[total_n_sparrow_lbs])*Meta!$B$2</f>
        <v>5754404.8596473178</v>
      </c>
      <c r="L87">
        <f>huc_8[[#This Row],[total_n_sparrow_adjusted_usgs_lbs]]/huc_8[[#This Row],[area_ac]]/huc_8[[#This Row],[total_n_yield_lbs_per_ac]]*huc_8[[#This Row],[rowcrop_n_yield_lbs_per_ac]]</f>
        <v>3.8807347917984596</v>
      </c>
    </row>
    <row r="88" spans="1:12">
      <c r="A88" t="s">
        <v>147</v>
      </c>
      <c r="B88">
        <v>679729.33</v>
      </c>
      <c r="C88">
        <v>0.79355156022300732</v>
      </c>
      <c r="D88">
        <v>1.0985265407002869</v>
      </c>
      <c r="E88">
        <f>huc_8[[#This Row],[area_ac]]*huc_8[[#This Row],[total_p_yield_lbs_per_ac]]</f>
        <v>746700.70949742373</v>
      </c>
      <c r="F88">
        <f>huc_8[[#This Row],[total_p_sparrow_lbs]]/SUM(huc_8[total_p_sparrow_lbs])*Meta!$A$2</f>
        <v>281742.79461297306</v>
      </c>
      <c r="G88">
        <f>huc_8[[#This Row],[total_p_sparrow_adjusted_usgs_lbs]]/huc_8[[#This Row],[area_ac]]/huc_8[[#This Row],[total_p_yield_lbs_per_ac]]*huc_8[[#This Row],[rowcrop_p_yield_lbs_per_ac]]</f>
        <v>0.29942041222539706</v>
      </c>
      <c r="H88">
        <v>8.3849967024758172</v>
      </c>
      <c r="I88">
        <v>8.8939613477069397</v>
      </c>
      <c r="J88">
        <f>huc_8[[#This Row],[area_ac]]*huc_8[[#This Row],[total_n_yield_lbs_per_ac]]</f>
        <v>6045486.387922735</v>
      </c>
      <c r="K88">
        <f>huc_8[[#This Row],[total_n_sparrow_lbs]]/SUM(huc_8[total_n_sparrow_lbs])*Meta!$B$2</f>
        <v>2026520.7212475545</v>
      </c>
      <c r="L88">
        <f>huc_8[[#This Row],[total_n_sparrow_adjusted_usgs_lbs]]/huc_8[[#This Row],[area_ac]]/huc_8[[#This Row],[total_n_yield_lbs_per_ac]]*huc_8[[#This Row],[rowcrop_n_yield_lbs_per_ac]]</f>
        <v>2.8107530932673788</v>
      </c>
    </row>
    <row r="89" spans="1:12">
      <c r="A89" t="s">
        <v>148</v>
      </c>
      <c r="B89">
        <v>1740657.84</v>
      </c>
      <c r="C89">
        <v>0.33901675498500755</v>
      </c>
      <c r="D89">
        <v>1.2643663047258367</v>
      </c>
      <c r="E89">
        <f>huc_8[[#This Row],[area_ac]]*huc_8[[#This Row],[total_p_yield_lbs_per_ac]]</f>
        <v>2200829.1209528567</v>
      </c>
      <c r="F89">
        <f>huc_8[[#This Row],[total_p_sparrow_lbs]]/SUM(huc_8[total_p_sparrow_lbs])*Meta!$A$2</f>
        <v>830410.01450261811</v>
      </c>
      <c r="G89">
        <f>huc_8[[#This Row],[total_p_sparrow_adjusted_usgs_lbs]]/huc_8[[#This Row],[area_ac]]/huc_8[[#This Row],[total_p_yield_lbs_per_ac]]*huc_8[[#This Row],[rowcrop_p_yield_lbs_per_ac]]</f>
        <v>0.1279167499845896</v>
      </c>
      <c r="H89">
        <v>22.278699053772012</v>
      </c>
      <c r="I89">
        <v>31.124493036952398</v>
      </c>
      <c r="J89">
        <f>huc_8[[#This Row],[area_ac]]*huc_8[[#This Row],[total_n_yield_lbs_per_ac]]</f>
        <v>54177092.820796601</v>
      </c>
      <c r="K89">
        <f>huc_8[[#This Row],[total_n_sparrow_lbs]]/SUM(huc_8[total_n_sparrow_lbs])*Meta!$B$2</f>
        <v>18160821.838525597</v>
      </c>
      <c r="L89">
        <f>huc_8[[#This Row],[total_n_sparrow_adjusted_usgs_lbs]]/huc_8[[#This Row],[area_ac]]/huc_8[[#This Row],[total_n_yield_lbs_per_ac]]*huc_8[[#This Row],[rowcrop_n_yield_lbs_per_ac]]</f>
        <v>7.4680914616070249</v>
      </c>
    </row>
    <row r="90" spans="1:12">
      <c r="A90" t="s">
        <v>149</v>
      </c>
      <c r="B90">
        <v>1070919.07</v>
      </c>
      <c r="C90">
        <v>0.40488426174250641</v>
      </c>
      <c r="D90">
        <v>0.7131564117304704</v>
      </c>
      <c r="E90">
        <f>huc_8[[#This Row],[area_ac]]*huc_8[[#This Row],[total_p_yield_lbs_per_ac]]</f>
        <v>763732.80121493246</v>
      </c>
      <c r="F90">
        <f>huc_8[[#This Row],[total_p_sparrow_lbs]]/SUM(huc_8[total_p_sparrow_lbs])*Meta!$A$2</f>
        <v>288169.29060736578</v>
      </c>
      <c r="G90">
        <f>huc_8[[#This Row],[total_p_sparrow_adjusted_usgs_lbs]]/huc_8[[#This Row],[area_ac]]/huc_8[[#This Row],[total_p_yield_lbs_per_ac]]*huc_8[[#This Row],[rowcrop_p_yield_lbs_per_ac]]</f>
        <v>0.15276967324019633</v>
      </c>
      <c r="H90">
        <v>12.504975177954273</v>
      </c>
      <c r="I90">
        <v>13.501408036885563</v>
      </c>
      <c r="J90">
        <f>huc_8[[#This Row],[area_ac]]*huc_8[[#This Row],[total_n_yield_lbs_per_ac]]</f>
        <v>14458915.338552013</v>
      </c>
      <c r="K90">
        <f>huc_8[[#This Row],[total_n_sparrow_lbs]]/SUM(huc_8[total_n_sparrow_lbs])*Meta!$B$2</f>
        <v>4846804.6506358692</v>
      </c>
      <c r="L90">
        <f>huc_8[[#This Row],[total_n_sparrow_adjusted_usgs_lbs]]/huc_8[[#This Row],[area_ac]]/huc_8[[#This Row],[total_n_yield_lbs_per_ac]]*huc_8[[#This Row],[rowcrop_n_yield_lbs_per_ac]]</f>
        <v>4.1918200936547283</v>
      </c>
    </row>
    <row r="91" spans="1:12">
      <c r="A91" t="s">
        <v>150</v>
      </c>
      <c r="B91">
        <v>773089.45</v>
      </c>
      <c r="C91">
        <v>0.487611003996899</v>
      </c>
      <c r="D91">
        <v>0.75447777115315029</v>
      </c>
      <c r="E91">
        <f>huc_8[[#This Row],[area_ac]]*huc_8[[#This Row],[total_p_yield_lbs_per_ac]]</f>
        <v>583278.80513801484</v>
      </c>
      <c r="F91">
        <f>huc_8[[#This Row],[total_p_sparrow_lbs]]/SUM(huc_8[total_p_sparrow_lbs])*Meta!$A$2</f>
        <v>220080.94877626075</v>
      </c>
      <c r="G91">
        <f>huc_8[[#This Row],[total_p_sparrow_adjusted_usgs_lbs]]/huc_8[[#This Row],[area_ac]]/huc_8[[#This Row],[total_p_yield_lbs_per_ac]]*huc_8[[#This Row],[rowcrop_p_yield_lbs_per_ac]]</f>
        <v>0.18398387091742535</v>
      </c>
      <c r="H91">
        <v>9.6403174385577906</v>
      </c>
      <c r="I91">
        <v>10.34097759102737</v>
      </c>
      <c r="J91">
        <f>huc_8[[#This Row],[area_ac]]*huc_8[[#This Row],[total_n_yield_lbs_per_ac]]</f>
        <v>7994500.6783096734</v>
      </c>
      <c r="K91">
        <f>huc_8[[#This Row],[total_n_sparrow_lbs]]/SUM(huc_8[total_n_sparrow_lbs])*Meta!$B$2</f>
        <v>2679854.0664962032</v>
      </c>
      <c r="L91">
        <f>huc_8[[#This Row],[total_n_sparrow_adjusted_usgs_lbs]]/huc_8[[#This Row],[area_ac]]/huc_8[[#This Row],[total_n_yield_lbs_per_ac]]*huc_8[[#This Row],[rowcrop_n_yield_lbs_per_ac]]</f>
        <v>3.2315519041891849</v>
      </c>
    </row>
    <row r="92" spans="1:12">
      <c r="A92" t="s">
        <v>151</v>
      </c>
      <c r="B92">
        <v>745920.36</v>
      </c>
      <c r="C92">
        <v>0.43227509858577051</v>
      </c>
      <c r="D92">
        <v>0.84607638798205198</v>
      </c>
      <c r="E92">
        <f>huc_8[[#This Row],[area_ac]]*huc_8[[#This Row],[total_p_yield_lbs_per_ac]]</f>
        <v>631105.6039110719</v>
      </c>
      <c r="F92">
        <f>huc_8[[#This Row],[total_p_sparrow_lbs]]/SUM(huc_8[total_p_sparrow_lbs])*Meta!$A$2</f>
        <v>238126.80807748309</v>
      </c>
      <c r="G92">
        <f>huc_8[[#This Row],[total_p_sparrow_adjusted_usgs_lbs]]/huc_8[[#This Row],[area_ac]]/huc_8[[#This Row],[total_p_yield_lbs_per_ac]]*huc_8[[#This Row],[rowcrop_p_yield_lbs_per_ac]]</f>
        <v>0.16310469880111134</v>
      </c>
      <c r="H92">
        <v>26.093772231130139</v>
      </c>
      <c r="I92">
        <v>28.903977808798583</v>
      </c>
      <c r="J92">
        <f>huc_8[[#This Row],[area_ac]]*huc_8[[#This Row],[total_n_yield_lbs_per_ac]]</f>
        <v>21560065.532571051</v>
      </c>
      <c r="K92">
        <f>huc_8[[#This Row],[total_n_sparrow_lbs]]/SUM(huc_8[total_n_sparrow_lbs])*Meta!$B$2</f>
        <v>7227196.7464016126</v>
      </c>
      <c r="L92">
        <f>huc_8[[#This Row],[total_n_sparrow_adjusted_usgs_lbs]]/huc_8[[#This Row],[area_ac]]/huc_8[[#This Row],[total_n_yield_lbs_per_ac]]*huc_8[[#This Row],[rowcrop_n_yield_lbs_per_ac]]</f>
        <v>8.7469504897965695</v>
      </c>
    </row>
    <row r="93" spans="1:12">
      <c r="A93" t="s">
        <v>152</v>
      </c>
      <c r="B93">
        <v>382655.79</v>
      </c>
      <c r="C93">
        <v>0.51977048070447696</v>
      </c>
      <c r="D93">
        <v>0.79700667133806036</v>
      </c>
      <c r="E93">
        <f>huc_8[[#This Row],[area_ac]]*huc_8[[#This Row],[total_p_yield_lbs_per_ac]]</f>
        <v>304979.21745613584</v>
      </c>
      <c r="F93">
        <f>huc_8[[#This Row],[total_p_sparrow_lbs]]/SUM(huc_8[total_p_sparrow_lbs])*Meta!$A$2</f>
        <v>115073.81194642591</v>
      </c>
      <c r="G93">
        <f>huc_8[[#This Row],[total_p_sparrow_adjusted_usgs_lbs]]/huc_8[[#This Row],[area_ac]]/huc_8[[#This Row],[total_p_yield_lbs_per_ac]]*huc_8[[#This Row],[rowcrop_p_yield_lbs_per_ac]]</f>
        <v>0.19611818487432819</v>
      </c>
      <c r="H93">
        <v>29.16548992951433</v>
      </c>
      <c r="I93">
        <v>30.672380175561042</v>
      </c>
      <c r="J93">
        <f>huc_8[[#This Row],[area_ac]]*huc_8[[#This Row],[total_n_yield_lbs_per_ac]]</f>
        <v>11736963.867259648</v>
      </c>
      <c r="K93">
        <f>huc_8[[#This Row],[total_n_sparrow_lbs]]/SUM(huc_8[total_n_sparrow_lbs])*Meta!$B$2</f>
        <v>3934373.3415812463</v>
      </c>
      <c r="L93">
        <f>huc_8[[#This Row],[total_n_sparrow_adjusted_usgs_lbs]]/huc_8[[#This Row],[area_ac]]/huc_8[[#This Row],[total_n_yield_lbs_per_ac]]*huc_8[[#This Row],[rowcrop_n_yield_lbs_per_ac]]</f>
        <v>9.7766277012173219</v>
      </c>
    </row>
    <row r="94" spans="1:12">
      <c r="A94" t="s">
        <v>153</v>
      </c>
      <c r="B94">
        <v>519272.29</v>
      </c>
      <c r="C94">
        <v>0.58200917100506422</v>
      </c>
      <c r="D94">
        <v>0.92178829183373845</v>
      </c>
      <c r="E94">
        <f>huc_8[[#This Row],[area_ac]]*huc_8[[#This Row],[total_p_yield_lbs_per_ac]]</f>
        <v>478659.11719569366</v>
      </c>
      <c r="F94">
        <f>huc_8[[#This Row],[total_p_sparrow_lbs]]/SUM(huc_8[total_p_sparrow_lbs])*Meta!$A$2</f>
        <v>180606.17276828585</v>
      </c>
      <c r="G94">
        <f>huc_8[[#This Row],[total_p_sparrow_adjusted_usgs_lbs]]/huc_8[[#This Row],[area_ac]]/huc_8[[#This Row],[total_p_yield_lbs_per_ac]]*huc_8[[#This Row],[rowcrop_p_yield_lbs_per_ac]]</f>
        <v>0.21960189436503044</v>
      </c>
      <c r="H94">
        <v>20.042377915835189</v>
      </c>
      <c r="I94">
        <v>21.959759112350753</v>
      </c>
      <c r="J94">
        <f>huc_8[[#This Row],[area_ac]]*huc_8[[#This Row],[total_n_yield_lbs_per_ac]]</f>
        <v>11403094.402118742</v>
      </c>
      <c r="K94">
        <f>huc_8[[#This Row],[total_n_sparrow_lbs]]/SUM(huc_8[total_n_sparrow_lbs])*Meta!$B$2</f>
        <v>3822456.2275750791</v>
      </c>
      <c r="L94">
        <f>huc_8[[#This Row],[total_n_sparrow_adjusted_usgs_lbs]]/huc_8[[#This Row],[area_ac]]/huc_8[[#This Row],[total_n_yield_lbs_per_ac]]*huc_8[[#This Row],[rowcrop_n_yield_lbs_per_ac]]</f>
        <v>6.7184493592864394</v>
      </c>
    </row>
    <row r="95" spans="1:12">
      <c r="A95" t="s">
        <v>154</v>
      </c>
      <c r="B95">
        <v>730045.94</v>
      </c>
      <c r="C95">
        <v>0.53062858275550462</v>
      </c>
      <c r="D95">
        <v>0.89998071483932995</v>
      </c>
      <c r="E95">
        <f>huc_8[[#This Row],[area_ac]]*huc_8[[#This Row],[total_p_yield_lbs_per_ac]]</f>
        <v>657027.26694675058</v>
      </c>
      <c r="F95">
        <f>huc_8[[#This Row],[total_p_sparrow_lbs]]/SUM(huc_8[total_p_sparrow_lbs])*Meta!$A$2</f>
        <v>247907.48953632815</v>
      </c>
      <c r="G95">
        <f>huc_8[[#This Row],[total_p_sparrow_adjusted_usgs_lbs]]/huc_8[[#This Row],[area_ac]]/huc_8[[#This Row],[total_p_yield_lbs_per_ac]]*huc_8[[#This Row],[rowcrop_p_yield_lbs_per_ac]]</f>
        <v>0.20021513024633458</v>
      </c>
      <c r="H95">
        <v>10.942981817924611</v>
      </c>
      <c r="I95">
        <v>11.724393994852159</v>
      </c>
      <c r="J95">
        <f>huc_8[[#This Row],[area_ac]]*huc_8[[#This Row],[total_n_yield_lbs_per_ac]]</f>
        <v>8559346.2349021994</v>
      </c>
      <c r="K95">
        <f>huc_8[[#This Row],[total_n_sparrow_lbs]]/SUM(huc_8[total_n_sparrow_lbs])*Meta!$B$2</f>
        <v>2869197.1815557475</v>
      </c>
      <c r="L95">
        <f>huc_8[[#This Row],[total_n_sparrow_adjusted_usgs_lbs]]/huc_8[[#This Row],[area_ac]]/huc_8[[#This Row],[total_n_yield_lbs_per_ac]]*huc_8[[#This Row],[rowcrop_n_yield_lbs_per_ac]]</f>
        <v>3.6682208813771444</v>
      </c>
    </row>
    <row r="96" spans="1:12">
      <c r="A96" t="s">
        <v>155</v>
      </c>
      <c r="B96">
        <v>1298352.96</v>
      </c>
      <c r="C96">
        <v>0.25575415344635077</v>
      </c>
      <c r="D96">
        <v>0.53584806401148977</v>
      </c>
      <c r="E96">
        <f>huc_8[[#This Row],[area_ac]]*huc_8[[#This Row],[total_p_yield_lbs_per_ac]]</f>
        <v>695719.92001958715</v>
      </c>
      <c r="F96">
        <f>huc_8[[#This Row],[total_p_sparrow_lbs]]/SUM(huc_8[total_p_sparrow_lbs])*Meta!$A$2</f>
        <v>262506.88132620411</v>
      </c>
      <c r="G96">
        <f>huc_8[[#This Row],[total_p_sparrow_adjusted_usgs_lbs]]/huc_8[[#This Row],[area_ac]]/huc_8[[#This Row],[total_p_yield_lbs_per_ac]]*huc_8[[#This Row],[rowcrop_p_yield_lbs_per_ac]]</f>
        <v>9.6500363545052467E-2</v>
      </c>
      <c r="H96">
        <v>8.0753550282648874</v>
      </c>
      <c r="I96">
        <v>9.033619735483267</v>
      </c>
      <c r="J96">
        <f>huc_8[[#This Row],[area_ac]]*huc_8[[#This Row],[total_n_yield_lbs_per_ac]]</f>
        <v>11728826.923079116</v>
      </c>
      <c r="K96">
        <f>huc_8[[#This Row],[total_n_sparrow_lbs]]/SUM(huc_8[total_n_sparrow_lbs])*Meta!$B$2</f>
        <v>3931645.7387166652</v>
      </c>
      <c r="L96">
        <f>huc_8[[#This Row],[total_n_sparrow_adjusted_usgs_lbs]]/huc_8[[#This Row],[area_ac]]/huc_8[[#This Row],[total_n_yield_lbs_per_ac]]*huc_8[[#This Row],[rowcrop_n_yield_lbs_per_ac]]</f>
        <v>2.7069574300757777</v>
      </c>
    </row>
    <row r="97" spans="1:12">
      <c r="A97" t="s">
        <v>156</v>
      </c>
      <c r="B97">
        <v>550843.73</v>
      </c>
      <c r="C97">
        <v>0.48112769976489278</v>
      </c>
      <c r="D97">
        <v>0.73669500576027391</v>
      </c>
      <c r="E97">
        <f>huc_8[[#This Row],[area_ac]]*huc_8[[#This Row],[total_p_yield_lbs_per_ac]]</f>
        <v>405803.82484536077</v>
      </c>
      <c r="F97">
        <f>huc_8[[#This Row],[total_p_sparrow_lbs]]/SUM(huc_8[total_p_sparrow_lbs])*Meta!$A$2</f>
        <v>153116.63993665972</v>
      </c>
      <c r="G97">
        <f>huc_8[[#This Row],[total_p_sparrow_adjusted_usgs_lbs]]/huc_8[[#This Row],[area_ac]]/huc_8[[#This Row],[total_p_yield_lbs_per_ac]]*huc_8[[#This Row],[rowcrop_p_yield_lbs_per_ac]]</f>
        <v>0.1815376106830123</v>
      </c>
      <c r="H97">
        <v>12.190635831120055</v>
      </c>
      <c r="I97">
        <v>13.053155493419794</v>
      </c>
      <c r="J97">
        <f>huc_8[[#This Row],[area_ac]]*huc_8[[#This Row],[total_n_yield_lbs_per_ac]]</f>
        <v>7190248.86026535</v>
      </c>
      <c r="K97">
        <f>huc_8[[#This Row],[total_n_sparrow_lbs]]/SUM(huc_8[total_n_sparrow_lbs])*Meta!$B$2</f>
        <v>2410259.0546500417</v>
      </c>
      <c r="L97">
        <f>huc_8[[#This Row],[total_n_sparrow_adjusted_usgs_lbs]]/huc_8[[#This Row],[area_ac]]/huc_8[[#This Row],[total_n_yield_lbs_per_ac]]*huc_8[[#This Row],[rowcrop_n_yield_lbs_per_ac]]</f>
        <v>4.0864497133433026</v>
      </c>
    </row>
    <row r="98" spans="1:12">
      <c r="A98" t="s">
        <v>157</v>
      </c>
      <c r="B98">
        <v>1492121.43</v>
      </c>
      <c r="C98">
        <v>5.888405168219555E-2</v>
      </c>
      <c r="D98">
        <v>0.41013685707232328</v>
      </c>
      <c r="E98">
        <f>huc_8[[#This Row],[area_ac]]*huc_8[[#This Row],[total_p_yield_lbs_per_ac]]</f>
        <v>611973.99367046065</v>
      </c>
      <c r="F98">
        <f>huc_8[[#This Row],[total_p_sparrow_lbs]]/SUM(huc_8[total_p_sparrow_lbs])*Meta!$A$2</f>
        <v>230908.12826899069</v>
      </c>
      <c r="G98">
        <f>huc_8[[#This Row],[total_p_sparrow_adjusted_usgs_lbs]]/huc_8[[#This Row],[area_ac]]/huc_8[[#This Row],[total_p_yield_lbs_per_ac]]*huc_8[[#This Row],[rowcrop_p_yield_lbs_per_ac]]</f>
        <v>2.2217947657024093E-2</v>
      </c>
      <c r="H98">
        <v>3.922446914527737</v>
      </c>
      <c r="I98">
        <v>5.1786388843941289</v>
      </c>
      <c r="J98">
        <f>huc_8[[#This Row],[area_ac]]*huc_8[[#This Row],[total_n_yield_lbs_per_ac]]</f>
        <v>7727158.057635772</v>
      </c>
      <c r="K98">
        <f>huc_8[[#This Row],[total_n_sparrow_lbs]]/SUM(huc_8[total_n_sparrow_lbs])*Meta!$B$2</f>
        <v>2590237.5616024681</v>
      </c>
      <c r="L98">
        <f>huc_8[[#This Row],[total_n_sparrow_adjusted_usgs_lbs]]/huc_8[[#This Row],[area_ac]]/huc_8[[#This Row],[total_n_yield_lbs_per_ac]]*huc_8[[#This Row],[rowcrop_n_yield_lbs_per_ac]]</f>
        <v>1.3148520135888173</v>
      </c>
    </row>
    <row r="99" spans="1:12">
      <c r="A99" t="s">
        <v>158</v>
      </c>
      <c r="B99">
        <v>488653.77</v>
      </c>
      <c r="C99">
        <v>0.15162929735008437</v>
      </c>
      <c r="D99">
        <v>0.44969728980635498</v>
      </c>
      <c r="E99">
        <f>huc_8[[#This Row],[area_ac]]*huc_8[[#This Row],[total_p_yield_lbs_per_ac]]</f>
        <v>219746.27602265793</v>
      </c>
      <c r="F99">
        <f>huc_8[[#This Row],[total_p_sparrow_lbs]]/SUM(huc_8[total_p_sparrow_lbs])*Meta!$A$2</f>
        <v>82913.982971956735</v>
      </c>
      <c r="G99">
        <f>huc_8[[#This Row],[total_p_sparrow_adjusted_usgs_lbs]]/huc_8[[#This Row],[area_ac]]/huc_8[[#This Row],[total_p_yield_lbs_per_ac]]*huc_8[[#This Row],[rowcrop_p_yield_lbs_per_ac]]</f>
        <v>5.7212295953713216E-2</v>
      </c>
      <c r="H99">
        <v>4.8152234736128099</v>
      </c>
      <c r="I99">
        <v>5.6746294329289162</v>
      </c>
      <c r="J99">
        <f>huc_8[[#This Row],[area_ac]]*huc_8[[#This Row],[total_n_yield_lbs_per_ac]]</f>
        <v>2772929.0657536769</v>
      </c>
      <c r="K99">
        <f>huc_8[[#This Row],[total_n_sparrow_lbs]]/SUM(huc_8[total_n_sparrow_lbs])*Meta!$B$2</f>
        <v>929519.62004670198</v>
      </c>
      <c r="L99">
        <f>huc_8[[#This Row],[total_n_sparrow_adjusted_usgs_lbs]]/huc_8[[#This Row],[area_ac]]/huc_8[[#This Row],[total_n_yield_lbs_per_ac]]*huc_8[[#This Row],[rowcrop_n_yield_lbs_per_ac]]</f>
        <v>1.6141215975952177</v>
      </c>
    </row>
    <row r="100" spans="1:12">
      <c r="A100" t="s">
        <v>159</v>
      </c>
      <c r="B100">
        <v>1204601.25</v>
      </c>
      <c r="C100">
        <v>0.40182541190978327</v>
      </c>
      <c r="D100">
        <v>0.67042784442539394</v>
      </c>
      <c r="E100">
        <f>huc_8[[#This Row],[area_ac]]*huc_8[[#This Row],[total_p_yield_lbs_per_ac]]</f>
        <v>807598.21942963509</v>
      </c>
      <c r="F100">
        <f>huc_8[[#This Row],[total_p_sparrow_lbs]]/SUM(huc_8[total_p_sparrow_lbs])*Meta!$A$2</f>
        <v>304720.45408891031</v>
      </c>
      <c r="G100">
        <f>huc_8[[#This Row],[total_p_sparrow_adjusted_usgs_lbs]]/huc_8[[#This Row],[area_ac]]/huc_8[[#This Row],[total_p_yield_lbs_per_ac]]*huc_8[[#This Row],[rowcrop_p_yield_lbs_per_ac]]</f>
        <v>0.15161551751326144</v>
      </c>
      <c r="H100">
        <v>7.2576952987910968</v>
      </c>
      <c r="I100">
        <v>8.0354100984690735</v>
      </c>
      <c r="J100">
        <f>huc_8[[#This Row],[area_ac]]*huc_8[[#This Row],[total_n_yield_lbs_per_ac]]</f>
        <v>9679465.0488784686</v>
      </c>
      <c r="K100">
        <f>huc_8[[#This Row],[total_n_sparrow_lbs]]/SUM(huc_8[total_n_sparrow_lbs])*Meta!$B$2</f>
        <v>3244674.6603102917</v>
      </c>
      <c r="L100">
        <f>huc_8[[#This Row],[total_n_sparrow_adjusted_usgs_lbs]]/huc_8[[#This Row],[area_ac]]/huc_8[[#This Row],[total_n_yield_lbs_per_ac]]*huc_8[[#This Row],[rowcrop_n_yield_lbs_per_ac]]</f>
        <v>2.4328679228992245</v>
      </c>
    </row>
    <row r="101" spans="1:12">
      <c r="A101" t="s">
        <v>160</v>
      </c>
      <c r="B101">
        <v>884900.14</v>
      </c>
      <c r="C101">
        <v>6.8133625618257782E-2</v>
      </c>
      <c r="D101">
        <v>0.35181052910904403</v>
      </c>
      <c r="E101">
        <f>huc_8[[#This Row],[area_ac]]*huc_8[[#This Row],[total_p_yield_lbs_per_ac]]</f>
        <v>311317.18646206713</v>
      </c>
      <c r="F101">
        <f>huc_8[[#This Row],[total_p_sparrow_lbs]]/SUM(huc_8[total_p_sparrow_lbs])*Meta!$A$2</f>
        <v>117465.23474432756</v>
      </c>
      <c r="G101">
        <f>huc_8[[#This Row],[total_p_sparrow_adjusted_usgs_lbs]]/huc_8[[#This Row],[area_ac]]/huc_8[[#This Row],[total_p_yield_lbs_per_ac]]*huc_8[[#This Row],[rowcrop_p_yield_lbs_per_ac]]</f>
        <v>2.570796819213178E-2</v>
      </c>
      <c r="H101">
        <v>4.7460071770876517</v>
      </c>
      <c r="I101">
        <v>5.5459032687060255</v>
      </c>
      <c r="J101">
        <f>huc_8[[#This Row],[area_ac]]*huc_8[[#This Row],[total_n_yield_lbs_per_ac]]</f>
        <v>4907570.5789044192</v>
      </c>
      <c r="K101">
        <f>huc_8[[#This Row],[total_n_sparrow_lbs]]/SUM(huc_8[total_n_sparrow_lbs])*Meta!$B$2</f>
        <v>1645077.4728403492</v>
      </c>
      <c r="L101">
        <f>huc_8[[#This Row],[total_n_sparrow_adjusted_usgs_lbs]]/huc_8[[#This Row],[area_ac]]/huc_8[[#This Row],[total_n_yield_lbs_per_ac]]*huc_8[[#This Row],[rowcrop_n_yield_lbs_per_ac]]</f>
        <v>1.590919451373126</v>
      </c>
    </row>
    <row r="102" spans="1:12">
      <c r="A102" t="s">
        <v>161</v>
      </c>
      <c r="B102">
        <v>606062.31000000006</v>
      </c>
      <c r="C102">
        <v>0.27888964348593037</v>
      </c>
      <c r="D102">
        <v>0.49935405488373347</v>
      </c>
      <c r="E102">
        <f>huc_8[[#This Row],[area_ac]]*huc_8[[#This Row],[total_p_yield_lbs_per_ac]]</f>
        <v>302639.67201070231</v>
      </c>
      <c r="F102">
        <f>huc_8[[#This Row],[total_p_sparrow_lbs]]/SUM(huc_8[total_p_sparrow_lbs])*Meta!$A$2</f>
        <v>114191.06191882228</v>
      </c>
      <c r="G102">
        <f>huc_8[[#This Row],[total_p_sparrow_adjusted_usgs_lbs]]/huc_8[[#This Row],[area_ac]]/huc_8[[#This Row],[total_p_yield_lbs_per_ac]]*huc_8[[#This Row],[rowcrop_p_yield_lbs_per_ac]]</f>
        <v>0.10522977485481133</v>
      </c>
      <c r="H102">
        <v>5.4378488973644385</v>
      </c>
      <c r="I102">
        <v>6.2100149444583392</v>
      </c>
      <c r="J102">
        <f>huc_8[[#This Row],[area_ac]]*huc_8[[#This Row],[total_n_yield_lbs_per_ac]]</f>
        <v>3763656.0023729433</v>
      </c>
      <c r="K102">
        <f>huc_8[[#This Row],[total_n_sparrow_lbs]]/SUM(huc_8[total_n_sparrow_lbs])*Meta!$B$2</f>
        <v>1261623.3644481385</v>
      </c>
      <c r="L102">
        <f>huc_8[[#This Row],[total_n_sparrow_adjusted_usgs_lbs]]/huc_8[[#This Row],[area_ac]]/huc_8[[#This Row],[total_n_yield_lbs_per_ac]]*huc_8[[#This Row],[rowcrop_n_yield_lbs_per_ac]]</f>
        <v>1.8228332283630713</v>
      </c>
    </row>
    <row r="103" spans="1:12">
      <c r="A103" t="s">
        <v>162</v>
      </c>
      <c r="B103">
        <v>510017.12</v>
      </c>
      <c r="C103">
        <v>0.25640620824250482</v>
      </c>
      <c r="D103">
        <v>0.5872867896308126</v>
      </c>
      <c r="E103">
        <f>huc_8[[#This Row],[area_ac]]*huc_8[[#This Row],[total_p_yield_lbs_per_ac]]</f>
        <v>299526.31706155289</v>
      </c>
      <c r="F103">
        <f>huc_8[[#This Row],[total_p_sparrow_lbs]]/SUM(huc_8[total_p_sparrow_lbs])*Meta!$A$2</f>
        <v>113016.34049049276</v>
      </c>
      <c r="G103">
        <f>huc_8[[#This Row],[total_p_sparrow_adjusted_usgs_lbs]]/huc_8[[#This Row],[area_ac]]/huc_8[[#This Row],[total_p_yield_lbs_per_ac]]*huc_8[[#This Row],[rowcrop_p_yield_lbs_per_ac]]</f>
        <v>9.6746394837339433E-2</v>
      </c>
      <c r="H103">
        <v>4.8780810359231257</v>
      </c>
      <c r="I103">
        <v>5.8460680394233</v>
      </c>
      <c r="J103">
        <f>huc_8[[#This Row],[area_ac]]*huc_8[[#This Row],[total_n_yield_lbs_per_ac]]</f>
        <v>2981594.784790718</v>
      </c>
      <c r="K103">
        <f>huc_8[[#This Row],[total_n_sparrow_lbs]]/SUM(huc_8[total_n_sparrow_lbs])*Meta!$B$2</f>
        <v>999466.91234188539</v>
      </c>
      <c r="L103">
        <f>huc_8[[#This Row],[total_n_sparrow_adjusted_usgs_lbs]]/huc_8[[#This Row],[area_ac]]/huc_8[[#This Row],[total_n_yield_lbs_per_ac]]*huc_8[[#This Row],[rowcrop_n_yield_lbs_per_ac]]</f>
        <v>1.6351922186065297</v>
      </c>
    </row>
    <row r="104" spans="1:12">
      <c r="A104" t="s">
        <v>163</v>
      </c>
      <c r="B104">
        <v>503873.96</v>
      </c>
      <c r="C104">
        <v>0.61444672341233686</v>
      </c>
      <c r="D104">
        <v>0.97178367694033674</v>
      </c>
      <c r="E104">
        <f>huc_8[[#This Row],[area_ac]]*huc_8[[#This Row],[total_p_yield_lbs_per_ac]]</f>
        <v>489656.48956328817</v>
      </c>
      <c r="F104">
        <f>huc_8[[#This Row],[total_p_sparrow_lbs]]/SUM(huc_8[total_p_sparrow_lbs])*Meta!$A$2</f>
        <v>184755.66718396812</v>
      </c>
      <c r="G104">
        <f>huc_8[[#This Row],[total_p_sparrow_adjusted_usgs_lbs]]/huc_8[[#This Row],[area_ac]]/huc_8[[#This Row],[total_p_yield_lbs_per_ac]]*huc_8[[#This Row],[rowcrop_p_yield_lbs_per_ac]]</f>
        <v>0.23184113098204248</v>
      </c>
      <c r="H104">
        <v>7.0474569076719931</v>
      </c>
      <c r="I104">
        <v>7.7563980415684473</v>
      </c>
      <c r="J104">
        <f>huc_8[[#This Row],[area_ac]]*huc_8[[#This Row],[total_n_yield_lbs_per_ac]]</f>
        <v>3908246.9965413385</v>
      </c>
      <c r="K104">
        <f>huc_8[[#This Row],[total_n_sparrow_lbs]]/SUM(huc_8[total_n_sparrow_lbs])*Meta!$B$2</f>
        <v>1310092.028007353</v>
      </c>
      <c r="L104">
        <f>huc_8[[#This Row],[total_n_sparrow_adjusted_usgs_lbs]]/huc_8[[#This Row],[area_ac]]/huc_8[[#This Row],[total_n_yield_lbs_per_ac]]*huc_8[[#This Row],[rowcrop_n_yield_lbs_per_ac]]</f>
        <v>2.3623934517539831</v>
      </c>
    </row>
    <row r="105" spans="1:12">
      <c r="A105" t="s">
        <v>164</v>
      </c>
      <c r="B105">
        <v>1149999.3700000001</v>
      </c>
      <c r="C105">
        <v>0.32543573007460408</v>
      </c>
      <c r="D105">
        <v>0.67547935686206251</v>
      </c>
      <c r="E105">
        <f>huc_8[[#This Row],[area_ac]]*huc_8[[#This Row],[total_p_yield_lbs_per_ac]]</f>
        <v>776800.83483937709</v>
      </c>
      <c r="F105">
        <f>huc_8[[#This Row],[total_p_sparrow_lbs]]/SUM(huc_8[total_p_sparrow_lbs])*Meta!$A$2</f>
        <v>293100.08050299267</v>
      </c>
      <c r="G105">
        <f>huc_8[[#This Row],[total_p_sparrow_adjusted_usgs_lbs]]/huc_8[[#This Row],[area_ac]]/huc_8[[#This Row],[total_p_yield_lbs_per_ac]]*huc_8[[#This Row],[rowcrop_p_yield_lbs_per_ac]]</f>
        <v>0.12279239980881318</v>
      </c>
      <c r="H105">
        <v>5.8515210606890982</v>
      </c>
      <c r="I105">
        <v>6.9761912351447002</v>
      </c>
      <c r="J105">
        <f>huc_8[[#This Row],[area_ac]]*huc_8[[#This Row],[total_n_yield_lbs_per_ac]]</f>
        <v>8022615.5254159281</v>
      </c>
      <c r="K105">
        <f>huc_8[[#This Row],[total_n_sparrow_lbs]]/SUM(huc_8[total_n_sparrow_lbs])*Meta!$B$2</f>
        <v>2689278.5059175463</v>
      </c>
      <c r="L105">
        <f>huc_8[[#This Row],[total_n_sparrow_adjusted_usgs_lbs]]/huc_8[[#This Row],[area_ac]]/huc_8[[#This Row],[total_n_yield_lbs_per_ac]]*huc_8[[#This Row],[rowcrop_n_yield_lbs_per_ac]]</f>
        <v>1.9615011794572059</v>
      </c>
    </row>
    <row r="106" spans="1:12">
      <c r="A106" t="s">
        <v>165</v>
      </c>
      <c r="B106">
        <v>630846.91</v>
      </c>
      <c r="C106">
        <v>0.42142941176760074</v>
      </c>
      <c r="D106">
        <v>0.92430048320776359</v>
      </c>
      <c r="E106">
        <f>huc_8[[#This Row],[area_ac]]*huc_8[[#This Row],[total_p_yield_lbs_per_ac]]</f>
        <v>583092.10374312464</v>
      </c>
      <c r="F106">
        <f>huc_8[[#This Row],[total_p_sparrow_lbs]]/SUM(huc_8[total_p_sparrow_lbs])*Meta!$A$2</f>
        <v>220010.50318529579</v>
      </c>
      <c r="G106">
        <f>huc_8[[#This Row],[total_p_sparrow_adjusted_usgs_lbs]]/huc_8[[#This Row],[area_ac]]/huc_8[[#This Row],[total_p_yield_lbs_per_ac]]*huc_8[[#This Row],[rowcrop_p_yield_lbs_per_ac]]</f>
        <v>0.15901243790624106</v>
      </c>
      <c r="H106">
        <v>5.7281310516065451</v>
      </c>
      <c r="I106">
        <v>7.2264537916596367</v>
      </c>
      <c r="J106">
        <f>huc_8[[#This Row],[area_ac]]*huc_8[[#This Row],[total_n_yield_lbs_per_ac]]</f>
        <v>4558786.0447262656</v>
      </c>
      <c r="K106">
        <f>huc_8[[#This Row],[total_n_sparrow_lbs]]/SUM(huc_8[total_n_sparrow_lbs])*Meta!$B$2</f>
        <v>1528160.6459040185</v>
      </c>
      <c r="L106">
        <f>huc_8[[#This Row],[total_n_sparrow_adjusted_usgs_lbs]]/huc_8[[#This Row],[area_ac]]/huc_8[[#This Row],[total_n_yield_lbs_per_ac]]*huc_8[[#This Row],[rowcrop_n_yield_lbs_per_ac]]</f>
        <v>1.9201393445020802</v>
      </c>
    </row>
    <row r="107" spans="1:12">
      <c r="A107" t="s">
        <v>166</v>
      </c>
      <c r="B107">
        <v>414373.09</v>
      </c>
      <c r="C107">
        <v>9.73190727104222E-2</v>
      </c>
      <c r="D107">
        <v>4.0348094380694306</v>
      </c>
      <c r="E107">
        <f>huc_8[[#This Row],[area_ac]]*huc_8[[#This Row],[total_p_yield_lbs_per_ac]]</f>
        <v>1671916.4544139937</v>
      </c>
      <c r="F107">
        <f>huc_8[[#This Row],[total_p_sparrow_lbs]]/SUM(huc_8[total_p_sparrow_lbs])*Meta!$A$2</f>
        <v>630842.32843846956</v>
      </c>
      <c r="G107">
        <f>huc_8[[#This Row],[total_p_sparrow_adjusted_usgs_lbs]]/huc_8[[#This Row],[area_ac]]/huc_8[[#This Row],[total_p_yield_lbs_per_ac]]*huc_8[[#This Row],[rowcrop_p_yield_lbs_per_ac]]</f>
        <v>3.672013052328843E-2</v>
      </c>
      <c r="H107">
        <v>3.8424219594255935</v>
      </c>
      <c r="I107">
        <v>16.949501874413105</v>
      </c>
      <c r="J107">
        <f>huc_8[[#This Row],[area_ac]]*huc_8[[#This Row],[total_n_yield_lbs_per_ac]]</f>
        <v>7023417.4656613506</v>
      </c>
      <c r="K107">
        <f>huc_8[[#This Row],[total_n_sparrow_lbs]]/SUM(huc_8[total_n_sparrow_lbs])*Meta!$B$2</f>
        <v>2354335.1377928234</v>
      </c>
      <c r="L107">
        <f>huc_8[[#This Row],[total_n_sparrow_adjusted_usgs_lbs]]/huc_8[[#This Row],[area_ac]]/huc_8[[#This Row],[total_n_yield_lbs_per_ac]]*huc_8[[#This Row],[rowcrop_n_yield_lbs_per_ac]]</f>
        <v>1.2880266732728791</v>
      </c>
    </row>
    <row r="108" spans="1:12">
      <c r="A108" t="s">
        <v>167</v>
      </c>
      <c r="B108">
        <v>598854.39</v>
      </c>
      <c r="C108">
        <v>0.3189283745499028</v>
      </c>
      <c r="D108">
        <v>1.0368272776530318</v>
      </c>
      <c r="E108">
        <f>huc_8[[#This Row],[area_ac]]*huc_8[[#This Row],[total_p_yield_lbs_per_ac]]</f>
        <v>620908.56689426699</v>
      </c>
      <c r="F108">
        <f>huc_8[[#This Row],[total_p_sparrow_lbs]]/SUM(huc_8[total_p_sparrow_lbs])*Meta!$A$2</f>
        <v>234279.29371283195</v>
      </c>
      <c r="G108">
        <f>huc_8[[#This Row],[total_p_sparrow_adjusted_usgs_lbs]]/huc_8[[#This Row],[area_ac]]/huc_8[[#This Row],[total_p_yield_lbs_per_ac]]*huc_8[[#This Row],[rowcrop_p_yield_lbs_per_ac]]</f>
        <v>0.12033706461527428</v>
      </c>
      <c r="H108">
        <v>3.4485410710641244</v>
      </c>
      <c r="I108">
        <v>4.8561709064721352</v>
      </c>
      <c r="J108">
        <f>huc_8[[#This Row],[area_ac]]*huc_8[[#This Row],[total_n_yield_lbs_per_ac]]</f>
        <v>2908139.2659311178</v>
      </c>
      <c r="K108">
        <f>huc_8[[#This Row],[total_n_sparrow_lbs]]/SUM(huc_8[total_n_sparrow_lbs])*Meta!$B$2</f>
        <v>974843.72712450556</v>
      </c>
      <c r="L108">
        <f>huc_8[[#This Row],[total_n_sparrow_adjusted_usgs_lbs]]/huc_8[[#This Row],[area_ac]]/huc_8[[#This Row],[total_n_yield_lbs_per_ac]]*huc_8[[#This Row],[rowcrop_n_yield_lbs_per_ac]]</f>
        <v>1.1559929987677946</v>
      </c>
    </row>
    <row r="109" spans="1:12">
      <c r="A109" t="s">
        <v>168</v>
      </c>
      <c r="B109">
        <v>554914.98</v>
      </c>
      <c r="C109">
        <v>0.25483159179137505</v>
      </c>
      <c r="D109">
        <v>0.75653988257637783</v>
      </c>
      <c r="E109">
        <f>huc_8[[#This Row],[area_ac]]*huc_8[[#This Row],[total_p_yield_lbs_per_ac]]</f>
        <v>419815.31380907306</v>
      </c>
      <c r="F109">
        <f>huc_8[[#This Row],[total_p_sparrow_lbs]]/SUM(huc_8[total_p_sparrow_lbs])*Meta!$A$2</f>
        <v>158403.41147325322</v>
      </c>
      <c r="G109">
        <f>huc_8[[#This Row],[total_p_sparrow_adjusted_usgs_lbs]]/huc_8[[#This Row],[area_ac]]/huc_8[[#This Row],[total_p_yield_lbs_per_ac]]*huc_8[[#This Row],[rowcrop_p_yield_lbs_per_ac]]</f>
        <v>9.6152265444207533E-2</v>
      </c>
      <c r="H109">
        <v>4.5897850055823364</v>
      </c>
      <c r="I109">
        <v>5.9918819707625293</v>
      </c>
      <c r="J109">
        <f>huc_8[[#This Row],[area_ac]]*huc_8[[#This Row],[total_n_yield_lbs_per_ac]]</f>
        <v>3324985.0639680494</v>
      </c>
      <c r="K109">
        <f>huc_8[[#This Row],[total_n_sparrow_lbs]]/SUM(huc_8[total_n_sparrow_lbs])*Meta!$B$2</f>
        <v>1114575.5192553077</v>
      </c>
      <c r="L109">
        <f>huc_8[[#This Row],[total_n_sparrow_adjusted_usgs_lbs]]/huc_8[[#This Row],[area_ac]]/huc_8[[#This Row],[total_n_yield_lbs_per_ac]]*huc_8[[#This Row],[rowcrop_n_yield_lbs_per_ac]]</f>
        <v>1.5385518754066549</v>
      </c>
    </row>
    <row r="110" spans="1:12">
      <c r="A110" t="s">
        <v>169</v>
      </c>
      <c r="B110">
        <v>1493639.5</v>
      </c>
      <c r="C110">
        <v>0.33766152065015731</v>
      </c>
      <c r="D110">
        <v>0.59652255775277985</v>
      </c>
      <c r="E110">
        <f>huc_8[[#This Row],[area_ac]]*huc_8[[#This Row],[total_p_yield_lbs_per_ac]]</f>
        <v>890989.65490058321</v>
      </c>
      <c r="F110">
        <f>huc_8[[#This Row],[total_p_sparrow_lbs]]/SUM(huc_8[total_p_sparrow_lbs])*Meta!$A$2</f>
        <v>336185.45174799371</v>
      </c>
      <c r="G110">
        <f>huc_8[[#This Row],[total_p_sparrow_adjusted_usgs_lbs]]/huc_8[[#This Row],[area_ac]]/huc_8[[#This Row],[total_p_yield_lbs_per_ac]]*huc_8[[#This Row],[rowcrop_p_yield_lbs_per_ac]]</f>
        <v>0.1274053971708054</v>
      </c>
      <c r="H110">
        <v>6.411478907228962</v>
      </c>
      <c r="I110">
        <v>7.066107281440936</v>
      </c>
      <c r="J110">
        <f>huc_8[[#This Row],[area_ac]]*huc_8[[#This Row],[total_n_yield_lbs_per_ac]]</f>
        <v>10554216.946797799</v>
      </c>
      <c r="K110">
        <f>huc_8[[#This Row],[total_n_sparrow_lbs]]/SUM(huc_8[total_n_sparrow_lbs])*Meta!$B$2</f>
        <v>3537902.1582045113</v>
      </c>
      <c r="L110">
        <f>huc_8[[#This Row],[total_n_sparrow_adjusted_usgs_lbs]]/huc_8[[#This Row],[area_ac]]/huc_8[[#This Row],[total_n_yield_lbs_per_ac]]*huc_8[[#This Row],[rowcrop_n_yield_lbs_per_ac]]</f>
        <v>2.1492058745343714</v>
      </c>
    </row>
    <row r="111" spans="1:12">
      <c r="A111" t="s">
        <v>170</v>
      </c>
      <c r="B111">
        <v>930378.81</v>
      </c>
      <c r="C111">
        <v>0.77827543406004029</v>
      </c>
      <c r="D111">
        <v>1.3142759208912478</v>
      </c>
      <c r="E111">
        <f>huc_8[[#This Row],[area_ac]]*huc_8[[#This Row],[total_p_yield_lbs_per_ac]]</f>
        <v>1222774.4672904534</v>
      </c>
      <c r="F111">
        <f>huc_8[[#This Row],[total_p_sparrow_lbs]]/SUM(huc_8[total_p_sparrow_lbs])*Meta!$A$2</f>
        <v>461373.46759410092</v>
      </c>
      <c r="G111">
        <f>huc_8[[#This Row],[total_p_sparrow_adjusted_usgs_lbs]]/huc_8[[#This Row],[area_ac]]/huc_8[[#This Row],[total_p_yield_lbs_per_ac]]*huc_8[[#This Row],[rowcrop_p_yield_lbs_per_ac]]</f>
        <v>0.29365647170508946</v>
      </c>
      <c r="H111">
        <v>11.582753421179996</v>
      </c>
      <c r="I111">
        <v>13.096407223610349</v>
      </c>
      <c r="J111">
        <f>huc_8[[#This Row],[area_ac]]*huc_8[[#This Row],[total_n_yield_lbs_per_ac]]</f>
        <v>12184619.767978001</v>
      </c>
      <c r="K111">
        <f>huc_8[[#This Row],[total_n_sparrow_lbs]]/SUM(huc_8[total_n_sparrow_lbs])*Meta!$B$2</f>
        <v>4084433.0556526887</v>
      </c>
      <c r="L111">
        <f>huc_8[[#This Row],[total_n_sparrow_adjusted_usgs_lbs]]/huc_8[[#This Row],[area_ac]]/huc_8[[#This Row],[total_n_yield_lbs_per_ac]]*huc_8[[#This Row],[rowcrop_n_yield_lbs_per_ac]]</f>
        <v>3.8826801204969095</v>
      </c>
    </row>
    <row r="112" spans="1:12">
      <c r="A112" t="s">
        <v>171</v>
      </c>
      <c r="B112">
        <v>807385.63</v>
      </c>
      <c r="C112">
        <v>0.28988820197291676</v>
      </c>
      <c r="D112">
        <v>1.3397848639693988</v>
      </c>
      <c r="E112">
        <f>huc_8[[#This Row],[area_ac]]*huc_8[[#This Row],[total_p_yield_lbs_per_ac]]</f>
        <v>1081723.0464603973</v>
      </c>
      <c r="F112">
        <f>huc_8[[#This Row],[total_p_sparrow_lbs]]/SUM(huc_8[total_p_sparrow_lbs])*Meta!$A$2</f>
        <v>408152.38318460813</v>
      </c>
      <c r="G112">
        <f>huc_8[[#This Row],[total_p_sparrow_adjusted_usgs_lbs]]/huc_8[[#This Row],[area_ac]]/huc_8[[#This Row],[total_p_yield_lbs_per_ac]]*huc_8[[#This Row],[rowcrop_p_yield_lbs_per_ac]]</f>
        <v>0.10937971681338189</v>
      </c>
      <c r="H112">
        <v>5.1666429914855856</v>
      </c>
      <c r="I112">
        <v>13.416219814920277</v>
      </c>
      <c r="J112">
        <f>huc_8[[#This Row],[area_ac]]*huc_8[[#This Row],[total_n_yield_lbs_per_ac]]</f>
        <v>10832063.087487891</v>
      </c>
      <c r="K112">
        <f>huc_8[[#This Row],[total_n_sparrow_lbs]]/SUM(huc_8[total_n_sparrow_lbs])*Meta!$B$2</f>
        <v>3631039.5710274037</v>
      </c>
      <c r="L112">
        <f>huc_8[[#This Row],[total_n_sparrow_adjusted_usgs_lbs]]/huc_8[[#This Row],[area_ac]]/huc_8[[#This Row],[total_n_yield_lbs_per_ac]]*huc_8[[#This Row],[rowcrop_n_yield_lbs_per_ac]]</f>
        <v>1.7319217031818765</v>
      </c>
    </row>
    <row r="113" spans="1:12">
      <c r="A113" t="s">
        <v>172</v>
      </c>
      <c r="B113">
        <v>940353.15</v>
      </c>
      <c r="C113">
        <v>0.57499077351029282</v>
      </c>
      <c r="D113">
        <v>1.1398524185296095</v>
      </c>
      <c r="E113">
        <f>huc_8[[#This Row],[area_ac]]*huc_8[[#This Row],[total_p_yield_lbs_per_ac]]</f>
        <v>1071863.8122994367</v>
      </c>
      <c r="F113">
        <f>huc_8[[#This Row],[total_p_sparrow_lbs]]/SUM(huc_8[total_p_sparrow_lbs])*Meta!$A$2</f>
        <v>404432.32754528464</v>
      </c>
      <c r="G113">
        <f>huc_8[[#This Row],[total_p_sparrow_adjusted_usgs_lbs]]/huc_8[[#This Row],[area_ac]]/huc_8[[#This Row],[total_p_yield_lbs_per_ac]]*huc_8[[#This Row],[rowcrop_p_yield_lbs_per_ac]]</f>
        <v>0.21695373440116422</v>
      </c>
      <c r="H113">
        <v>7.8329239119986482</v>
      </c>
      <c r="I113">
        <v>9.5705046887999519</v>
      </c>
      <c r="J113">
        <f>huc_8[[#This Row],[area_ac]]*huc_8[[#This Row],[total_n_yield_lbs_per_ac]]</f>
        <v>8999654.2312028054</v>
      </c>
      <c r="K113">
        <f>huc_8[[#This Row],[total_n_sparrow_lbs]]/SUM(huc_8[total_n_sparrow_lbs])*Meta!$B$2</f>
        <v>3016793.7885081233</v>
      </c>
      <c r="L113">
        <f>huc_8[[#This Row],[total_n_sparrow_adjusted_usgs_lbs]]/huc_8[[#This Row],[area_ac]]/huc_8[[#This Row],[total_n_yield_lbs_per_ac]]*huc_8[[#This Row],[rowcrop_n_yield_lbs_per_ac]]</f>
        <v>2.6256915650876151</v>
      </c>
    </row>
    <row r="114" spans="1:12">
      <c r="A114" t="s">
        <v>173</v>
      </c>
      <c r="B114">
        <v>927685.21</v>
      </c>
      <c r="C114">
        <v>0.7568202607117116</v>
      </c>
      <c r="D114">
        <v>1.125103253714026</v>
      </c>
      <c r="E114">
        <f>huc_8[[#This Row],[area_ac]]*huc_8[[#This Row],[total_p_yield_lbs_per_ac]]</f>
        <v>1043741.6481933794</v>
      </c>
      <c r="F114">
        <f>huc_8[[#This Row],[total_p_sparrow_lbs]]/SUM(huc_8[total_p_sparrow_lbs])*Meta!$A$2</f>
        <v>393821.35985096166</v>
      </c>
      <c r="G114">
        <f>huc_8[[#This Row],[total_p_sparrow_adjusted_usgs_lbs]]/huc_8[[#This Row],[area_ac]]/huc_8[[#This Row],[total_p_yield_lbs_per_ac]]*huc_8[[#This Row],[rowcrop_p_yield_lbs_per_ac]]</f>
        <v>0.2855610722750655</v>
      </c>
      <c r="H114">
        <v>8.1798482080506485</v>
      </c>
      <c r="I114">
        <v>8.8335014960507063</v>
      </c>
      <c r="J114">
        <f>huc_8[[#This Row],[area_ac]]*huc_8[[#This Row],[total_n_yield_lbs_per_ac]]</f>
        <v>8194708.6903991131</v>
      </c>
      <c r="K114">
        <f>huc_8[[#This Row],[total_n_sparrow_lbs]]/SUM(huc_8[total_n_sparrow_lbs])*Meta!$B$2</f>
        <v>2746966.2323377407</v>
      </c>
      <c r="L114">
        <f>huc_8[[#This Row],[total_n_sparrow_adjusted_usgs_lbs]]/huc_8[[#This Row],[area_ac]]/huc_8[[#This Row],[total_n_yield_lbs_per_ac]]*huc_8[[#This Row],[rowcrop_n_yield_lbs_per_ac]]</f>
        <v>2.7419848175309758</v>
      </c>
    </row>
    <row r="115" spans="1:12">
      <c r="A115" t="s">
        <v>174</v>
      </c>
      <c r="B115">
        <v>1214878.22</v>
      </c>
      <c r="C115">
        <v>0.31955355560227083</v>
      </c>
      <c r="D115">
        <v>0.57858376826589741</v>
      </c>
      <c r="E115">
        <f>huc_8[[#This Row],[area_ac]]*huc_8[[#This Row],[total_p_yield_lbs_per_ac]]</f>
        <v>702908.81851176592</v>
      </c>
      <c r="F115">
        <f>huc_8[[#This Row],[total_p_sparrow_lbs]]/SUM(huc_8[total_p_sparrow_lbs])*Meta!$A$2</f>
        <v>265219.3741973287</v>
      </c>
      <c r="G115">
        <f>huc_8[[#This Row],[total_p_sparrow_adjusted_usgs_lbs]]/huc_8[[#This Row],[area_ac]]/huc_8[[#This Row],[total_p_yield_lbs_per_ac]]*huc_8[[#This Row],[rowcrop_p_yield_lbs_per_ac]]</f>
        <v>0.12057295598994808</v>
      </c>
      <c r="H115">
        <v>8.1759896129940817</v>
      </c>
      <c r="I115">
        <v>8.7778851929958588</v>
      </c>
      <c r="J115">
        <f>huc_8[[#This Row],[area_ac]]*huc_8[[#This Row],[total_n_yield_lbs_per_ac]]</f>
        <v>10664061.538631165</v>
      </c>
      <c r="K115">
        <f>huc_8[[#This Row],[total_n_sparrow_lbs]]/SUM(huc_8[total_n_sparrow_lbs])*Meta!$B$2</f>
        <v>3574723.4042025171</v>
      </c>
      <c r="L115">
        <f>huc_8[[#This Row],[total_n_sparrow_adjusted_usgs_lbs]]/huc_8[[#This Row],[area_ac]]/huc_8[[#This Row],[total_n_yield_lbs_per_ac]]*huc_8[[#This Row],[rowcrop_n_yield_lbs_per_ac]]</f>
        <v>2.740691369438419</v>
      </c>
    </row>
    <row r="116" spans="1:12">
      <c r="A116" t="s">
        <v>175</v>
      </c>
      <c r="B116">
        <v>893440.51</v>
      </c>
      <c r="C116">
        <v>0.37032971053710939</v>
      </c>
      <c r="D116">
        <v>0.70181181887408062</v>
      </c>
      <c r="E116">
        <f>huc_8[[#This Row],[area_ac]]*huc_8[[#This Row],[total_p_yield_lbs_per_ac]]</f>
        <v>627027.10937888618</v>
      </c>
      <c r="F116">
        <f>huc_8[[#This Row],[total_p_sparrow_lbs]]/SUM(huc_8[total_p_sparrow_lbs])*Meta!$A$2</f>
        <v>236587.92317661678</v>
      </c>
      <c r="G116">
        <f>huc_8[[#This Row],[total_p_sparrow_adjusted_usgs_lbs]]/huc_8[[#This Row],[area_ac]]/huc_8[[#This Row],[total_p_yield_lbs_per_ac]]*huc_8[[#This Row],[rowcrop_p_yield_lbs_per_ac]]</f>
        <v>0.13973165720595659</v>
      </c>
      <c r="H116">
        <v>9.9657893578572061</v>
      </c>
      <c r="I116">
        <v>11.354416444328459</v>
      </c>
      <c r="J116">
        <f>huc_8[[#This Row],[area_ac]]*huc_8[[#This Row],[total_n_yield_lbs_per_ac]]</f>
        <v>10144495.618773205</v>
      </c>
      <c r="K116">
        <f>huc_8[[#This Row],[total_n_sparrow_lbs]]/SUM(huc_8[total_n_sparrow_lbs])*Meta!$B$2</f>
        <v>3400558.5752568035</v>
      </c>
      <c r="L116">
        <f>huc_8[[#This Row],[total_n_sparrow_adjusted_usgs_lbs]]/huc_8[[#This Row],[area_ac]]/huc_8[[#This Row],[total_n_yield_lbs_per_ac]]*huc_8[[#This Row],[rowcrop_n_yield_lbs_per_ac]]</f>
        <v>3.3406540584777358</v>
      </c>
    </row>
    <row r="117" spans="1:12">
      <c r="A117" t="s">
        <v>176</v>
      </c>
      <c r="B117">
        <v>663290.71</v>
      </c>
      <c r="C117">
        <v>0.46694439005713229</v>
      </c>
      <c r="D117">
        <v>1.0074936081944676</v>
      </c>
      <c r="E117">
        <f>huc_8[[#This Row],[area_ac]]*huc_8[[#This Row],[total_p_yield_lbs_per_ac]]</f>
        <v>668261.15069977019</v>
      </c>
      <c r="F117">
        <f>huc_8[[#This Row],[total_p_sparrow_lbs]]/SUM(huc_8[total_p_sparrow_lbs])*Meta!$A$2</f>
        <v>252146.22369403814</v>
      </c>
      <c r="G117">
        <f>huc_8[[#This Row],[total_p_sparrow_adjusted_usgs_lbs]]/huc_8[[#This Row],[area_ac]]/huc_8[[#This Row],[total_p_yield_lbs_per_ac]]*huc_8[[#This Row],[rowcrop_p_yield_lbs_per_ac]]</f>
        <v>0.17618600827645323</v>
      </c>
      <c r="H117">
        <v>12.111523487065961</v>
      </c>
      <c r="I117">
        <v>15.468742176589144</v>
      </c>
      <c r="J117">
        <f>huc_8[[#This Row],[area_ac]]*huc_8[[#This Row],[total_n_yield_lbs_per_ac]]</f>
        <v>10260272.981116759</v>
      </c>
      <c r="K117">
        <f>huc_8[[#This Row],[total_n_sparrow_lbs]]/SUM(huc_8[total_n_sparrow_lbs])*Meta!$B$2</f>
        <v>3439368.5582400281</v>
      </c>
      <c r="L117">
        <f>huc_8[[#This Row],[total_n_sparrow_adjusted_usgs_lbs]]/huc_8[[#This Row],[area_ac]]/huc_8[[#This Row],[total_n_yield_lbs_per_ac]]*huc_8[[#This Row],[rowcrop_n_yield_lbs_per_ac]]</f>
        <v>4.0599302913738198</v>
      </c>
    </row>
    <row r="118" spans="1:12">
      <c r="A118" t="s">
        <v>177</v>
      </c>
      <c r="B118">
        <v>668872.01</v>
      </c>
      <c r="C118">
        <v>0.50231651905126284</v>
      </c>
      <c r="D118">
        <v>0.75932757819572472</v>
      </c>
      <c r="E118">
        <f>huc_8[[#This Row],[area_ac]]*huc_8[[#This Row],[total_p_yield_lbs_per_ac]]</f>
        <v>507892.96347620658</v>
      </c>
      <c r="F118">
        <f>huc_8[[#This Row],[total_p_sparrow_lbs]]/SUM(huc_8[total_p_sparrow_lbs])*Meta!$A$2</f>
        <v>191636.59693100213</v>
      </c>
      <c r="G118">
        <f>huc_8[[#This Row],[total_p_sparrow_adjusted_usgs_lbs]]/huc_8[[#This Row],[area_ac]]/huc_8[[#This Row],[total_p_yield_lbs_per_ac]]*huc_8[[#This Row],[rowcrop_p_yield_lbs_per_ac]]</f>
        <v>0.18953251022490397</v>
      </c>
      <c r="H118">
        <v>5.9487997153073646</v>
      </c>
      <c r="I118">
        <v>6.4182718696085006</v>
      </c>
      <c r="J118">
        <f>huc_8[[#This Row],[area_ac]]*huc_8[[#This Row],[total_n_yield_lbs_per_ac]]</f>
        <v>4293002.4061514959</v>
      </c>
      <c r="K118">
        <f>huc_8[[#This Row],[total_n_sparrow_lbs]]/SUM(huc_8[total_n_sparrow_lbs])*Meta!$B$2</f>
        <v>1439066.7308112062</v>
      </c>
      <c r="L118">
        <f>huc_8[[#This Row],[total_n_sparrow_adjusted_usgs_lbs]]/huc_8[[#This Row],[area_ac]]/huc_8[[#This Row],[total_n_yield_lbs_per_ac]]*huc_8[[#This Row],[rowcrop_n_yield_lbs_per_ac]]</f>
        <v>1.9941101701436839</v>
      </c>
    </row>
    <row r="119" spans="1:12">
      <c r="A119" t="s">
        <v>178</v>
      </c>
      <c r="B119">
        <v>753522.32</v>
      </c>
      <c r="C119">
        <v>0.60332261831825651</v>
      </c>
      <c r="D119">
        <v>0.92175000792430639</v>
      </c>
      <c r="E119">
        <f>huc_8[[#This Row],[area_ac]]*huc_8[[#This Row],[total_p_yield_lbs_per_ac]]</f>
        <v>694559.20443114173</v>
      </c>
      <c r="F119">
        <f>huc_8[[#This Row],[total_p_sparrow_lbs]]/SUM(huc_8[total_p_sparrow_lbs])*Meta!$A$2</f>
        <v>262068.92372220027</v>
      </c>
      <c r="G119">
        <f>huc_8[[#This Row],[total_p_sparrow_adjusted_usgs_lbs]]/huc_8[[#This Row],[area_ac]]/huc_8[[#This Row],[total_p_yield_lbs_per_ac]]*huc_8[[#This Row],[rowcrop_p_yield_lbs_per_ac]]</f>
        <v>0.22764381816726825</v>
      </c>
      <c r="H119">
        <v>9.0004500825891398</v>
      </c>
      <c r="I119">
        <v>9.89398738110099</v>
      </c>
      <c r="J119">
        <f>huc_8[[#This Row],[area_ac]]*huc_8[[#This Row],[total_n_yield_lbs_per_ac]]</f>
        <v>7455340.3254579417</v>
      </c>
      <c r="K119">
        <f>huc_8[[#This Row],[total_n_sparrow_lbs]]/SUM(huc_8[total_n_sparrow_lbs])*Meta!$B$2</f>
        <v>2499120.9447887521</v>
      </c>
      <c r="L119">
        <f>huc_8[[#This Row],[total_n_sparrow_adjusted_usgs_lbs]]/huc_8[[#This Row],[area_ac]]/huc_8[[#This Row],[total_n_yield_lbs_per_ac]]*huc_8[[#This Row],[rowcrop_n_yield_lbs_per_ac]]</f>
        <v>3.0170605675928734</v>
      </c>
    </row>
    <row r="120" spans="1:12">
      <c r="A120" t="s">
        <v>179</v>
      </c>
      <c r="B120">
        <v>603442.29</v>
      </c>
      <c r="C120">
        <v>0.38569780296194689</v>
      </c>
      <c r="D120">
        <v>0.70273341402298084</v>
      </c>
      <c r="E120">
        <f>huc_8[[#This Row],[area_ac]]*huc_8[[#This Row],[total_p_yield_lbs_per_ac]]</f>
        <v>424059.06061754568</v>
      </c>
      <c r="F120">
        <f>huc_8[[#This Row],[total_p_sparrow_lbs]]/SUM(huc_8[total_p_sparrow_lbs])*Meta!$A$2</f>
        <v>160004.64885021205</v>
      </c>
      <c r="G120">
        <f>huc_8[[#This Row],[total_p_sparrow_adjusted_usgs_lbs]]/huc_8[[#This Row],[area_ac]]/huc_8[[#This Row],[total_p_yield_lbs_per_ac]]*huc_8[[#This Row],[rowcrop_p_yield_lbs_per_ac]]</f>
        <v>0.14553029815081175</v>
      </c>
      <c r="H120">
        <v>7.4902131690898148</v>
      </c>
      <c r="I120">
        <v>8.2137920566440989</v>
      </c>
      <c r="J120">
        <f>huc_8[[#This Row],[area_ac]]*huc_8[[#This Row],[total_n_yield_lbs_per_ac]]</f>
        <v>4956549.4882451249</v>
      </c>
      <c r="K120">
        <f>huc_8[[#This Row],[total_n_sparrow_lbs]]/SUM(huc_8[total_n_sparrow_lbs])*Meta!$B$2</f>
        <v>1661495.8002194883</v>
      </c>
      <c r="L120">
        <f>huc_8[[#This Row],[total_n_sparrow_adjusted_usgs_lbs]]/huc_8[[#This Row],[area_ac]]/huc_8[[#This Row],[total_n_yield_lbs_per_ac]]*huc_8[[#This Row],[rowcrop_n_yield_lbs_per_ac]]</f>
        <v>2.5108107470137639</v>
      </c>
    </row>
    <row r="121" spans="1:12">
      <c r="A121" t="s">
        <v>180</v>
      </c>
      <c r="B121">
        <v>591083.12</v>
      </c>
      <c r="C121">
        <v>0.71077537397764501</v>
      </c>
      <c r="D121">
        <v>1.0519469575999894</v>
      </c>
      <c r="E121">
        <f>huc_8[[#This Row],[area_ac]]*huc_8[[#This Row],[total_p_yield_lbs_per_ac]]</f>
        <v>621788.08977270941</v>
      </c>
      <c r="F121">
        <f>huc_8[[#This Row],[total_p_sparrow_lbs]]/SUM(huc_8[total_p_sparrow_lbs])*Meta!$A$2</f>
        <v>234611.1525560694</v>
      </c>
      <c r="G121">
        <f>huc_8[[#This Row],[total_p_sparrow_adjusted_usgs_lbs]]/huc_8[[#This Row],[area_ac]]/huc_8[[#This Row],[total_p_yield_lbs_per_ac]]*huc_8[[#This Row],[rowcrop_p_yield_lbs_per_ac]]</f>
        <v>0.26818755849492559</v>
      </c>
      <c r="H121">
        <v>8.0087749504296752</v>
      </c>
      <c r="I121">
        <v>9.5385460560064548</v>
      </c>
      <c r="J121">
        <f>huc_8[[#This Row],[area_ac]]*huc_8[[#This Row],[total_n_yield_lbs_per_ac]]</f>
        <v>5638073.5630479902</v>
      </c>
      <c r="K121">
        <f>huc_8[[#This Row],[total_n_sparrow_lbs]]/SUM(huc_8[total_n_sparrow_lbs])*Meta!$B$2</f>
        <v>1889950.9766923341</v>
      </c>
      <c r="L121">
        <f>huc_8[[#This Row],[total_n_sparrow_adjusted_usgs_lbs]]/huc_8[[#This Row],[area_ac]]/huc_8[[#This Row],[total_n_yield_lbs_per_ac]]*huc_8[[#This Row],[rowcrop_n_yield_lbs_per_ac]]</f>
        <v>2.6846389764894996</v>
      </c>
    </row>
    <row r="122" spans="1:12">
      <c r="A122" t="s">
        <v>181</v>
      </c>
      <c r="B122">
        <v>465106.72</v>
      </c>
      <c r="C122">
        <v>0.15886055740154567</v>
      </c>
      <c r="D122">
        <v>0.4280981749497223</v>
      </c>
      <c r="E122">
        <f>huc_8[[#This Row],[area_ac]]*huc_8[[#This Row],[total_p_yield_lbs_per_ac]]</f>
        <v>199111.3379888515</v>
      </c>
      <c r="F122">
        <f>huc_8[[#This Row],[total_p_sparrow_lbs]]/SUM(huc_8[total_p_sparrow_lbs])*Meta!$A$2</f>
        <v>75128.072185527781</v>
      </c>
      <c r="G122">
        <f>huc_8[[#This Row],[total_p_sparrow_adjusted_usgs_lbs]]/huc_8[[#This Row],[area_ac]]/huc_8[[#This Row],[total_p_yield_lbs_per_ac]]*huc_8[[#This Row],[rowcrop_p_yield_lbs_per_ac]]</f>
        <v>5.9940772556933718E-2</v>
      </c>
      <c r="H122">
        <v>4.3792751904636704</v>
      </c>
      <c r="I122">
        <v>4.8473329908444516</v>
      </c>
      <c r="J122">
        <f>huc_8[[#This Row],[area_ac]]*huc_8[[#This Row],[total_n_yield_lbs_per_ac]]</f>
        <v>2254527.1481194529</v>
      </c>
      <c r="K122">
        <f>huc_8[[#This Row],[total_n_sparrow_lbs]]/SUM(huc_8[total_n_sparrow_lbs])*Meta!$B$2</f>
        <v>755744.97883355734</v>
      </c>
      <c r="L122">
        <f>huc_8[[#This Row],[total_n_sparrow_adjusted_usgs_lbs]]/huc_8[[#This Row],[area_ac]]/huc_8[[#This Row],[total_n_yield_lbs_per_ac]]*huc_8[[#This Row],[rowcrop_n_yield_lbs_per_ac]]</f>
        <v>1.4679864196285715</v>
      </c>
    </row>
    <row r="123" spans="1:12">
      <c r="A123" t="s">
        <v>182</v>
      </c>
      <c r="B123">
        <v>754769.6</v>
      </c>
      <c r="C123">
        <v>0.2467918311469853</v>
      </c>
      <c r="D123">
        <v>0.75164033872254843</v>
      </c>
      <c r="E123">
        <f>huc_8[[#This Row],[area_ac]]*huc_8[[#This Row],[total_p_yield_lbs_per_ac]]</f>
        <v>567315.27780148236</v>
      </c>
      <c r="F123">
        <f>huc_8[[#This Row],[total_p_sparrow_lbs]]/SUM(huc_8[total_p_sparrow_lbs])*Meta!$A$2</f>
        <v>214057.64017822497</v>
      </c>
      <c r="G123">
        <f>huc_8[[#This Row],[total_p_sparrow_adjusted_usgs_lbs]]/huc_8[[#This Row],[area_ac]]/huc_8[[#This Row],[total_p_yield_lbs_per_ac]]*huc_8[[#This Row],[rowcrop_p_yield_lbs_per_ac]]</f>
        <v>9.3118727906129711E-2</v>
      </c>
      <c r="H123">
        <v>4.7894110150975324</v>
      </c>
      <c r="I123">
        <v>6.7689477254590988</v>
      </c>
      <c r="J123">
        <f>huc_8[[#This Row],[area_ac]]*huc_8[[#This Row],[total_n_yield_lbs_per_ac]]</f>
        <v>5108995.9671656741</v>
      </c>
      <c r="K123">
        <f>huc_8[[#This Row],[total_n_sparrow_lbs]]/SUM(huc_8[total_n_sparrow_lbs])*Meta!$B$2</f>
        <v>1712597.7180123881</v>
      </c>
      <c r="L123">
        <f>huc_8[[#This Row],[total_n_sparrow_adjusted_usgs_lbs]]/huc_8[[#This Row],[area_ac]]/huc_8[[#This Row],[total_n_yield_lbs_per_ac]]*huc_8[[#This Row],[rowcrop_n_yield_lbs_per_ac]]</f>
        <v>1.6054689468917025</v>
      </c>
    </row>
    <row r="124" spans="1:12">
      <c r="A124" t="s">
        <v>183</v>
      </c>
      <c r="B124">
        <v>555739.5</v>
      </c>
      <c r="C124">
        <v>0.10009210355214133</v>
      </c>
      <c r="D124">
        <v>0.50645894990072104</v>
      </c>
      <c r="E124">
        <f>huc_8[[#This Row],[area_ac]]*huc_8[[#This Row],[total_p_yield_lbs_per_ac]]</f>
        <v>281459.24358835176</v>
      </c>
      <c r="F124">
        <f>huc_8[[#This Row],[total_p_sparrow_lbs]]/SUM(huc_8[total_p_sparrow_lbs])*Meta!$A$2</f>
        <v>106199.32839170464</v>
      </c>
      <c r="G124">
        <f>huc_8[[#This Row],[total_p_sparrow_adjusted_usgs_lbs]]/huc_8[[#This Row],[area_ac]]/huc_8[[#This Row],[total_p_yield_lbs_per_ac]]*huc_8[[#This Row],[rowcrop_p_yield_lbs_per_ac]]</f>
        <v>3.7766441915465576E-2</v>
      </c>
      <c r="H124">
        <v>3.7909803277977092</v>
      </c>
      <c r="I124">
        <v>5.4303134811924751</v>
      </c>
      <c r="J124">
        <f>huc_8[[#This Row],[area_ac]]*huc_8[[#This Row],[total_n_yield_lbs_per_ac]]</f>
        <v>3017839.6988811656</v>
      </c>
      <c r="K124">
        <f>huc_8[[#This Row],[total_n_sparrow_lbs]]/SUM(huc_8[total_n_sparrow_lbs])*Meta!$B$2</f>
        <v>1011616.6493077753</v>
      </c>
      <c r="L124">
        <f>huc_8[[#This Row],[total_n_sparrow_adjusted_usgs_lbs]]/huc_8[[#This Row],[area_ac]]/huc_8[[#This Row],[total_n_yield_lbs_per_ac]]*huc_8[[#This Row],[rowcrop_n_yield_lbs_per_ac]]</f>
        <v>1.2707828113667554</v>
      </c>
    </row>
    <row r="125" spans="1:12">
      <c r="A125" t="s">
        <v>184</v>
      </c>
      <c r="B125">
        <v>639994.69999999995</v>
      </c>
      <c r="C125">
        <v>0.22484483162137484</v>
      </c>
      <c r="D125">
        <v>0.57933629565667411</v>
      </c>
      <c r="E125">
        <f>huc_8[[#This Row],[area_ac]]*huc_8[[#This Row],[total_p_yield_lbs_per_ac]]</f>
        <v>370772.15873790439</v>
      </c>
      <c r="F125">
        <f>huc_8[[#This Row],[total_p_sparrow_lbs]]/SUM(huc_8[total_p_sparrow_lbs])*Meta!$A$2</f>
        <v>139898.60038811501</v>
      </c>
      <c r="G125">
        <f>huc_8[[#This Row],[total_p_sparrow_adjusted_usgs_lbs]]/huc_8[[#This Row],[area_ac]]/huc_8[[#This Row],[total_p_yield_lbs_per_ac]]*huc_8[[#This Row],[rowcrop_p_yield_lbs_per_ac]]</f>
        <v>8.4837754149084649E-2</v>
      </c>
      <c r="H125">
        <v>4.0855139223001737</v>
      </c>
      <c r="I125">
        <v>5.3887553797953043</v>
      </c>
      <c r="J125">
        <f>huc_8[[#This Row],[area_ac]]*huc_8[[#This Row],[total_n_yield_lbs_per_ac]]</f>
        <v>3448774.8826654814</v>
      </c>
      <c r="K125">
        <f>huc_8[[#This Row],[total_n_sparrow_lbs]]/SUM(huc_8[total_n_sparrow_lbs])*Meta!$B$2</f>
        <v>1156071.375266328</v>
      </c>
      <c r="L125">
        <f>huc_8[[#This Row],[total_n_sparrow_adjusted_usgs_lbs]]/huc_8[[#This Row],[area_ac]]/huc_8[[#This Row],[total_n_yield_lbs_per_ac]]*huc_8[[#This Row],[rowcrop_n_yield_lbs_per_ac]]</f>
        <v>1.3695140620987349</v>
      </c>
    </row>
    <row r="126" spans="1:12">
      <c r="A126" t="s">
        <v>185</v>
      </c>
      <c r="B126">
        <v>1202904.3400000001</v>
      </c>
      <c r="C126">
        <v>7.949986251574874E-2</v>
      </c>
      <c r="D126">
        <v>0.76356876645851013</v>
      </c>
      <c r="E126">
        <f>huc_8[[#This Row],[area_ac]]*huc_8[[#This Row],[total_p_yield_lbs_per_ac]]</f>
        <v>918500.18306138832</v>
      </c>
      <c r="F126">
        <f>huc_8[[#This Row],[total_p_sparrow_lbs]]/SUM(huc_8[total_p_sparrow_lbs])*Meta!$A$2</f>
        <v>346565.63886542787</v>
      </c>
      <c r="G126">
        <f>huc_8[[#This Row],[total_p_sparrow_adjusted_usgs_lbs]]/huc_8[[#This Row],[area_ac]]/huc_8[[#This Row],[total_p_yield_lbs_per_ac]]*huc_8[[#This Row],[rowcrop_p_yield_lbs_per_ac]]</f>
        <v>2.9996641427607319E-2</v>
      </c>
      <c r="H126">
        <v>4.1166868700174808</v>
      </c>
      <c r="I126">
        <v>6.4626491666604977</v>
      </c>
      <c r="J126">
        <f>huc_8[[#This Row],[area_ac]]*huc_8[[#This Row],[total_n_yield_lbs_per_ac]]</f>
        <v>7773948.7304732967</v>
      </c>
      <c r="K126">
        <f>huc_8[[#This Row],[total_n_sparrow_lbs]]/SUM(huc_8[total_n_sparrow_lbs])*Meta!$B$2</f>
        <v>2605922.3654349255</v>
      </c>
      <c r="L126">
        <f>huc_8[[#This Row],[total_n_sparrow_adjusted_usgs_lbs]]/huc_8[[#This Row],[area_ac]]/huc_8[[#This Row],[total_n_yield_lbs_per_ac]]*huc_8[[#This Row],[rowcrop_n_yield_lbs_per_ac]]</f>
        <v>1.3799636141178564</v>
      </c>
    </row>
    <row r="127" spans="1:12">
      <c r="A127" t="s">
        <v>186</v>
      </c>
      <c r="B127">
        <v>441231.67</v>
      </c>
      <c r="C127">
        <v>6.9231245050948423E-2</v>
      </c>
      <c r="D127">
        <v>0.42416535710880182</v>
      </c>
      <c r="E127">
        <f>huc_8[[#This Row],[area_ac]]*huc_8[[#This Row],[total_p_yield_lbs_per_ac]]</f>
        <v>187155.18887326299</v>
      </c>
      <c r="F127">
        <f>huc_8[[#This Row],[total_p_sparrow_lbs]]/SUM(huc_8[total_p_sparrow_lbs])*Meta!$A$2</f>
        <v>70616.815102482302</v>
      </c>
      <c r="G127">
        <f>huc_8[[#This Row],[total_p_sparrow_adjusted_usgs_lbs]]/huc_8[[#This Row],[area_ac]]/huc_8[[#This Row],[total_p_yield_lbs_per_ac]]*huc_8[[#This Row],[rowcrop_p_yield_lbs_per_ac]]</f>
        <v>2.6122118550440547E-2</v>
      </c>
      <c r="H127">
        <v>4.1870931317820119</v>
      </c>
      <c r="I127">
        <v>5.5310312334535734</v>
      </c>
      <c r="J127">
        <f>huc_8[[#This Row],[area_ac]]*huc_8[[#This Row],[total_n_yield_lbs_per_ac]]</f>
        <v>2440466.1479588798</v>
      </c>
      <c r="K127">
        <f>huc_8[[#This Row],[total_n_sparrow_lbs]]/SUM(huc_8[total_n_sparrow_lbs])*Meta!$B$2</f>
        <v>818073.99785432755</v>
      </c>
      <c r="L127">
        <f>huc_8[[#This Row],[total_n_sparrow_adjusted_usgs_lbs]]/huc_8[[#This Row],[area_ac]]/huc_8[[#This Row],[total_n_yield_lbs_per_ac]]*huc_8[[#This Row],[rowcrop_n_yield_lbs_per_ac]]</f>
        <v>1.4035646511918025</v>
      </c>
    </row>
    <row r="128" spans="1:12">
      <c r="A128" t="s">
        <v>187</v>
      </c>
      <c r="B128">
        <v>509789.07</v>
      </c>
      <c r="C128">
        <v>0.12555142804337169</v>
      </c>
      <c r="D128">
        <v>0.47273791374545582</v>
      </c>
      <c r="E128">
        <f>huc_8[[#This Row],[area_ac]]*huc_8[[#This Row],[total_p_yield_lbs_per_ac]]</f>
        <v>240996.62140203614</v>
      </c>
      <c r="F128">
        <f>huc_8[[#This Row],[total_p_sparrow_lbs]]/SUM(huc_8[total_p_sparrow_lbs])*Meta!$A$2</f>
        <v>90932.097348340016</v>
      </c>
      <c r="G128">
        <f>huc_8[[#This Row],[total_p_sparrow_adjusted_usgs_lbs]]/huc_8[[#This Row],[area_ac]]/huc_8[[#This Row],[total_p_yield_lbs_per_ac]]*huc_8[[#This Row],[rowcrop_p_yield_lbs_per_ac]]</f>
        <v>4.7372675229406858E-2</v>
      </c>
      <c r="H128">
        <v>3.6738410069558967</v>
      </c>
      <c r="I128">
        <v>4.7307590599649103</v>
      </c>
      <c r="J128">
        <f>huc_8[[#This Row],[area_ac]]*huc_8[[#This Row],[total_n_yield_lbs_per_ac]]</f>
        <v>2411689.2615735857</v>
      </c>
      <c r="K128">
        <f>huc_8[[#This Row],[total_n_sparrow_lbs]]/SUM(huc_8[total_n_sparrow_lbs])*Meta!$B$2</f>
        <v>808427.63479753758</v>
      </c>
      <c r="L128">
        <f>huc_8[[#This Row],[total_n_sparrow_adjusted_usgs_lbs]]/huc_8[[#This Row],[area_ac]]/huc_8[[#This Row],[total_n_yield_lbs_per_ac]]*huc_8[[#This Row],[rowcrop_n_yield_lbs_per_ac]]</f>
        <v>1.2315162832949975</v>
      </c>
    </row>
    <row r="129" spans="1:12">
      <c r="A129" t="s">
        <v>188</v>
      </c>
      <c r="B129">
        <v>1125185.51</v>
      </c>
      <c r="C129">
        <v>0.22715621240482889</v>
      </c>
      <c r="D129">
        <v>0.528352349807793</v>
      </c>
      <c r="E129">
        <f>huc_8[[#This Row],[area_ac]]*huc_8[[#This Row],[total_p_yield_lbs_per_ac]]</f>
        <v>594494.40817817999</v>
      </c>
      <c r="F129">
        <f>huc_8[[#This Row],[total_p_sparrow_lbs]]/SUM(huc_8[total_p_sparrow_lbs])*Meta!$A$2</f>
        <v>224312.78531212357</v>
      </c>
      <c r="G129">
        <f>huc_8[[#This Row],[total_p_sparrow_adjusted_usgs_lbs]]/huc_8[[#This Row],[area_ac]]/huc_8[[#This Row],[total_p_yield_lbs_per_ac]]*huc_8[[#This Row],[rowcrop_p_yield_lbs_per_ac]]</f>
        <v>8.5709877173828261E-2</v>
      </c>
      <c r="H129">
        <v>4.7615959840898974</v>
      </c>
      <c r="I129">
        <v>5.614174313952172</v>
      </c>
      <c r="J129">
        <f>huc_8[[#This Row],[area_ac]]*huc_8[[#This Row],[total_n_yield_lbs_per_ac]]</f>
        <v>6316987.5886731753</v>
      </c>
      <c r="K129">
        <f>huc_8[[#This Row],[total_n_sparrow_lbs]]/SUM(huc_8[total_n_sparrow_lbs])*Meta!$B$2</f>
        <v>2117531.2328688391</v>
      </c>
      <c r="L129">
        <f>huc_8[[#This Row],[total_n_sparrow_adjusted_usgs_lbs]]/huc_8[[#This Row],[area_ac]]/huc_8[[#This Row],[total_n_yield_lbs_per_ac]]*huc_8[[#This Row],[rowcrop_n_yield_lbs_per_ac]]</f>
        <v>1.5961450094808558</v>
      </c>
    </row>
    <row r="130" spans="1:12">
      <c r="A130" t="s">
        <v>189</v>
      </c>
      <c r="B130">
        <v>866323.94</v>
      </c>
      <c r="C130">
        <v>0.16289827018442443</v>
      </c>
      <c r="D130">
        <v>1.1991961717613941</v>
      </c>
      <c r="E130">
        <f>huc_8[[#This Row],[area_ac]]*huc_8[[#This Row],[total_p_yield_lbs_per_ac]]</f>
        <v>1038892.3523532477</v>
      </c>
      <c r="F130">
        <f>huc_8[[#This Row],[total_p_sparrow_lbs]]/SUM(huc_8[total_p_sparrow_lbs])*Meta!$A$2</f>
        <v>391991.63859246258</v>
      </c>
      <c r="G130">
        <f>huc_8[[#This Row],[total_p_sparrow_adjusted_usgs_lbs]]/huc_8[[#This Row],[area_ac]]/huc_8[[#This Row],[total_p_yield_lbs_per_ac]]*huc_8[[#This Row],[rowcrop_p_yield_lbs_per_ac]]</f>
        <v>6.1464269814701759E-2</v>
      </c>
      <c r="H130">
        <v>4.6779840491995639</v>
      </c>
      <c r="I130">
        <v>8.5744082112485778</v>
      </c>
      <c r="J130">
        <f>huc_8[[#This Row],[area_ac]]*huc_8[[#This Row],[total_n_yield_lbs_per_ac]]</f>
        <v>7428215.1047372194</v>
      </c>
      <c r="K130">
        <f>huc_8[[#This Row],[total_n_sparrow_lbs]]/SUM(huc_8[total_n_sparrow_lbs])*Meta!$B$2</f>
        <v>2490028.2401936725</v>
      </c>
      <c r="L130">
        <f>huc_8[[#This Row],[total_n_sparrow_adjusted_usgs_lbs]]/huc_8[[#This Row],[area_ac]]/huc_8[[#This Row],[total_n_yield_lbs_per_ac]]*huc_8[[#This Row],[rowcrop_n_yield_lbs_per_ac]]</f>
        <v>1.5681172698208408</v>
      </c>
    </row>
    <row r="131" spans="1:12">
      <c r="A131" t="s">
        <v>190</v>
      </c>
      <c r="B131">
        <v>535862.01</v>
      </c>
      <c r="C131">
        <v>7.6408078876459035E-2</v>
      </c>
      <c r="D131">
        <v>0.43013008324098351</v>
      </c>
      <c r="E131">
        <f>huc_8[[#This Row],[area_ac]]*huc_8[[#This Row],[total_p_yield_lbs_per_ac]]</f>
        <v>230490.37096698073</v>
      </c>
      <c r="F131">
        <f>huc_8[[#This Row],[total_p_sparrow_lbs]]/SUM(huc_8[total_p_sparrow_lbs])*Meta!$A$2</f>
        <v>86967.911536237909</v>
      </c>
      <c r="G131">
        <f>huc_8[[#This Row],[total_p_sparrow_adjusted_usgs_lbs]]/huc_8[[#This Row],[area_ac]]/huc_8[[#This Row],[total_p_yield_lbs_per_ac]]*huc_8[[#This Row],[rowcrop_p_yield_lbs_per_ac]]</f>
        <v>2.8830059218975902E-2</v>
      </c>
      <c r="H131">
        <v>4.8553893779424566</v>
      </c>
      <c r="I131">
        <v>5.817082424338115</v>
      </c>
      <c r="J131">
        <f>huc_8[[#This Row],[area_ac]]*huc_8[[#This Row],[total_n_yield_lbs_per_ac]]</f>
        <v>3117153.4802414952</v>
      </c>
      <c r="K131">
        <f>huc_8[[#This Row],[total_n_sparrow_lbs]]/SUM(huc_8[total_n_sparrow_lbs])*Meta!$B$2</f>
        <v>1044907.8392828654</v>
      </c>
      <c r="L131">
        <f>huc_8[[#This Row],[total_n_sparrow_adjusted_usgs_lbs]]/huc_8[[#This Row],[area_ac]]/huc_8[[#This Row],[total_n_yield_lbs_per_ac]]*huc_8[[#This Row],[rowcrop_n_yield_lbs_per_ac]]</f>
        <v>1.6275856982793719</v>
      </c>
    </row>
    <row r="132" spans="1:12">
      <c r="A132" t="s">
        <v>191</v>
      </c>
      <c r="B132">
        <v>469653.96</v>
      </c>
      <c r="C132">
        <v>1.8112020208391377E-2</v>
      </c>
      <c r="D132">
        <v>0.38440886825185872</v>
      </c>
      <c r="E132">
        <f>huc_8[[#This Row],[area_ac]]*huc_8[[#This Row],[total_p_yield_lbs_per_ac]]</f>
        <v>180539.14723360373</v>
      </c>
      <c r="F132">
        <f>huc_8[[#This Row],[total_p_sparrow_lbs]]/SUM(huc_8[total_p_sparrow_lbs])*Meta!$A$2</f>
        <v>68120.470801312418</v>
      </c>
      <c r="G132">
        <f>huc_8[[#This Row],[total_p_sparrow_adjusted_usgs_lbs]]/huc_8[[#This Row],[area_ac]]/huc_8[[#This Row],[total_p_yield_lbs_per_ac]]*huc_8[[#This Row],[rowcrop_p_yield_lbs_per_ac]]</f>
        <v>6.8339712614354153E-3</v>
      </c>
      <c r="H132">
        <v>4.0662775641504023</v>
      </c>
      <c r="I132">
        <v>5.0300153330680617</v>
      </c>
      <c r="J132">
        <f>huc_8[[#This Row],[area_ac]]*huc_8[[#This Row],[total_n_yield_lbs_per_ac]]</f>
        <v>2362366.620036134</v>
      </c>
      <c r="K132">
        <f>huc_8[[#This Row],[total_n_sparrow_lbs]]/SUM(huc_8[total_n_sparrow_lbs])*Meta!$B$2</f>
        <v>791894.08419654856</v>
      </c>
      <c r="L132">
        <f>huc_8[[#This Row],[total_n_sparrow_adjusted_usgs_lbs]]/huc_8[[#This Row],[area_ac]]/huc_8[[#This Row],[total_n_yield_lbs_per_ac]]*huc_8[[#This Row],[rowcrop_n_yield_lbs_per_ac]]</f>
        <v>1.363065800389019</v>
      </c>
    </row>
    <row r="133" spans="1:12">
      <c r="A133" t="s">
        <v>192</v>
      </c>
      <c r="B133">
        <v>675231.25</v>
      </c>
      <c r="C133">
        <v>0.13650262911570868</v>
      </c>
      <c r="D133">
        <v>0.41019780638241665</v>
      </c>
      <c r="E133">
        <f>huc_8[[#This Row],[area_ac]]*huc_8[[#This Row],[total_p_yield_lbs_per_ac]]</f>
        <v>276978.3775508572</v>
      </c>
      <c r="F133">
        <f>huc_8[[#This Row],[total_p_sparrow_lbs]]/SUM(huc_8[total_p_sparrow_lbs])*Meta!$A$2</f>
        <v>104508.62192305834</v>
      </c>
      <c r="G133">
        <f>huc_8[[#This Row],[total_p_sparrow_adjusted_usgs_lbs]]/huc_8[[#This Row],[area_ac]]/huc_8[[#This Row],[total_p_yield_lbs_per_ac]]*huc_8[[#This Row],[rowcrop_p_yield_lbs_per_ac]]</f>
        <v>5.1504748435237217E-2</v>
      </c>
      <c r="H133">
        <v>4.6665187863359963</v>
      </c>
      <c r="I133">
        <v>5.327901308677081</v>
      </c>
      <c r="J133">
        <f>huc_8[[#This Row],[area_ac]]*huc_8[[#This Row],[total_n_yield_lbs_per_ac]]</f>
        <v>3597565.4605346611</v>
      </c>
      <c r="K133">
        <f>huc_8[[#This Row],[total_n_sparrow_lbs]]/SUM(huc_8[total_n_sparrow_lbs])*Meta!$B$2</f>
        <v>1205947.7904677023</v>
      </c>
      <c r="L133">
        <f>huc_8[[#This Row],[total_n_sparrow_adjusted_usgs_lbs]]/huc_8[[#This Row],[area_ac]]/huc_8[[#This Row],[total_n_yield_lbs_per_ac]]*huc_8[[#This Row],[rowcrop_n_yield_lbs_per_ac]]</f>
        <v>1.5642739739672622</v>
      </c>
    </row>
    <row r="134" spans="1:12">
      <c r="A134" t="s">
        <v>193</v>
      </c>
      <c r="B134">
        <v>1258077.76</v>
      </c>
      <c r="C134">
        <v>0.15932724241561155</v>
      </c>
      <c r="D134">
        <v>0.43741895652372914</v>
      </c>
      <c r="E134">
        <f>huc_8[[#This Row],[area_ac]]*huc_8[[#This Row],[total_p_yield_lbs_per_ac]]</f>
        <v>550307.0610049105</v>
      </c>
      <c r="F134">
        <f>huc_8[[#This Row],[total_p_sparrow_lbs]]/SUM(huc_8[total_p_sparrow_lbs])*Meta!$A$2</f>
        <v>207640.15259491364</v>
      </c>
      <c r="G134">
        <f>huc_8[[#This Row],[total_p_sparrow_adjusted_usgs_lbs]]/huc_8[[#This Row],[area_ac]]/huc_8[[#This Row],[total_p_yield_lbs_per_ac]]*huc_8[[#This Row],[rowcrop_p_yield_lbs_per_ac]]</f>
        <v>6.0116860698266009E-2</v>
      </c>
      <c r="H134">
        <v>3.8629162877249255</v>
      </c>
      <c r="I134">
        <v>4.8074939323788026</v>
      </c>
      <c r="J134">
        <f>huc_8[[#This Row],[area_ac]]*huc_8[[#This Row],[total_n_yield_lbs_per_ac]]</f>
        <v>6048201.1976607153</v>
      </c>
      <c r="K134">
        <f>huc_8[[#This Row],[total_n_sparrow_lbs]]/SUM(huc_8[total_n_sparrow_lbs])*Meta!$B$2</f>
        <v>2027430.7585605578</v>
      </c>
      <c r="L134">
        <f>huc_8[[#This Row],[total_n_sparrow_adjusted_usgs_lbs]]/huc_8[[#This Row],[area_ac]]/huc_8[[#This Row],[total_n_yield_lbs_per_ac]]*huc_8[[#This Row],[rowcrop_n_yield_lbs_per_ac]]</f>
        <v>1.2948966219092071</v>
      </c>
    </row>
    <row r="135" spans="1:12">
      <c r="A135" t="s">
        <v>194</v>
      </c>
      <c r="B135">
        <v>605887.09</v>
      </c>
      <c r="C135">
        <v>0.21374062626254148</v>
      </c>
      <c r="D135">
        <v>0.54766012565950184</v>
      </c>
      <c r="E135">
        <f>huc_8[[#This Row],[area_ac]]*huc_8[[#This Row],[total_p_yield_lbs_per_ac]]</f>
        <v>331820.1998448699</v>
      </c>
      <c r="F135">
        <f>huc_8[[#This Row],[total_p_sparrow_lbs]]/SUM(huc_8[total_p_sparrow_lbs])*Meta!$A$2</f>
        <v>125201.36813081655</v>
      </c>
      <c r="G135">
        <f>huc_8[[#This Row],[total_p_sparrow_adjusted_usgs_lbs]]/huc_8[[#This Row],[area_ac]]/huc_8[[#This Row],[total_p_yield_lbs_per_ac]]*huc_8[[#This Row],[rowcrop_p_yield_lbs_per_ac]]</f>
        <v>8.0647949840662675E-2</v>
      </c>
      <c r="H135">
        <v>4.8591900066134039</v>
      </c>
      <c r="I135">
        <v>5.8788452458426148</v>
      </c>
      <c r="J135">
        <f>huc_8[[#This Row],[area_ac]]*huc_8[[#This Row],[total_n_yield_lbs_per_ac]]</f>
        <v>3561916.4385639164</v>
      </c>
      <c r="K135">
        <f>huc_8[[#This Row],[total_n_sparrow_lbs]]/SUM(huc_8[total_n_sparrow_lbs])*Meta!$B$2</f>
        <v>1193997.8038032304</v>
      </c>
      <c r="L135">
        <f>huc_8[[#This Row],[total_n_sparrow_adjusted_usgs_lbs]]/huc_8[[#This Row],[area_ac]]/huc_8[[#This Row],[total_n_yield_lbs_per_ac]]*huc_8[[#This Row],[rowcrop_n_yield_lbs_per_ac]]</f>
        <v>1.6288597153329594</v>
      </c>
    </row>
    <row r="136" spans="1:12">
      <c r="A136" t="s">
        <v>195</v>
      </c>
      <c r="B136">
        <v>407174.35</v>
      </c>
      <c r="C136">
        <v>0.11720765893017959</v>
      </c>
      <c r="D136">
        <v>0.74037572219868486</v>
      </c>
      <c r="E136">
        <f>huc_8[[#This Row],[area_ac]]*huc_8[[#This Row],[total_p_yield_lbs_per_ac]]</f>
        <v>301462.00344203005</v>
      </c>
      <c r="F136">
        <f>huc_8[[#This Row],[total_p_sparrow_lbs]]/SUM(huc_8[total_p_sparrow_lbs])*Meta!$A$2</f>
        <v>113746.70766892622</v>
      </c>
      <c r="G136">
        <f>huc_8[[#This Row],[total_p_sparrow_adjusted_usgs_lbs]]/huc_8[[#This Row],[area_ac]]/huc_8[[#This Row],[total_p_yield_lbs_per_ac]]*huc_8[[#This Row],[rowcrop_p_yield_lbs_per_ac]]</f>
        <v>4.4224430159252343E-2</v>
      </c>
      <c r="H136">
        <v>4.0632278024705926</v>
      </c>
      <c r="I136">
        <v>6.9475092886168612</v>
      </c>
      <c r="J136">
        <f>huc_8[[#This Row],[area_ac]]*huc_8[[#This Row],[total_n_yield_lbs_per_ac]]</f>
        <v>2828847.5787115325</v>
      </c>
      <c r="K136">
        <f>huc_8[[#This Row],[total_n_sparrow_lbs]]/SUM(huc_8[total_n_sparrow_lbs])*Meta!$B$2</f>
        <v>948264.18714006722</v>
      </c>
      <c r="L136">
        <f>huc_8[[#This Row],[total_n_sparrow_adjusted_usgs_lbs]]/huc_8[[#This Row],[area_ac]]/huc_8[[#This Row],[total_n_yield_lbs_per_ac]]*huc_8[[#This Row],[rowcrop_n_yield_lbs_per_ac]]</f>
        <v>1.3620434831026302</v>
      </c>
    </row>
    <row r="137" spans="1:12">
      <c r="A137" t="s">
        <v>196</v>
      </c>
      <c r="B137">
        <v>554396.94999999995</v>
      </c>
      <c r="C137">
        <v>0.10341333898208169</v>
      </c>
      <c r="D137">
        <v>0.43916183299658346</v>
      </c>
      <c r="E137">
        <f>huc_8[[#This Row],[area_ac]]*huc_8[[#This Row],[total_p_yield_lbs_per_ac]]</f>
        <v>243469.98076971521</v>
      </c>
      <c r="F137">
        <f>huc_8[[#This Row],[total_p_sparrow_lbs]]/SUM(huc_8[total_p_sparrow_lbs])*Meta!$A$2</f>
        <v>91865.337629845992</v>
      </c>
      <c r="G137">
        <f>huc_8[[#This Row],[total_p_sparrow_adjusted_usgs_lbs]]/huc_8[[#This Row],[area_ac]]/huc_8[[#This Row],[total_p_yield_lbs_per_ac]]*huc_8[[#This Row],[rowcrop_p_yield_lbs_per_ac]]</f>
        <v>3.9019600161731109E-2</v>
      </c>
      <c r="H137">
        <v>5.1896924095016441</v>
      </c>
      <c r="I137">
        <v>6.5016787180552926</v>
      </c>
      <c r="J137">
        <f>huc_8[[#This Row],[area_ac]]*huc_8[[#This Row],[total_n_yield_lbs_per_ac]]</f>
        <v>3604510.8511697641</v>
      </c>
      <c r="K137">
        <f>huc_8[[#This Row],[total_n_sparrow_lbs]]/SUM(huc_8[total_n_sparrow_lbs])*Meta!$B$2</f>
        <v>1208275.9700608798</v>
      </c>
      <c r="L137">
        <f>huc_8[[#This Row],[total_n_sparrow_adjusted_usgs_lbs]]/huc_8[[#This Row],[area_ac]]/huc_8[[#This Row],[total_n_yield_lbs_per_ac]]*huc_8[[#This Row],[rowcrop_n_yield_lbs_per_ac]]</f>
        <v>1.7396481490333719</v>
      </c>
    </row>
    <row r="138" spans="1:12">
      <c r="A138" t="s">
        <v>197</v>
      </c>
      <c r="B138">
        <v>1192825.6599999999</v>
      </c>
      <c r="C138">
        <v>0.18780214253993566</v>
      </c>
      <c r="D138">
        <v>1.4055964594670385</v>
      </c>
      <c r="E138">
        <f>huc_8[[#This Row],[area_ac]]*huc_8[[#This Row],[total_p_yield_lbs_per_ac]]</f>
        <v>1676631.5244574333</v>
      </c>
      <c r="F138">
        <f>huc_8[[#This Row],[total_p_sparrow_lbs]]/SUM(huc_8[total_p_sparrow_lbs])*Meta!$A$2</f>
        <v>632621.40403587825</v>
      </c>
      <c r="G138">
        <f>huc_8[[#This Row],[total_p_sparrow_adjusted_usgs_lbs]]/huc_8[[#This Row],[area_ac]]/huc_8[[#This Row],[total_p_yield_lbs_per_ac]]*huc_8[[#This Row],[rowcrop_p_yield_lbs_per_ac]]</f>
        <v>7.0860921652422706E-2</v>
      </c>
      <c r="H138">
        <v>5.6615089634713742</v>
      </c>
      <c r="I138">
        <v>10.682578197932415</v>
      </c>
      <c r="J138">
        <f>huc_8[[#This Row],[area_ac]]*huc_8[[#This Row],[total_n_yield_lbs_per_ac]]</f>
        <v>12742453.389450343</v>
      </c>
      <c r="K138">
        <f>huc_8[[#This Row],[total_n_sparrow_lbs]]/SUM(huc_8[total_n_sparrow_lbs])*Meta!$B$2</f>
        <v>4271425.6845965935</v>
      </c>
      <c r="L138">
        <f>huc_8[[#This Row],[total_n_sparrow_adjusted_usgs_lbs]]/huc_8[[#This Row],[area_ac]]/huc_8[[#This Row],[total_n_yield_lbs_per_ac]]*huc_8[[#This Row],[rowcrop_n_yield_lbs_per_ac]]</f>
        <v>1.8978068085512227</v>
      </c>
    </row>
    <row r="139" spans="1:12">
      <c r="A139" t="s">
        <v>198</v>
      </c>
      <c r="B139">
        <v>1315869.17</v>
      </c>
      <c r="C139">
        <v>0.21189973192066278</v>
      </c>
      <c r="D139">
        <v>0.63235614724051314</v>
      </c>
      <c r="E139">
        <f>huc_8[[#This Row],[area_ac]]*huc_8[[#This Row],[total_p_yield_lbs_per_ac]]</f>
        <v>832097.95861377183</v>
      </c>
      <c r="F139">
        <f>huc_8[[#This Row],[total_p_sparrow_lbs]]/SUM(huc_8[total_p_sparrow_lbs])*Meta!$A$2</f>
        <v>313964.61965247802</v>
      </c>
      <c r="G139">
        <f>huc_8[[#This Row],[total_p_sparrow_adjusted_usgs_lbs]]/huc_8[[#This Row],[area_ac]]/huc_8[[#This Row],[total_p_yield_lbs_per_ac]]*huc_8[[#This Row],[rowcrop_p_yield_lbs_per_ac]]</f>
        <v>7.9953349300083049E-2</v>
      </c>
      <c r="H139">
        <v>5.7607459912150505</v>
      </c>
      <c r="I139">
        <v>7.1458891562026139</v>
      </c>
      <c r="J139">
        <f>huc_8[[#This Row],[area_ac]]*huc_8[[#This Row],[total_n_yield_lbs_per_ac]]</f>
        <v>9403055.2328843325</v>
      </c>
      <c r="K139">
        <f>huc_8[[#This Row],[total_n_sparrow_lbs]]/SUM(huc_8[total_n_sparrow_lbs])*Meta!$B$2</f>
        <v>3152018.7210317957</v>
      </c>
      <c r="L139">
        <f>huc_8[[#This Row],[total_n_sparrow_adjusted_usgs_lbs]]/huc_8[[#This Row],[area_ac]]/huc_8[[#This Row],[total_n_yield_lbs_per_ac]]*huc_8[[#This Row],[rowcrop_n_yield_lbs_per_ac]]</f>
        <v>1.9310722697785165</v>
      </c>
    </row>
    <row r="140" spans="1:12">
      <c r="A140" t="s">
        <v>199</v>
      </c>
      <c r="B140">
        <v>409029.53</v>
      </c>
      <c r="C140">
        <v>9.1960590614851095E-2</v>
      </c>
      <c r="D140">
        <v>0.32992364422848935</v>
      </c>
      <c r="E140">
        <f>huc_8[[#This Row],[area_ac]]*huc_8[[#This Row],[total_p_yield_lbs_per_ac]]</f>
        <v>134948.51313466622</v>
      </c>
      <c r="F140">
        <f>huc_8[[#This Row],[total_p_sparrow_lbs]]/SUM(huc_8[total_p_sparrow_lbs])*Meta!$A$2</f>
        <v>50918.354215863437</v>
      </c>
      <c r="G140">
        <f>huc_8[[#This Row],[total_p_sparrow_adjusted_usgs_lbs]]/huc_8[[#This Row],[area_ac]]/huc_8[[#This Row],[total_p_yield_lbs_per_ac]]*huc_8[[#This Row],[rowcrop_p_yield_lbs_per_ac]]</f>
        <v>3.4698284686948036E-2</v>
      </c>
      <c r="H140">
        <v>5.678279543425643</v>
      </c>
      <c r="I140">
        <v>6.4309290845898808</v>
      </c>
      <c r="J140">
        <f>huc_8[[#This Row],[area_ac]]*huc_8[[#This Row],[total_n_yield_lbs_per_ac]]</f>
        <v>2630439.9009331292</v>
      </c>
      <c r="K140">
        <f>huc_8[[#This Row],[total_n_sparrow_lbs]]/SUM(huc_8[total_n_sparrow_lbs])*Meta!$B$2</f>
        <v>881755.51530254795</v>
      </c>
      <c r="L140">
        <f>huc_8[[#This Row],[total_n_sparrow_adjusted_usgs_lbs]]/huc_8[[#This Row],[area_ac]]/huc_8[[#This Row],[total_n_yield_lbs_per_ac]]*huc_8[[#This Row],[rowcrop_n_yield_lbs_per_ac]]</f>
        <v>1.9034285113562373</v>
      </c>
    </row>
    <row r="141" spans="1:12">
      <c r="A141" t="s">
        <v>200</v>
      </c>
      <c r="B141">
        <v>385011.84</v>
      </c>
      <c r="C141">
        <v>0.17439246849468276</v>
      </c>
      <c r="D141">
        <v>0.47495627738304569</v>
      </c>
      <c r="E141">
        <f>huc_8[[#This Row],[area_ac]]*huc_8[[#This Row],[total_p_yield_lbs_per_ac]]</f>
        <v>182863.7902747968</v>
      </c>
      <c r="F141">
        <f>huc_8[[#This Row],[total_p_sparrow_lbs]]/SUM(huc_8[total_p_sparrow_lbs])*Meta!$A$2</f>
        <v>68997.597899991844</v>
      </c>
      <c r="G141">
        <f>huc_8[[#This Row],[total_p_sparrow_adjusted_usgs_lbs]]/huc_8[[#This Row],[area_ac]]/huc_8[[#This Row],[total_p_yield_lbs_per_ac]]*huc_8[[#This Row],[rowcrop_p_yield_lbs_per_ac]]</f>
        <v>6.5801225053364304E-2</v>
      </c>
      <c r="H141">
        <v>5.9850302111874383</v>
      </c>
      <c r="I141">
        <v>6.7827232937224453</v>
      </c>
      <c r="J141">
        <f>huc_8[[#This Row],[area_ac]]*huc_8[[#This Row],[total_n_yield_lbs_per_ac]]</f>
        <v>2611428.7755269394</v>
      </c>
      <c r="K141">
        <f>huc_8[[#This Row],[total_n_sparrow_lbs]]/SUM(huc_8[total_n_sparrow_lbs])*Meta!$B$2</f>
        <v>875382.75435367809</v>
      </c>
      <c r="L141">
        <f>huc_8[[#This Row],[total_n_sparrow_adjusted_usgs_lbs]]/huc_8[[#This Row],[area_ac]]/huc_8[[#This Row],[total_n_yield_lbs_per_ac]]*huc_8[[#This Row],[rowcrop_n_yield_lbs_per_ac]]</f>
        <v>2.0062550739497236</v>
      </c>
    </row>
    <row r="142" spans="1:12">
      <c r="A142" t="s">
        <v>201</v>
      </c>
      <c r="B142">
        <v>1278417.96</v>
      </c>
      <c r="C142">
        <v>0.44439578448440936</v>
      </c>
      <c r="D142">
        <v>0.77265398982431999</v>
      </c>
      <c r="E142">
        <f>huc_8[[#This Row],[area_ac]]*huc_8[[#This Row],[total_p_yield_lbs_per_ac]]</f>
        <v>987774.73745706794</v>
      </c>
      <c r="F142">
        <f>huc_8[[#This Row],[total_p_sparrow_lbs]]/SUM(huc_8[total_p_sparrow_lbs])*Meta!$A$2</f>
        <v>372704.09876342869</v>
      </c>
      <c r="G142">
        <f>huc_8[[#This Row],[total_p_sparrow_adjusted_usgs_lbs]]/huc_8[[#This Row],[area_ac]]/huc_8[[#This Row],[total_p_yield_lbs_per_ac]]*huc_8[[#This Row],[rowcrop_p_yield_lbs_per_ac]]</f>
        <v>0.16767803839256162</v>
      </c>
      <c r="H142">
        <v>11.150769074253601</v>
      </c>
      <c r="I142">
        <v>12.151555992577849</v>
      </c>
      <c r="J142">
        <f>huc_8[[#This Row],[area_ac]]*huc_8[[#This Row],[total_n_yield_lbs_per_ac]]</f>
        <v>15534767.422857149</v>
      </c>
      <c r="K142">
        <f>huc_8[[#This Row],[total_n_sparrow_lbs]]/SUM(huc_8[total_n_sparrow_lbs])*Meta!$B$2</f>
        <v>5207443.3820698299</v>
      </c>
      <c r="L142">
        <f>huc_8[[#This Row],[total_n_sparrow_adjusted_usgs_lbs]]/huc_8[[#This Row],[area_ac]]/huc_8[[#This Row],[total_n_yield_lbs_per_ac]]*huc_8[[#This Row],[rowcrop_n_yield_lbs_per_ac]]</f>
        <v>3.7378737022656483</v>
      </c>
    </row>
    <row r="143" spans="1:12">
      <c r="A143" t="s">
        <v>202</v>
      </c>
      <c r="B143">
        <v>1851599.95</v>
      </c>
      <c r="C143">
        <v>0.40072566548122712</v>
      </c>
      <c r="D143">
        <v>0.90862601872782212</v>
      </c>
      <c r="E143">
        <f>huc_8[[#This Row],[area_ac]]*huc_8[[#This Row],[total_p_yield_lbs_per_ac]]</f>
        <v>1682411.8908451344</v>
      </c>
      <c r="F143">
        <f>huc_8[[#This Row],[total_p_sparrow_lbs]]/SUM(huc_8[total_p_sparrow_lbs])*Meta!$A$2</f>
        <v>634802.43394417164</v>
      </c>
      <c r="G143">
        <f>huc_8[[#This Row],[total_p_sparrow_adjusted_usgs_lbs]]/huc_8[[#This Row],[area_ac]]/huc_8[[#This Row],[total_p_yield_lbs_per_ac]]*huc_8[[#This Row],[rowcrop_p_yield_lbs_per_ac]]</f>
        <v>0.151200564603473</v>
      </c>
      <c r="H143">
        <v>7.8998452106888779</v>
      </c>
      <c r="I143">
        <v>9.7917332461580902</v>
      </c>
      <c r="J143">
        <f>huc_8[[#This Row],[area_ac]]*huc_8[[#This Row],[total_n_yield_lbs_per_ac]]</f>
        <v>18130372.788999658</v>
      </c>
      <c r="K143">
        <f>huc_8[[#This Row],[total_n_sparrow_lbs]]/SUM(huc_8[total_n_sparrow_lbs])*Meta!$B$2</f>
        <v>6077521.9367378727</v>
      </c>
      <c r="L143">
        <f>huc_8[[#This Row],[total_n_sparrow_adjusted_usgs_lbs]]/huc_8[[#This Row],[area_ac]]/huc_8[[#This Row],[total_n_yield_lbs_per_ac]]*huc_8[[#This Row],[rowcrop_n_yield_lbs_per_ac]]</f>
        <v>2.6481244000633875</v>
      </c>
    </row>
    <row r="144" spans="1:12">
      <c r="A144" t="s">
        <v>203</v>
      </c>
      <c r="B144">
        <v>821468.15</v>
      </c>
      <c r="C144">
        <v>0.49865174725765604</v>
      </c>
      <c r="D144">
        <v>0.93466125471857497</v>
      </c>
      <c r="E144">
        <f>huc_8[[#This Row],[area_ac]]*huc_8[[#This Row],[total_p_yield_lbs_per_ac]]</f>
        <v>767794.45179034653</v>
      </c>
      <c r="F144">
        <f>huc_8[[#This Row],[total_p_sparrow_lbs]]/SUM(huc_8[total_p_sparrow_lbs])*Meta!$A$2</f>
        <v>289701.81999873166</v>
      </c>
      <c r="G144">
        <f>huc_8[[#This Row],[total_p_sparrow_adjusted_usgs_lbs]]/huc_8[[#This Row],[area_ac]]/huc_8[[#This Row],[total_p_yield_lbs_per_ac]]*huc_8[[#This Row],[rowcrop_p_yield_lbs_per_ac]]</f>
        <v>0.18814972990393103</v>
      </c>
      <c r="H144">
        <v>8.6835693208507685</v>
      </c>
      <c r="I144">
        <v>9.9457806256059254</v>
      </c>
      <c r="J144">
        <f>huc_8[[#This Row],[area_ac]]*huc_8[[#This Row],[total_n_yield_lbs_per_ac]]</f>
        <v>8170142.0108223427</v>
      </c>
      <c r="K144">
        <f>huc_8[[#This Row],[total_n_sparrow_lbs]]/SUM(huc_8[total_n_sparrow_lbs])*Meta!$B$2</f>
        <v>2738731.1819183026</v>
      </c>
      <c r="L144">
        <f>huc_8[[#This Row],[total_n_sparrow_adjusted_usgs_lbs]]/huc_8[[#This Row],[area_ac]]/huc_8[[#This Row],[total_n_yield_lbs_per_ac]]*huc_8[[#This Row],[rowcrop_n_yield_lbs_per_ac]]</f>
        <v>2.9108382740301271</v>
      </c>
    </row>
    <row r="145" spans="1:12">
      <c r="A145" t="s">
        <v>204</v>
      </c>
      <c r="B145">
        <v>617004.34</v>
      </c>
      <c r="C145">
        <v>0.30447349862906875</v>
      </c>
      <c r="D145">
        <v>0.57428271766145966</v>
      </c>
      <c r="E145">
        <f>huc_8[[#This Row],[area_ac]]*huc_8[[#This Row],[total_p_yield_lbs_per_ac]]</f>
        <v>354334.92918411526</v>
      </c>
      <c r="F145">
        <f>huc_8[[#This Row],[total_p_sparrow_lbs]]/SUM(huc_8[total_p_sparrow_lbs])*Meta!$A$2</f>
        <v>133696.55593941416</v>
      </c>
      <c r="G145">
        <f>huc_8[[#This Row],[total_p_sparrow_adjusted_usgs_lbs]]/huc_8[[#This Row],[area_ac]]/huc_8[[#This Row],[total_p_yield_lbs_per_ac]]*huc_8[[#This Row],[rowcrop_p_yield_lbs_per_ac]]</f>
        <v>0.11488299568789821</v>
      </c>
      <c r="H145">
        <v>6.5765582418807256</v>
      </c>
      <c r="I145">
        <v>7.3273899818330941</v>
      </c>
      <c r="J145">
        <f>huc_8[[#This Row],[area_ac]]*huc_8[[#This Row],[total_n_yield_lbs_per_ac]]</f>
        <v>4521031.4196635401</v>
      </c>
      <c r="K145">
        <f>huc_8[[#This Row],[total_n_sparrow_lbs]]/SUM(huc_8[total_n_sparrow_lbs])*Meta!$B$2</f>
        <v>1515504.8354194572</v>
      </c>
      <c r="L145">
        <f>huc_8[[#This Row],[total_n_sparrow_adjusted_usgs_lbs]]/huc_8[[#This Row],[area_ac]]/huc_8[[#This Row],[total_n_yield_lbs_per_ac]]*huc_8[[#This Row],[rowcrop_n_yield_lbs_per_ac]]</f>
        <v>2.2045424795410211</v>
      </c>
    </row>
    <row r="146" spans="1:12">
      <c r="A146" t="s">
        <v>205</v>
      </c>
      <c r="B146">
        <v>1460736.25</v>
      </c>
      <c r="C146">
        <v>0.33422145309606971</v>
      </c>
      <c r="D146">
        <v>0.70785096474805254</v>
      </c>
      <c r="E146">
        <f>huc_8[[#This Row],[area_ac]]*huc_8[[#This Row],[total_p_yield_lbs_per_ac]]</f>
        <v>1033983.5638049524</v>
      </c>
      <c r="F146">
        <f>huc_8[[#This Row],[total_p_sparrow_lbs]]/SUM(huc_8[total_p_sparrow_lbs])*Meta!$A$2</f>
        <v>390139.46972993173</v>
      </c>
      <c r="G146">
        <f>huc_8[[#This Row],[total_p_sparrow_adjusted_usgs_lbs]]/huc_8[[#This Row],[area_ac]]/huc_8[[#This Row],[total_p_yield_lbs_per_ac]]*huc_8[[#This Row],[rowcrop_p_yield_lbs_per_ac]]</f>
        <v>0.12610740155620581</v>
      </c>
      <c r="H146">
        <v>6.8338617859421165</v>
      </c>
      <c r="I146">
        <v>8.1898510257197827</v>
      </c>
      <c r="J146">
        <f>huc_8[[#This Row],[area_ac]]*huc_8[[#This Row],[total_n_yield_lbs_per_ac]]</f>
        <v>11963212.275368569</v>
      </c>
      <c r="K146">
        <f>huc_8[[#This Row],[total_n_sparrow_lbs]]/SUM(huc_8[total_n_sparrow_lbs])*Meta!$B$2</f>
        <v>4010214.5655558729</v>
      </c>
      <c r="L146">
        <f>huc_8[[#This Row],[total_n_sparrow_adjusted_usgs_lbs]]/huc_8[[#This Row],[area_ac]]/huc_8[[#This Row],[total_n_yield_lbs_per_ac]]*huc_8[[#This Row],[rowcrop_n_yield_lbs_per_ac]]</f>
        <v>2.290793763595274</v>
      </c>
    </row>
    <row r="147" spans="1:12">
      <c r="A147" t="s">
        <v>206</v>
      </c>
      <c r="B147">
        <v>603992.04</v>
      </c>
      <c r="C147">
        <v>0.18685536219280841</v>
      </c>
      <c r="D147">
        <v>0.39182120091489026</v>
      </c>
      <c r="E147">
        <f>huc_8[[#This Row],[area_ac]]*huc_8[[#This Row],[total_p_yield_lbs_per_ac]]</f>
        <v>236656.88645583444</v>
      </c>
      <c r="F147">
        <f>huc_8[[#This Row],[total_p_sparrow_lbs]]/SUM(huc_8[total_p_sparrow_lbs])*Meta!$A$2</f>
        <v>89294.642025115027</v>
      </c>
      <c r="G147">
        <f>huc_8[[#This Row],[total_p_sparrow_adjusted_usgs_lbs]]/huc_8[[#This Row],[area_ac]]/huc_8[[#This Row],[total_p_yield_lbs_per_ac]]*huc_8[[#This Row],[rowcrop_p_yield_lbs_per_ac]]</f>
        <v>7.0503685429808421E-2</v>
      </c>
      <c r="H147">
        <v>6.5410308319179196</v>
      </c>
      <c r="I147">
        <v>7.3074894850935443</v>
      </c>
      <c r="J147">
        <f>huc_8[[#This Row],[area_ac]]*huc_8[[#This Row],[total_n_yield_lbs_per_ac]]</f>
        <v>4413665.4813802</v>
      </c>
      <c r="K147">
        <f>huc_8[[#This Row],[total_n_sparrow_lbs]]/SUM(huc_8[total_n_sparrow_lbs])*Meta!$B$2</f>
        <v>1479514.4643019172</v>
      </c>
      <c r="L147">
        <f>huc_8[[#This Row],[total_n_sparrow_adjusted_usgs_lbs]]/huc_8[[#This Row],[area_ac]]/huc_8[[#This Row],[total_n_yield_lbs_per_ac]]*huc_8[[#This Row],[rowcrop_n_yield_lbs_per_ac]]</f>
        <v>2.1926332587038502</v>
      </c>
    </row>
    <row r="148" spans="1:12">
      <c r="A148" t="s">
        <v>207</v>
      </c>
      <c r="B148">
        <v>1335218.19</v>
      </c>
      <c r="C148">
        <v>0.17583319699288169</v>
      </c>
      <c r="D148">
        <v>0.42747692532596104</v>
      </c>
      <c r="E148">
        <f>huc_8[[#This Row],[area_ac]]*huc_8[[#This Row],[total_p_yield_lbs_per_ac]]</f>
        <v>570774.96650049486</v>
      </c>
      <c r="F148">
        <f>huc_8[[#This Row],[total_p_sparrow_lbs]]/SUM(huc_8[total_p_sparrow_lbs])*Meta!$A$2</f>
        <v>215363.03918234105</v>
      </c>
      <c r="G148">
        <f>huc_8[[#This Row],[total_p_sparrow_adjusted_usgs_lbs]]/huc_8[[#This Row],[area_ac]]/huc_8[[#This Row],[total_p_yield_lbs_per_ac]]*huc_8[[#This Row],[rowcrop_p_yield_lbs_per_ac]]</f>
        <v>6.6344836259565429E-2</v>
      </c>
      <c r="H148">
        <v>4.5209023716038539</v>
      </c>
      <c r="I148">
        <v>5.0509048893297024</v>
      </c>
      <c r="J148">
        <f>huc_8[[#This Row],[area_ac]]*huc_8[[#This Row],[total_n_yield_lbs_per_ac]]</f>
        <v>6744060.0841929549</v>
      </c>
      <c r="K148">
        <f>huc_8[[#This Row],[total_n_sparrow_lbs]]/SUM(huc_8[total_n_sparrow_lbs])*Meta!$B$2</f>
        <v>2260691.138641635</v>
      </c>
      <c r="L148">
        <f>huc_8[[#This Row],[total_n_sparrow_adjusted_usgs_lbs]]/huc_8[[#This Row],[area_ac]]/huc_8[[#This Row],[total_n_yield_lbs_per_ac]]*huc_8[[#This Row],[rowcrop_n_yield_lbs_per_ac]]</f>
        <v>1.5154615769369779</v>
      </c>
    </row>
    <row r="149" spans="1:12">
      <c r="A149" t="s">
        <v>208</v>
      </c>
      <c r="B149">
        <v>755891.06</v>
      </c>
      <c r="C149">
        <v>0.62030044696460218</v>
      </c>
      <c r="D149">
        <v>0.99879348403721435</v>
      </c>
      <c r="E149">
        <f>huc_8[[#This Row],[area_ac]]*huc_8[[#This Row],[total_p_yield_lbs_per_ac]]</f>
        <v>754979.06536998309</v>
      </c>
      <c r="F149">
        <f>huc_8[[#This Row],[total_p_sparrow_lbs]]/SUM(huc_8[total_p_sparrow_lbs])*Meta!$A$2</f>
        <v>284866.35816215654</v>
      </c>
      <c r="G149">
        <f>huc_8[[#This Row],[total_p_sparrow_adjusted_usgs_lbs]]/huc_8[[#This Row],[area_ac]]/huc_8[[#This Row],[total_p_yield_lbs_per_ac]]*huc_8[[#This Row],[rowcrop_p_yield_lbs_per_ac]]</f>
        <v>0.23404983978803395</v>
      </c>
      <c r="H149">
        <v>7.7627389881810966</v>
      </c>
      <c r="I149">
        <v>8.7295222039933016</v>
      </c>
      <c r="J149">
        <f>huc_8[[#This Row],[area_ac]]*huc_8[[#This Row],[total_n_yield_lbs_per_ac]]</f>
        <v>6598567.792070033</v>
      </c>
      <c r="K149">
        <f>huc_8[[#This Row],[total_n_sparrow_lbs]]/SUM(huc_8[total_n_sparrow_lbs])*Meta!$B$2</f>
        <v>2211920.349022801</v>
      </c>
      <c r="L149">
        <f>huc_8[[#This Row],[total_n_sparrow_adjusted_usgs_lbs]]/huc_8[[#This Row],[area_ac]]/huc_8[[#This Row],[total_n_yield_lbs_per_ac]]*huc_8[[#This Row],[rowcrop_n_yield_lbs_per_ac]]</f>
        <v>2.6021647231912226</v>
      </c>
    </row>
    <row r="150" spans="1:12">
      <c r="A150" t="s">
        <v>209</v>
      </c>
      <c r="B150">
        <v>989843.71</v>
      </c>
      <c r="C150">
        <v>0.19662910332338585</v>
      </c>
      <c r="D150">
        <v>0.51711929550339286</v>
      </c>
      <c r="E150">
        <f>huc_8[[#This Row],[area_ac]]*huc_8[[#This Row],[total_p_yield_lbs_per_ac]]</f>
        <v>511867.28197366471</v>
      </c>
      <c r="F150">
        <f>huc_8[[#This Row],[total_p_sparrow_lbs]]/SUM(huc_8[total_p_sparrow_lbs])*Meta!$A$2</f>
        <v>193136.17445371475</v>
      </c>
      <c r="G150">
        <f>huc_8[[#This Row],[total_p_sparrow_adjusted_usgs_lbs]]/huc_8[[#This Row],[area_ac]]/huc_8[[#This Row],[total_p_yield_lbs_per_ac]]*huc_8[[#This Row],[rowcrop_p_yield_lbs_per_ac]]</f>
        <v>7.4191483104202011E-2</v>
      </c>
      <c r="H150">
        <v>4.5529069342844704</v>
      </c>
      <c r="I150">
        <v>5.3286105589439332</v>
      </c>
      <c r="J150">
        <f>huc_8[[#This Row],[area_ac]]*huc_8[[#This Row],[total_n_yield_lbs_per_ac]]</f>
        <v>5274491.6448102361</v>
      </c>
      <c r="K150">
        <f>huc_8[[#This Row],[total_n_sparrow_lbs]]/SUM(huc_8[total_n_sparrow_lbs])*Meta!$B$2</f>
        <v>1768073.8862647244</v>
      </c>
      <c r="L150">
        <f>huc_8[[#This Row],[total_n_sparrow_adjusted_usgs_lbs]]/huc_8[[#This Row],[area_ac]]/huc_8[[#This Row],[total_n_yield_lbs_per_ac]]*huc_8[[#This Row],[rowcrop_n_yield_lbs_per_ac]]</f>
        <v>1.526189896427748</v>
      </c>
    </row>
    <row r="151" spans="1:12">
      <c r="A151" t="s">
        <v>210</v>
      </c>
      <c r="B151">
        <v>488087.87</v>
      </c>
      <c r="C151">
        <v>0.15545325910490154</v>
      </c>
      <c r="D151">
        <v>0.42842213164771509</v>
      </c>
      <c r="E151">
        <f>huc_8[[#This Row],[area_ac]]*huc_8[[#This Row],[total_p_yield_lbs_per_ac]]</f>
        <v>209107.64569679284</v>
      </c>
      <c r="F151">
        <f>huc_8[[#This Row],[total_p_sparrow_lbs]]/SUM(huc_8[total_p_sparrow_lbs])*Meta!$A$2</f>
        <v>78899.847990243696</v>
      </c>
      <c r="G151">
        <f>huc_8[[#This Row],[total_p_sparrow_adjusted_usgs_lbs]]/huc_8[[#This Row],[area_ac]]/huc_8[[#This Row],[total_p_yield_lbs_per_ac]]*huc_8[[#This Row],[rowcrop_p_yield_lbs_per_ac]]</f>
        <v>5.8655141336866071E-2</v>
      </c>
      <c r="H151">
        <v>4.839551041920477</v>
      </c>
      <c r="I151">
        <v>5.4275362447517059</v>
      </c>
      <c r="J151">
        <f>huc_8[[#This Row],[area_ac]]*huc_8[[#This Row],[total_n_yield_lbs_per_ac]]</f>
        <v>2649114.6050486588</v>
      </c>
      <c r="K151">
        <f>huc_8[[#This Row],[total_n_sparrow_lbs]]/SUM(huc_8[total_n_sparrow_lbs])*Meta!$B$2</f>
        <v>888015.50373439549</v>
      </c>
      <c r="L151">
        <f>huc_8[[#This Row],[total_n_sparrow_adjusted_usgs_lbs]]/huc_8[[#This Row],[area_ac]]/huc_8[[#This Row],[total_n_yield_lbs_per_ac]]*huc_8[[#This Row],[rowcrop_n_yield_lbs_per_ac]]</f>
        <v>1.6222764950029005</v>
      </c>
    </row>
    <row r="152" spans="1:12">
      <c r="A152" t="s">
        <v>211</v>
      </c>
      <c r="B152">
        <v>1161608.02</v>
      </c>
      <c r="C152">
        <v>0.24413159518562758</v>
      </c>
      <c r="D152">
        <v>0.44024746961247019</v>
      </c>
      <c r="E152">
        <f>huc_8[[#This Row],[area_ac]]*huc_8[[#This Row],[total_p_yield_lbs_per_ac]]</f>
        <v>511394.99148655165</v>
      </c>
      <c r="F152">
        <f>huc_8[[#This Row],[total_p_sparrow_lbs]]/SUM(huc_8[total_p_sparrow_lbs])*Meta!$A$2</f>
        <v>192957.97127268667</v>
      </c>
      <c r="G152">
        <f>huc_8[[#This Row],[total_p_sparrow_adjusted_usgs_lbs]]/huc_8[[#This Row],[area_ac]]/huc_8[[#This Row],[total_p_yield_lbs_per_ac]]*huc_8[[#This Row],[rowcrop_p_yield_lbs_per_ac]]</f>
        <v>9.2114975928195605E-2</v>
      </c>
      <c r="H152">
        <v>4.7684320186289746</v>
      </c>
      <c r="I152">
        <v>5.2861201844239822</v>
      </c>
      <c r="J152">
        <f>huc_8[[#This Row],[area_ac]]*huc_8[[#This Row],[total_n_yield_lbs_per_ac]]</f>
        <v>6140399.6009107772</v>
      </c>
      <c r="K152">
        <f>huc_8[[#This Row],[total_n_sparrow_lbs]]/SUM(huc_8[total_n_sparrow_lbs])*Meta!$B$2</f>
        <v>2058336.7870689416</v>
      </c>
      <c r="L152">
        <f>huc_8[[#This Row],[total_n_sparrow_adjusted_usgs_lbs]]/huc_8[[#This Row],[area_ac]]/huc_8[[#This Row],[total_n_yield_lbs_per_ac]]*huc_8[[#This Row],[rowcrop_n_yield_lbs_per_ac]]</f>
        <v>1.598436531577784</v>
      </c>
    </row>
    <row r="153" spans="1:12">
      <c r="A153" t="s">
        <v>212</v>
      </c>
      <c r="B153">
        <v>446630.3</v>
      </c>
      <c r="C153">
        <v>0.94517324868471231</v>
      </c>
      <c r="D153">
        <v>1.3478027733637579</v>
      </c>
      <c r="E153">
        <f>huc_8[[#This Row],[area_ac]]*huc_8[[#This Row],[total_p_yield_lbs_per_ac]]</f>
        <v>601969.55700828717</v>
      </c>
      <c r="F153">
        <f>huc_8[[#This Row],[total_p_sparrow_lbs]]/SUM(huc_8[total_p_sparrow_lbs])*Meta!$A$2</f>
        <v>227133.28527248898</v>
      </c>
      <c r="G153">
        <f>huc_8[[#This Row],[total_p_sparrow_adjusted_usgs_lbs]]/huc_8[[#This Row],[area_ac]]/huc_8[[#This Row],[total_p_yield_lbs_per_ac]]*huc_8[[#This Row],[rowcrop_p_yield_lbs_per_ac]]</f>
        <v>0.35662983721695823</v>
      </c>
      <c r="H153">
        <v>10.314320507551217</v>
      </c>
      <c r="I153">
        <v>11.415852840885183</v>
      </c>
      <c r="J153">
        <f>huc_8[[#This Row],[area_ac]]*huc_8[[#This Row],[total_n_yield_lbs_per_ac]]</f>
        <v>5098665.7790804012</v>
      </c>
      <c r="K153">
        <f>huc_8[[#This Row],[total_n_sparrow_lbs]]/SUM(huc_8[total_n_sparrow_lbs])*Meta!$B$2</f>
        <v>1709134.9130590907</v>
      </c>
      <c r="L153">
        <f>huc_8[[#This Row],[total_n_sparrow_adjusted_usgs_lbs]]/huc_8[[#This Row],[area_ac]]/huc_8[[#This Row],[total_n_yield_lbs_per_ac]]*huc_8[[#This Row],[rowcrop_n_yield_lbs_per_ac]]</f>
        <v>3.4574859478466631</v>
      </c>
    </row>
    <row r="154" spans="1:12">
      <c r="A154" t="s">
        <v>213</v>
      </c>
      <c r="B154">
        <v>1229438.69</v>
      </c>
      <c r="C154">
        <v>2.0386368443908655E-2</v>
      </c>
      <c r="D154">
        <v>0.15080435404753667</v>
      </c>
      <c r="E154">
        <f>huc_8[[#This Row],[area_ac]]*huc_8[[#This Row],[total_p_yield_lbs_per_ac]]</f>
        <v>185404.70748649968</v>
      </c>
      <c r="F154">
        <f>huc_8[[#This Row],[total_p_sparrow_lbs]]/SUM(huc_8[total_p_sparrow_lbs])*Meta!$A$2</f>
        <v>69956.328897565429</v>
      </c>
      <c r="G154">
        <f>huc_8[[#This Row],[total_p_sparrow_adjusted_usgs_lbs]]/huc_8[[#This Row],[area_ac]]/huc_8[[#This Row],[total_p_yield_lbs_per_ac]]*huc_8[[#This Row],[rowcrop_p_yield_lbs_per_ac]]</f>
        <v>7.692121280107567E-3</v>
      </c>
      <c r="H154">
        <v>1.4605047397070519</v>
      </c>
      <c r="I154">
        <v>1.7369843915879912</v>
      </c>
      <c r="J154">
        <f>huc_8[[#This Row],[area_ac]]*huc_8[[#This Row],[total_n_yield_lbs_per_ac]]</f>
        <v>2135515.8149443869</v>
      </c>
      <c r="K154">
        <f>huc_8[[#This Row],[total_n_sparrow_lbs]]/SUM(huc_8[total_n_sparrow_lbs])*Meta!$B$2</f>
        <v>715850.92941110244</v>
      </c>
      <c r="L154">
        <f>huc_8[[#This Row],[total_n_sparrow_adjusted_usgs_lbs]]/huc_8[[#This Row],[area_ac]]/huc_8[[#This Row],[total_n_yield_lbs_per_ac]]*huc_8[[#This Row],[rowcrop_n_yield_lbs_per_ac]]</f>
        <v>0.48957898977481479</v>
      </c>
    </row>
    <row r="155" spans="1:12">
      <c r="A155" t="s">
        <v>214</v>
      </c>
      <c r="B155">
        <v>858412.13</v>
      </c>
      <c r="C155">
        <v>1.8718658246076329E-2</v>
      </c>
      <c r="D155">
        <v>9.5484804308969759E-2</v>
      </c>
      <c r="E155">
        <f>huc_8[[#This Row],[area_ac]]*huc_8[[#This Row],[total_p_yield_lbs_per_ac]]</f>
        <v>81965.314249495903</v>
      </c>
      <c r="F155">
        <f>huc_8[[#This Row],[total_p_sparrow_lbs]]/SUM(huc_8[total_p_sparrow_lbs])*Meta!$A$2</f>
        <v>30926.898025216349</v>
      </c>
      <c r="G155">
        <f>huc_8[[#This Row],[total_p_sparrow_adjusted_usgs_lbs]]/huc_8[[#This Row],[area_ac]]/huc_8[[#This Row],[total_p_yield_lbs_per_ac]]*huc_8[[#This Row],[rowcrop_p_yield_lbs_per_ac]]</f>
        <v>7.0628660433500147E-3</v>
      </c>
      <c r="H155">
        <v>0.82778831352885773</v>
      </c>
      <c r="I155">
        <v>0.91689911808155111</v>
      </c>
      <c r="J155">
        <f>huc_8[[#This Row],[area_ac]]*huc_8[[#This Row],[total_n_yield_lbs_per_ac]]</f>
        <v>787077.32494750584</v>
      </c>
      <c r="K155">
        <f>huc_8[[#This Row],[total_n_sparrow_lbs]]/SUM(huc_8[total_n_sparrow_lbs])*Meta!$B$2</f>
        <v>263837.91243276239</v>
      </c>
      <c r="L155">
        <f>huc_8[[#This Row],[total_n_sparrow_adjusted_usgs_lbs]]/huc_8[[#This Row],[area_ac]]/huc_8[[#This Row],[total_n_yield_lbs_per_ac]]*huc_8[[#This Row],[rowcrop_n_yield_lbs_per_ac]]</f>
        <v>0.27748473200172186</v>
      </c>
    </row>
    <row r="156" spans="1:12">
      <c r="A156" t="s">
        <v>215</v>
      </c>
      <c r="B156">
        <v>1333830.01</v>
      </c>
      <c r="C156">
        <v>5.1341217489275774E-2</v>
      </c>
      <c r="D156">
        <v>0.33807975617724434</v>
      </c>
      <c r="E156">
        <f>huc_8[[#This Row],[area_ac]]*huc_8[[#This Row],[total_p_yield_lbs_per_ac]]</f>
        <v>450940.92456269136</v>
      </c>
      <c r="F156">
        <f>huc_8[[#This Row],[total_p_sparrow_lbs]]/SUM(huc_8[total_p_sparrow_lbs])*Meta!$A$2</f>
        <v>170147.63033660795</v>
      </c>
      <c r="G156">
        <f>huc_8[[#This Row],[total_p_sparrow_adjusted_usgs_lbs]]/huc_8[[#This Row],[area_ac]]/huc_8[[#This Row],[total_p_yield_lbs_per_ac]]*huc_8[[#This Row],[rowcrop_p_yield_lbs_per_ac]]</f>
        <v>1.9371908865597393E-2</v>
      </c>
      <c r="H156">
        <v>1.8016626142155499</v>
      </c>
      <c r="I156">
        <v>2.411301206405847</v>
      </c>
      <c r="J156">
        <f>huc_8[[#This Row],[area_ac]]*huc_8[[#This Row],[total_n_yield_lbs_per_ac]]</f>
        <v>3216265.912253323</v>
      </c>
      <c r="K156">
        <f>huc_8[[#This Row],[total_n_sparrow_lbs]]/SUM(huc_8[total_n_sparrow_lbs])*Meta!$B$2</f>
        <v>1078131.5345022378</v>
      </c>
      <c r="L156">
        <f>huc_8[[#This Row],[total_n_sparrow_adjusted_usgs_lbs]]/huc_8[[#This Row],[area_ac]]/huc_8[[#This Row],[total_n_yield_lbs_per_ac]]*huc_8[[#This Row],[rowcrop_n_yield_lbs_per_ac]]</f>
        <v>0.60393926743409532</v>
      </c>
    </row>
    <row r="157" spans="1:12">
      <c r="A157" t="s">
        <v>216</v>
      </c>
      <c r="B157">
        <v>1076970.75</v>
      </c>
      <c r="C157">
        <v>8.8859370790837139E-2</v>
      </c>
      <c r="D157">
        <v>0.27488053967450293</v>
      </c>
      <c r="E157">
        <f>huc_8[[#This Row],[area_ac]]*huc_8[[#This Row],[total_p_yield_lbs_per_ac]]</f>
        <v>296038.3009736542</v>
      </c>
      <c r="F157">
        <f>huc_8[[#This Row],[total_p_sparrow_lbs]]/SUM(huc_8[total_p_sparrow_lbs])*Meta!$A$2</f>
        <v>111700.25308390515</v>
      </c>
      <c r="G157">
        <f>huc_8[[#This Row],[total_p_sparrow_adjusted_usgs_lbs]]/huc_8[[#This Row],[area_ac]]/huc_8[[#This Row],[total_p_yield_lbs_per_ac]]*huc_8[[#This Row],[rowcrop_p_yield_lbs_per_ac]]</f>
        <v>3.3528142046377989E-2</v>
      </c>
      <c r="H157">
        <v>4.0711922576085229</v>
      </c>
      <c r="I157">
        <v>4.6091398763880118</v>
      </c>
      <c r="J157">
        <f>huc_8[[#This Row],[area_ac]]*huc_8[[#This Row],[total_n_yield_lbs_per_ac]]</f>
        <v>4963908.8295285041</v>
      </c>
      <c r="K157">
        <f>huc_8[[#This Row],[total_n_sparrow_lbs]]/SUM(huc_8[total_n_sparrow_lbs])*Meta!$B$2</f>
        <v>1663962.74111531</v>
      </c>
      <c r="L157">
        <f>huc_8[[#This Row],[total_n_sparrow_adjusted_usgs_lbs]]/huc_8[[#This Row],[area_ac]]/huc_8[[#This Row],[total_n_yield_lbs_per_ac]]*huc_8[[#This Row],[rowcrop_n_yield_lbs_per_ac]]</f>
        <v>1.364713265537788</v>
      </c>
    </row>
    <row r="158" spans="1:12">
      <c r="A158" t="s">
        <v>217</v>
      </c>
      <c r="B158">
        <v>501180.35</v>
      </c>
      <c r="C158">
        <v>9.7612422684378516E-3</v>
      </c>
      <c r="D158">
        <v>6.34310067442454E-2</v>
      </c>
      <c r="E158">
        <f>huc_8[[#This Row],[area_ac]]*huc_8[[#This Row],[total_p_yield_lbs_per_ac]]</f>
        <v>31790.374160933268</v>
      </c>
      <c r="F158">
        <f>huc_8[[#This Row],[total_p_sparrow_lbs]]/SUM(huc_8[total_p_sparrow_lbs])*Meta!$A$2</f>
        <v>11995.04532936873</v>
      </c>
      <c r="G158">
        <f>huc_8[[#This Row],[total_p_sparrow_adjusted_usgs_lbs]]/huc_8[[#This Row],[area_ac]]/huc_8[[#This Row],[total_p_yield_lbs_per_ac]]*huc_8[[#This Row],[rowcrop_p_yield_lbs_per_ac]]</f>
        <v>3.6830816425164332E-3</v>
      </c>
      <c r="H158">
        <v>0.88856931514005233</v>
      </c>
      <c r="I158">
        <v>1.0103034102215078</v>
      </c>
      <c r="J158">
        <f>huc_8[[#This Row],[area_ac]]*huc_8[[#This Row],[total_n_yield_lbs_per_ac]]</f>
        <v>506344.21674100886</v>
      </c>
      <c r="K158">
        <f>huc_8[[#This Row],[total_n_sparrow_lbs]]/SUM(huc_8[total_n_sparrow_lbs])*Meta!$B$2</f>
        <v>169732.7529112339</v>
      </c>
      <c r="L158">
        <f>huc_8[[#This Row],[total_n_sparrow_adjusted_usgs_lbs]]/huc_8[[#This Row],[area_ac]]/huc_8[[#This Row],[total_n_yield_lbs_per_ac]]*huc_8[[#This Row],[rowcrop_n_yield_lbs_per_ac]]</f>
        <v>0.29785926455700734</v>
      </c>
    </row>
    <row r="159" spans="1:12">
      <c r="A159" t="s">
        <v>218</v>
      </c>
      <c r="B159">
        <v>1269326.03</v>
      </c>
      <c r="C159">
        <v>3.6644635425327102E-2</v>
      </c>
      <c r="D159">
        <v>0.11297839480826173</v>
      </c>
      <c r="E159">
        <f>huc_8[[#This Row],[area_ac]]*huc_8[[#This Row],[total_p_yield_lbs_per_ac]]</f>
        <v>143406.41735774348</v>
      </c>
      <c r="F159">
        <f>huc_8[[#This Row],[total_p_sparrow_lbs]]/SUM(huc_8[total_p_sparrow_lbs])*Meta!$A$2</f>
        <v>54109.664391506012</v>
      </c>
      <c r="G159">
        <f>huc_8[[#This Row],[total_p_sparrow_adjusted_usgs_lbs]]/huc_8[[#This Row],[area_ac]]/huc_8[[#This Row],[total_p_yield_lbs_per_ac]]*huc_8[[#This Row],[rowcrop_p_yield_lbs_per_ac]]</f>
        <v>1.3826640126342124E-2</v>
      </c>
      <c r="H159">
        <v>2.6649948005964941</v>
      </c>
      <c r="I159">
        <v>2.9544590600114722</v>
      </c>
      <c r="J159">
        <f>huc_8[[#This Row],[area_ac]]*huc_8[[#This Row],[total_n_yield_lbs_per_ac]]</f>
        <v>3750171.7894418938</v>
      </c>
      <c r="K159">
        <f>huc_8[[#This Row],[total_n_sparrow_lbs]]/SUM(huc_8[total_n_sparrow_lbs])*Meta!$B$2</f>
        <v>1257103.2919244331</v>
      </c>
      <c r="L159">
        <f>huc_8[[#This Row],[total_n_sparrow_adjusted_usgs_lbs]]/huc_8[[#This Row],[area_ac]]/huc_8[[#This Row],[total_n_yield_lbs_per_ac]]*huc_8[[#This Row],[rowcrop_n_yield_lbs_per_ac]]</f>
        <v>0.89333873883412918</v>
      </c>
    </row>
    <row r="160" spans="1:12">
      <c r="A160" t="s">
        <v>219</v>
      </c>
      <c r="B160">
        <v>572115.82999999996</v>
      </c>
      <c r="C160">
        <v>0.12553531117634822</v>
      </c>
      <c r="D160">
        <v>0.29720432206150998</v>
      </c>
      <c r="E160">
        <f>huc_8[[#This Row],[area_ac]]*huc_8[[#This Row],[total_p_yield_lbs_per_ac]]</f>
        <v>170035.29739580807</v>
      </c>
      <c r="F160">
        <f>huc_8[[#This Row],[total_p_sparrow_lbs]]/SUM(huc_8[total_p_sparrow_lbs])*Meta!$A$2</f>
        <v>64157.19077511903</v>
      </c>
      <c r="G160">
        <f>huc_8[[#This Row],[total_p_sparrow_adjusted_usgs_lbs]]/huc_8[[#This Row],[area_ac]]/huc_8[[#This Row],[total_p_yield_lbs_per_ac]]*huc_8[[#This Row],[rowcrop_p_yield_lbs_per_ac]]</f>
        <v>4.7366594063153987E-2</v>
      </c>
      <c r="H160">
        <v>4.9574923131480304</v>
      </c>
      <c r="I160">
        <v>5.3231821602872875</v>
      </c>
      <c r="J160">
        <f>huc_8[[#This Row],[area_ac]]*huc_8[[#This Row],[total_n_yield_lbs_per_ac]]</f>
        <v>3045476.7798739541</v>
      </c>
      <c r="K160">
        <f>huc_8[[#This Row],[total_n_sparrow_lbs]]/SUM(huc_8[total_n_sparrow_lbs])*Meta!$B$2</f>
        <v>1020880.9357047426</v>
      </c>
      <c r="L160">
        <f>huc_8[[#This Row],[total_n_sparrow_adjusted_usgs_lbs]]/huc_8[[#This Row],[area_ac]]/huc_8[[#This Row],[total_n_yield_lbs_per_ac]]*huc_8[[#This Row],[rowcrop_n_yield_lbs_per_ac]]</f>
        <v>1.661811846618346</v>
      </c>
    </row>
    <row r="161" spans="1:12">
      <c r="A161" t="s">
        <v>220</v>
      </c>
      <c r="B161">
        <v>565175.59</v>
      </c>
      <c r="C161">
        <v>8.3934479402350604E-2</v>
      </c>
      <c r="D161">
        <v>0.19860559919794013</v>
      </c>
      <c r="E161">
        <f>huc_8[[#This Row],[area_ac]]*huc_8[[#This Row],[total_p_yield_lbs_per_ac]]</f>
        <v>112247.03670399933</v>
      </c>
      <c r="F161">
        <f>huc_8[[#This Row],[total_p_sparrow_lbs]]/SUM(huc_8[total_p_sparrow_lbs])*Meta!$A$2</f>
        <v>42352.703574227482</v>
      </c>
      <c r="G161">
        <f>huc_8[[#This Row],[total_p_sparrow_adjusted_usgs_lbs]]/huc_8[[#This Row],[area_ac]]/huc_8[[#This Row],[total_p_yield_lbs_per_ac]]*huc_8[[#This Row],[rowcrop_p_yield_lbs_per_ac]]</f>
        <v>3.1669897310154994E-2</v>
      </c>
      <c r="H161">
        <v>3.2461257580962442</v>
      </c>
      <c r="I161">
        <v>3.5609943521947902</v>
      </c>
      <c r="J161">
        <f>huc_8[[#This Row],[area_ac]]*huc_8[[#This Row],[total_n_yield_lbs_per_ac]]</f>
        <v>2012587.0839883583</v>
      </c>
      <c r="K161">
        <f>huc_8[[#This Row],[total_n_sparrow_lbs]]/SUM(huc_8[total_n_sparrow_lbs])*Meta!$B$2</f>
        <v>674643.72050616995</v>
      </c>
      <c r="L161">
        <f>huc_8[[#This Row],[total_n_sparrow_adjusted_usgs_lbs]]/huc_8[[#This Row],[area_ac]]/huc_8[[#This Row],[total_n_yield_lbs_per_ac]]*huc_8[[#This Row],[rowcrop_n_yield_lbs_per_ac]]</f>
        <v>1.088140918768626</v>
      </c>
    </row>
    <row r="162" spans="1:12">
      <c r="A162" t="s">
        <v>221</v>
      </c>
      <c r="B162">
        <v>656031.9</v>
      </c>
      <c r="C162">
        <v>0.25054788783626009</v>
      </c>
      <c r="D162">
        <v>0.38229482476187676</v>
      </c>
      <c r="E162">
        <f>huc_8[[#This Row],[area_ac]]*huc_8[[#This Row],[total_p_yield_lbs_per_ac]]</f>
        <v>250797.60024870106</v>
      </c>
      <c r="F162">
        <f>huc_8[[#This Row],[total_p_sparrow_lbs]]/SUM(huc_8[total_p_sparrow_lbs])*Meta!$A$2</f>
        <v>94630.17227324612</v>
      </c>
      <c r="G162">
        <f>huc_8[[#This Row],[total_p_sparrow_adjusted_usgs_lbs]]/huc_8[[#This Row],[area_ac]]/huc_8[[#This Row],[total_p_yield_lbs_per_ac]]*huc_8[[#This Row],[rowcrop_p_yield_lbs_per_ac]]</f>
        <v>9.4535951560669032E-2</v>
      </c>
      <c r="H162">
        <v>10.22641649647314</v>
      </c>
      <c r="I162">
        <v>10.72491194552193</v>
      </c>
      <c r="J162">
        <f>huc_8[[#This Row],[area_ac]]*huc_8[[#This Row],[total_n_yield_lbs_per_ac]]</f>
        <v>7035884.3609534483</v>
      </c>
      <c r="K162">
        <f>huc_8[[#This Row],[total_n_sparrow_lbs]]/SUM(huc_8[total_n_sparrow_lbs])*Meta!$B$2</f>
        <v>2358514.1930446113</v>
      </c>
      <c r="L162">
        <f>huc_8[[#This Row],[total_n_sparrow_adjusted_usgs_lbs]]/huc_8[[#This Row],[area_ac]]/huc_8[[#This Row],[total_n_yield_lbs_per_ac]]*huc_8[[#This Row],[rowcrop_n_yield_lbs_per_ac]]</f>
        <v>3.428019451935536</v>
      </c>
    </row>
    <row r="163" spans="1:12">
      <c r="A163" t="s">
        <v>222</v>
      </c>
      <c r="B163">
        <v>667403.09</v>
      </c>
      <c r="C163">
        <v>0.27047281518920208</v>
      </c>
      <c r="D163">
        <v>0.39742583425352812</v>
      </c>
      <c r="E163">
        <f>huc_8[[#This Row],[area_ac]]*huc_8[[#This Row],[total_p_yield_lbs_per_ac]]</f>
        <v>265243.22982663248</v>
      </c>
      <c r="F163">
        <f>huc_8[[#This Row],[total_p_sparrow_lbs]]/SUM(huc_8[total_p_sparrow_lbs])*Meta!$A$2</f>
        <v>100080.75239921057</v>
      </c>
      <c r="G163">
        <f>huc_8[[#This Row],[total_p_sparrow_adjusted_usgs_lbs]]/huc_8[[#This Row],[area_ac]]/huc_8[[#This Row],[total_p_yield_lbs_per_ac]]*huc_8[[#This Row],[rowcrop_p_yield_lbs_per_ac]]</f>
        <v>0.10205396332023559</v>
      </c>
      <c r="H163">
        <v>9.7619683109052815</v>
      </c>
      <c r="I163">
        <v>10.421362002927189</v>
      </c>
      <c r="J163">
        <f>huc_8[[#This Row],[area_ac]]*huc_8[[#This Row],[total_n_yield_lbs_per_ac]]</f>
        <v>6955249.2027621949</v>
      </c>
      <c r="K163">
        <f>huc_8[[#This Row],[total_n_sparrow_lbs]]/SUM(huc_8[total_n_sparrow_lbs])*Meta!$B$2</f>
        <v>2331484.3052158845</v>
      </c>
      <c r="L163">
        <f>huc_8[[#This Row],[total_n_sparrow_adjusted_usgs_lbs]]/huc_8[[#This Row],[area_ac]]/huc_8[[#This Row],[total_n_yield_lbs_per_ac]]*huc_8[[#This Row],[rowcrop_n_yield_lbs_per_ac]]</f>
        <v>3.2723307593136512</v>
      </c>
    </row>
    <row r="164" spans="1:12">
      <c r="A164" t="s">
        <v>223</v>
      </c>
      <c r="B164">
        <v>717847.48</v>
      </c>
      <c r="C164">
        <v>0.13829821110795379</v>
      </c>
      <c r="D164">
        <v>0.40548160701447261</v>
      </c>
      <c r="E164">
        <f>huc_8[[#This Row],[area_ac]]*huc_8[[#This Row],[total_p_yield_lbs_per_ac]]</f>
        <v>291073.9497816895</v>
      </c>
      <c r="F164">
        <f>huc_8[[#This Row],[total_p_sparrow_lbs]]/SUM(huc_8[total_p_sparrow_lbs])*Meta!$A$2</f>
        <v>109827.11949708189</v>
      </c>
      <c r="G164">
        <f>huc_8[[#This Row],[total_p_sparrow_adjusted_usgs_lbs]]/huc_8[[#This Row],[area_ac]]/huc_8[[#This Row],[total_p_yield_lbs_per_ac]]*huc_8[[#This Row],[rowcrop_p_yield_lbs_per_ac]]</f>
        <v>5.2182251860662332E-2</v>
      </c>
      <c r="H164">
        <v>7.7452367311611665</v>
      </c>
      <c r="I164">
        <v>9.1700016064544165</v>
      </c>
      <c r="J164">
        <f>huc_8[[#This Row],[area_ac]]*huc_8[[#This Row],[total_n_yield_lbs_per_ac]]</f>
        <v>6582662.5447892547</v>
      </c>
      <c r="K164">
        <f>huc_8[[#This Row],[total_n_sparrow_lbs]]/SUM(huc_8[total_n_sparrow_lbs])*Meta!$B$2</f>
        <v>2206588.7162768473</v>
      </c>
      <c r="L164">
        <f>huc_8[[#This Row],[total_n_sparrow_adjusted_usgs_lbs]]/huc_8[[#This Row],[area_ac]]/huc_8[[#This Row],[total_n_yield_lbs_per_ac]]*huc_8[[#This Row],[rowcrop_n_yield_lbs_per_ac]]</f>
        <v>2.5962977533159206</v>
      </c>
    </row>
    <row r="165" spans="1:12">
      <c r="A165" t="s">
        <v>224</v>
      </c>
      <c r="B165">
        <v>945279.64</v>
      </c>
      <c r="C165">
        <v>0.2678447542328703</v>
      </c>
      <c r="D165">
        <v>0.52337547980614618</v>
      </c>
      <c r="E165">
        <f>huc_8[[#This Row],[area_ac]]*huc_8[[#This Row],[total_p_yield_lbs_per_ac]]</f>
        <v>494736.18513598113</v>
      </c>
      <c r="F165">
        <f>huc_8[[#This Row],[total_p_sparrow_lbs]]/SUM(huc_8[total_p_sparrow_lbs])*Meta!$A$2</f>
        <v>186672.32215460145</v>
      </c>
      <c r="G165">
        <f>huc_8[[#This Row],[total_p_sparrow_adjusted_usgs_lbs]]/huc_8[[#This Row],[area_ac]]/huc_8[[#This Row],[total_p_yield_lbs_per_ac]]*huc_8[[#This Row],[rowcrop_p_yield_lbs_per_ac]]</f>
        <v>0.10106235151535528</v>
      </c>
      <c r="H165">
        <v>9.6731207812092386</v>
      </c>
      <c r="I165">
        <v>10.370429776643192</v>
      </c>
      <c r="J165">
        <f>huc_8[[#This Row],[area_ac]]*huc_8[[#This Row],[total_n_yield_lbs_per_ac]]</f>
        <v>9802956.1259105578</v>
      </c>
      <c r="K165">
        <f>huc_8[[#This Row],[total_n_sparrow_lbs]]/SUM(huc_8[total_n_sparrow_lbs])*Meta!$B$2</f>
        <v>3286070.3744739452</v>
      </c>
      <c r="L165">
        <f>huc_8[[#This Row],[total_n_sparrow_adjusted_usgs_lbs]]/huc_8[[#This Row],[area_ac]]/huc_8[[#This Row],[total_n_yield_lbs_per_ac]]*huc_8[[#This Row],[rowcrop_n_yield_lbs_per_ac]]</f>
        <v>3.2425479844619236</v>
      </c>
    </row>
    <row r="166" spans="1:12">
      <c r="A166" t="s">
        <v>225</v>
      </c>
      <c r="B166">
        <v>818476.84</v>
      </c>
      <c r="C166">
        <v>0.62861059621930115</v>
      </c>
      <c r="D166">
        <v>0.96403364516506318</v>
      </c>
      <c r="E166">
        <f>huc_8[[#This Row],[area_ac]]*huc_8[[#This Row],[total_p_yield_lbs_per_ac]]</f>
        <v>789039.21154838218</v>
      </c>
      <c r="F166">
        <f>huc_8[[#This Row],[total_p_sparrow_lbs]]/SUM(huc_8[total_p_sparrow_lbs])*Meta!$A$2</f>
        <v>297717.8268258028</v>
      </c>
      <c r="G166">
        <f>huc_8[[#This Row],[total_p_sparrow_adjusted_usgs_lbs]]/huc_8[[#This Row],[area_ac]]/huc_8[[#This Row],[total_p_yield_lbs_per_ac]]*huc_8[[#This Row],[rowcrop_p_yield_lbs_per_ac]]</f>
        <v>0.237185399517508</v>
      </c>
      <c r="H166">
        <v>18.10428210545081</v>
      </c>
      <c r="I166">
        <v>18.992416096524426</v>
      </c>
      <c r="J166">
        <f>huc_8[[#This Row],[area_ac]]*huc_8[[#This Row],[total_n_yield_lbs_per_ac]]</f>
        <v>15544852.710648447</v>
      </c>
      <c r="K166">
        <f>huc_8[[#This Row],[total_n_sparrow_lbs]]/SUM(huc_8[total_n_sparrow_lbs])*Meta!$B$2</f>
        <v>5210824.093459676</v>
      </c>
      <c r="L166">
        <f>huc_8[[#This Row],[total_n_sparrow_adjusted_usgs_lbs]]/huc_8[[#This Row],[area_ac]]/huc_8[[#This Row],[total_n_yield_lbs_per_ac]]*huc_8[[#This Row],[rowcrop_n_yield_lbs_per_ac]]</f>
        <v>6.0687760216120239</v>
      </c>
    </row>
    <row r="167" spans="1:12">
      <c r="A167" t="s">
        <v>226</v>
      </c>
      <c r="B167">
        <v>644770.1</v>
      </c>
      <c r="C167">
        <v>5.6955491560019153E-2</v>
      </c>
      <c r="D167">
        <v>4.9140137849701242</v>
      </c>
      <c r="E167">
        <f>huc_8[[#This Row],[area_ac]]*huc_8[[#This Row],[total_p_yield_lbs_per_ac]]</f>
        <v>3168409.1595365652</v>
      </c>
      <c r="F167">
        <f>huc_8[[#This Row],[total_p_sparrow_lbs]]/SUM(huc_8[total_p_sparrow_lbs])*Meta!$A$2</f>
        <v>1195494.3121535268</v>
      </c>
      <c r="G167">
        <f>huc_8[[#This Row],[total_p_sparrow_adjusted_usgs_lbs]]/huc_8[[#This Row],[area_ac]]/huc_8[[#This Row],[total_p_yield_lbs_per_ac]]*huc_8[[#This Row],[rowcrop_p_yield_lbs_per_ac]]</f>
        <v>2.1490269336259093E-2</v>
      </c>
      <c r="H167">
        <v>4.8000513845019173</v>
      </c>
      <c r="I167">
        <v>23.113966275984378</v>
      </c>
      <c r="J167">
        <f>huc_8[[#This Row],[area_ac]]*huc_8[[#This Row],[total_n_yield_lbs_per_ac]]</f>
        <v>14903194.347163074</v>
      </c>
      <c r="K167">
        <f>huc_8[[#This Row],[total_n_sparrow_lbs]]/SUM(huc_8[total_n_sparrow_lbs])*Meta!$B$2</f>
        <v>4995732.3893144764</v>
      </c>
      <c r="L167">
        <f>huc_8[[#This Row],[total_n_sparrow_adjusted_usgs_lbs]]/huc_8[[#This Row],[area_ac]]/huc_8[[#This Row],[total_n_yield_lbs_per_ac]]*huc_8[[#This Row],[rowcrop_n_yield_lbs_per_ac]]</f>
        <v>1.6090357284037389</v>
      </c>
    </row>
    <row r="168" spans="1:12">
      <c r="A168" t="s">
        <v>227</v>
      </c>
      <c r="B168">
        <v>1014368.11</v>
      </c>
      <c r="C168">
        <v>0.15530814135306781</v>
      </c>
      <c r="D168">
        <v>0.34980694166707438</v>
      </c>
      <c r="E168">
        <f>huc_8[[#This Row],[area_ac]]*huc_8[[#This Row],[total_p_yield_lbs_per_ac]]</f>
        <v>354833.00628371048</v>
      </c>
      <c r="F168">
        <f>huc_8[[#This Row],[total_p_sparrow_lbs]]/SUM(huc_8[total_p_sparrow_lbs])*Meta!$A$2</f>
        <v>133884.4888450453</v>
      </c>
      <c r="G168">
        <f>huc_8[[#This Row],[total_p_sparrow_adjusted_usgs_lbs]]/huc_8[[#This Row],[area_ac]]/huc_8[[#This Row],[total_p_yield_lbs_per_ac]]*huc_8[[#This Row],[rowcrop_p_yield_lbs_per_ac]]</f>
        <v>5.8600385957060554E-2</v>
      </c>
      <c r="H168">
        <v>5.903251366645331</v>
      </c>
      <c r="I168">
        <v>6.7067676446747555</v>
      </c>
      <c r="J168">
        <f>huc_8[[#This Row],[area_ac]]*huc_8[[#This Row],[total_n_yield_lbs_per_ac]]</f>
        <v>6803131.2199378833</v>
      </c>
      <c r="K168">
        <f>huc_8[[#This Row],[total_n_sparrow_lbs]]/SUM(huc_8[total_n_sparrow_lbs])*Meta!$B$2</f>
        <v>2280492.5033182418</v>
      </c>
      <c r="L168">
        <f>huc_8[[#This Row],[total_n_sparrow_adjusted_usgs_lbs]]/huc_8[[#This Row],[area_ac]]/huc_8[[#This Row],[total_n_yield_lbs_per_ac]]*huc_8[[#This Row],[rowcrop_n_yield_lbs_per_ac]]</f>
        <v>1.9788418085166322</v>
      </c>
    </row>
    <row r="169" spans="1:12">
      <c r="A169" t="s">
        <v>228</v>
      </c>
      <c r="B169">
        <v>1362843.59</v>
      </c>
      <c r="C169">
        <v>0.28571117866976814</v>
      </c>
      <c r="D169">
        <v>0.37656858476416893</v>
      </c>
      <c r="E169">
        <f>huc_8[[#This Row],[area_ac]]*huc_8[[#This Row],[total_p_yield_lbs_per_ac]]</f>
        <v>513204.08194121934</v>
      </c>
      <c r="F169">
        <f>huc_8[[#This Row],[total_p_sparrow_lbs]]/SUM(huc_8[total_p_sparrow_lbs])*Meta!$A$2</f>
        <v>193640.57166923484</v>
      </c>
      <c r="G169">
        <f>huc_8[[#This Row],[total_p_sparrow_adjusted_usgs_lbs]]/huc_8[[#This Row],[area_ac]]/huc_8[[#This Row],[total_p_yield_lbs_per_ac]]*huc_8[[#This Row],[rowcrop_p_yield_lbs_per_ac]]</f>
        <v>0.10780365534240152</v>
      </c>
      <c r="H169">
        <v>5.2788083682033164</v>
      </c>
      <c r="I169">
        <v>5.562758307522091</v>
      </c>
      <c r="J169">
        <f>huc_8[[#This Row],[area_ac]]*huc_8[[#This Row],[total_n_yield_lbs_per_ac]]</f>
        <v>7581169.5021257307</v>
      </c>
      <c r="K169">
        <f>huc_8[[#This Row],[total_n_sparrow_lbs]]/SUM(huc_8[total_n_sparrow_lbs])*Meta!$B$2</f>
        <v>2541300.4184476803</v>
      </c>
      <c r="L169">
        <f>huc_8[[#This Row],[total_n_sparrow_adjusted_usgs_lbs]]/huc_8[[#This Row],[area_ac]]/huc_8[[#This Row],[total_n_yield_lbs_per_ac]]*huc_8[[#This Row],[rowcrop_n_yield_lbs_per_ac]]</f>
        <v>1.769520904559472</v>
      </c>
    </row>
    <row r="170" spans="1:12">
      <c r="A170" t="s">
        <v>229</v>
      </c>
      <c r="B170">
        <v>559965.44999999995</v>
      </c>
      <c r="C170">
        <v>0.31205664945367523</v>
      </c>
      <c r="D170">
        <v>0.41506953504456989</v>
      </c>
      <c r="E170">
        <f>huc_8[[#This Row],[area_ac]]*huc_8[[#This Row],[total_p_yield_lbs_per_ac]]</f>
        <v>232424.59897252332</v>
      </c>
      <c r="F170">
        <f>huc_8[[#This Row],[total_p_sparrow_lbs]]/SUM(huc_8[total_p_sparrow_lbs])*Meta!$A$2</f>
        <v>87697.728445166576</v>
      </c>
      <c r="G170">
        <f>huc_8[[#This Row],[total_p_sparrow_adjusted_usgs_lbs]]/huc_8[[#This Row],[area_ac]]/huc_8[[#This Row],[total_p_yield_lbs_per_ac]]*huc_8[[#This Row],[rowcrop_p_yield_lbs_per_ac]]</f>
        <v>0.11774424662568597</v>
      </c>
      <c r="H170">
        <v>5.9502765328992506</v>
      </c>
      <c r="I170">
        <v>6.3067750692407198</v>
      </c>
      <c r="J170">
        <f>huc_8[[#This Row],[area_ac]]*huc_8[[#This Row],[total_n_yield_lbs_per_ac]]</f>
        <v>3531576.1396961603</v>
      </c>
      <c r="K170">
        <f>huc_8[[#This Row],[total_n_sparrow_lbs]]/SUM(huc_8[total_n_sparrow_lbs])*Meta!$B$2</f>
        <v>1183827.3658270265</v>
      </c>
      <c r="L170">
        <f>huc_8[[#This Row],[total_n_sparrow_adjusted_usgs_lbs]]/huc_8[[#This Row],[area_ac]]/huc_8[[#This Row],[total_n_yield_lbs_per_ac]]*huc_8[[#This Row],[rowcrop_n_yield_lbs_per_ac]]</f>
        <v>1.9946052174003339</v>
      </c>
    </row>
    <row r="171" spans="1:12">
      <c r="A171" t="s">
        <v>230</v>
      </c>
      <c r="B171">
        <v>701832.43</v>
      </c>
      <c r="C171">
        <v>0.33840363817576591</v>
      </c>
      <c r="D171">
        <v>0.46584850983336645</v>
      </c>
      <c r="E171">
        <f>huc_8[[#This Row],[area_ac]]*huc_8[[#This Row],[total_p_yield_lbs_per_ac]]</f>
        <v>326947.59166823048</v>
      </c>
      <c r="F171">
        <f>huc_8[[#This Row],[total_p_sparrow_lbs]]/SUM(huc_8[total_p_sparrow_lbs])*Meta!$A$2</f>
        <v>123362.85073384715</v>
      </c>
      <c r="G171">
        <f>huc_8[[#This Row],[total_p_sparrow_adjusted_usgs_lbs]]/huc_8[[#This Row],[area_ac]]/huc_8[[#This Row],[total_p_yield_lbs_per_ac]]*huc_8[[#This Row],[rowcrop_p_yield_lbs_per_ac]]</f>
        <v>0.12768541065269554</v>
      </c>
      <c r="H171">
        <v>8.0285971502137805</v>
      </c>
      <c r="I171">
        <v>8.3907441619678593</v>
      </c>
      <c r="J171">
        <f>huc_8[[#This Row],[area_ac]]*huc_8[[#This Row],[total_n_yield_lbs_per_ac]]</f>
        <v>5888896.3647022163</v>
      </c>
      <c r="K171">
        <f>huc_8[[#This Row],[total_n_sparrow_lbs]]/SUM(huc_8[total_n_sparrow_lbs])*Meta!$B$2</f>
        <v>1974029.8369026717</v>
      </c>
      <c r="L171">
        <f>huc_8[[#This Row],[total_n_sparrow_adjusted_usgs_lbs]]/huc_8[[#This Row],[area_ac]]/huc_8[[#This Row],[total_n_yield_lbs_per_ac]]*huc_8[[#This Row],[rowcrop_n_yield_lbs_per_ac]]</f>
        <v>2.6912836194554397</v>
      </c>
    </row>
    <row r="172" spans="1:12">
      <c r="A172" t="s">
        <v>231</v>
      </c>
      <c r="B172">
        <v>1332562.2</v>
      </c>
      <c r="C172">
        <v>0.41570362241039793</v>
      </c>
      <c r="D172">
        <v>0.61202551044390607</v>
      </c>
      <c r="E172">
        <f>huc_8[[#This Row],[area_ac]]*huc_8[[#This Row],[total_p_yield_lbs_per_ac]]</f>
        <v>815562.06065325439</v>
      </c>
      <c r="F172">
        <f>huc_8[[#This Row],[total_p_sparrow_lbs]]/SUM(huc_8[total_p_sparrow_lbs])*Meta!$A$2</f>
        <v>307725.3459467293</v>
      </c>
      <c r="G172">
        <f>huc_8[[#This Row],[total_p_sparrow_adjusted_usgs_lbs]]/huc_8[[#This Row],[area_ac]]/huc_8[[#This Row],[total_p_yield_lbs_per_ac]]*huc_8[[#This Row],[rowcrop_p_yield_lbs_per_ac]]</f>
        <v>0.15685200083373663</v>
      </c>
      <c r="H172">
        <v>14.543084860224468</v>
      </c>
      <c r="I172">
        <v>15.304469390249144</v>
      </c>
      <c r="J172">
        <f>huc_8[[#This Row],[area_ac]]*huc_8[[#This Row],[total_n_yield_lbs_per_ac]]</f>
        <v>20394157.400503058</v>
      </c>
      <c r="K172">
        <f>huc_8[[#This Row],[total_n_sparrow_lbs]]/SUM(huc_8[total_n_sparrow_lbs])*Meta!$B$2</f>
        <v>6836370.1301301857</v>
      </c>
      <c r="L172">
        <f>huc_8[[#This Row],[total_n_sparrow_adjusted_usgs_lbs]]/huc_8[[#This Row],[area_ac]]/huc_8[[#This Row],[total_n_yield_lbs_per_ac]]*huc_8[[#This Row],[rowcrop_n_yield_lbs_per_ac]]</f>
        <v>4.8750193001812701</v>
      </c>
    </row>
    <row r="173" spans="1:12">
      <c r="A173" t="s">
        <v>232</v>
      </c>
      <c r="B173">
        <v>1329918.1000000001</v>
      </c>
      <c r="C173">
        <v>0.21029240707145552</v>
      </c>
      <c r="D173">
        <v>0.31490765355866246</v>
      </c>
      <c r="E173">
        <f>huc_8[[#This Row],[area_ac]]*huc_8[[#This Row],[total_p_yield_lbs_per_ac]]</f>
        <v>418801.38829619467</v>
      </c>
      <c r="F173">
        <f>huc_8[[#This Row],[total_p_sparrow_lbs]]/SUM(huc_8[total_p_sparrow_lbs])*Meta!$A$2</f>
        <v>158020.84024505655</v>
      </c>
      <c r="G173">
        <f>huc_8[[#This Row],[total_p_sparrow_adjusted_usgs_lbs]]/huc_8[[#This Row],[area_ac]]/huc_8[[#This Row],[total_p_yield_lbs_per_ac]]*huc_8[[#This Row],[rowcrop_p_yield_lbs_per_ac]]</f>
        <v>7.9346878475686305E-2</v>
      </c>
      <c r="H173">
        <v>5.7949308458352915</v>
      </c>
      <c r="I173">
        <v>6.100448064511454</v>
      </c>
      <c r="J173">
        <f>huc_8[[#This Row],[area_ac]]*huc_8[[#This Row],[total_n_yield_lbs_per_ac]]</f>
        <v>8113096.2991037508</v>
      </c>
      <c r="K173">
        <f>huc_8[[#This Row],[total_n_sparrow_lbs]]/SUM(huc_8[total_n_sparrow_lbs])*Meta!$B$2</f>
        <v>2719608.7640617364</v>
      </c>
      <c r="L173">
        <f>huc_8[[#This Row],[total_n_sparrow_adjusted_usgs_lbs]]/huc_8[[#This Row],[area_ac]]/huc_8[[#This Row],[total_n_yield_lbs_per_ac]]*huc_8[[#This Row],[rowcrop_n_yield_lbs_per_ac]]</f>
        <v>1.9425314497014341</v>
      </c>
    </row>
    <row r="174" spans="1:12">
      <c r="A174" t="s">
        <v>233</v>
      </c>
      <c r="B174">
        <v>447338.77</v>
      </c>
      <c r="C174">
        <v>0.39178057802616723</v>
      </c>
      <c r="D174">
        <v>0.70937112447962403</v>
      </c>
      <c r="E174">
        <f>huc_8[[#This Row],[area_ac]]*huc_8[[#This Row],[total_p_yield_lbs_per_ac]]</f>
        <v>317329.2062982319</v>
      </c>
      <c r="F174">
        <f>huc_8[[#This Row],[total_p_sparrow_lbs]]/SUM(huc_8[total_p_sparrow_lbs])*Meta!$A$2</f>
        <v>119733.67141294913</v>
      </c>
      <c r="G174">
        <f>huc_8[[#This Row],[total_p_sparrow_adjusted_usgs_lbs]]/huc_8[[#This Row],[area_ac]]/huc_8[[#This Row],[total_p_yield_lbs_per_ac]]*huc_8[[#This Row],[rowcrop_p_yield_lbs_per_ac]]</f>
        <v>0.14782543196252201</v>
      </c>
      <c r="H174">
        <v>11.016800124459701</v>
      </c>
      <c r="I174">
        <v>11.749586478523826</v>
      </c>
      <c r="J174">
        <f>huc_8[[#This Row],[area_ac]]*huc_8[[#This Row],[total_n_yield_lbs_per_ac]]</f>
        <v>5256045.56331148</v>
      </c>
      <c r="K174">
        <f>huc_8[[#This Row],[total_n_sparrow_lbs]]/SUM(huc_8[total_n_sparrow_lbs])*Meta!$B$2</f>
        <v>1761890.5349205332</v>
      </c>
      <c r="L174">
        <f>huc_8[[#This Row],[total_n_sparrow_adjusted_usgs_lbs]]/huc_8[[#This Row],[area_ac]]/huc_8[[#This Row],[total_n_yield_lbs_per_ac]]*huc_8[[#This Row],[rowcrop_n_yield_lbs_per_ac]]</f>
        <v>3.6929656774451014</v>
      </c>
    </row>
    <row r="175" spans="1:12">
      <c r="A175" t="s">
        <v>234</v>
      </c>
      <c r="B175">
        <v>862244.13</v>
      </c>
      <c r="C175">
        <v>0.41164880663013997</v>
      </c>
      <c r="D175">
        <v>0.70344986511115082</v>
      </c>
      <c r="E175">
        <f>huc_8[[#This Row],[area_ac]]*huc_8[[#This Row],[total_p_yield_lbs_per_ac]]</f>
        <v>606545.51694138162</v>
      </c>
      <c r="F175">
        <f>huc_8[[#This Row],[total_p_sparrow_lbs]]/SUM(huc_8[total_p_sparrow_lbs])*Meta!$A$2</f>
        <v>228859.87227473615</v>
      </c>
      <c r="G175">
        <f>huc_8[[#This Row],[total_p_sparrow_adjusted_usgs_lbs]]/huc_8[[#This Row],[area_ac]]/huc_8[[#This Row],[total_p_yield_lbs_per_ac]]*huc_8[[#This Row],[rowcrop_p_yield_lbs_per_ac]]</f>
        <v>0.15532205032606997</v>
      </c>
      <c r="H175">
        <v>25.982863247865939</v>
      </c>
      <c r="I175">
        <v>27.647687962847808</v>
      </c>
      <c r="J175">
        <f>huc_8[[#This Row],[area_ac]]*huc_8[[#This Row],[total_n_yield_lbs_per_ac]]</f>
        <v>23839056.654037181</v>
      </c>
      <c r="K175">
        <f>huc_8[[#This Row],[total_n_sparrow_lbs]]/SUM(huc_8[total_n_sparrow_lbs])*Meta!$B$2</f>
        <v>7991142.3472744711</v>
      </c>
      <c r="L175">
        <f>huc_8[[#This Row],[total_n_sparrow_adjusted_usgs_lbs]]/huc_8[[#This Row],[area_ac]]/huc_8[[#This Row],[total_n_yield_lbs_per_ac]]*huc_8[[#This Row],[rowcrop_n_yield_lbs_per_ac]]</f>
        <v>8.7097724468178601</v>
      </c>
    </row>
    <row r="176" spans="1:12">
      <c r="A176" t="s">
        <v>235</v>
      </c>
      <c r="B176">
        <v>840750.14</v>
      </c>
      <c r="C176">
        <v>0.42345127704074725</v>
      </c>
      <c r="D176">
        <v>0.5921679282413822</v>
      </c>
      <c r="E176">
        <f>huc_8[[#This Row],[area_ac]]*huc_8[[#This Row],[total_p_yield_lbs_per_ac]]</f>
        <v>497865.26857245207</v>
      </c>
      <c r="F176">
        <f>huc_8[[#This Row],[total_p_sparrow_lbs]]/SUM(huc_8[total_p_sparrow_lbs])*Meta!$A$2</f>
        <v>187852.9782069599</v>
      </c>
      <c r="G176">
        <f>huc_8[[#This Row],[total_p_sparrow_adjusted_usgs_lbs]]/huc_8[[#This Row],[area_ac]]/huc_8[[#This Row],[total_p_yield_lbs_per_ac]]*huc_8[[#This Row],[rowcrop_p_yield_lbs_per_ac]]</f>
        <v>0.15977532183703388</v>
      </c>
      <c r="H176">
        <v>17.97354858417533</v>
      </c>
      <c r="I176">
        <v>18.783192105866725</v>
      </c>
      <c r="J176">
        <f>huc_8[[#This Row],[area_ac]]*huc_8[[#This Row],[total_n_yield_lbs_per_ac]]</f>
        <v>15791971.392654344</v>
      </c>
      <c r="K176">
        <f>huc_8[[#This Row],[total_n_sparrow_lbs]]/SUM(huc_8[total_n_sparrow_lbs])*Meta!$B$2</f>
        <v>5293661.2876170855</v>
      </c>
      <c r="L176">
        <f>huc_8[[#This Row],[total_n_sparrow_adjusted_usgs_lbs]]/huc_8[[#This Row],[area_ac]]/huc_8[[#This Row],[total_n_yield_lbs_per_ac]]*huc_8[[#This Row],[rowcrop_n_yield_lbs_per_ac]]</f>
        <v>6.0249525518651232</v>
      </c>
    </row>
    <row r="177" spans="1:12">
      <c r="A177" t="s">
        <v>236</v>
      </c>
      <c r="B177">
        <v>1001827.6</v>
      </c>
      <c r="C177">
        <v>0.7506155727818824</v>
      </c>
      <c r="D177">
        <v>1.0089573268044625</v>
      </c>
      <c r="E177">
        <f>huc_8[[#This Row],[area_ac]]*huc_8[[#This Row],[total_p_yield_lbs_per_ac]]</f>
        <v>1010801.2972149303</v>
      </c>
      <c r="F177">
        <f>huc_8[[#This Row],[total_p_sparrow_lbs]]/SUM(huc_8[total_p_sparrow_lbs])*Meta!$A$2</f>
        <v>381392.40883731272</v>
      </c>
      <c r="G177">
        <f>huc_8[[#This Row],[total_p_sparrow_adjusted_usgs_lbs]]/huc_8[[#This Row],[area_ac]]/huc_8[[#This Row],[total_p_yield_lbs_per_ac]]*huc_8[[#This Row],[rowcrop_p_yield_lbs_per_ac]]</f>
        <v>0.28321993867921286</v>
      </c>
      <c r="H177">
        <v>25.829490280825837</v>
      </c>
      <c r="I177">
        <v>26.819625743212725</v>
      </c>
      <c r="J177">
        <f>huc_8[[#This Row],[area_ac]]*huc_8[[#This Row],[total_n_yield_lbs_per_ac]]</f>
        <v>26868641.291221019</v>
      </c>
      <c r="K177">
        <f>huc_8[[#This Row],[total_n_sparrow_lbs]]/SUM(huc_8[total_n_sparrow_lbs])*Meta!$B$2</f>
        <v>9006696.0430517718</v>
      </c>
      <c r="L177">
        <f>huc_8[[#This Row],[total_n_sparrow_adjusted_usgs_lbs]]/huc_8[[#This Row],[area_ac]]/huc_8[[#This Row],[total_n_yield_lbs_per_ac]]*huc_8[[#This Row],[rowcrop_n_yield_lbs_per_ac]]</f>
        <v>8.658359958914998</v>
      </c>
    </row>
    <row r="178" spans="1:12">
      <c r="A178" t="s">
        <v>237</v>
      </c>
      <c r="B178">
        <v>559162.38</v>
      </c>
      <c r="C178">
        <v>0.49241422510021332</v>
      </c>
      <c r="D178">
        <v>0.80420884716841345</v>
      </c>
      <c r="E178">
        <f>huc_8[[#This Row],[area_ac]]*huc_8[[#This Row],[total_p_yield_lbs_per_ac]]</f>
        <v>449683.33299974632</v>
      </c>
      <c r="F178">
        <f>huc_8[[#This Row],[total_p_sparrow_lbs]]/SUM(huc_8[total_p_sparrow_lbs])*Meta!$A$2</f>
        <v>169673.11979052276</v>
      </c>
      <c r="G178">
        <f>huc_8[[#This Row],[total_p_sparrow_adjusted_usgs_lbs]]/huc_8[[#This Row],[area_ac]]/huc_8[[#This Row],[total_p_yield_lbs_per_ac]]*huc_8[[#This Row],[rowcrop_p_yield_lbs_per_ac]]</f>
        <v>0.18579620739920344</v>
      </c>
      <c r="H178">
        <v>22.950068875100616</v>
      </c>
      <c r="I178">
        <v>23.865183088196144</v>
      </c>
      <c r="J178">
        <f>huc_8[[#This Row],[area_ac]]*huc_8[[#This Row],[total_n_yield_lbs_per_ac]]</f>
        <v>13344512.574731506</v>
      </c>
      <c r="K178">
        <f>huc_8[[#This Row],[total_n_sparrow_lbs]]/SUM(huc_8[total_n_sparrow_lbs])*Meta!$B$2</f>
        <v>4473243.2615622953</v>
      </c>
      <c r="L178">
        <f>huc_8[[#This Row],[total_n_sparrow_adjusted_usgs_lbs]]/huc_8[[#This Row],[area_ac]]/huc_8[[#This Row],[total_n_yield_lbs_per_ac]]*huc_8[[#This Row],[rowcrop_n_yield_lbs_per_ac]]</f>
        <v>7.6931428085525235</v>
      </c>
    </row>
    <row r="179" spans="1:12">
      <c r="A179" t="s">
        <v>238</v>
      </c>
      <c r="B179">
        <v>711614.31</v>
      </c>
      <c r="C179">
        <v>0.89480327229858037</v>
      </c>
      <c r="D179">
        <v>1.1506225408493298</v>
      </c>
      <c r="E179">
        <f>huc_8[[#This Row],[area_ac]]*huc_8[[#This Row],[total_p_yield_lbs_per_ac]]</f>
        <v>818799.46547694271</v>
      </c>
      <c r="F179">
        <f>huc_8[[#This Row],[total_p_sparrow_lbs]]/SUM(huc_8[total_p_sparrow_lbs])*Meta!$A$2</f>
        <v>308946.87348877941</v>
      </c>
      <c r="G179">
        <f>huc_8[[#This Row],[total_p_sparrow_adjusted_usgs_lbs]]/huc_8[[#This Row],[area_ac]]/huc_8[[#This Row],[total_p_yield_lbs_per_ac]]*huc_8[[#This Row],[rowcrop_p_yield_lbs_per_ac]]</f>
        <v>0.33762439403053085</v>
      </c>
      <c r="H179">
        <v>19.677805030115312</v>
      </c>
      <c r="I179">
        <v>20.552145890462263</v>
      </c>
      <c r="J179">
        <f>huc_8[[#This Row],[area_ac]]*huc_8[[#This Row],[total_n_yield_lbs_per_ac]]</f>
        <v>14625201.116860641</v>
      </c>
      <c r="K179">
        <f>huc_8[[#This Row],[total_n_sparrow_lbs]]/SUM(huc_8[total_n_sparrow_lbs])*Meta!$B$2</f>
        <v>4902545.67026076</v>
      </c>
      <c r="L179">
        <f>huc_8[[#This Row],[total_n_sparrow_adjusted_usgs_lbs]]/huc_8[[#This Row],[area_ac]]/huc_8[[#This Row],[total_n_yield_lbs_per_ac]]*huc_8[[#This Row],[rowcrop_n_yield_lbs_per_ac]]</f>
        <v>6.5962400844806428</v>
      </c>
    </row>
    <row r="180" spans="1:12">
      <c r="A180" t="s">
        <v>239</v>
      </c>
      <c r="B180">
        <v>1175135.07</v>
      </c>
      <c r="C180">
        <v>0.3357816439991626</v>
      </c>
      <c r="D180">
        <v>0.82815427321272606</v>
      </c>
      <c r="E180">
        <f>huc_8[[#This Row],[area_ac]]*huc_8[[#This Row],[total_p_yield_lbs_per_ac]]</f>
        <v>973193.12982263602</v>
      </c>
      <c r="F180">
        <f>huc_8[[#This Row],[total_p_sparrow_lbs]]/SUM(huc_8[total_p_sparrow_lbs])*Meta!$A$2</f>
        <v>367202.21181914036</v>
      </c>
      <c r="G180">
        <f>huc_8[[#This Row],[total_p_sparrow_adjusted_usgs_lbs]]/huc_8[[#This Row],[area_ac]]/huc_8[[#This Row],[total_p_yield_lbs_per_ac]]*huc_8[[#This Row],[rowcrop_p_yield_lbs_per_ac]]</f>
        <v>0.12669608794631648</v>
      </c>
      <c r="H180">
        <v>19.551998750888547</v>
      </c>
      <c r="I180">
        <v>22.8365239728824</v>
      </c>
      <c r="J180">
        <f>huc_8[[#This Row],[area_ac]]*huc_8[[#This Row],[total_n_yield_lbs_per_ac]]</f>
        <v>26836000.19742984</v>
      </c>
      <c r="K180">
        <f>huc_8[[#This Row],[total_n_sparrow_lbs]]/SUM(huc_8[total_n_sparrow_lbs])*Meta!$B$2</f>
        <v>8995754.3505745288</v>
      </c>
      <c r="L180">
        <f>huc_8[[#This Row],[total_n_sparrow_adjusted_usgs_lbs]]/huc_8[[#This Row],[area_ac]]/huc_8[[#This Row],[total_n_yield_lbs_per_ac]]*huc_8[[#This Row],[rowcrop_n_yield_lbs_per_ac]]</f>
        <v>6.5540682863230266</v>
      </c>
    </row>
    <row r="181" spans="1:12">
      <c r="A181" t="s">
        <v>240</v>
      </c>
      <c r="B181">
        <v>1296635.6299999999</v>
      </c>
      <c r="C181">
        <v>5.4693160252672464E-2</v>
      </c>
      <c r="D181">
        <v>0.28141603995029391</v>
      </c>
      <c r="E181">
        <f>huc_8[[#This Row],[area_ac]]*huc_8[[#This Row],[total_p_yield_lbs_per_ac]]</f>
        <v>364894.0642530545</v>
      </c>
      <c r="F181">
        <f>huc_8[[#This Row],[total_p_sparrow_lbs]]/SUM(huc_8[total_p_sparrow_lbs])*Meta!$A$2</f>
        <v>137680.69601746649</v>
      </c>
      <c r="G181">
        <f>huc_8[[#This Row],[total_p_sparrow_adjusted_usgs_lbs]]/huc_8[[#This Row],[area_ac]]/huc_8[[#This Row],[total_p_yield_lbs_per_ac]]*huc_8[[#This Row],[rowcrop_p_yield_lbs_per_ac]]</f>
        <v>2.0636653507634425E-2</v>
      </c>
      <c r="H181">
        <v>3.3329440132312778</v>
      </c>
      <c r="I181">
        <v>3.7625829107471018</v>
      </c>
      <c r="J181">
        <f>huc_8[[#This Row],[area_ac]]*huc_8[[#This Row],[total_n_yield_lbs_per_ac]]</f>
        <v>4878699.0629038019</v>
      </c>
      <c r="K181">
        <f>huc_8[[#This Row],[total_n_sparrow_lbs]]/SUM(huc_8[total_n_sparrow_lbs])*Meta!$B$2</f>
        <v>1635399.3887831315</v>
      </c>
      <c r="L181">
        <f>huc_8[[#This Row],[total_n_sparrow_adjusted_usgs_lbs]]/huc_8[[#This Row],[area_ac]]/huc_8[[#This Row],[total_n_yield_lbs_per_ac]]*huc_8[[#This Row],[rowcrop_n_yield_lbs_per_ac]]</f>
        <v>1.1172434560541589</v>
      </c>
    </row>
    <row r="182" spans="1:12">
      <c r="A182" t="s">
        <v>241</v>
      </c>
      <c r="B182">
        <v>651862.80000000005</v>
      </c>
      <c r="C182">
        <v>1.5375101883493593E-2</v>
      </c>
      <c r="D182">
        <v>0.14126977411144673</v>
      </c>
      <c r="E182">
        <f>huc_8[[#This Row],[area_ac]]*huc_8[[#This Row],[total_p_yield_lbs_per_ac]]</f>
        <v>92088.510507655184</v>
      </c>
      <c r="F182">
        <f>huc_8[[#This Row],[total_p_sparrow_lbs]]/SUM(huc_8[total_p_sparrow_lbs])*Meta!$A$2</f>
        <v>34746.551023951346</v>
      </c>
      <c r="G182">
        <f>huc_8[[#This Row],[total_p_sparrow_adjusted_usgs_lbs]]/huc_8[[#This Row],[area_ac]]/huc_8[[#This Row],[total_p_yield_lbs_per_ac]]*huc_8[[#This Row],[rowcrop_p_yield_lbs_per_ac]]</f>
        <v>5.8012857320441803E-3</v>
      </c>
      <c r="H182">
        <v>2.4598331522213912</v>
      </c>
      <c r="I182">
        <v>2.9114000600325607</v>
      </c>
      <c r="J182">
        <f>huc_8[[#This Row],[area_ac]]*huc_8[[#This Row],[total_n_yield_lbs_per_ac]]</f>
        <v>1897833.3950529932</v>
      </c>
      <c r="K182">
        <f>huc_8[[#This Row],[total_n_sparrow_lbs]]/SUM(huc_8[total_n_sparrow_lbs])*Meta!$B$2</f>
        <v>636176.88532617723</v>
      </c>
      <c r="L182">
        <f>huc_8[[#This Row],[total_n_sparrow_adjusted_usgs_lbs]]/huc_8[[#This Row],[area_ac]]/huc_8[[#This Row],[total_n_yield_lbs_per_ac]]*huc_8[[#This Row],[rowcrop_n_yield_lbs_per_ac]]</f>
        <v>0.82456605373338399</v>
      </c>
    </row>
    <row r="183" spans="1:12">
      <c r="A183" t="s">
        <v>242</v>
      </c>
      <c r="B183">
        <v>673461.51</v>
      </c>
      <c r="C183">
        <v>0.11449747214827041</v>
      </c>
      <c r="D183">
        <v>0.42078073134391664</v>
      </c>
      <c r="E183">
        <f>huc_8[[#This Row],[area_ac]]*huc_8[[#This Row],[total_p_yield_lbs_per_ac]]</f>
        <v>283379.62670977844</v>
      </c>
      <c r="F183">
        <f>huc_8[[#This Row],[total_p_sparrow_lbs]]/SUM(huc_8[total_p_sparrow_lbs])*Meta!$A$2</f>
        <v>106923.92139192089</v>
      </c>
      <c r="G183">
        <f>huc_8[[#This Row],[total_p_sparrow_adjusted_usgs_lbs]]/huc_8[[#This Row],[area_ac]]/huc_8[[#This Row],[total_p_yield_lbs_per_ac]]*huc_8[[#This Row],[rowcrop_p_yield_lbs_per_ac]]</f>
        <v>4.3201830892710645E-2</v>
      </c>
      <c r="H183">
        <v>3.5818697368648258</v>
      </c>
      <c r="I183">
        <v>4.1544221264654171</v>
      </c>
      <c r="J183">
        <f>huc_8[[#This Row],[area_ac]]*huc_8[[#This Row],[total_n_yield_lbs_per_ac]]</f>
        <v>2797843.3984668106</v>
      </c>
      <c r="K183">
        <f>huc_8[[#This Row],[total_n_sparrow_lbs]]/SUM(huc_8[total_n_sparrow_lbs])*Meta!$B$2</f>
        <v>937871.2080347396</v>
      </c>
      <c r="L183">
        <f>huc_8[[#This Row],[total_n_sparrow_adjusted_usgs_lbs]]/huc_8[[#This Row],[area_ac]]/huc_8[[#This Row],[total_n_yield_lbs_per_ac]]*huc_8[[#This Row],[rowcrop_n_yield_lbs_per_ac]]</f>
        <v>1.200686392589867</v>
      </c>
    </row>
    <row r="184" spans="1:12">
      <c r="A184" t="s">
        <v>243</v>
      </c>
      <c r="B184">
        <v>644050.19999999995</v>
      </c>
      <c r="C184">
        <v>0.25692979725158649</v>
      </c>
      <c r="D184">
        <v>0.54081047815992023</v>
      </c>
      <c r="E184">
        <f>huc_8[[#This Row],[area_ac]]*huc_8[[#This Row],[total_p_yield_lbs_per_ac]]</f>
        <v>348309.09662099223</v>
      </c>
      <c r="F184">
        <f>huc_8[[#This Row],[total_p_sparrow_lbs]]/SUM(huc_8[total_p_sparrow_lbs])*Meta!$A$2</f>
        <v>131422.90749551912</v>
      </c>
      <c r="G184">
        <f>huc_8[[#This Row],[total_p_sparrow_adjusted_usgs_lbs]]/huc_8[[#This Row],[area_ac]]/huc_8[[#This Row],[total_p_yield_lbs_per_ac]]*huc_8[[#This Row],[rowcrop_p_yield_lbs_per_ac]]</f>
        <v>9.6943953817491713E-2</v>
      </c>
      <c r="H184">
        <v>5.4992729173945092</v>
      </c>
      <c r="I184">
        <v>6.0262212397372998</v>
      </c>
      <c r="J184">
        <f>huc_8[[#This Row],[area_ac]]*huc_8[[#This Row],[total_n_yield_lbs_per_ac]]</f>
        <v>3881188.9946970558</v>
      </c>
      <c r="K184">
        <f>huc_8[[#This Row],[total_n_sparrow_lbs]]/SUM(huc_8[total_n_sparrow_lbs])*Meta!$B$2</f>
        <v>1301021.8559989373</v>
      </c>
      <c r="L184">
        <f>huc_8[[#This Row],[total_n_sparrow_adjusted_usgs_lbs]]/huc_8[[#This Row],[area_ac]]/huc_8[[#This Row],[total_n_yield_lbs_per_ac]]*huc_8[[#This Row],[rowcrop_n_yield_lbs_per_ac]]</f>
        <v>1.8434233085296456</v>
      </c>
    </row>
    <row r="185" spans="1:12">
      <c r="A185" t="s">
        <v>244</v>
      </c>
      <c r="B185">
        <v>1674762.35</v>
      </c>
      <c r="C185">
        <v>0.13648147136051861</v>
      </c>
      <c r="D185">
        <v>0.33625217833834903</v>
      </c>
      <c r="E185">
        <f>huc_8[[#This Row],[area_ac]]*huc_8[[#This Row],[total_p_yield_lbs_per_ac]]</f>
        <v>563142.48838655255</v>
      </c>
      <c r="F185">
        <f>huc_8[[#This Row],[total_p_sparrow_lbs]]/SUM(huc_8[total_p_sparrow_lbs])*Meta!$A$2</f>
        <v>212483.17622480908</v>
      </c>
      <c r="G185">
        <f>huc_8[[#This Row],[total_p_sparrow_adjusted_usgs_lbs]]/huc_8[[#This Row],[area_ac]]/huc_8[[#This Row],[total_p_yield_lbs_per_ac]]*huc_8[[#This Row],[rowcrop_p_yield_lbs_per_ac]]</f>
        <v>5.1496765256703735E-2</v>
      </c>
      <c r="H185">
        <v>6.9359395050371555</v>
      </c>
      <c r="I185">
        <v>7.8543645972745004</v>
      </c>
      <c r="J185">
        <f>huc_8[[#This Row],[area_ac]]*huc_8[[#This Row],[total_n_yield_lbs_per_ac]]</f>
        <v>13154194.110688247</v>
      </c>
      <c r="K185">
        <f>huc_8[[#This Row],[total_n_sparrow_lbs]]/SUM(huc_8[total_n_sparrow_lbs])*Meta!$B$2</f>
        <v>4409446.1927623115</v>
      </c>
      <c r="L185">
        <f>huc_8[[#This Row],[total_n_sparrow_adjusted_usgs_lbs]]/huc_8[[#This Row],[area_ac]]/huc_8[[#This Row],[total_n_yield_lbs_per_ac]]*huc_8[[#This Row],[rowcrop_n_yield_lbs_per_ac]]</f>
        <v>2.3250114591866557</v>
      </c>
    </row>
    <row r="186" spans="1:12">
      <c r="A186" t="s">
        <v>245</v>
      </c>
      <c r="B186">
        <v>711813.47</v>
      </c>
      <c r="C186">
        <v>0.22167770154164038</v>
      </c>
      <c r="D186">
        <v>0.65813654060431803</v>
      </c>
      <c r="E186">
        <f>huc_8[[#This Row],[area_ac]]*huc_8[[#This Row],[total_p_yield_lbs_per_ac]]</f>
        <v>468470.45470135548</v>
      </c>
      <c r="F186">
        <f>huc_8[[#This Row],[total_p_sparrow_lbs]]/SUM(huc_8[total_p_sparrow_lbs])*Meta!$A$2</f>
        <v>176761.81825246479</v>
      </c>
      <c r="G186">
        <f>huc_8[[#This Row],[total_p_sparrow_adjusted_usgs_lbs]]/huc_8[[#This Row],[area_ac]]/huc_8[[#This Row],[total_p_yield_lbs_per_ac]]*huc_8[[#This Row],[rowcrop_p_yield_lbs_per_ac]]</f>
        <v>8.3642742455352956E-2</v>
      </c>
      <c r="H186">
        <v>8.3079492419940948</v>
      </c>
      <c r="I186">
        <v>9.6065228909257208</v>
      </c>
      <c r="J186">
        <f>huc_8[[#This Row],[area_ac]]*huc_8[[#This Row],[total_n_yield_lbs_per_ac]]</f>
        <v>6838052.3936242685</v>
      </c>
      <c r="K186">
        <f>huc_8[[#This Row],[total_n_sparrow_lbs]]/SUM(huc_8[total_n_sparrow_lbs])*Meta!$B$2</f>
        <v>2292198.5063665858</v>
      </c>
      <c r="L186">
        <f>huc_8[[#This Row],[total_n_sparrow_adjusted_usgs_lbs]]/huc_8[[#This Row],[area_ac]]/huc_8[[#This Row],[total_n_yield_lbs_per_ac]]*huc_8[[#This Row],[rowcrop_n_yield_lbs_per_ac]]</f>
        <v>2.7849258454387114</v>
      </c>
    </row>
    <row r="187" spans="1:12">
      <c r="A187" t="s">
        <v>246</v>
      </c>
      <c r="B187">
        <v>941280.5</v>
      </c>
      <c r="C187">
        <v>0.39878364875470096</v>
      </c>
      <c r="D187">
        <v>0.69792641921394283</v>
      </c>
      <c r="E187">
        <f>huc_8[[#This Row],[area_ac]]*huc_8[[#This Row],[total_p_yield_lbs_per_ac]]</f>
        <v>656944.52884090971</v>
      </c>
      <c r="F187">
        <f>huc_8[[#This Row],[total_p_sparrow_lbs]]/SUM(huc_8[total_p_sparrow_lbs])*Meta!$A$2</f>
        <v>247876.27105097775</v>
      </c>
      <c r="G187">
        <f>huc_8[[#This Row],[total_p_sparrow_adjusted_usgs_lbs]]/huc_8[[#This Row],[area_ac]]/huc_8[[#This Row],[total_p_yield_lbs_per_ac]]*huc_8[[#This Row],[rowcrop_p_yield_lbs_per_ac]]</f>
        <v>0.15046780887851208</v>
      </c>
      <c r="H187">
        <v>21.348331010107767</v>
      </c>
      <c r="I187">
        <v>22.770867113662987</v>
      </c>
      <c r="J187">
        <f>huc_8[[#This Row],[area_ac]]*huc_8[[#This Row],[total_n_yield_lbs_per_ac]]</f>
        <v>21433773.182182252</v>
      </c>
      <c r="K187">
        <f>huc_8[[#This Row],[total_n_sparrow_lbs]]/SUM(huc_8[total_n_sparrow_lbs])*Meta!$B$2</f>
        <v>7184862.0112661161</v>
      </c>
      <c r="L187">
        <f>huc_8[[#This Row],[total_n_sparrow_adjusted_usgs_lbs]]/huc_8[[#This Row],[area_ac]]/huc_8[[#This Row],[total_n_yield_lbs_per_ac]]*huc_8[[#This Row],[rowcrop_n_yield_lbs_per_ac]]</f>
        <v>7.1562207537945488</v>
      </c>
    </row>
    <row r="188" spans="1:12">
      <c r="A188" t="s">
        <v>247</v>
      </c>
      <c r="B188">
        <v>890373.27</v>
      </c>
      <c r="C188">
        <v>0.33200680469703703</v>
      </c>
      <c r="D188">
        <v>0.6034312611132675</v>
      </c>
      <c r="E188">
        <f>huc_8[[#This Row],[area_ac]]*huc_8[[#This Row],[total_p_yield_lbs_per_ac]]</f>
        <v>537279.06517764379</v>
      </c>
      <c r="F188">
        <f>huc_8[[#This Row],[total_p_sparrow_lbs]]/SUM(huc_8[total_p_sparrow_lbs])*Meta!$A$2</f>
        <v>202724.46963667622</v>
      </c>
      <c r="G188">
        <f>huc_8[[#This Row],[total_p_sparrow_adjusted_usgs_lbs]]/huc_8[[#This Row],[area_ac]]/huc_8[[#This Row],[total_p_yield_lbs_per_ac]]*huc_8[[#This Row],[rowcrop_p_yield_lbs_per_ac]]</f>
        <v>0.12527177729458083</v>
      </c>
      <c r="H188">
        <v>9.7287990797040198</v>
      </c>
      <c r="I188">
        <v>10.495237083891224</v>
      </c>
      <c r="J188">
        <f>huc_8[[#This Row],[area_ac]]*huc_8[[#This Row],[total_n_yield_lbs_per_ac]]</f>
        <v>9344678.5618094932</v>
      </c>
      <c r="K188">
        <f>huc_8[[#This Row],[total_n_sparrow_lbs]]/SUM(huc_8[total_n_sparrow_lbs])*Meta!$B$2</f>
        <v>3132450.1493769246</v>
      </c>
      <c r="L188">
        <f>huc_8[[#This Row],[total_n_sparrow_adjusted_usgs_lbs]]/huc_8[[#This Row],[area_ac]]/huc_8[[#This Row],[total_n_yield_lbs_per_ac]]*huc_8[[#This Row],[rowcrop_n_yield_lbs_per_ac]]</f>
        <v>3.2612120287394673</v>
      </c>
    </row>
    <row r="189" spans="1:12">
      <c r="A189" t="s">
        <v>248</v>
      </c>
      <c r="B189">
        <v>910064.22</v>
      </c>
      <c r="C189">
        <v>0.55393038807402017</v>
      </c>
      <c r="D189">
        <v>0.88275609812593003</v>
      </c>
      <c r="E189">
        <f>huc_8[[#This Row],[area_ac]]*huc_8[[#This Row],[total_p_yield_lbs_per_ac]]</f>
        <v>803364.73989121791</v>
      </c>
      <c r="F189">
        <f>huc_8[[#This Row],[total_p_sparrow_lbs]]/SUM(huc_8[total_p_sparrow_lbs])*Meta!$A$2</f>
        <v>303123.09072642826</v>
      </c>
      <c r="G189">
        <f>huc_8[[#This Row],[total_p_sparrow_adjusted_usgs_lbs]]/huc_8[[#This Row],[area_ac]]/huc_8[[#This Row],[total_p_yield_lbs_per_ac]]*huc_8[[#This Row],[rowcrop_p_yield_lbs_per_ac]]</f>
        <v>0.20900729512104685</v>
      </c>
      <c r="H189">
        <v>15.423449101786993</v>
      </c>
      <c r="I189">
        <v>16.933447151582584</v>
      </c>
      <c r="J189">
        <f>huc_8[[#This Row],[area_ac]]*huc_8[[#This Row],[total_n_yield_lbs_per_ac]]</f>
        <v>15410524.373916226</v>
      </c>
      <c r="K189">
        <f>huc_8[[#This Row],[total_n_sparrow_lbs]]/SUM(huc_8[total_n_sparrow_lbs])*Meta!$B$2</f>
        <v>5165795.5977570992</v>
      </c>
      <c r="L189">
        <f>huc_8[[#This Row],[total_n_sparrow_adjusted_usgs_lbs]]/huc_8[[#This Row],[area_ac]]/huc_8[[#This Row],[total_n_yield_lbs_per_ac]]*huc_8[[#This Row],[rowcrop_n_yield_lbs_per_ac]]</f>
        <v>5.1701281240694437</v>
      </c>
    </row>
    <row r="190" spans="1:12">
      <c r="A190" t="s">
        <v>249</v>
      </c>
      <c r="B190">
        <v>466757.84</v>
      </c>
      <c r="C190">
        <v>0.17012550822586187</v>
      </c>
      <c r="D190">
        <v>0.37681179618375193</v>
      </c>
      <c r="E190">
        <f>huc_8[[#This Row],[area_ac]]*huc_8[[#This Row],[total_p_yield_lbs_per_ac]]</f>
        <v>175879.8600732483</v>
      </c>
      <c r="F190">
        <f>huc_8[[#This Row],[total_p_sparrow_lbs]]/SUM(huc_8[total_p_sparrow_lbs])*Meta!$A$2</f>
        <v>66362.443028248672</v>
      </c>
      <c r="G190">
        <f>huc_8[[#This Row],[total_p_sparrow_adjusted_usgs_lbs]]/huc_8[[#This Row],[area_ac]]/huc_8[[#This Row],[total_p_yield_lbs_per_ac]]*huc_8[[#This Row],[rowcrop_p_yield_lbs_per_ac]]</f>
        <v>6.4191228845580775E-2</v>
      </c>
      <c r="H190">
        <v>7.4777561722802837</v>
      </c>
      <c r="I190">
        <v>7.9262119321211166</v>
      </c>
      <c r="J190">
        <f>huc_8[[#This Row],[area_ac]]*huc_8[[#This Row],[total_n_yield_lbs_per_ac]]</f>
        <v>3699621.5608190792</v>
      </c>
      <c r="K190">
        <f>huc_8[[#This Row],[total_n_sparrow_lbs]]/SUM(huc_8[total_n_sparrow_lbs])*Meta!$B$2</f>
        <v>1240158.2391702682</v>
      </c>
      <c r="L190">
        <f>huc_8[[#This Row],[total_n_sparrow_adjusted_usgs_lbs]]/huc_8[[#This Row],[area_ac]]/huc_8[[#This Row],[total_n_yield_lbs_per_ac]]*huc_8[[#This Row],[rowcrop_n_yield_lbs_per_ac]]</f>
        <v>2.5066350098539778</v>
      </c>
    </row>
    <row r="191" spans="1:12">
      <c r="A191" t="s">
        <v>250</v>
      </c>
      <c r="B191">
        <v>444788.47</v>
      </c>
      <c r="C191">
        <v>0.17034122839307894</v>
      </c>
      <c r="D191">
        <v>0.42638574885304764</v>
      </c>
      <c r="E191">
        <f>huc_8[[#This Row],[area_ac]]*huc_8[[#This Row],[total_p_yield_lbs_per_ac]]</f>
        <v>189651.4648621513</v>
      </c>
      <c r="F191">
        <f>huc_8[[#This Row],[total_p_sparrow_lbs]]/SUM(huc_8[total_p_sparrow_lbs])*Meta!$A$2</f>
        <v>71558.702212390141</v>
      </c>
      <c r="G191">
        <f>huc_8[[#This Row],[total_p_sparrow_adjusted_usgs_lbs]]/huc_8[[#This Row],[area_ac]]/huc_8[[#This Row],[total_p_yield_lbs_per_ac]]*huc_8[[#This Row],[rowcrop_p_yield_lbs_per_ac]]</f>
        <v>6.4272623709671683E-2</v>
      </c>
      <c r="H191">
        <v>6.6290592432019668</v>
      </c>
      <c r="I191">
        <v>8.4781685213582509</v>
      </c>
      <c r="J191">
        <f>huc_8[[#This Row],[area_ac]]*huc_8[[#This Row],[total_n_yield_lbs_per_ac]]</f>
        <v>3770991.6050170986</v>
      </c>
      <c r="K191">
        <f>huc_8[[#This Row],[total_n_sparrow_lbs]]/SUM(huc_8[total_n_sparrow_lbs])*Meta!$B$2</f>
        <v>1264082.3478627596</v>
      </c>
      <c r="L191">
        <f>huc_8[[#This Row],[total_n_sparrow_adjusted_usgs_lbs]]/huc_8[[#This Row],[area_ac]]/huc_8[[#This Row],[total_n_yield_lbs_per_ac]]*huc_8[[#This Row],[rowcrop_n_yield_lbs_per_ac]]</f>
        <v>2.2221414550802412</v>
      </c>
    </row>
    <row r="192" spans="1:12">
      <c r="A192" t="s">
        <v>251</v>
      </c>
      <c r="B192">
        <v>1456561.29</v>
      </c>
      <c r="C192">
        <v>0.23932595796647499</v>
      </c>
      <c r="D192">
        <v>0.43576250057269017</v>
      </c>
      <c r="E192">
        <f>huc_8[[#This Row],[area_ac]]*huc_8[[#This Row],[total_p_yield_lbs_per_ac]]</f>
        <v>634714.78996778338</v>
      </c>
      <c r="F192">
        <f>huc_8[[#This Row],[total_p_sparrow_lbs]]/SUM(huc_8[total_p_sparrow_lbs])*Meta!$A$2</f>
        <v>239488.61496069937</v>
      </c>
      <c r="G192">
        <f>huc_8[[#This Row],[total_p_sparrow_adjusted_usgs_lbs]]/huc_8[[#This Row],[area_ac]]/huc_8[[#This Row],[total_p_yield_lbs_per_ac]]*huc_8[[#This Row],[rowcrop_p_yield_lbs_per_ac]]</f>
        <v>9.030172780508687E-2</v>
      </c>
      <c r="H192">
        <v>6.4058101455956749</v>
      </c>
      <c r="I192">
        <v>6.9595499558952056</v>
      </c>
      <c r="J192">
        <f>huc_8[[#This Row],[area_ac]]*huc_8[[#This Row],[total_n_yield_lbs_per_ac]]</f>
        <v>10137011.061578164</v>
      </c>
      <c r="K192">
        <f>huc_8[[#This Row],[total_n_sparrow_lbs]]/SUM(huc_8[total_n_sparrow_lbs])*Meta!$B$2</f>
        <v>3398049.6604612274</v>
      </c>
      <c r="L192">
        <f>huc_8[[#This Row],[total_n_sparrow_adjusted_usgs_lbs]]/huc_8[[#This Row],[area_ac]]/huc_8[[#This Row],[total_n_yield_lbs_per_ac]]*huc_8[[#This Row],[rowcrop_n_yield_lbs_per_ac]]</f>
        <v>2.1473056365425007</v>
      </c>
    </row>
    <row r="193" spans="1:12">
      <c r="A193" t="s">
        <v>252</v>
      </c>
      <c r="B193">
        <v>1065066.19</v>
      </c>
      <c r="C193">
        <v>0.57485602258767787</v>
      </c>
      <c r="D193">
        <v>0.79773035699154249</v>
      </c>
      <c r="E193">
        <f>huc_8[[#This Row],[area_ac]]*huc_8[[#This Row],[total_p_yield_lbs_per_ac]]</f>
        <v>849635.63196832198</v>
      </c>
      <c r="F193">
        <f>huc_8[[#This Row],[total_p_sparrow_lbs]]/SUM(huc_8[total_p_sparrow_lbs])*Meta!$A$2</f>
        <v>320581.88014128362</v>
      </c>
      <c r="G193">
        <f>huc_8[[#This Row],[total_p_sparrow_adjusted_usgs_lbs]]/huc_8[[#This Row],[area_ac]]/huc_8[[#This Row],[total_p_yield_lbs_per_ac]]*huc_8[[#This Row],[rowcrop_p_yield_lbs_per_ac]]</f>
        <v>0.21690289060119011</v>
      </c>
      <c r="H193">
        <v>15.117701596419874</v>
      </c>
      <c r="I193">
        <v>15.768752271687442</v>
      </c>
      <c r="J193">
        <f>huc_8[[#This Row],[area_ac]]*huc_8[[#This Row],[total_n_yield_lbs_per_ac]]</f>
        <v>16794764.903059985</v>
      </c>
      <c r="K193">
        <f>huc_8[[#This Row],[total_n_sparrow_lbs]]/SUM(huc_8[total_n_sparrow_lbs])*Meta!$B$2</f>
        <v>5629809.8946223659</v>
      </c>
      <c r="L193">
        <f>huc_8[[#This Row],[total_n_sparrow_adjusted_usgs_lbs]]/huc_8[[#This Row],[area_ac]]/huc_8[[#This Row],[total_n_yield_lbs_per_ac]]*huc_8[[#This Row],[rowcrop_n_yield_lbs_per_ac]]</f>
        <v>5.0676378337374661</v>
      </c>
    </row>
    <row r="194" spans="1:12">
      <c r="A194" t="s">
        <v>253</v>
      </c>
      <c r="B194">
        <v>1235286.3899999999</v>
      </c>
      <c r="C194">
        <v>3.3896544854584036E-2</v>
      </c>
      <c r="D194">
        <v>0.27156674870399544</v>
      </c>
      <c r="E194">
        <f>huc_8[[#This Row],[area_ac]]*huc_8[[#This Row],[total_p_yield_lbs_per_ac]]</f>
        <v>335462.70865059568</v>
      </c>
      <c r="F194">
        <f>huc_8[[#This Row],[total_p_sparrow_lbs]]/SUM(huc_8[total_p_sparrow_lbs])*Meta!$A$2</f>
        <v>126575.74825028675</v>
      </c>
      <c r="G194">
        <f>huc_8[[#This Row],[total_p_sparrow_adjusted_usgs_lbs]]/huc_8[[#This Row],[area_ac]]/huc_8[[#This Row],[total_p_yield_lbs_per_ac]]*huc_8[[#This Row],[rowcrop_p_yield_lbs_per_ac]]</f>
        <v>1.2789739119817255E-2</v>
      </c>
      <c r="H194">
        <v>2.6449901291362972</v>
      </c>
      <c r="I194">
        <v>2.991540763933104</v>
      </c>
      <c r="J194">
        <f>huc_8[[#This Row],[area_ac]]*huc_8[[#This Row],[total_n_yield_lbs_per_ac]]</f>
        <v>3695409.590816766</v>
      </c>
      <c r="K194">
        <f>huc_8[[#This Row],[total_n_sparrow_lbs]]/SUM(huc_8[total_n_sparrow_lbs])*Meta!$B$2</f>
        <v>1238746.3354888684</v>
      </c>
      <c r="L194">
        <f>huc_8[[#This Row],[total_n_sparrow_adjusted_usgs_lbs]]/huc_8[[#This Row],[area_ac]]/huc_8[[#This Row],[total_n_yield_lbs_per_ac]]*huc_8[[#This Row],[rowcrop_n_yield_lbs_per_ac]]</f>
        <v>0.88663292913834912</v>
      </c>
    </row>
    <row r="195" spans="1:12">
      <c r="A195" t="s">
        <v>254</v>
      </c>
      <c r="B195">
        <v>754827.57</v>
      </c>
      <c r="C195">
        <v>1.8701723164154384E-2</v>
      </c>
      <c r="D195">
        <v>0.2604227792409114</v>
      </c>
      <c r="E195">
        <f>huc_8[[#This Row],[area_ac]]*huc_8[[#This Row],[total_p_yield_lbs_per_ac]]</f>
        <v>196574.29362706357</v>
      </c>
      <c r="F195">
        <f>huc_8[[#This Row],[total_p_sparrow_lbs]]/SUM(huc_8[total_p_sparrow_lbs])*Meta!$A$2</f>
        <v>74170.802479666221</v>
      </c>
      <c r="G195">
        <f>huc_8[[#This Row],[total_p_sparrow_adjusted_usgs_lbs]]/huc_8[[#This Row],[area_ac]]/huc_8[[#This Row],[total_p_yield_lbs_per_ac]]*huc_8[[#This Row],[rowcrop_p_yield_lbs_per_ac]]</f>
        <v>7.0564761507906533E-3</v>
      </c>
      <c r="H195">
        <v>2.439990479122391</v>
      </c>
      <c r="I195">
        <v>3.0818621724806556</v>
      </c>
      <c r="J195">
        <f>huc_8[[#This Row],[area_ac]]*huc_8[[#This Row],[total_n_yield_lbs_per_ac]]</f>
        <v>2326274.534728494</v>
      </c>
      <c r="K195">
        <f>huc_8[[#This Row],[total_n_sparrow_lbs]]/SUM(huc_8[total_n_sparrow_lbs])*Meta!$B$2</f>
        <v>779795.57730137405</v>
      </c>
      <c r="L195">
        <f>huc_8[[#This Row],[total_n_sparrow_adjusted_usgs_lbs]]/huc_8[[#This Row],[area_ac]]/huc_8[[#This Row],[total_n_yield_lbs_per_ac]]*huc_8[[#This Row],[rowcrop_n_yield_lbs_per_ac]]</f>
        <v>0.81791454786275686</v>
      </c>
    </row>
    <row r="196" spans="1:12">
      <c r="A196" t="s">
        <v>255</v>
      </c>
      <c r="B196">
        <v>473225.16</v>
      </c>
      <c r="C196">
        <v>2.1545600120584152E-2</v>
      </c>
      <c r="D196">
        <v>0.21290599583440184</v>
      </c>
      <c r="E196">
        <f>huc_8[[#This Row],[area_ac]]*huc_8[[#This Row],[total_p_yield_lbs_per_ac]]</f>
        <v>100752.47394369415</v>
      </c>
      <c r="F196">
        <f>huc_8[[#This Row],[total_p_sparrow_lbs]]/SUM(huc_8[total_p_sparrow_lbs])*Meta!$A$2</f>
        <v>38015.610822404182</v>
      </c>
      <c r="G196">
        <f>huc_8[[#This Row],[total_p_sparrow_adjusted_usgs_lbs]]/huc_8[[#This Row],[area_ac]]/huc_8[[#This Row],[total_p_yield_lbs_per_ac]]*huc_8[[#This Row],[rowcrop_p_yield_lbs_per_ac]]</f>
        <v>8.129518979127115E-3</v>
      </c>
      <c r="H196">
        <v>2.5107566381506947</v>
      </c>
      <c r="I196">
        <v>2.9058992385849978</v>
      </c>
      <c r="J196">
        <f>huc_8[[#This Row],[area_ac]]*huc_8[[#This Row],[total_n_yield_lbs_per_ac]]</f>
        <v>1375144.6321232636</v>
      </c>
      <c r="K196">
        <f>huc_8[[#This Row],[total_n_sparrow_lbs]]/SUM(huc_8[total_n_sparrow_lbs])*Meta!$B$2</f>
        <v>460965.24132075434</v>
      </c>
      <c r="L196">
        <f>huc_8[[#This Row],[total_n_sparrow_adjusted_usgs_lbs]]/huc_8[[#This Row],[area_ac]]/huc_8[[#This Row],[total_n_yield_lbs_per_ac]]*huc_8[[#This Row],[rowcrop_n_yield_lbs_per_ac]]</f>
        <v>0.84163622688604411</v>
      </c>
    </row>
    <row r="197" spans="1:12">
      <c r="A197" t="s">
        <v>256</v>
      </c>
      <c r="B197">
        <v>546851.25</v>
      </c>
      <c r="C197">
        <v>9.7132386847076715E-2</v>
      </c>
      <c r="D197">
        <v>0.35494100404168577</v>
      </c>
      <c r="E197">
        <f>huc_8[[#This Row],[area_ac]]*huc_8[[#This Row],[total_p_yield_lbs_per_ac]]</f>
        <v>194099.9317364509</v>
      </c>
      <c r="F197">
        <f>huc_8[[#This Row],[total_p_sparrow_lbs]]/SUM(huc_8[total_p_sparrow_lbs])*Meta!$A$2</f>
        <v>73237.183929317878</v>
      </c>
      <c r="G197">
        <f>huc_8[[#This Row],[total_p_sparrow_adjusted_usgs_lbs]]/huc_8[[#This Row],[area_ac]]/huc_8[[#This Row],[total_p_yield_lbs_per_ac]]*huc_8[[#This Row],[rowcrop_p_yield_lbs_per_ac]]</f>
        <v>3.6649690792637711E-2</v>
      </c>
      <c r="H197">
        <v>3.538314013836624</v>
      </c>
      <c r="I197">
        <v>3.948742839389848</v>
      </c>
      <c r="J197">
        <f>huc_8[[#This Row],[area_ac]]*huc_8[[#This Row],[total_n_yield_lbs_per_ac]]</f>
        <v>2159374.9576488878</v>
      </c>
      <c r="K197">
        <f>huc_8[[#This Row],[total_n_sparrow_lbs]]/SUM(huc_8[total_n_sparrow_lbs])*Meta!$B$2</f>
        <v>723848.80484730657</v>
      </c>
      <c r="L197">
        <f>huc_8[[#This Row],[total_n_sparrow_adjusted_usgs_lbs]]/huc_8[[#This Row],[area_ac]]/huc_8[[#This Row],[total_n_yield_lbs_per_ac]]*huc_8[[#This Row],[rowcrop_n_yield_lbs_per_ac]]</f>
        <v>1.1860859833619344</v>
      </c>
    </row>
    <row r="198" spans="1:12">
      <c r="A198" t="s">
        <v>257</v>
      </c>
      <c r="B198">
        <v>1319023.8999999999</v>
      </c>
      <c r="C198">
        <v>0.11321143324396313</v>
      </c>
      <c r="D198">
        <v>0.28491748135517547</v>
      </c>
      <c r="E198">
        <f>huc_8[[#This Row],[area_ac]]*huc_8[[#This Row],[total_p_yield_lbs_per_ac]]</f>
        <v>375812.96743528079</v>
      </c>
      <c r="F198">
        <f>huc_8[[#This Row],[total_p_sparrow_lbs]]/SUM(huc_8[total_p_sparrow_lbs])*Meta!$A$2</f>
        <v>141800.58268362418</v>
      </c>
      <c r="G198">
        <f>huc_8[[#This Row],[total_p_sparrow_adjusted_usgs_lbs]]/huc_8[[#This Row],[area_ac]]/huc_8[[#This Row],[total_p_yield_lbs_per_ac]]*huc_8[[#This Row],[rowcrop_p_yield_lbs_per_ac]]</f>
        <v>4.2716586684057874E-2</v>
      </c>
      <c r="H198">
        <v>6.8394912470806402</v>
      </c>
      <c r="I198">
        <v>7.6642832738715736</v>
      </c>
      <c r="J198">
        <f>huc_8[[#This Row],[area_ac]]*huc_8[[#This Row],[total_n_yield_lbs_per_ac]]</f>
        <v>10109372.814606851</v>
      </c>
      <c r="K198">
        <f>huc_8[[#This Row],[total_n_sparrow_lbs]]/SUM(huc_8[total_n_sparrow_lbs])*Meta!$B$2</f>
        <v>3388784.9832140477</v>
      </c>
      <c r="L198">
        <f>huc_8[[#This Row],[total_n_sparrow_adjusted_usgs_lbs]]/huc_8[[#This Row],[area_ac]]/huc_8[[#This Row],[total_n_yield_lbs_per_ac]]*huc_8[[#This Row],[rowcrop_n_yield_lbs_per_ac]]</f>
        <v>2.2926808275822954</v>
      </c>
    </row>
    <row r="199" spans="1:12">
      <c r="A199" t="s">
        <v>258</v>
      </c>
      <c r="B199">
        <v>565630.04</v>
      </c>
      <c r="C199">
        <v>0.14874146004610897</v>
      </c>
      <c r="D199">
        <v>0.30064256450642962</v>
      </c>
      <c r="E199">
        <f>huc_8[[#This Row],[area_ac]]*huc_8[[#This Row],[total_p_yield_lbs_per_ac]]</f>
        <v>170052.46578747439</v>
      </c>
      <c r="F199">
        <f>huc_8[[#This Row],[total_p_sparrow_lbs]]/SUM(huc_8[total_p_sparrow_lbs])*Meta!$A$2</f>
        <v>64163.668699387163</v>
      </c>
      <c r="G199">
        <f>huc_8[[#This Row],[total_p_sparrow_adjusted_usgs_lbs]]/huc_8[[#This Row],[area_ac]]/huc_8[[#This Row],[total_p_yield_lbs_per_ac]]*huc_8[[#This Row],[rowcrop_p_yield_lbs_per_ac]]</f>
        <v>5.6122666143454646E-2</v>
      </c>
      <c r="H199">
        <v>6.9575011298363076</v>
      </c>
      <c r="I199">
        <v>7.5465976767344207</v>
      </c>
      <c r="J199">
        <f>huc_8[[#This Row],[area_ac]]*huc_8[[#This Row],[total_n_yield_lbs_per_ac]]</f>
        <v>4268582.345755198</v>
      </c>
      <c r="K199">
        <f>huc_8[[#This Row],[total_n_sparrow_lbs]]/SUM(huc_8[total_n_sparrow_lbs])*Meta!$B$2</f>
        <v>1430880.8289280958</v>
      </c>
      <c r="L199">
        <f>huc_8[[#This Row],[total_n_sparrow_adjusted_usgs_lbs]]/huc_8[[#This Row],[area_ac]]/huc_8[[#This Row],[total_n_yield_lbs_per_ac]]*huc_8[[#This Row],[rowcrop_n_yield_lbs_per_ac]]</f>
        <v>2.3322391786182202</v>
      </c>
    </row>
    <row r="200" spans="1:12">
      <c r="A200" t="s">
        <v>259</v>
      </c>
      <c r="B200">
        <v>1210174.1599999999</v>
      </c>
      <c r="C200">
        <v>0.13754510238038894</v>
      </c>
      <c r="D200">
        <v>0.27980812741225164</v>
      </c>
      <c r="E200">
        <f>huc_8[[#This Row],[area_ac]]*huc_8[[#This Row],[total_p_yield_lbs_per_ac]]</f>
        <v>338616.5655522946</v>
      </c>
      <c r="F200">
        <f>huc_8[[#This Row],[total_p_sparrow_lbs]]/SUM(huc_8[total_p_sparrow_lbs])*Meta!$A$2</f>
        <v>127765.75174967023</v>
      </c>
      <c r="G200">
        <f>huc_8[[#This Row],[total_p_sparrow_adjusted_usgs_lbs]]/huc_8[[#This Row],[area_ac]]/huc_8[[#This Row],[total_p_yield_lbs_per_ac]]*huc_8[[#This Row],[rowcrop_p_yield_lbs_per_ac]]</f>
        <v>5.1898091212556945E-2</v>
      </c>
      <c r="H200">
        <v>6.3322283942458046</v>
      </c>
      <c r="I200">
        <v>6.8690039479489826</v>
      </c>
      <c r="J200">
        <f>huc_8[[#This Row],[area_ac]]*huc_8[[#This Row],[total_n_yield_lbs_per_ac]]</f>
        <v>8312691.0827458436</v>
      </c>
      <c r="K200">
        <f>huc_8[[#This Row],[total_n_sparrow_lbs]]/SUM(huc_8[total_n_sparrow_lbs])*Meta!$B$2</f>
        <v>2786515.36825353</v>
      </c>
      <c r="L200">
        <f>huc_8[[#This Row],[total_n_sparrow_adjusted_usgs_lbs]]/huc_8[[#This Row],[area_ac]]/huc_8[[#This Row],[total_n_yield_lbs_per_ac]]*huc_8[[#This Row],[rowcrop_n_yield_lbs_per_ac]]</f>
        <v>2.1226401366558263</v>
      </c>
    </row>
    <row r="201" spans="1:12">
      <c r="A201" t="s">
        <v>260</v>
      </c>
      <c r="B201">
        <v>911495.16</v>
      </c>
      <c r="C201">
        <v>0.44547466400661268</v>
      </c>
      <c r="D201">
        <v>0.67625869834830299</v>
      </c>
      <c r="E201">
        <f>huc_8[[#This Row],[area_ac]]*huc_8[[#This Row],[total_p_yield_lbs_per_ac]]</f>
        <v>616406.53045237821</v>
      </c>
      <c r="F201">
        <f>huc_8[[#This Row],[total_p_sparrow_lbs]]/SUM(huc_8[total_p_sparrow_lbs])*Meta!$A$2</f>
        <v>232580.59929289369</v>
      </c>
      <c r="G201">
        <f>huc_8[[#This Row],[total_p_sparrow_adjusted_usgs_lbs]]/huc_8[[#This Row],[area_ac]]/huc_8[[#This Row],[total_p_yield_lbs_per_ac]]*huc_8[[#This Row],[rowcrop_p_yield_lbs_per_ac]]</f>
        <v>0.16808511786599731</v>
      </c>
      <c r="H201">
        <v>9.1172084042824704</v>
      </c>
      <c r="I201">
        <v>9.7093639534072906</v>
      </c>
      <c r="J201">
        <f>huc_8[[#This Row],[area_ac]]*huc_8[[#This Row],[total_n_yield_lbs_per_ac]]</f>
        <v>8850038.2502092104</v>
      </c>
      <c r="K201">
        <f>huc_8[[#This Row],[total_n_sparrow_lbs]]/SUM(huc_8[total_n_sparrow_lbs])*Meta!$B$2</f>
        <v>2966640.6881192094</v>
      </c>
      <c r="L201">
        <f>huc_8[[#This Row],[total_n_sparrow_adjusted_usgs_lbs]]/huc_8[[#This Row],[area_ac]]/huc_8[[#This Row],[total_n_yield_lbs_per_ac]]*huc_8[[#This Row],[rowcrop_n_yield_lbs_per_ac]]</f>
        <v>3.0561993801063396</v>
      </c>
    </row>
    <row r="202" spans="1:12">
      <c r="A202" t="s">
        <v>261</v>
      </c>
      <c r="B202">
        <v>639677.18000000005</v>
      </c>
      <c r="C202">
        <v>0.7907816009589117</v>
      </c>
      <c r="D202">
        <v>1.0193835882240705</v>
      </c>
      <c r="E202">
        <f>huc_8[[#This Row],[area_ac]]*huc_8[[#This Row],[total_p_yield_lbs_per_ac]]</f>
        <v>652076.41905345465</v>
      </c>
      <c r="F202">
        <f>huc_8[[#This Row],[total_p_sparrow_lbs]]/SUM(huc_8[total_p_sparrow_lbs])*Meta!$A$2</f>
        <v>246039.4509722564</v>
      </c>
      <c r="G202">
        <f>huc_8[[#This Row],[total_p_sparrow_adjusted_usgs_lbs]]/huc_8[[#This Row],[area_ac]]/huc_8[[#This Row],[total_p_yield_lbs_per_ac]]*huc_8[[#This Row],[rowcrop_p_yield_lbs_per_ac]]</f>
        <v>0.29837525979135737</v>
      </c>
      <c r="H202">
        <v>17.293304130314958</v>
      </c>
      <c r="I202">
        <v>17.952612985660284</v>
      </c>
      <c r="J202">
        <f>huc_8[[#This Row],[area_ac]]*huc_8[[#This Row],[total_n_yield_lbs_per_ac]]</f>
        <v>11483876.848298552</v>
      </c>
      <c r="K202">
        <f>huc_8[[#This Row],[total_n_sparrow_lbs]]/SUM(huc_8[total_n_sparrow_lbs])*Meta!$B$2</f>
        <v>3849535.4881327553</v>
      </c>
      <c r="L202">
        <f>huc_8[[#This Row],[total_n_sparrow_adjusted_usgs_lbs]]/huc_8[[#This Row],[area_ac]]/huc_8[[#This Row],[total_n_yield_lbs_per_ac]]*huc_8[[#This Row],[rowcrop_n_yield_lbs_per_ac]]</f>
        <v>5.7969263199285654</v>
      </c>
    </row>
    <row r="203" spans="1:12">
      <c r="A203" t="s">
        <v>262</v>
      </c>
      <c r="B203">
        <v>716484.51</v>
      </c>
      <c r="C203">
        <v>0.79631975682421974</v>
      </c>
      <c r="D203">
        <v>1.0602896508502277</v>
      </c>
      <c r="E203">
        <f>huc_8[[#This Row],[area_ac]]*huc_8[[#This Row],[total_p_yield_lbs_per_ac]]</f>
        <v>759681.11094749649</v>
      </c>
      <c r="F203">
        <f>huc_8[[#This Row],[total_p_sparrow_lbs]]/SUM(huc_8[total_p_sparrow_lbs])*Meta!$A$2</f>
        <v>286640.51940849831</v>
      </c>
      <c r="G203">
        <f>huc_8[[#This Row],[total_p_sparrow_adjusted_usgs_lbs]]/huc_8[[#This Row],[area_ac]]/huc_8[[#This Row],[total_p_yield_lbs_per_ac]]*huc_8[[#This Row],[rowcrop_p_yield_lbs_per_ac]]</f>
        <v>0.30046489957694744</v>
      </c>
      <c r="H203">
        <v>11.340872583971343</v>
      </c>
      <c r="I203">
        <v>11.980342438414652</v>
      </c>
      <c r="J203">
        <f>huc_8[[#This Row],[area_ac]]*huc_8[[#This Row],[total_n_yield_lbs_per_ac]]</f>
        <v>8583729.7816197276</v>
      </c>
      <c r="K203">
        <f>huc_8[[#This Row],[total_n_sparrow_lbs]]/SUM(huc_8[total_n_sparrow_lbs])*Meta!$B$2</f>
        <v>2877370.8436086955</v>
      </c>
      <c r="L203">
        <f>huc_8[[#This Row],[total_n_sparrow_adjusted_usgs_lbs]]/huc_8[[#This Row],[area_ac]]/huc_8[[#This Row],[total_n_yield_lbs_per_ac]]*huc_8[[#This Row],[rowcrop_n_yield_lbs_per_ac]]</f>
        <v>3.801598715755798</v>
      </c>
    </row>
    <row r="204" spans="1:12">
      <c r="A204" t="s">
        <v>263</v>
      </c>
      <c r="B204">
        <v>1084109.94</v>
      </c>
      <c r="C204">
        <v>0.75137364193359579</v>
      </c>
      <c r="D204">
        <v>0.95950060212066901</v>
      </c>
      <c r="E204">
        <f>huc_8[[#This Row],[area_ac]]*huc_8[[#This Row],[total_p_yield_lbs_per_ac]]</f>
        <v>1040204.1401950023</v>
      </c>
      <c r="F204">
        <f>huc_8[[#This Row],[total_p_sparrow_lbs]]/SUM(huc_8[total_p_sparrow_lbs])*Meta!$A$2</f>
        <v>392486.59831029124</v>
      </c>
      <c r="G204">
        <f>huc_8[[#This Row],[total_p_sparrow_adjusted_usgs_lbs]]/huc_8[[#This Row],[area_ac]]/huc_8[[#This Row],[total_p_yield_lbs_per_ac]]*huc_8[[#This Row],[rowcrop_p_yield_lbs_per_ac]]</f>
        <v>0.28350597097916519</v>
      </c>
      <c r="H204">
        <v>19.038514102241827</v>
      </c>
      <c r="I204">
        <v>19.693372659898234</v>
      </c>
      <c r="J204">
        <f>huc_8[[#This Row],[area_ac]]*huc_8[[#This Row],[total_n_yield_lbs_per_ac]]</f>
        <v>21349781.052719913</v>
      </c>
      <c r="K204">
        <f>huc_8[[#This Row],[total_n_sparrow_lbs]]/SUM(huc_8[total_n_sparrow_lbs])*Meta!$B$2</f>
        <v>7156706.825751652</v>
      </c>
      <c r="L204">
        <f>huc_8[[#This Row],[total_n_sparrow_adjusted_usgs_lbs]]/huc_8[[#This Row],[area_ac]]/huc_8[[#This Row],[total_n_yield_lbs_per_ac]]*huc_8[[#This Row],[rowcrop_n_yield_lbs_per_ac]]</f>
        <v>6.3819419736074918</v>
      </c>
    </row>
    <row r="205" spans="1:12">
      <c r="A205" t="s">
        <v>264</v>
      </c>
      <c r="B205">
        <v>951301.75</v>
      </c>
      <c r="C205">
        <v>0.68017003143401389</v>
      </c>
      <c r="D205">
        <v>0.97140526812143313</v>
      </c>
      <c r="E205">
        <f>huc_8[[#This Row],[area_ac]]*huc_8[[#This Row],[total_p_yield_lbs_per_ac]]</f>
        <v>924099.53152313852</v>
      </c>
      <c r="F205">
        <f>huc_8[[#This Row],[total_p_sparrow_lbs]]/SUM(huc_8[total_p_sparrow_lbs])*Meta!$A$2</f>
        <v>348678.36765162006</v>
      </c>
      <c r="G205">
        <f>huc_8[[#This Row],[total_p_sparrow_adjusted_usgs_lbs]]/huc_8[[#This Row],[area_ac]]/huc_8[[#This Row],[total_p_yield_lbs_per_ac]]*huc_8[[#This Row],[rowcrop_p_yield_lbs_per_ac]]</f>
        <v>0.25663964561811364</v>
      </c>
      <c r="H205">
        <v>11.536755950908377</v>
      </c>
      <c r="I205">
        <v>12.648261986795371</v>
      </c>
      <c r="J205">
        <f>huc_8[[#This Row],[area_ac]]*huc_8[[#This Row],[total_n_yield_lbs_per_ac]]</f>
        <v>12032313.762496913</v>
      </c>
      <c r="K205">
        <f>huc_8[[#This Row],[total_n_sparrow_lbs]]/SUM(huc_8[total_n_sparrow_lbs])*Meta!$B$2</f>
        <v>4033378.2262688242</v>
      </c>
      <c r="L205">
        <f>huc_8[[#This Row],[total_n_sparrow_adjusted_usgs_lbs]]/huc_8[[#This Row],[area_ac]]/huc_8[[#This Row],[total_n_yield_lbs_per_ac]]*huc_8[[#This Row],[rowcrop_n_yield_lbs_per_ac]]</f>
        <v>3.8672612078323096</v>
      </c>
    </row>
    <row r="206" spans="1:12">
      <c r="A206" t="s">
        <v>265</v>
      </c>
      <c r="B206">
        <v>1196986.08</v>
      </c>
      <c r="C206">
        <v>0.70894907857825651</v>
      </c>
      <c r="D206">
        <v>0.88731620821102508</v>
      </c>
      <c r="E206">
        <f>huc_8[[#This Row],[area_ac]]*huc_8[[#This Row],[total_p_yield_lbs_per_ac]]</f>
        <v>1062105.1497869787</v>
      </c>
      <c r="F206">
        <f>huc_8[[#This Row],[total_p_sparrow_lbs]]/SUM(huc_8[total_p_sparrow_lbs])*Meta!$A$2</f>
        <v>400750.21928828931</v>
      </c>
      <c r="G206">
        <f>huc_8[[#This Row],[total_p_sparrow_adjusted_usgs_lbs]]/huc_8[[#This Row],[area_ac]]/huc_8[[#This Row],[total_p_yield_lbs_per_ac]]*huc_8[[#This Row],[rowcrop_p_yield_lbs_per_ac]]</f>
        <v>0.26749846638202424</v>
      </c>
      <c r="H206">
        <v>19.962582914060246</v>
      </c>
      <c r="I206">
        <v>20.703110621148127</v>
      </c>
      <c r="J206">
        <f>huc_8[[#This Row],[area_ac]]*huc_8[[#This Row],[total_n_yield_lbs_per_ac]]</f>
        <v>24781335.226214465</v>
      </c>
      <c r="K206">
        <f>huc_8[[#This Row],[total_n_sparrow_lbs]]/SUM(huc_8[total_n_sparrow_lbs])*Meta!$B$2</f>
        <v>8307005.6094132438</v>
      </c>
      <c r="L206">
        <f>huc_8[[#This Row],[total_n_sparrow_adjusted_usgs_lbs]]/huc_8[[#This Row],[area_ac]]/huc_8[[#This Row],[total_n_yield_lbs_per_ac]]*huc_8[[#This Row],[rowcrop_n_yield_lbs_per_ac]]</f>
        <v>6.6917011021285111</v>
      </c>
    </row>
    <row r="207" spans="1:12">
      <c r="A207" t="s">
        <v>266</v>
      </c>
      <c r="B207">
        <v>1395061.99</v>
      </c>
      <c r="C207">
        <v>8.3334102472685714E-3</v>
      </c>
      <c r="D207">
        <v>0.1588102963104015</v>
      </c>
      <c r="E207">
        <f>huc_8[[#This Row],[area_ac]]*huc_8[[#This Row],[total_p_yield_lbs_per_ac]]</f>
        <v>221550.20800327839</v>
      </c>
      <c r="F207">
        <f>huc_8[[#This Row],[total_p_sparrow_lbs]]/SUM(huc_8[total_p_sparrow_lbs])*Meta!$A$2</f>
        <v>83594.636989084698</v>
      </c>
      <c r="G207">
        <f>huc_8[[#This Row],[total_p_sparrow_adjusted_usgs_lbs]]/huc_8[[#This Row],[area_ac]]/huc_8[[#This Row],[total_p_yield_lbs_per_ac]]*huc_8[[#This Row],[rowcrop_p_yield_lbs_per_ac]]</f>
        <v>3.144336495008962E-3</v>
      </c>
      <c r="H207">
        <v>1.7146031575027221</v>
      </c>
      <c r="I207">
        <v>2.2441541304574297</v>
      </c>
      <c r="J207">
        <f>huc_8[[#This Row],[area_ac]]*huc_8[[#This Row],[total_n_yield_lbs_per_ac]]</f>
        <v>3130734.1271026614</v>
      </c>
      <c r="K207">
        <f>huc_8[[#This Row],[total_n_sparrow_lbs]]/SUM(huc_8[total_n_sparrow_lbs])*Meta!$B$2</f>
        <v>1049460.2376353089</v>
      </c>
      <c r="L207">
        <f>huc_8[[#This Row],[total_n_sparrow_adjusted_usgs_lbs]]/huc_8[[#This Row],[area_ac]]/huc_8[[#This Row],[total_n_yield_lbs_per_ac]]*huc_8[[#This Row],[rowcrop_n_yield_lbs_per_ac]]</f>
        <v>0.57475587643985593</v>
      </c>
    </row>
    <row r="208" spans="1:12">
      <c r="A208" t="s">
        <v>267</v>
      </c>
      <c r="B208">
        <v>1740421.57</v>
      </c>
      <c r="C208">
        <v>0.23733090020968597</v>
      </c>
      <c r="D208">
        <v>0.50185410068689584</v>
      </c>
      <c r="E208">
        <f>huc_8[[#This Row],[area_ac]]*huc_8[[#This Row],[total_p_yield_lbs_per_ac]]</f>
        <v>873437.7018284254</v>
      </c>
      <c r="F208">
        <f>huc_8[[#This Row],[total_p_sparrow_lbs]]/SUM(huc_8[total_p_sparrow_lbs])*Meta!$A$2</f>
        <v>329562.80328045186</v>
      </c>
      <c r="G208">
        <f>huc_8[[#This Row],[total_p_sparrow_adjusted_usgs_lbs]]/huc_8[[#This Row],[area_ac]]/huc_8[[#This Row],[total_p_yield_lbs_per_ac]]*huc_8[[#This Row],[rowcrop_p_yield_lbs_per_ac]]</f>
        <v>8.9548958803179313E-2</v>
      </c>
      <c r="H208">
        <v>5.8639468898563019</v>
      </c>
      <c r="I208">
        <v>6.6568975774215362</v>
      </c>
      <c r="J208">
        <f>huc_8[[#This Row],[area_ac]]*huc_8[[#This Row],[total_n_yield_lbs_per_ac]]</f>
        <v>11585808.133025186</v>
      </c>
      <c r="K208">
        <f>huc_8[[#This Row],[total_n_sparrow_lbs]]/SUM(huc_8[total_n_sparrow_lbs])*Meta!$B$2</f>
        <v>3883704.0971390675</v>
      </c>
      <c r="L208">
        <f>huc_8[[#This Row],[total_n_sparrow_adjusted_usgs_lbs]]/huc_8[[#This Row],[area_ac]]/huc_8[[#This Row],[total_n_yield_lbs_per_ac]]*huc_8[[#This Row],[rowcrop_n_yield_lbs_per_ac]]</f>
        <v>1.965666468843404</v>
      </c>
    </row>
    <row r="209" spans="1:12">
      <c r="A209" t="s">
        <v>268</v>
      </c>
      <c r="B209">
        <v>2079621.65</v>
      </c>
      <c r="C209">
        <v>0.10439106112427307</v>
      </c>
      <c r="D209">
        <v>0.25475062882182464</v>
      </c>
      <c r="E209">
        <f>huc_8[[#This Row],[area_ac]]*huc_8[[#This Row],[total_p_yield_lbs_per_ac]]</f>
        <v>529784.92304898053</v>
      </c>
      <c r="F209">
        <f>huc_8[[#This Row],[total_p_sparrow_lbs]]/SUM(huc_8[total_p_sparrow_lbs])*Meta!$A$2</f>
        <v>199896.80318383797</v>
      </c>
      <c r="G209">
        <f>huc_8[[#This Row],[total_p_sparrow_adjusted_usgs_lbs]]/huc_8[[#This Row],[area_ac]]/huc_8[[#This Row],[total_p_yield_lbs_per_ac]]*huc_8[[#This Row],[rowcrop_p_yield_lbs_per_ac]]</f>
        <v>3.93885112464432E-2</v>
      </c>
      <c r="H209">
        <v>5.4679611746962351</v>
      </c>
      <c r="I209">
        <v>6.312660591867238</v>
      </c>
      <c r="J209">
        <f>huc_8[[#This Row],[area_ac]]*huc_8[[#This Row],[total_n_yield_lbs_per_ac]]</f>
        <v>13127945.635948922</v>
      </c>
      <c r="K209">
        <f>huc_8[[#This Row],[total_n_sparrow_lbs]]/SUM(huc_8[total_n_sparrow_lbs])*Meta!$B$2</f>
        <v>4400647.3841062123</v>
      </c>
      <c r="L209">
        <f>huc_8[[#This Row],[total_n_sparrow_adjusted_usgs_lbs]]/huc_8[[#This Row],[area_ac]]/huc_8[[#This Row],[total_n_yield_lbs_per_ac]]*huc_8[[#This Row],[rowcrop_n_yield_lbs_per_ac]]</f>
        <v>1.8329272307412334</v>
      </c>
    </row>
    <row r="210" spans="1:12">
      <c r="A210" t="s">
        <v>269</v>
      </c>
      <c r="B210">
        <v>419429.75</v>
      </c>
      <c r="C210">
        <v>0.29306429390719835</v>
      </c>
      <c r="D210">
        <v>0.51343853740825218</v>
      </c>
      <c r="E210">
        <f>huc_8[[#This Row],[area_ac]]*huc_8[[#This Row],[total_p_yield_lbs_per_ac]]</f>
        <v>215351.39738550887</v>
      </c>
      <c r="F210">
        <f>huc_8[[#This Row],[total_p_sparrow_lbs]]/SUM(huc_8[total_p_sparrow_lbs])*Meta!$A$2</f>
        <v>81255.721002380422</v>
      </c>
      <c r="G210">
        <f>huc_8[[#This Row],[total_p_sparrow_adjusted_usgs_lbs]]/huc_8[[#This Row],[area_ac]]/huc_8[[#This Row],[total_p_yield_lbs_per_ac]]*huc_8[[#This Row],[rowcrop_p_yield_lbs_per_ac]]</f>
        <v>0.11057810996626172</v>
      </c>
      <c r="H210">
        <v>7.8965019722423895</v>
      </c>
      <c r="I210">
        <v>8.6246832500857717</v>
      </c>
      <c r="J210">
        <f>huc_8[[#This Row],[area_ac]]*huc_8[[#This Row],[total_n_yield_lbs_per_ac]]</f>
        <v>3617448.7394126626</v>
      </c>
      <c r="K210">
        <f>huc_8[[#This Row],[total_n_sparrow_lbs]]/SUM(huc_8[total_n_sparrow_lbs])*Meta!$B$2</f>
        <v>1212612.907890365</v>
      </c>
      <c r="L210">
        <f>huc_8[[#This Row],[total_n_sparrow_adjusted_usgs_lbs]]/huc_8[[#This Row],[area_ac]]/huc_8[[#This Row],[total_n_yield_lbs_per_ac]]*huc_8[[#This Row],[rowcrop_n_yield_lbs_per_ac]]</f>
        <v>2.6470037057878337</v>
      </c>
    </row>
    <row r="211" spans="1:12">
      <c r="A211" t="s">
        <v>270</v>
      </c>
      <c r="B211">
        <v>1511096.57</v>
      </c>
      <c r="C211">
        <v>0.24177953485446327</v>
      </c>
      <c r="D211">
        <v>0.43766380241077923</v>
      </c>
      <c r="E211">
        <f>huc_8[[#This Row],[area_ac]]*huc_8[[#This Row],[total_p_yield_lbs_per_ac]]</f>
        <v>661352.27063608624</v>
      </c>
      <c r="F211">
        <f>huc_8[[#This Row],[total_p_sparrow_lbs]]/SUM(huc_8[total_p_sparrow_lbs])*Meta!$A$2</f>
        <v>249539.3865074252</v>
      </c>
      <c r="G211">
        <f>huc_8[[#This Row],[total_p_sparrow_adjusted_usgs_lbs]]/huc_8[[#This Row],[area_ac]]/huc_8[[#This Row],[total_p_yield_lbs_per_ac]]*huc_8[[#This Row],[rowcrop_p_yield_lbs_per_ac]]</f>
        <v>9.1227503822743097E-2</v>
      </c>
      <c r="H211">
        <v>7.5688562275341393</v>
      </c>
      <c r="I211">
        <v>8.1229501284742565</v>
      </c>
      <c r="J211">
        <f>huc_8[[#This Row],[area_ac]]*huc_8[[#This Row],[total_n_yield_lbs_per_ac]]</f>
        <v>12274562.077418508</v>
      </c>
      <c r="K211">
        <f>huc_8[[#This Row],[total_n_sparrow_lbs]]/SUM(huc_8[total_n_sparrow_lbs])*Meta!$B$2</f>
        <v>4114582.8140182314</v>
      </c>
      <c r="L211">
        <f>huc_8[[#This Row],[total_n_sparrow_adjusted_usgs_lbs]]/huc_8[[#This Row],[area_ac]]/huc_8[[#This Row],[total_n_yield_lbs_per_ac]]*huc_8[[#This Row],[rowcrop_n_yield_lbs_per_ac]]</f>
        <v>2.537172858727073</v>
      </c>
    </row>
    <row r="212" spans="1:12">
      <c r="A212" t="s">
        <v>271</v>
      </c>
      <c r="B212">
        <v>491333.17</v>
      </c>
      <c r="C212">
        <v>0.31658557644720431</v>
      </c>
      <c r="D212">
        <v>0.54979588667687107</v>
      </c>
      <c r="E212">
        <f>huc_8[[#This Row],[area_ac]]*huc_8[[#This Row],[total_p_yield_lbs_per_ac]]</f>
        <v>270132.9558539078</v>
      </c>
      <c r="F212">
        <f>huc_8[[#This Row],[total_p_sparrow_lbs]]/SUM(huc_8[total_p_sparrow_lbs])*Meta!$A$2</f>
        <v>101925.72865046335</v>
      </c>
      <c r="G212">
        <f>huc_8[[#This Row],[total_p_sparrow_adjusted_usgs_lbs]]/huc_8[[#This Row],[area_ac]]/huc_8[[#This Row],[total_p_yield_lbs_per_ac]]*huc_8[[#This Row],[rowcrop_p_yield_lbs_per_ac]]</f>
        <v>0.11945308730512477</v>
      </c>
      <c r="H212">
        <v>7.5809095088852754</v>
      </c>
      <c r="I212">
        <v>8.0635906843387275</v>
      </c>
      <c r="J212">
        <f>huc_8[[#This Row],[area_ac]]*huc_8[[#This Row],[total_n_yield_lbs_per_ac]]</f>
        <v>3961909.572518616</v>
      </c>
      <c r="K212">
        <f>huc_8[[#This Row],[total_n_sparrow_lbs]]/SUM(huc_8[total_n_sparrow_lbs])*Meta!$B$2</f>
        <v>1328080.3775288612</v>
      </c>
      <c r="L212">
        <f>huc_8[[#This Row],[total_n_sparrow_adjusted_usgs_lbs]]/huc_8[[#This Row],[area_ac]]/huc_8[[#This Row],[total_n_yield_lbs_per_ac]]*huc_8[[#This Row],[rowcrop_n_yield_lbs_per_ac]]</f>
        <v>2.5412132655446116</v>
      </c>
    </row>
    <row r="213" spans="1:12">
      <c r="A213" t="s">
        <v>272</v>
      </c>
      <c r="B213">
        <v>634693.16</v>
      </c>
      <c r="C213">
        <v>0.38070105355361922</v>
      </c>
      <c r="D213">
        <v>0.86945370192541527</v>
      </c>
      <c r="E213">
        <f>huc_8[[#This Row],[area_ac]]*huc_8[[#This Row],[total_p_yield_lbs_per_ac]]</f>
        <v>551836.31754873996</v>
      </c>
      <c r="F213">
        <f>huc_8[[#This Row],[total_p_sparrow_lbs]]/SUM(huc_8[total_p_sparrow_lbs])*Meta!$A$2</f>
        <v>208217.1669285798</v>
      </c>
      <c r="G213">
        <f>huc_8[[#This Row],[total_p_sparrow_adjusted_usgs_lbs]]/huc_8[[#This Row],[area_ac]]/huc_8[[#This Row],[total_p_yield_lbs_per_ac]]*huc_8[[#This Row],[rowcrop_p_yield_lbs_per_ac]]</f>
        <v>0.1436449401695257</v>
      </c>
      <c r="H213">
        <v>13.863505077212077</v>
      </c>
      <c r="I213">
        <v>18.563498474672482</v>
      </c>
      <c r="J213">
        <f>huc_8[[#This Row],[area_ac]]*huc_8[[#This Row],[total_n_yield_lbs_per_ac]]</f>
        <v>11782125.507545058</v>
      </c>
      <c r="K213">
        <f>huc_8[[#This Row],[total_n_sparrow_lbs]]/SUM(huc_8[total_n_sparrow_lbs])*Meta!$B$2</f>
        <v>3949512.0738471476</v>
      </c>
      <c r="L213">
        <f>huc_8[[#This Row],[total_n_sparrow_adjusted_usgs_lbs]]/huc_8[[#This Row],[area_ac]]/huc_8[[#This Row],[total_n_yield_lbs_per_ac]]*huc_8[[#This Row],[rowcrop_n_yield_lbs_per_ac]]</f>
        <v>4.647215874014142</v>
      </c>
    </row>
    <row r="214" spans="1:12">
      <c r="A214" t="s">
        <v>273</v>
      </c>
      <c r="B214">
        <v>1003377.82</v>
      </c>
      <c r="C214">
        <v>0.35283273585209218</v>
      </c>
      <c r="D214">
        <v>0.56335318794526534</v>
      </c>
      <c r="E214">
        <f>huc_8[[#This Row],[area_ac]]*huc_8[[#This Row],[total_p_yield_lbs_per_ac]]</f>
        <v>565256.09361057053</v>
      </c>
      <c r="F214">
        <f>huc_8[[#This Row],[total_p_sparrow_lbs]]/SUM(huc_8[total_p_sparrow_lbs])*Meta!$A$2</f>
        <v>213280.67518918563</v>
      </c>
      <c r="G214">
        <f>huc_8[[#This Row],[total_p_sparrow_adjusted_usgs_lbs]]/huc_8[[#This Row],[area_ac]]/huc_8[[#This Row],[total_p_yield_lbs_per_ac]]*huc_8[[#This Row],[rowcrop_p_yield_lbs_per_ac]]</f>
        <v>0.13312975301284669</v>
      </c>
      <c r="H214">
        <v>27.615602400595549</v>
      </c>
      <c r="I214">
        <v>28.884218028333116</v>
      </c>
      <c r="J214">
        <f>huc_8[[#This Row],[area_ac]]*huc_8[[#This Row],[total_n_yield_lbs_per_ac]]</f>
        <v>28981783.717673577</v>
      </c>
      <c r="K214">
        <f>huc_8[[#This Row],[total_n_sparrow_lbs]]/SUM(huc_8[total_n_sparrow_lbs])*Meta!$B$2</f>
        <v>9715047.1399475317</v>
      </c>
      <c r="L214">
        <f>huc_8[[#This Row],[total_n_sparrow_adjusted_usgs_lbs]]/huc_8[[#This Row],[area_ac]]/huc_8[[#This Row],[total_n_yield_lbs_per_ac]]*huc_8[[#This Row],[rowcrop_n_yield_lbs_per_ac]]</f>
        <v>9.2570865110772367</v>
      </c>
    </row>
    <row r="215" spans="1:12">
      <c r="A215" t="s">
        <v>274</v>
      </c>
      <c r="B215">
        <v>628099.06999999995</v>
      </c>
      <c r="C215">
        <v>0.46370723490085936</v>
      </c>
      <c r="D215">
        <v>0.63815339096847667</v>
      </c>
      <c r="E215">
        <f>huc_8[[#This Row],[area_ac]]*huc_8[[#This Row],[total_p_yield_lbs_per_ac]]</f>
        <v>400823.55138464656</v>
      </c>
      <c r="F215">
        <f>huc_8[[#This Row],[total_p_sparrow_lbs]]/SUM(huc_8[total_p_sparrow_lbs])*Meta!$A$2</f>
        <v>151237.49860880047</v>
      </c>
      <c r="G215">
        <f>huc_8[[#This Row],[total_p_sparrow_adjusted_usgs_lbs]]/huc_8[[#This Row],[area_ac]]/huc_8[[#This Row],[total_p_yield_lbs_per_ac]]*huc_8[[#This Row],[rowcrop_p_yield_lbs_per_ac]]</f>
        <v>0.17496457493813755</v>
      </c>
      <c r="H215">
        <v>24.307094533022855</v>
      </c>
      <c r="I215">
        <v>25.343847749880016</v>
      </c>
      <c r="J215">
        <f>huc_8[[#This Row],[area_ac]]*huc_8[[#This Row],[total_n_yield_lbs_per_ac]]</f>
        <v>15918447.20192123</v>
      </c>
      <c r="K215">
        <f>huc_8[[#This Row],[total_n_sparrow_lbs]]/SUM(huc_8[total_n_sparrow_lbs])*Meta!$B$2</f>
        <v>5336057.5204045633</v>
      </c>
      <c r="L215">
        <f>huc_8[[#This Row],[total_n_sparrow_adjusted_usgs_lbs]]/huc_8[[#This Row],[area_ac]]/huc_8[[#This Row],[total_n_yield_lbs_per_ac]]*huc_8[[#This Row],[rowcrop_n_yield_lbs_per_ac]]</f>
        <v>8.1480343488821596</v>
      </c>
    </row>
    <row r="216" spans="1:12">
      <c r="A216" t="s">
        <v>275</v>
      </c>
      <c r="B216">
        <v>1546231.99</v>
      </c>
      <c r="C216">
        <v>0.65115141140365584</v>
      </c>
      <c r="D216">
        <v>0.95123172910808096</v>
      </c>
      <c r="E216">
        <f>huc_8[[#This Row],[area_ac]]*huc_8[[#This Row],[total_p_yield_lbs_per_ac]]</f>
        <v>1470824.9294499289</v>
      </c>
      <c r="F216">
        <f>huc_8[[#This Row],[total_p_sparrow_lbs]]/SUM(huc_8[total_p_sparrow_lbs])*Meta!$A$2</f>
        <v>554967.09824819269</v>
      </c>
      <c r="G216">
        <f>huc_8[[#This Row],[total_p_sparrow_adjusted_usgs_lbs]]/huc_8[[#This Row],[area_ac]]/huc_8[[#This Row],[total_p_yield_lbs_per_ac]]*huc_8[[#This Row],[rowcrop_p_yield_lbs_per_ac]]</f>
        <v>0.24569042995623497</v>
      </c>
      <c r="H216">
        <v>14.327652726529228</v>
      </c>
      <c r="I216">
        <v>15.627632932902827</v>
      </c>
      <c r="J216">
        <f>huc_8[[#This Row],[area_ac]]*huc_8[[#This Row],[total_n_yield_lbs_per_ac]]</f>
        <v>24163945.968831874</v>
      </c>
      <c r="K216">
        <f>huc_8[[#This Row],[total_n_sparrow_lbs]]/SUM(huc_8[total_n_sparrow_lbs])*Meta!$B$2</f>
        <v>8100049.2054320965</v>
      </c>
      <c r="L216">
        <f>huc_8[[#This Row],[total_n_sparrow_adjusted_usgs_lbs]]/huc_8[[#This Row],[area_ac]]/huc_8[[#This Row],[total_n_yield_lbs_per_ac]]*huc_8[[#This Row],[rowcrop_n_yield_lbs_per_ac]]</f>
        <v>4.8028038232217733</v>
      </c>
    </row>
    <row r="217" spans="1:12">
      <c r="A217" t="s">
        <v>276</v>
      </c>
      <c r="B217">
        <v>1179865.93</v>
      </c>
      <c r="C217">
        <v>0.55758371634171333</v>
      </c>
      <c r="D217">
        <v>0.77708246858970553</v>
      </c>
      <c r="E217">
        <f>huc_8[[#This Row],[area_ac]]*huc_8[[#This Row],[total_p_yield_lbs_per_ac]]</f>
        <v>916853.12948928867</v>
      </c>
      <c r="F217">
        <f>huc_8[[#This Row],[total_p_sparrow_lbs]]/SUM(huc_8[total_p_sparrow_lbs])*Meta!$A$2</f>
        <v>345944.17772259196</v>
      </c>
      <c r="G217">
        <f>huc_8[[#This Row],[total_p_sparrow_adjusted_usgs_lbs]]/huc_8[[#This Row],[area_ac]]/huc_8[[#This Row],[total_p_yield_lbs_per_ac]]*huc_8[[#This Row],[rowcrop_p_yield_lbs_per_ac]]</f>
        <v>0.21038575760633266</v>
      </c>
      <c r="H217">
        <v>20.354539255501614</v>
      </c>
      <c r="I217">
        <v>21.468136138650159</v>
      </c>
      <c r="J217">
        <f>huc_8[[#This Row],[area_ac]]*huc_8[[#This Row],[total_n_yield_lbs_per_ac]]</f>
        <v>25329522.410595078</v>
      </c>
      <c r="K217">
        <f>huc_8[[#This Row],[total_n_sparrow_lbs]]/SUM(huc_8[total_n_sparrow_lbs])*Meta!$B$2</f>
        <v>8490764.6350706294</v>
      </c>
      <c r="L217">
        <f>huc_8[[#This Row],[total_n_sparrow_adjusted_usgs_lbs]]/huc_8[[#This Row],[area_ac]]/huc_8[[#This Row],[total_n_yield_lbs_per_ac]]*huc_8[[#This Row],[rowcrop_n_yield_lbs_per_ac]]</f>
        <v>6.8230896450490821</v>
      </c>
    </row>
    <row r="218" spans="1:12">
      <c r="A218" t="s">
        <v>277</v>
      </c>
      <c r="B218">
        <v>558361.16</v>
      </c>
      <c r="C218">
        <v>0.65107300515003819</v>
      </c>
      <c r="D218">
        <v>0.8513408673547328</v>
      </c>
      <c r="E218">
        <f>huc_8[[#This Row],[area_ac]]*huc_8[[#This Row],[total_p_yield_lbs_per_ac]]</f>
        <v>475355.67425159476</v>
      </c>
      <c r="F218">
        <f>huc_8[[#This Row],[total_p_sparrow_lbs]]/SUM(huc_8[total_p_sparrow_lbs])*Meta!$A$2</f>
        <v>179359.72792756598</v>
      </c>
      <c r="G218">
        <f>huc_8[[#This Row],[total_p_sparrow_adjusted_usgs_lbs]]/huc_8[[#This Row],[area_ac]]/huc_8[[#This Row],[total_p_yield_lbs_per_ac]]*huc_8[[#This Row],[rowcrop_p_yield_lbs_per_ac]]</f>
        <v>0.2456608459519232</v>
      </c>
      <c r="H218">
        <v>15.888460427741929</v>
      </c>
      <c r="I218">
        <v>16.690957775408474</v>
      </c>
      <c r="J218">
        <f>huc_8[[#This Row],[area_ac]]*huc_8[[#This Row],[total_n_yield_lbs_per_ac]]</f>
        <v>9319582.5449880958</v>
      </c>
      <c r="K218">
        <f>huc_8[[#This Row],[total_n_sparrow_lbs]]/SUM(huc_8[total_n_sparrow_lbs])*Meta!$B$2</f>
        <v>3124037.6586613823</v>
      </c>
      <c r="L218">
        <f>huc_8[[#This Row],[total_n_sparrow_adjusted_usgs_lbs]]/huc_8[[#This Row],[area_ac]]/huc_8[[#This Row],[total_n_yield_lbs_per_ac]]*huc_8[[#This Row],[rowcrop_n_yield_lbs_per_ac]]</f>
        <v>5.3260055882127846</v>
      </c>
    </row>
    <row r="219" spans="1:12">
      <c r="A219" t="s">
        <v>278</v>
      </c>
      <c r="B219">
        <v>1045531.64</v>
      </c>
      <c r="C219">
        <v>0.93814071713587599</v>
      </c>
      <c r="D219">
        <v>1.2600624373695473</v>
      </c>
      <c r="E219">
        <f>huc_8[[#This Row],[area_ac]]*huc_8[[#This Row],[total_p_yield_lbs_per_ac]]</f>
        <v>1317435.14664538</v>
      </c>
      <c r="F219">
        <f>huc_8[[#This Row],[total_p_sparrow_lbs]]/SUM(huc_8[total_p_sparrow_lbs])*Meta!$A$2</f>
        <v>497090.54138578131</v>
      </c>
      <c r="G219">
        <f>huc_8[[#This Row],[total_p_sparrow_adjusted_usgs_lbs]]/huc_8[[#This Row],[area_ac]]/huc_8[[#This Row],[total_p_yield_lbs_per_ac]]*huc_8[[#This Row],[rowcrop_p_yield_lbs_per_ac]]</f>
        <v>0.3539763442356717</v>
      </c>
      <c r="H219">
        <v>13.680602536833705</v>
      </c>
      <c r="I219">
        <v>14.474011149501834</v>
      </c>
      <c r="J219">
        <f>huc_8[[#This Row],[area_ac]]*huc_8[[#This Row],[total_n_yield_lbs_per_ac]]</f>
        <v>15133036.614516938</v>
      </c>
      <c r="K219">
        <f>huc_8[[#This Row],[total_n_sparrow_lbs]]/SUM(huc_8[total_n_sparrow_lbs])*Meta!$B$2</f>
        <v>5072778.3187109325</v>
      </c>
      <c r="L219">
        <f>huc_8[[#This Row],[total_n_sparrow_adjusted_usgs_lbs]]/huc_8[[#This Row],[area_ac]]/huc_8[[#This Row],[total_n_yield_lbs_per_ac]]*huc_8[[#This Row],[rowcrop_n_yield_lbs_per_ac]]</f>
        <v>4.5859047132139032</v>
      </c>
    </row>
    <row r="220" spans="1:12">
      <c r="A220" t="s">
        <v>279</v>
      </c>
      <c r="B220">
        <v>1078114.47</v>
      </c>
      <c r="C220">
        <v>0.41819848702944296</v>
      </c>
      <c r="D220">
        <v>0.65236970441723596</v>
      </c>
      <c r="E220">
        <f>huc_8[[#This Row],[area_ac]]*huc_8[[#This Row],[total_p_yield_lbs_per_ac]]</f>
        <v>703329.21812184504</v>
      </c>
      <c r="F220">
        <f>huc_8[[#This Row],[total_p_sparrow_lbs]]/SUM(huc_8[total_p_sparrow_lbs])*Meta!$A$2</f>
        <v>265377.99807365739</v>
      </c>
      <c r="G220">
        <f>huc_8[[#This Row],[total_p_sparrow_adjusted_usgs_lbs]]/huc_8[[#This Row],[area_ac]]/huc_8[[#This Row],[total_p_yield_lbs_per_ac]]*huc_8[[#This Row],[rowcrop_p_yield_lbs_per_ac]]</f>
        <v>0.15779335540995487</v>
      </c>
      <c r="H220">
        <v>26.386075641014486</v>
      </c>
      <c r="I220">
        <v>27.87716012961776</v>
      </c>
      <c r="J220">
        <f>huc_8[[#This Row],[area_ac]]*huc_8[[#This Row],[total_n_yield_lbs_per_ac]]</f>
        <v>30054769.718247984</v>
      </c>
      <c r="K220">
        <f>huc_8[[#This Row],[total_n_sparrow_lbs]]/SUM(huc_8[total_n_sparrow_lbs])*Meta!$B$2</f>
        <v>10074725.125182349</v>
      </c>
      <c r="L220">
        <f>huc_8[[#This Row],[total_n_sparrow_adjusted_usgs_lbs]]/huc_8[[#This Row],[area_ac]]/huc_8[[#This Row],[total_n_yield_lbs_per_ac]]*huc_8[[#This Row],[rowcrop_n_yield_lbs_per_ac]]</f>
        <v>8.8449341554624663</v>
      </c>
    </row>
    <row r="221" spans="1:12">
      <c r="A221" t="s">
        <v>280</v>
      </c>
      <c r="B221">
        <v>691348.09</v>
      </c>
      <c r="C221">
        <v>0.30515907027701111</v>
      </c>
      <c r="D221">
        <v>0.6260104398973747</v>
      </c>
      <c r="E221">
        <f>huc_8[[#This Row],[area_ac]]*huc_8[[#This Row],[total_p_yield_lbs_per_ac]]</f>
        <v>432791.12194310979</v>
      </c>
      <c r="F221">
        <f>huc_8[[#This Row],[total_p_sparrow_lbs]]/SUM(huc_8[total_p_sparrow_lbs])*Meta!$A$2</f>
        <v>163299.40313302525</v>
      </c>
      <c r="G221">
        <f>huc_8[[#This Row],[total_p_sparrow_adjusted_usgs_lbs]]/huc_8[[#This Row],[area_ac]]/huc_8[[#This Row],[total_p_yield_lbs_per_ac]]*huc_8[[#This Row],[rowcrop_p_yield_lbs_per_ac]]</f>
        <v>0.11514167345469545</v>
      </c>
      <c r="H221">
        <v>22.348685187375185</v>
      </c>
      <c r="I221">
        <v>23.567320794309925</v>
      </c>
      <c r="J221">
        <f>huc_8[[#This Row],[area_ac]]*huc_8[[#This Row],[total_n_yield_lbs_per_ac]]</f>
        <v>16293222.217563448</v>
      </c>
      <c r="K221">
        <f>huc_8[[#This Row],[total_n_sparrow_lbs]]/SUM(huc_8[total_n_sparrow_lbs])*Meta!$B$2</f>
        <v>5461686.6735066343</v>
      </c>
      <c r="L221">
        <f>huc_8[[#This Row],[total_n_sparrow_adjusted_usgs_lbs]]/huc_8[[#This Row],[area_ac]]/huc_8[[#This Row],[total_n_yield_lbs_per_ac]]*huc_8[[#This Row],[rowcrop_n_yield_lbs_per_ac]]</f>
        <v>7.4915516666006488</v>
      </c>
    </row>
    <row r="222" spans="1:12">
      <c r="A222" t="s">
        <v>281</v>
      </c>
      <c r="B222">
        <v>440576.64</v>
      </c>
      <c r="C222">
        <v>0.40850984330753631</v>
      </c>
      <c r="D222">
        <v>0.6412034352050241</v>
      </c>
      <c r="E222">
        <f>huc_8[[#This Row],[area_ac]]*huc_8[[#This Row],[total_p_yield_lbs_per_ac]]</f>
        <v>282499.25503908726</v>
      </c>
      <c r="F222">
        <f>huc_8[[#This Row],[total_p_sparrow_lbs]]/SUM(huc_8[total_p_sparrow_lbs])*Meta!$A$2</f>
        <v>106591.74228502602</v>
      </c>
      <c r="G222">
        <f>huc_8[[#This Row],[total_p_sparrow_adjusted_usgs_lbs]]/huc_8[[#This Row],[area_ac]]/huc_8[[#This Row],[total_p_yield_lbs_per_ac]]*huc_8[[#This Row],[rowcrop_p_yield_lbs_per_ac]]</f>
        <v>0.15413766642573432</v>
      </c>
      <c r="H222">
        <v>24.384287123107136</v>
      </c>
      <c r="I222">
        <v>26.323183967181532</v>
      </c>
      <c r="J222">
        <f>huc_8[[#This Row],[area_ac]]*huc_8[[#This Row],[total_n_yield_lbs_per_ac]]</f>
        <v>11597379.94636271</v>
      </c>
      <c r="K222">
        <f>huc_8[[#This Row],[total_n_sparrow_lbs]]/SUM(huc_8[total_n_sparrow_lbs])*Meta!$B$2</f>
        <v>3887583.1100101816</v>
      </c>
      <c r="L222">
        <f>huc_8[[#This Row],[total_n_sparrow_adjusted_usgs_lbs]]/huc_8[[#This Row],[area_ac]]/huc_8[[#This Row],[total_n_yield_lbs_per_ac]]*huc_8[[#This Row],[rowcrop_n_yield_lbs_per_ac]]</f>
        <v>8.1739102459224799</v>
      </c>
    </row>
    <row r="223" spans="1:12">
      <c r="A223" t="s">
        <v>282</v>
      </c>
      <c r="B223">
        <v>551118.07999999996</v>
      </c>
      <c r="C223">
        <v>0.4180548947610398</v>
      </c>
      <c r="D223">
        <v>0.59996939292353435</v>
      </c>
      <c r="E223">
        <f>huc_8[[#This Row],[area_ac]]*huc_8[[#This Row],[total_p_yield_lbs_per_ac]]</f>
        <v>330653.97988678381</v>
      </c>
      <c r="F223">
        <f>huc_8[[#This Row],[total_p_sparrow_lbs]]/SUM(huc_8[total_p_sparrow_lbs])*Meta!$A$2</f>
        <v>124761.33363514057</v>
      </c>
      <c r="G223">
        <f>huc_8[[#This Row],[total_p_sparrow_adjusted_usgs_lbs]]/huc_8[[#This Row],[area_ac]]/huc_8[[#This Row],[total_p_yield_lbs_per_ac]]*huc_8[[#This Row],[rowcrop_p_yield_lbs_per_ac]]</f>
        <v>0.1577391756208236</v>
      </c>
      <c r="H223">
        <v>25.388428356227514</v>
      </c>
      <c r="I223">
        <v>26.395378995060106</v>
      </c>
      <c r="J223">
        <f>huc_8[[#This Row],[area_ac]]*huc_8[[#This Row],[total_n_yield_lbs_per_ac]]</f>
        <v>14546970.592629854</v>
      </c>
      <c r="K223">
        <f>huc_8[[#This Row],[total_n_sparrow_lbs]]/SUM(huc_8[total_n_sparrow_lbs])*Meta!$B$2</f>
        <v>4876321.8450439069</v>
      </c>
      <c r="L223">
        <f>huc_8[[#This Row],[total_n_sparrow_adjusted_usgs_lbs]]/huc_8[[#This Row],[area_ac]]/huc_8[[#This Row],[total_n_yield_lbs_per_ac]]*huc_8[[#This Row],[rowcrop_n_yield_lbs_per_ac]]</f>
        <v>8.5105106260081467</v>
      </c>
    </row>
    <row r="224" spans="1:12">
      <c r="A224" t="s">
        <v>283</v>
      </c>
      <c r="B224">
        <v>1546778.49</v>
      </c>
      <c r="C224">
        <v>0.52149404035820779</v>
      </c>
      <c r="D224">
        <v>0.78599496759462306</v>
      </c>
      <c r="E224">
        <f>huc_8[[#This Row],[area_ac]]*huc_8[[#This Row],[total_p_yield_lbs_per_ac]]</f>
        <v>1215760.10912361</v>
      </c>
      <c r="F224">
        <f>huc_8[[#This Row],[total_p_sparrow_lbs]]/SUM(huc_8[total_p_sparrow_lbs])*Meta!$A$2</f>
        <v>458726.831736914</v>
      </c>
      <c r="G224">
        <f>huc_8[[#This Row],[total_p_sparrow_adjusted_usgs_lbs]]/huc_8[[#This Row],[area_ac]]/huc_8[[#This Row],[total_p_yield_lbs_per_ac]]*huc_8[[#This Row],[rowcrop_p_yield_lbs_per_ac]]</f>
        <v>0.19676851305447829</v>
      </c>
      <c r="H224">
        <v>20.059030823924203</v>
      </c>
      <c r="I224">
        <v>21.663978430968616</v>
      </c>
      <c r="J224">
        <f>huc_8[[#This Row],[area_ac]]*huc_8[[#This Row],[total_n_yield_lbs_per_ac]]</f>
        <v>33509375.844846204</v>
      </c>
      <c r="K224">
        <f>huc_8[[#This Row],[total_n_sparrow_lbs]]/SUM(huc_8[total_n_sparrow_lbs])*Meta!$B$2</f>
        <v>11232751.204487702</v>
      </c>
      <c r="L224">
        <f>huc_8[[#This Row],[total_n_sparrow_adjusted_usgs_lbs]]/huc_8[[#This Row],[area_ac]]/huc_8[[#This Row],[total_n_yield_lbs_per_ac]]*huc_8[[#This Row],[rowcrop_n_yield_lbs_per_ac]]</f>
        <v>6.7240316170480039</v>
      </c>
    </row>
    <row r="225" spans="1:12">
      <c r="A225" t="s">
        <v>284</v>
      </c>
      <c r="B225">
        <v>703253.72</v>
      </c>
      <c r="C225">
        <v>0.54701636099132955</v>
      </c>
      <c r="D225">
        <v>0.8530606075187902</v>
      </c>
      <c r="E225">
        <f>huc_8[[#This Row],[area_ac]]*huc_8[[#This Row],[total_p_yield_lbs_per_ac]]</f>
        <v>599918.04562304914</v>
      </c>
      <c r="F225">
        <f>huc_8[[#This Row],[total_p_sparrow_lbs]]/SUM(huc_8[total_p_sparrow_lbs])*Meta!$A$2</f>
        <v>226359.21536267686</v>
      </c>
      <c r="G225">
        <f>huc_8[[#This Row],[total_p_sparrow_adjusted_usgs_lbs]]/huc_8[[#This Row],[area_ac]]/huc_8[[#This Row],[total_p_yield_lbs_per_ac]]*huc_8[[#This Row],[rowcrop_p_yield_lbs_per_ac]]</f>
        <v>0.20639851587719407</v>
      </c>
      <c r="H225">
        <v>18.399685905522631</v>
      </c>
      <c r="I225">
        <v>20.567096720216082</v>
      </c>
      <c r="J225">
        <f>huc_8[[#This Row],[area_ac]]*huc_8[[#This Row],[total_n_yield_lbs_per_ac]]</f>
        <v>14463887.278091758</v>
      </c>
      <c r="K225">
        <f>huc_8[[#This Row],[total_n_sparrow_lbs]]/SUM(huc_8[total_n_sparrow_lbs])*Meta!$B$2</f>
        <v>4848471.3053689301</v>
      </c>
      <c r="L225">
        <f>huc_8[[#This Row],[total_n_sparrow_adjusted_usgs_lbs]]/huc_8[[#This Row],[area_ac]]/huc_8[[#This Row],[total_n_yield_lbs_per_ac]]*huc_8[[#This Row],[rowcrop_n_yield_lbs_per_ac]]</f>
        <v>6.167798975857151</v>
      </c>
    </row>
    <row r="226" spans="1:12">
      <c r="A226" t="s">
        <v>285</v>
      </c>
      <c r="B226">
        <v>931827.1</v>
      </c>
      <c r="C226">
        <v>0.71139348972185257</v>
      </c>
      <c r="D226">
        <v>0.91172793917179684</v>
      </c>
      <c r="E226">
        <f>huc_8[[#This Row],[area_ac]]*huc_8[[#This Row],[total_p_yield_lbs_per_ac]]</f>
        <v>849572.80154743185</v>
      </c>
      <c r="F226">
        <f>huc_8[[#This Row],[total_p_sparrow_lbs]]/SUM(huc_8[total_p_sparrow_lbs])*Meta!$A$2</f>
        <v>320558.17316184309</v>
      </c>
      <c r="G226">
        <f>huc_8[[#This Row],[total_p_sparrow_adjusted_usgs_lbs]]/huc_8[[#This Row],[area_ac]]/huc_8[[#This Row],[total_p_yield_lbs_per_ac]]*huc_8[[#This Row],[rowcrop_p_yield_lbs_per_ac]]</f>
        <v>0.26842078400944874</v>
      </c>
      <c r="H226">
        <v>33.946983894666111</v>
      </c>
      <c r="I226">
        <v>35.145785583933304</v>
      </c>
      <c r="J226">
        <f>huc_8[[#This Row],[area_ac]]*huc_8[[#This Row],[total_n_yield_lbs_per_ac]]</f>
        <v>32749795.457898375</v>
      </c>
      <c r="K226">
        <f>huc_8[[#This Row],[total_n_sparrow_lbs]]/SUM(huc_8[total_n_sparrow_lbs])*Meta!$B$2</f>
        <v>10978130.600812515</v>
      </c>
      <c r="L226">
        <f>huc_8[[#This Row],[total_n_sparrow_adjusted_usgs_lbs]]/huc_8[[#This Row],[area_ac]]/huc_8[[#This Row],[total_n_yield_lbs_per_ac]]*huc_8[[#This Row],[rowcrop_n_yield_lbs_per_ac]]</f>
        <v>11.379442756472073</v>
      </c>
    </row>
    <row r="227" spans="1:12">
      <c r="A227" t="s">
        <v>286</v>
      </c>
      <c r="B227">
        <v>1060665.78</v>
      </c>
      <c r="C227">
        <v>0.59014440084054298</v>
      </c>
      <c r="D227">
        <v>0.82475859821954378</v>
      </c>
      <c r="E227">
        <f>huc_8[[#This Row],[area_ac]]*huc_8[[#This Row],[total_p_yield_lbs_per_ac]]</f>
        <v>874793.22189223906</v>
      </c>
      <c r="F227">
        <f>huc_8[[#This Row],[total_p_sparrow_lbs]]/SUM(huc_8[total_p_sparrow_lbs])*Meta!$A$2</f>
        <v>330074.26390460186</v>
      </c>
      <c r="G227">
        <f>huc_8[[#This Row],[total_p_sparrow_adjusted_usgs_lbs]]/huc_8[[#This Row],[area_ac]]/huc_8[[#This Row],[total_p_yield_lbs_per_ac]]*huc_8[[#This Row],[rowcrop_p_yield_lbs_per_ac]]</f>
        <v>0.22267145404203853</v>
      </c>
      <c r="H227">
        <v>15.558611180820499</v>
      </c>
      <c r="I227">
        <v>16.60659047276819</v>
      </c>
      <c r="J227">
        <f>huc_8[[#This Row],[area_ac]]*huc_8[[#This Row],[total_n_yield_lbs_per_ac]]</f>
        <v>17614042.23693924</v>
      </c>
      <c r="K227">
        <f>huc_8[[#This Row],[total_n_sparrow_lbs]]/SUM(huc_8[total_n_sparrow_lbs])*Meta!$B$2</f>
        <v>5904441.6425114283</v>
      </c>
      <c r="L227">
        <f>huc_8[[#This Row],[total_n_sparrow_adjusted_usgs_lbs]]/huc_8[[#This Row],[area_ac]]/huc_8[[#This Row],[total_n_yield_lbs_per_ac]]*huc_8[[#This Row],[rowcrop_n_yield_lbs_per_ac]]</f>
        <v>5.2154361003532852</v>
      </c>
    </row>
    <row r="228" spans="1:12">
      <c r="A228" t="s">
        <v>287</v>
      </c>
      <c r="B228">
        <v>1078893.67</v>
      </c>
      <c r="C228">
        <v>0.85345703584914745</v>
      </c>
      <c r="D228">
        <v>1.177408140918937</v>
      </c>
      <c r="E228">
        <f>huc_8[[#This Row],[area_ac]]*huc_8[[#This Row],[total_p_yield_lbs_per_ac]]</f>
        <v>1270298.1902439089</v>
      </c>
      <c r="F228">
        <f>huc_8[[#This Row],[total_p_sparrow_lbs]]/SUM(huc_8[total_p_sparrow_lbs])*Meta!$A$2</f>
        <v>479304.97126754886</v>
      </c>
      <c r="G228">
        <f>huc_8[[#This Row],[total_p_sparrow_adjusted_usgs_lbs]]/huc_8[[#This Row],[area_ac]]/huc_8[[#This Row],[total_p_yield_lbs_per_ac]]*huc_8[[#This Row],[rowcrop_p_yield_lbs_per_ac]]</f>
        <v>0.32202376039535929</v>
      </c>
      <c r="H228">
        <v>15.36262550440755</v>
      </c>
      <c r="I228">
        <v>16.591840162475062</v>
      </c>
      <c r="J228">
        <f>huc_8[[#This Row],[area_ac]]*huc_8[[#This Row],[total_n_yield_lbs_per_ac]]</f>
        <v>17900831.324946117</v>
      </c>
      <c r="K228">
        <f>huc_8[[#This Row],[total_n_sparrow_lbs]]/SUM(huc_8[total_n_sparrow_lbs])*Meta!$B$2</f>
        <v>6000576.8402739568</v>
      </c>
      <c r="L228">
        <f>huc_8[[#This Row],[total_n_sparrow_adjusted_usgs_lbs]]/huc_8[[#This Row],[area_ac]]/huc_8[[#This Row],[total_n_yield_lbs_per_ac]]*huc_8[[#This Row],[rowcrop_n_yield_lbs_per_ac]]</f>
        <v>5.1497393128934723</v>
      </c>
    </row>
    <row r="229" spans="1:12">
      <c r="A229" t="s">
        <v>288</v>
      </c>
      <c r="B229">
        <v>1211506.56</v>
      </c>
      <c r="C229">
        <v>0.30099734052249161</v>
      </c>
      <c r="D229">
        <v>0.6914169579691688</v>
      </c>
      <c r="E229">
        <f>huc_8[[#This Row],[area_ac]]*huc_8[[#This Row],[total_p_yield_lbs_per_ac]]</f>
        <v>837656.18027489237</v>
      </c>
      <c r="F229">
        <f>huc_8[[#This Row],[total_p_sparrow_lbs]]/SUM(huc_8[total_p_sparrow_lbs])*Meta!$A$2</f>
        <v>316061.83060187759</v>
      </c>
      <c r="G229">
        <f>huc_8[[#This Row],[total_p_sparrow_adjusted_usgs_lbs]]/huc_8[[#This Row],[area_ac]]/huc_8[[#This Row],[total_p_yield_lbs_per_ac]]*huc_8[[#This Row],[rowcrop_p_yield_lbs_per_ac]]</f>
        <v>0.11357138249802622</v>
      </c>
      <c r="H229">
        <v>11.381673082961138</v>
      </c>
      <c r="I229">
        <v>13.574601616838825</v>
      </c>
      <c r="J229">
        <f>huc_8[[#This Row],[area_ac]]*huc_8[[#This Row],[total_n_yield_lbs_per_ac]]</f>
        <v>16445718.908186844</v>
      </c>
      <c r="K229">
        <f>huc_8[[#This Row],[total_n_sparrow_lbs]]/SUM(huc_8[total_n_sparrow_lbs])*Meta!$B$2</f>
        <v>5512805.4228743212</v>
      </c>
      <c r="L229">
        <f>huc_8[[#This Row],[total_n_sparrow_adjusted_usgs_lbs]]/huc_8[[#This Row],[area_ac]]/huc_8[[#This Row],[total_n_yield_lbs_per_ac]]*huc_8[[#This Row],[rowcrop_n_yield_lbs_per_ac]]</f>
        <v>3.8152755403046439</v>
      </c>
    </row>
    <row r="230" spans="1:12">
      <c r="A230" t="s">
        <v>289</v>
      </c>
      <c r="B230">
        <v>1172085.3999999999</v>
      </c>
      <c r="C230">
        <v>0.49180265494679132</v>
      </c>
      <c r="D230">
        <v>0.70649098040688352</v>
      </c>
      <c r="E230">
        <f>huc_8[[#This Row],[area_ac]]*huc_8[[#This Row],[total_p_yield_lbs_per_ac]]</f>
        <v>828067.76336659421</v>
      </c>
      <c r="F230">
        <f>huc_8[[#This Row],[total_p_sparrow_lbs]]/SUM(huc_8[total_p_sparrow_lbs])*Meta!$A$2</f>
        <v>312443.95888795296</v>
      </c>
      <c r="G230">
        <f>huc_8[[#This Row],[total_p_sparrow_adjusted_usgs_lbs]]/huc_8[[#This Row],[area_ac]]/huc_8[[#This Row],[total_p_yield_lbs_per_ac]]*huc_8[[#This Row],[rowcrop_p_yield_lbs_per_ac]]</f>
        <v>0.18556545164668387</v>
      </c>
      <c r="H230">
        <v>15.711793665574248</v>
      </c>
      <c r="I230">
        <v>16.720925991826388</v>
      </c>
      <c r="J230">
        <f>huc_8[[#This Row],[area_ac]]*huc_8[[#This Row],[total_n_yield_lbs_per_ac]]</f>
        <v>19598353.229500227</v>
      </c>
      <c r="K230">
        <f>huc_8[[#This Row],[total_n_sparrow_lbs]]/SUM(huc_8[total_n_sparrow_lbs])*Meta!$B$2</f>
        <v>6569606.8725345284</v>
      </c>
      <c r="L230">
        <f>huc_8[[#This Row],[total_n_sparrow_adjusted_usgs_lbs]]/huc_8[[#This Row],[area_ac]]/huc_8[[#This Row],[total_n_yield_lbs_per_ac]]*huc_8[[#This Row],[rowcrop_n_yield_lbs_per_ac]]</f>
        <v>5.2667847362721121</v>
      </c>
    </row>
    <row r="231" spans="1:12">
      <c r="A231" t="s">
        <v>290</v>
      </c>
      <c r="B231">
        <v>1203295.8600000001</v>
      </c>
      <c r="C231">
        <v>0.84645084556320949</v>
      </c>
      <c r="D231">
        <v>1.131985082417047</v>
      </c>
      <c r="E231">
        <f>huc_8[[#This Row],[area_ac]]*huc_8[[#This Row],[total_p_yield_lbs_per_ac]]</f>
        <v>1362112.9632541914</v>
      </c>
      <c r="F231">
        <f>huc_8[[#This Row],[total_p_sparrow_lbs]]/SUM(huc_8[total_p_sparrow_lbs])*Meta!$A$2</f>
        <v>513948.23650842923</v>
      </c>
      <c r="G231">
        <f>huc_8[[#This Row],[total_p_sparrow_adjusted_usgs_lbs]]/huc_8[[#This Row],[area_ac]]/huc_8[[#This Row],[total_p_yield_lbs_per_ac]]*huc_8[[#This Row],[rowcrop_p_yield_lbs_per_ac]]</f>
        <v>0.31938020641764975</v>
      </c>
      <c r="H231">
        <v>13.669855269347444</v>
      </c>
      <c r="I231">
        <v>14.486746541239844</v>
      </c>
      <c r="J231">
        <f>huc_8[[#This Row],[area_ac]]*huc_8[[#This Row],[total_n_yield_lbs_per_ac]]</f>
        <v>17431842.137943227</v>
      </c>
      <c r="K231">
        <f>huc_8[[#This Row],[total_n_sparrow_lbs]]/SUM(huc_8[total_n_sparrow_lbs])*Meta!$B$2</f>
        <v>5843365.9486241005</v>
      </c>
      <c r="L231">
        <f>huc_8[[#This Row],[total_n_sparrow_adjusted_usgs_lbs]]/huc_8[[#This Row],[area_ac]]/huc_8[[#This Row],[total_n_yield_lbs_per_ac]]*huc_8[[#This Row],[rowcrop_n_yield_lbs_per_ac]]</f>
        <v>4.5823020981619189</v>
      </c>
    </row>
    <row r="232" spans="1:12">
      <c r="A232" t="s">
        <v>291</v>
      </c>
      <c r="B232">
        <v>486750.94</v>
      </c>
      <c r="C232">
        <v>0.38018424098057252</v>
      </c>
      <c r="D232">
        <v>0.58062013072602114</v>
      </c>
      <c r="E232">
        <f>huc_8[[#This Row],[area_ac]]*huc_8[[#This Row],[total_p_yield_lbs_per_ac]]</f>
        <v>282617.39441381366</v>
      </c>
      <c r="F232">
        <f>huc_8[[#This Row],[total_p_sparrow_lbs]]/SUM(huc_8[total_p_sparrow_lbs])*Meta!$A$2</f>
        <v>106636.31826729827</v>
      </c>
      <c r="G232">
        <f>huc_8[[#This Row],[total_p_sparrow_adjusted_usgs_lbs]]/huc_8[[#This Row],[area_ac]]/huc_8[[#This Row],[total_p_yield_lbs_per_ac]]*huc_8[[#This Row],[rowcrop_p_yield_lbs_per_ac]]</f>
        <v>0.14344993805319006</v>
      </c>
      <c r="H232">
        <v>12.463154708080888</v>
      </c>
      <c r="I232">
        <v>13.443470135685505</v>
      </c>
      <c r="J232">
        <f>huc_8[[#This Row],[area_ac]]*huc_8[[#This Row],[total_n_yield_lbs_per_ac]]</f>
        <v>6543621.725406847</v>
      </c>
      <c r="K232">
        <f>huc_8[[#This Row],[total_n_sparrow_lbs]]/SUM(huc_8[total_n_sparrow_lbs])*Meta!$B$2</f>
        <v>2193501.757779846</v>
      </c>
      <c r="L232">
        <f>huc_8[[#This Row],[total_n_sparrow_adjusted_usgs_lbs]]/huc_8[[#This Row],[area_ac]]/huc_8[[#This Row],[total_n_yield_lbs_per_ac]]*huc_8[[#This Row],[rowcrop_n_yield_lbs_per_ac]]</f>
        <v>4.1778013624340211</v>
      </c>
    </row>
    <row r="233" spans="1:12">
      <c r="A233" t="s">
        <v>292</v>
      </c>
      <c r="B233">
        <v>1387932.41</v>
      </c>
      <c r="C233">
        <v>0.52902648377537831</v>
      </c>
      <c r="D233">
        <v>0.88859658712435119</v>
      </c>
      <c r="E233">
        <f>huc_8[[#This Row],[area_ac]]*huc_8[[#This Row],[total_p_yield_lbs_per_ac]]</f>
        <v>1233312.0026852756</v>
      </c>
      <c r="F233">
        <f>huc_8[[#This Row],[total_p_sparrow_lbs]]/SUM(huc_8[total_p_sparrow_lbs])*Meta!$A$2</f>
        <v>465349.45775014156</v>
      </c>
      <c r="G233">
        <f>huc_8[[#This Row],[total_p_sparrow_adjusted_usgs_lbs]]/huc_8[[#This Row],[area_ac]]/huc_8[[#This Row],[total_p_yield_lbs_per_ac]]*huc_8[[#This Row],[rowcrop_p_yield_lbs_per_ac]]</f>
        <v>0.19961063123064302</v>
      </c>
      <c r="H233">
        <v>14.058212820737301</v>
      </c>
      <c r="I233">
        <v>16.570347387022281</v>
      </c>
      <c r="J233">
        <f>huc_8[[#This Row],[area_ac]]*huc_8[[#This Row],[total_n_yield_lbs_per_ac]]</f>
        <v>22998522.183407035</v>
      </c>
      <c r="K233">
        <f>huc_8[[#This Row],[total_n_sparrow_lbs]]/SUM(huc_8[total_n_sparrow_lbs])*Meta!$B$2</f>
        <v>7709384.9480588026</v>
      </c>
      <c r="L233">
        <f>huc_8[[#This Row],[total_n_sparrow_adjusted_usgs_lbs]]/huc_8[[#This Row],[area_ac]]/huc_8[[#This Row],[total_n_yield_lbs_per_ac]]*huc_8[[#This Row],[rowcrop_n_yield_lbs_per_ac]]</f>
        <v>4.7124842827942013</v>
      </c>
    </row>
    <row r="234" spans="1:12">
      <c r="A234" t="s">
        <v>293</v>
      </c>
      <c r="B234">
        <v>803115.14</v>
      </c>
      <c r="C234">
        <v>0.58235589988773073</v>
      </c>
      <c r="D234">
        <v>0.92322085549060051</v>
      </c>
      <c r="E234">
        <f>huc_8[[#This Row],[area_ac]]*huc_8[[#This Row],[total_p_yield_lbs_per_ac]]</f>
        <v>741452.64660825336</v>
      </c>
      <c r="F234">
        <f>huc_8[[#This Row],[total_p_sparrow_lbs]]/SUM(huc_8[total_p_sparrow_lbs])*Meta!$A$2</f>
        <v>279762.61180894886</v>
      </c>
      <c r="G234">
        <f>huc_8[[#This Row],[total_p_sparrow_adjusted_usgs_lbs]]/huc_8[[#This Row],[area_ac]]/huc_8[[#This Row],[total_p_yield_lbs_per_ac]]*huc_8[[#This Row],[rowcrop_p_yield_lbs_per_ac]]</f>
        <v>0.21973272103110028</v>
      </c>
      <c r="H234">
        <v>18.000439978081328</v>
      </c>
      <c r="I234">
        <v>20.145532251395164</v>
      </c>
      <c r="J234">
        <f>huc_8[[#This Row],[area_ac]]*huc_8[[#This Row],[total_n_yield_lbs_per_ac]]</f>
        <v>16179181.954453742</v>
      </c>
      <c r="K234">
        <f>huc_8[[#This Row],[total_n_sparrow_lbs]]/SUM(huc_8[total_n_sparrow_lbs])*Meta!$B$2</f>
        <v>5423458.987358829</v>
      </c>
      <c r="L234">
        <f>huc_8[[#This Row],[total_n_sparrow_adjusted_usgs_lbs]]/huc_8[[#This Row],[area_ac]]/huc_8[[#This Row],[total_n_yield_lbs_per_ac]]*huc_8[[#This Row],[rowcrop_n_yield_lbs_per_ac]]</f>
        <v>6.0339668748619655</v>
      </c>
    </row>
    <row r="235" spans="1:12">
      <c r="A235" t="s">
        <v>294</v>
      </c>
      <c r="B235">
        <v>722447.66</v>
      </c>
      <c r="C235">
        <v>0.45219717918377322</v>
      </c>
      <c r="D235">
        <v>0.59809712587332409</v>
      </c>
      <c r="E235">
        <f>huc_8[[#This Row],[area_ac]]*huc_8[[#This Row],[total_p_yield_lbs_per_ac]]</f>
        <v>432093.86903990846</v>
      </c>
      <c r="F235">
        <f>huc_8[[#This Row],[total_p_sparrow_lbs]]/SUM(huc_8[total_p_sparrow_lbs])*Meta!$A$2</f>
        <v>163036.3178312419</v>
      </c>
      <c r="G235">
        <f>huc_8[[#This Row],[total_p_sparrow_adjusted_usgs_lbs]]/huc_8[[#This Row],[area_ac]]/huc_8[[#This Row],[total_p_yield_lbs_per_ac]]*huc_8[[#This Row],[rowcrop_p_yield_lbs_per_ac]]</f>
        <v>0.17062163643193801</v>
      </c>
      <c r="H235">
        <v>21.982969145449193</v>
      </c>
      <c r="I235">
        <v>22.92112907379072</v>
      </c>
      <c r="J235">
        <f>huc_8[[#This Row],[area_ac]]*huc_8[[#This Row],[total_n_yield_lbs_per_ac]]</f>
        <v>16559316.063918073</v>
      </c>
      <c r="K235">
        <f>huc_8[[#This Row],[total_n_sparrow_lbs]]/SUM(huc_8[total_n_sparrow_lbs])*Meta!$B$2</f>
        <v>5550884.5740281502</v>
      </c>
      <c r="L235">
        <f>huc_8[[#This Row],[total_n_sparrow_adjusted_usgs_lbs]]/huc_8[[#This Row],[area_ac]]/huc_8[[#This Row],[total_n_yield_lbs_per_ac]]*huc_8[[#This Row],[rowcrop_n_yield_lbs_per_ac]]</f>
        <v>7.3689591919014674</v>
      </c>
    </row>
    <row r="236" spans="1:12">
      <c r="A236" t="s">
        <v>295</v>
      </c>
      <c r="B236">
        <v>798410.01</v>
      </c>
      <c r="C236">
        <v>0.46181085294817859</v>
      </c>
      <c r="D236">
        <v>0.64979573462760387</v>
      </c>
      <c r="E236">
        <f>huc_8[[#This Row],[area_ac]]*huc_8[[#This Row],[total_p_yield_lbs_per_ac]]</f>
        <v>518803.41898198257</v>
      </c>
      <c r="F236">
        <f>huc_8[[#This Row],[total_p_sparrow_lbs]]/SUM(huc_8[total_p_sparrow_lbs])*Meta!$A$2</f>
        <v>195753.29614609567</v>
      </c>
      <c r="G236">
        <f>huc_8[[#This Row],[total_p_sparrow_adjusted_usgs_lbs]]/huc_8[[#This Row],[area_ac]]/huc_8[[#This Row],[total_p_yield_lbs_per_ac]]*huc_8[[#This Row],[rowcrop_p_yield_lbs_per_ac]]</f>
        <v>0.17424903798443428</v>
      </c>
      <c r="H236">
        <v>14.104449819752697</v>
      </c>
      <c r="I236">
        <v>14.782976886904798</v>
      </c>
      <c r="J236">
        <f>huc_8[[#This Row],[area_ac]]*huc_8[[#This Row],[total_n_yield_lbs_per_ac]]</f>
        <v>11802876.724103428</v>
      </c>
      <c r="K236">
        <f>huc_8[[#This Row],[total_n_sparrow_lbs]]/SUM(huc_8[total_n_sparrow_lbs])*Meta!$B$2</f>
        <v>3956468.1345589277</v>
      </c>
      <c r="L236">
        <f>huc_8[[#This Row],[total_n_sparrow_adjusted_usgs_lbs]]/huc_8[[#This Row],[area_ac]]/huc_8[[#This Row],[total_n_yield_lbs_per_ac]]*huc_8[[#This Row],[rowcrop_n_yield_lbs_per_ac]]</f>
        <v>4.7279834884131553</v>
      </c>
    </row>
    <row r="237" spans="1:12">
      <c r="A237" t="s">
        <v>296</v>
      </c>
      <c r="B237">
        <v>688598.17</v>
      </c>
      <c r="C237">
        <v>0.52330309149973164</v>
      </c>
      <c r="D237">
        <v>0.70092411719498815</v>
      </c>
      <c r="E237">
        <f>huc_8[[#This Row],[area_ac]]*huc_8[[#This Row],[total_p_yield_lbs_per_ac]]</f>
        <v>482655.06440933439</v>
      </c>
      <c r="F237">
        <f>huc_8[[#This Row],[total_p_sparrow_lbs]]/SUM(huc_8[total_p_sparrow_lbs])*Meta!$A$2</f>
        <v>182113.91117107216</v>
      </c>
      <c r="G237">
        <f>huc_8[[#This Row],[total_p_sparrow_adjusted_usgs_lbs]]/huc_8[[#This Row],[area_ac]]/huc_8[[#This Row],[total_p_yield_lbs_per_ac]]*huc_8[[#This Row],[rowcrop_p_yield_lbs_per_ac]]</f>
        <v>0.197451098617513</v>
      </c>
      <c r="H237">
        <v>23.05559778523499</v>
      </c>
      <c r="I237">
        <v>24.032313634681778</v>
      </c>
      <c r="J237">
        <f>huc_8[[#This Row],[area_ac]]*huc_8[[#This Row],[total_n_yield_lbs_per_ac]]</f>
        <v>16548607.189707922</v>
      </c>
      <c r="K237">
        <f>huc_8[[#This Row],[total_n_sparrow_lbs]]/SUM(huc_8[total_n_sparrow_lbs])*Meta!$B$2</f>
        <v>5547294.8288702648</v>
      </c>
      <c r="L237">
        <f>huc_8[[#This Row],[total_n_sparrow_adjusted_usgs_lbs]]/huc_8[[#This Row],[area_ac]]/huc_8[[#This Row],[total_n_yield_lbs_per_ac]]*huc_8[[#This Row],[rowcrop_n_yield_lbs_per_ac]]</f>
        <v>7.7285173854443352</v>
      </c>
    </row>
    <row r="238" spans="1:12">
      <c r="A238" t="s">
        <v>297</v>
      </c>
      <c r="B238">
        <v>836600.37</v>
      </c>
      <c r="C238">
        <v>0.53061810908883189</v>
      </c>
      <c r="D238">
        <v>0.70004516353886859</v>
      </c>
      <c r="E238">
        <f>huc_8[[#This Row],[area_ac]]*huc_8[[#This Row],[total_p_yield_lbs_per_ac]]</f>
        <v>585658.04283332801</v>
      </c>
      <c r="F238">
        <f>huc_8[[#This Row],[total_p_sparrow_lbs]]/SUM(huc_8[total_p_sparrow_lbs])*Meta!$A$2</f>
        <v>220978.67536041953</v>
      </c>
      <c r="G238">
        <f>huc_8[[#This Row],[total_p_sparrow_adjusted_usgs_lbs]]/huc_8[[#This Row],[area_ac]]/huc_8[[#This Row],[total_p_yield_lbs_per_ac]]*huc_8[[#This Row],[rowcrop_p_yield_lbs_per_ac]]</f>
        <v>0.20021117835492658</v>
      </c>
      <c r="H238">
        <v>27.47064968124069</v>
      </c>
      <c r="I238">
        <v>28.423049975839575</v>
      </c>
      <c r="J238">
        <f>huc_8[[#This Row],[area_ac]]*huc_8[[#This Row],[total_n_yield_lbs_per_ac]]</f>
        <v>23778734.126315881</v>
      </c>
      <c r="K238">
        <f>huc_8[[#This Row],[total_n_sparrow_lbs]]/SUM(huc_8[total_n_sparrow_lbs])*Meta!$B$2</f>
        <v>7970921.5007550819</v>
      </c>
      <c r="L238">
        <f>huc_8[[#This Row],[total_n_sparrow_adjusted_usgs_lbs]]/huc_8[[#This Row],[area_ac]]/huc_8[[#This Row],[total_n_yield_lbs_per_ac]]*huc_8[[#This Row],[rowcrop_n_yield_lbs_per_ac]]</f>
        <v>9.208496592826716</v>
      </c>
    </row>
    <row r="239" spans="1:12">
      <c r="A239" t="s">
        <v>298</v>
      </c>
      <c r="B239">
        <v>1104287.57</v>
      </c>
      <c r="C239">
        <v>0.33288231801636176</v>
      </c>
      <c r="D239">
        <v>0.54434343798898244</v>
      </c>
      <c r="E239">
        <f>huc_8[[#This Row],[area_ac]]*huc_8[[#This Row],[total_p_yield_lbs_per_ac]]</f>
        <v>601111.69238229911</v>
      </c>
      <c r="F239">
        <f>huc_8[[#This Row],[total_p_sparrow_lbs]]/SUM(huc_8[total_p_sparrow_lbs])*Meta!$A$2</f>
        <v>226809.59845385962</v>
      </c>
      <c r="G239">
        <f>huc_8[[#This Row],[total_p_sparrow_adjusted_usgs_lbs]]/huc_8[[#This Row],[area_ac]]/huc_8[[#This Row],[total_p_yield_lbs_per_ac]]*huc_8[[#This Row],[rowcrop_p_yield_lbs_per_ac]]</f>
        <v>0.12560212326341413</v>
      </c>
      <c r="H239">
        <v>26.438063154222377</v>
      </c>
      <c r="I239">
        <v>27.910436989537509</v>
      </c>
      <c r="J239">
        <f>huc_8[[#This Row],[area_ac]]*huc_8[[#This Row],[total_n_yield_lbs_per_ac]]</f>
        <v>30821148.640814494</v>
      </c>
      <c r="K239">
        <f>huc_8[[#This Row],[total_n_sparrow_lbs]]/SUM(huc_8[total_n_sparrow_lbs])*Meta!$B$2</f>
        <v>10331624.680859301</v>
      </c>
      <c r="L239">
        <f>huc_8[[#This Row],[total_n_sparrow_adjusted_usgs_lbs]]/huc_8[[#This Row],[area_ac]]/huc_8[[#This Row],[total_n_yield_lbs_per_ac]]*huc_8[[#This Row],[rowcrop_n_yield_lbs_per_ac]]</f>
        <v>8.8623610035275586</v>
      </c>
    </row>
    <row r="240" spans="1:12">
      <c r="A240" t="s">
        <v>299</v>
      </c>
      <c r="B240">
        <v>581403.23</v>
      </c>
      <c r="C240">
        <v>0.68858034453212347</v>
      </c>
      <c r="D240">
        <v>0.93001644166597774</v>
      </c>
      <c r="E240">
        <f>huc_8[[#This Row],[area_ac]]*huc_8[[#This Row],[total_p_yield_lbs_per_ac]]</f>
        <v>540714.56313770602</v>
      </c>
      <c r="F240">
        <f>huc_8[[#This Row],[total_p_sparrow_lbs]]/SUM(huc_8[total_p_sparrow_lbs])*Meta!$A$2</f>
        <v>204020.74106623812</v>
      </c>
      <c r="G240">
        <f>huc_8[[#This Row],[total_p_sparrow_adjusted_usgs_lbs]]/huc_8[[#This Row],[area_ac]]/huc_8[[#This Row],[total_p_yield_lbs_per_ac]]*huc_8[[#This Row],[rowcrop_p_yield_lbs_per_ac]]</f>
        <v>0.25981299885816383</v>
      </c>
      <c r="H240">
        <v>27.214432684287054</v>
      </c>
      <c r="I240">
        <v>28.376049503004648</v>
      </c>
      <c r="J240">
        <f>huc_8[[#This Row],[area_ac]]*huc_8[[#This Row],[total_n_yield_lbs_per_ac]]</f>
        <v>16497926.835686797</v>
      </c>
      <c r="K240">
        <f>huc_8[[#This Row],[total_n_sparrow_lbs]]/SUM(huc_8[total_n_sparrow_lbs])*Meta!$B$2</f>
        <v>5530306.1564965844</v>
      </c>
      <c r="L240">
        <f>huc_8[[#This Row],[total_n_sparrow_adjusted_usgs_lbs]]/huc_8[[#This Row],[area_ac]]/huc_8[[#This Row],[total_n_yield_lbs_per_ac]]*huc_8[[#This Row],[rowcrop_n_yield_lbs_per_ac]]</f>
        <v>9.1226095326061127</v>
      </c>
    </row>
    <row r="241" spans="1:12">
      <c r="A241" t="s">
        <v>300</v>
      </c>
      <c r="B241">
        <v>1581359.74</v>
      </c>
      <c r="C241">
        <v>0.49550278317856472</v>
      </c>
      <c r="D241">
        <v>0.73675967721885083</v>
      </c>
      <c r="E241">
        <f>huc_8[[#This Row],[area_ac]]*huc_8[[#This Row],[total_p_yield_lbs_per_ac]]</f>
        <v>1165082.0916092859</v>
      </c>
      <c r="F241">
        <f>huc_8[[#This Row],[total_p_sparrow_lbs]]/SUM(huc_8[total_p_sparrow_lbs])*Meta!$A$2</f>
        <v>439605.15942788275</v>
      </c>
      <c r="G241">
        <f>huc_8[[#This Row],[total_p_sparrow_adjusted_usgs_lbs]]/huc_8[[#This Row],[area_ac]]/huc_8[[#This Row],[total_p_yield_lbs_per_ac]]*huc_8[[#This Row],[rowcrop_p_yield_lbs_per_ac]]</f>
        <v>0.18696157254919091</v>
      </c>
      <c r="H241">
        <v>29.385845929574131</v>
      </c>
      <c r="I241">
        <v>30.711256804647029</v>
      </c>
      <c r="J241">
        <f>huc_8[[#This Row],[area_ac]]*huc_8[[#This Row],[total_n_yield_lbs_per_ac]]</f>
        <v>48565545.075669855</v>
      </c>
      <c r="K241">
        <f>huc_8[[#This Row],[total_n_sparrow_lbs]]/SUM(huc_8[total_n_sparrow_lbs])*Meta!$B$2</f>
        <v>16279762.639304277</v>
      </c>
      <c r="L241">
        <f>huc_8[[#This Row],[total_n_sparrow_adjusted_usgs_lbs]]/huc_8[[#This Row],[area_ac]]/huc_8[[#This Row],[total_n_yield_lbs_per_ac]]*huc_8[[#This Row],[rowcrop_n_yield_lbs_per_ac]]</f>
        <v>9.8504937181956311</v>
      </c>
    </row>
    <row r="242" spans="1:12">
      <c r="A242" t="s">
        <v>301</v>
      </c>
      <c r="B242">
        <v>727597.22</v>
      </c>
      <c r="C242">
        <v>0.5570755172795957</v>
      </c>
      <c r="D242">
        <v>0.74819951636539894</v>
      </c>
      <c r="E242">
        <f>huc_8[[#This Row],[area_ac]]*huc_8[[#This Row],[total_p_yield_lbs_per_ac]]</f>
        <v>544387.88811280881</v>
      </c>
      <c r="F242">
        <f>huc_8[[#This Row],[total_p_sparrow_lbs]]/SUM(huc_8[total_p_sparrow_lbs])*Meta!$A$2</f>
        <v>205406.74864711167</v>
      </c>
      <c r="G242">
        <f>huc_8[[#This Row],[total_p_sparrow_adjusted_usgs_lbs]]/huc_8[[#This Row],[area_ac]]/huc_8[[#This Row],[total_p_yield_lbs_per_ac]]*huc_8[[#This Row],[rowcrop_p_yield_lbs_per_ac]]</f>
        <v>0.21019400551321216</v>
      </c>
      <c r="H242">
        <v>22.617093840474862</v>
      </c>
      <c r="I242">
        <v>23.573238452474598</v>
      </c>
      <c r="J242">
        <f>huc_8[[#This Row],[area_ac]]*huc_8[[#This Row],[total_n_yield_lbs_per_ac]]</f>
        <v>17151822.764417619</v>
      </c>
      <c r="K242">
        <f>huc_8[[#This Row],[total_n_sparrow_lbs]]/SUM(huc_8[total_n_sparrow_lbs])*Meta!$B$2</f>
        <v>5749500.0416667974</v>
      </c>
      <c r="L242">
        <f>huc_8[[#This Row],[total_n_sparrow_adjusted_usgs_lbs]]/huc_8[[#This Row],[area_ac]]/huc_8[[#This Row],[total_n_yield_lbs_per_ac]]*huc_8[[#This Row],[rowcrop_n_yield_lbs_per_ac]]</f>
        <v>7.5815255185565933</v>
      </c>
    </row>
    <row r="243" spans="1:12">
      <c r="A243" t="s">
        <v>302</v>
      </c>
      <c r="B243">
        <v>1563257.96</v>
      </c>
      <c r="C243">
        <v>0.55419215478352735</v>
      </c>
      <c r="D243">
        <v>0.9342834512342012</v>
      </c>
      <c r="E243">
        <f>huc_8[[#This Row],[area_ac]]*huc_8[[#This Row],[total_p_yield_lbs_per_ac]]</f>
        <v>1460526.0420381369</v>
      </c>
      <c r="F243">
        <f>huc_8[[#This Row],[total_p_sparrow_lbs]]/SUM(huc_8[total_p_sparrow_lbs])*Meta!$A$2</f>
        <v>551081.15400855802</v>
      </c>
      <c r="G243">
        <f>huc_8[[#This Row],[total_p_sparrow_adjusted_usgs_lbs]]/huc_8[[#This Row],[area_ac]]/huc_8[[#This Row],[total_p_yield_lbs_per_ac]]*huc_8[[#This Row],[rowcrop_p_yield_lbs_per_ac]]</f>
        <v>0.2091060641235872</v>
      </c>
      <c r="H243">
        <v>9.6339621722277329</v>
      </c>
      <c r="I243">
        <v>11.659389195896354</v>
      </c>
      <c r="J243">
        <f>huc_8[[#This Row],[area_ac]]*huc_8[[#This Row],[total_n_yield_lbs_per_ac]]</f>
        <v>18226632.969222974</v>
      </c>
      <c r="K243">
        <f>huc_8[[#This Row],[total_n_sparrow_lbs]]/SUM(huc_8[total_n_sparrow_lbs])*Meta!$B$2</f>
        <v>6109789.522393723</v>
      </c>
      <c r="L243">
        <f>huc_8[[#This Row],[total_n_sparrow_adjusted_usgs_lbs]]/huc_8[[#This Row],[area_ac]]/huc_8[[#This Row],[total_n_yield_lbs_per_ac]]*huc_8[[#This Row],[rowcrop_n_yield_lbs_per_ac]]</f>
        <v>3.2294215414556522</v>
      </c>
    </row>
    <row r="244" spans="1:12">
      <c r="A244" t="s">
        <v>303</v>
      </c>
      <c r="B244">
        <v>1370685.19</v>
      </c>
      <c r="C244">
        <v>0.70164135185453202</v>
      </c>
      <c r="D244">
        <v>1.000418112563229</v>
      </c>
      <c r="E244">
        <f>huc_8[[#This Row],[area_ac]]*huc_8[[#This Row],[total_p_yield_lbs_per_ac]]</f>
        <v>1371258.2906981709</v>
      </c>
      <c r="F244">
        <f>huc_8[[#This Row],[total_p_sparrow_lbs]]/SUM(huc_8[total_p_sparrow_lbs])*Meta!$A$2</f>
        <v>517398.92308063258</v>
      </c>
      <c r="G244">
        <f>huc_8[[#This Row],[total_p_sparrow_adjusted_usgs_lbs]]/huc_8[[#This Row],[area_ac]]/huc_8[[#This Row],[total_p_yield_lbs_per_ac]]*huc_8[[#This Row],[rowcrop_p_yield_lbs_per_ac]]</f>
        <v>0.26474113761130991</v>
      </c>
      <c r="H244">
        <v>9.1694523496930032</v>
      </c>
      <c r="I244">
        <v>9.8409238825591565</v>
      </c>
      <c r="J244">
        <f>huc_8[[#This Row],[area_ac]]*huc_8[[#This Row],[total_n_yield_lbs_per_ac]]</f>
        <v>13488808.621741135</v>
      </c>
      <c r="K244">
        <f>huc_8[[#This Row],[total_n_sparrow_lbs]]/SUM(huc_8[total_n_sparrow_lbs])*Meta!$B$2</f>
        <v>4521613.0552389957</v>
      </c>
      <c r="L244">
        <f>huc_8[[#This Row],[total_n_sparrow_adjusted_usgs_lbs]]/huc_8[[#This Row],[area_ac]]/huc_8[[#This Row],[total_n_yield_lbs_per_ac]]*huc_8[[#This Row],[rowcrop_n_yield_lbs_per_ac]]</f>
        <v>3.0737121873712239</v>
      </c>
    </row>
    <row r="245" spans="1:12">
      <c r="A245" t="s">
        <v>304</v>
      </c>
      <c r="B245">
        <v>1104807.1100000001</v>
      </c>
      <c r="C245">
        <v>0.75572123875570019</v>
      </c>
      <c r="D245">
        <v>1.0603358689878031</v>
      </c>
      <c r="E245">
        <f>huc_8[[#This Row],[area_ac]]*huc_8[[#This Row],[total_p_yield_lbs_per_ac]]</f>
        <v>1171466.6070457534</v>
      </c>
      <c r="F245">
        <f>huc_8[[#This Row],[total_p_sparrow_lbs]]/SUM(huc_8[total_p_sparrow_lbs])*Meta!$A$2</f>
        <v>442014.1449805157</v>
      </c>
      <c r="G245">
        <f>huc_8[[#This Row],[total_p_sparrow_adjusted_usgs_lbs]]/huc_8[[#This Row],[area_ac]]/huc_8[[#This Row],[total_p_yield_lbs_per_ac]]*huc_8[[#This Row],[rowcrop_p_yield_lbs_per_ac]]</f>
        <v>0.28514639272100956</v>
      </c>
      <c r="H245">
        <v>9.3340205954997</v>
      </c>
      <c r="I245">
        <v>10.263840530556608</v>
      </c>
      <c r="J245">
        <f>huc_8[[#This Row],[area_ac]]*huc_8[[#This Row],[total_n_yield_lbs_per_ac]]</f>
        <v>11339563.994065115</v>
      </c>
      <c r="K245">
        <f>huc_8[[#This Row],[total_n_sparrow_lbs]]/SUM(huc_8[total_n_sparrow_lbs])*Meta!$B$2</f>
        <v>3801160.0604697838</v>
      </c>
      <c r="L245">
        <f>huc_8[[#This Row],[total_n_sparrow_adjusted_usgs_lbs]]/huc_8[[#This Row],[area_ac]]/huc_8[[#This Row],[total_n_yield_lbs_per_ac]]*huc_8[[#This Row],[rowcrop_n_yield_lbs_per_ac]]</f>
        <v>3.1288774691677195</v>
      </c>
    </row>
    <row r="246" spans="1:12">
      <c r="A246" t="s">
        <v>305</v>
      </c>
      <c r="B246">
        <v>586123.77</v>
      </c>
      <c r="C246">
        <v>0.73657985113809954</v>
      </c>
      <c r="D246">
        <v>1.0379106238295182</v>
      </c>
      <c r="E246">
        <f>huc_8[[#This Row],[area_ac]]*huc_8[[#This Row],[total_p_yield_lbs_per_ac]]</f>
        <v>608344.087762009</v>
      </c>
      <c r="F246">
        <f>huc_8[[#This Row],[total_p_sparrow_lbs]]/SUM(huc_8[total_p_sparrow_lbs])*Meta!$A$2</f>
        <v>229538.50343561181</v>
      </c>
      <c r="G246">
        <f>huc_8[[#This Row],[total_p_sparrow_adjusted_usgs_lbs]]/huc_8[[#This Row],[area_ac]]/huc_8[[#This Row],[total_p_yield_lbs_per_ac]]*huc_8[[#This Row],[rowcrop_p_yield_lbs_per_ac]]</f>
        <v>0.27792402374297176</v>
      </c>
      <c r="H246">
        <v>7.3092404035483529</v>
      </c>
      <c r="I246">
        <v>7.7240064384548823</v>
      </c>
      <c r="J246">
        <f>huc_8[[#This Row],[area_ac]]*huc_8[[#This Row],[total_n_yield_lbs_per_ac]]</f>
        <v>4527223.7732114485</v>
      </c>
      <c r="K246">
        <f>huc_8[[#This Row],[total_n_sparrow_lbs]]/SUM(huc_8[total_n_sparrow_lbs])*Meta!$B$2</f>
        <v>1517580.5878027885</v>
      </c>
      <c r="L246">
        <f>huc_8[[#This Row],[total_n_sparrow_adjusted_usgs_lbs]]/huc_8[[#This Row],[area_ac]]/huc_8[[#This Row],[total_n_yield_lbs_per_ac]]*huc_8[[#This Row],[rowcrop_n_yield_lbs_per_ac]]</f>
        <v>2.450146470259472</v>
      </c>
    </row>
    <row r="247" spans="1:12">
      <c r="A247" t="s">
        <v>306</v>
      </c>
      <c r="B247">
        <v>396672.51</v>
      </c>
      <c r="C247">
        <v>0.7946280051986494</v>
      </c>
      <c r="D247">
        <v>1.1706375024059088</v>
      </c>
      <c r="E247">
        <f>huc_8[[#This Row],[area_ac]]*huc_8[[#This Row],[total_p_yield_lbs_per_ac]]</f>
        <v>464359.71637948288</v>
      </c>
      <c r="F247">
        <f>huc_8[[#This Row],[total_p_sparrow_lbs]]/SUM(huc_8[total_p_sparrow_lbs])*Meta!$A$2</f>
        <v>175210.76722492988</v>
      </c>
      <c r="G247">
        <f>huc_8[[#This Row],[total_p_sparrow_adjusted_usgs_lbs]]/huc_8[[#This Row],[area_ac]]/huc_8[[#This Row],[total_p_yield_lbs_per_ac]]*huc_8[[#This Row],[rowcrop_p_yield_lbs_per_ac]]</f>
        <v>0.29982657310327898</v>
      </c>
      <c r="H247">
        <v>7.7610661423103133</v>
      </c>
      <c r="I247">
        <v>8.0907788467610597</v>
      </c>
      <c r="J247">
        <f>huc_8[[#This Row],[area_ac]]*huc_8[[#This Row],[total_n_yield_lbs_per_ac]]</f>
        <v>3209389.5529996152</v>
      </c>
      <c r="K247">
        <f>huc_8[[#This Row],[total_n_sparrow_lbs]]/SUM(huc_8[total_n_sparrow_lbs])*Meta!$B$2</f>
        <v>1075826.4950694768</v>
      </c>
      <c r="L247">
        <f>huc_8[[#This Row],[total_n_sparrow_adjusted_usgs_lbs]]/huc_8[[#This Row],[area_ac]]/huc_8[[#This Row],[total_n_yield_lbs_per_ac]]*huc_8[[#This Row],[rowcrop_n_yield_lbs_per_ac]]</f>
        <v>2.6016039648662406</v>
      </c>
    </row>
    <row r="248" spans="1:12">
      <c r="A248" t="s">
        <v>307</v>
      </c>
      <c r="B248">
        <v>1271788.6000000001</v>
      </c>
      <c r="C248">
        <v>0.58176211249714282</v>
      </c>
      <c r="D248">
        <v>0.83305561312637522</v>
      </c>
      <c r="E248">
        <f>huc_8[[#This Row],[area_ac]]*huc_8[[#This Row],[total_p_yield_lbs_per_ac]]</f>
        <v>1059470.6319401343</v>
      </c>
      <c r="F248">
        <f>huc_8[[#This Row],[total_p_sparrow_lbs]]/SUM(huc_8[total_p_sparrow_lbs])*Meta!$A$2</f>
        <v>399756.17118951725</v>
      </c>
      <c r="G248">
        <f>huc_8[[#This Row],[total_p_sparrow_adjusted_usgs_lbs]]/huc_8[[#This Row],[area_ac]]/huc_8[[#This Row],[total_p_yield_lbs_per_ac]]*huc_8[[#This Row],[rowcrop_p_yield_lbs_per_ac]]</f>
        <v>0.21950867501547136</v>
      </c>
      <c r="H248">
        <v>8.1858114574570706</v>
      </c>
      <c r="I248">
        <v>8.8431782045606067</v>
      </c>
      <c r="J248">
        <f>huc_8[[#This Row],[area_ac]]*huc_8[[#This Row],[total_n_yield_lbs_per_ac]]</f>
        <v>11246653.228328649</v>
      </c>
      <c r="K248">
        <f>huc_8[[#This Row],[total_n_sparrow_lbs]]/SUM(huc_8[total_n_sparrow_lbs])*Meta!$B$2</f>
        <v>3770015.2393734916</v>
      </c>
      <c r="L248">
        <f>huc_8[[#This Row],[total_n_sparrow_adjusted_usgs_lbs]]/huc_8[[#This Row],[area_ac]]/huc_8[[#This Row],[total_n_yield_lbs_per_ac]]*huc_8[[#This Row],[rowcrop_n_yield_lbs_per_ac]]</f>
        <v>2.7439837714136983</v>
      </c>
    </row>
    <row r="249" spans="1:12">
      <c r="A249" t="s">
        <v>308</v>
      </c>
      <c r="B249">
        <v>571936.47</v>
      </c>
      <c r="C249">
        <v>0.97257991808922495</v>
      </c>
      <c r="D249">
        <v>1.3616089827118976</v>
      </c>
      <c r="E249">
        <f>huc_8[[#This Row],[area_ac]]*huc_8[[#This Row],[total_p_yield_lbs_per_ac]]</f>
        <v>778753.83509253373</v>
      </c>
      <c r="F249">
        <f>huc_8[[#This Row],[total_p_sparrow_lbs]]/SUM(huc_8[total_p_sparrow_lbs])*Meta!$A$2</f>
        <v>293836.9804981387</v>
      </c>
      <c r="G249">
        <f>huc_8[[#This Row],[total_p_sparrow_adjusted_usgs_lbs]]/huc_8[[#This Row],[area_ac]]/huc_8[[#This Row],[total_p_yield_lbs_per_ac]]*huc_8[[#This Row],[rowcrop_p_yield_lbs_per_ac]]</f>
        <v>0.36697083667075331</v>
      </c>
      <c r="H249">
        <v>7.6383173458339595</v>
      </c>
      <c r="I249">
        <v>8.1778209646207802</v>
      </c>
      <c r="J249">
        <f>huc_8[[#This Row],[area_ac]]*huc_8[[#This Row],[total_n_yield_lbs_per_ac]]</f>
        <v>4677194.0547972033</v>
      </c>
      <c r="K249">
        <f>huc_8[[#This Row],[total_n_sparrow_lbs]]/SUM(huc_8[total_n_sparrow_lbs])*Meta!$B$2</f>
        <v>1567852.4540685052</v>
      </c>
      <c r="L249">
        <f>huc_8[[#This Row],[total_n_sparrow_adjusted_usgs_lbs]]/huc_8[[#This Row],[area_ac]]/huc_8[[#This Row],[total_n_yield_lbs_per_ac]]*huc_8[[#This Row],[rowcrop_n_yield_lbs_per_ac]]</f>
        <v>2.5604570721919844</v>
      </c>
    </row>
    <row r="250" spans="1:12">
      <c r="A250" t="s">
        <v>309</v>
      </c>
      <c r="B250">
        <v>776800.54</v>
      </c>
      <c r="C250">
        <v>0.89477915627642535</v>
      </c>
      <c r="D250">
        <v>1.248717296967738</v>
      </c>
      <c r="E250">
        <f>huc_8[[#This Row],[area_ac]]*huc_8[[#This Row],[total_p_yield_lbs_per_ac]]</f>
        <v>970004.27059187926</v>
      </c>
      <c r="F250">
        <f>huc_8[[#This Row],[total_p_sparrow_lbs]]/SUM(huc_8[total_p_sparrow_lbs])*Meta!$A$2</f>
        <v>365999.00134957285</v>
      </c>
      <c r="G250">
        <f>huc_8[[#This Row],[total_p_sparrow_adjusted_usgs_lbs]]/huc_8[[#This Row],[area_ac]]/huc_8[[#This Row],[total_p_yield_lbs_per_ac]]*huc_8[[#This Row],[rowcrop_p_yield_lbs_per_ac]]</f>
        <v>0.33761529464788598</v>
      </c>
      <c r="H250">
        <v>8.1251891103596137</v>
      </c>
      <c r="I250">
        <v>8.8380405994796902</v>
      </c>
      <c r="J250">
        <f>huc_8[[#This Row],[area_ac]]*huc_8[[#This Row],[total_n_yield_lbs_per_ac]]</f>
        <v>6865394.7102177478</v>
      </c>
      <c r="K250">
        <f>huc_8[[#This Row],[total_n_sparrow_lbs]]/SUM(huc_8[total_n_sparrow_lbs])*Meta!$B$2</f>
        <v>2301363.9841442369</v>
      </c>
      <c r="L250">
        <f>huc_8[[#This Row],[total_n_sparrow_adjusted_usgs_lbs]]/huc_8[[#This Row],[area_ac]]/huc_8[[#This Row],[total_n_yield_lbs_per_ac]]*huc_8[[#This Row],[rowcrop_n_yield_lbs_per_ac]]</f>
        <v>2.7236624217851411</v>
      </c>
    </row>
    <row r="251" spans="1:12">
      <c r="A251" t="s">
        <v>310</v>
      </c>
      <c r="B251">
        <v>508176.52</v>
      </c>
      <c r="C251">
        <v>0.73230454048932647</v>
      </c>
      <c r="D251">
        <v>0.96939854433749573</v>
      </c>
      <c r="E251">
        <f>huc_8[[#This Row],[area_ac]]*huc_8[[#This Row],[total_p_yield_lbs_per_ac]]</f>
        <v>492625.57875449432</v>
      </c>
      <c r="F251">
        <f>huc_8[[#This Row],[total_p_sparrow_lbs]]/SUM(huc_8[total_p_sparrow_lbs])*Meta!$A$2</f>
        <v>185875.95470418307</v>
      </c>
      <c r="G251">
        <f>huc_8[[#This Row],[total_p_sparrow_adjusted_usgs_lbs]]/huc_8[[#This Row],[area_ac]]/huc_8[[#This Row],[total_p_yield_lbs_per_ac]]*huc_8[[#This Row],[rowcrop_p_yield_lbs_per_ac]]</f>
        <v>0.27631087679573685</v>
      </c>
      <c r="H251">
        <v>8.1134701501659716</v>
      </c>
      <c r="I251">
        <v>8.5216481579070802</v>
      </c>
      <c r="J251">
        <f>huc_8[[#This Row],[area_ac]]*huc_8[[#This Row],[total_n_yield_lbs_per_ac]]</f>
        <v>4330501.5055496311</v>
      </c>
      <c r="K251">
        <f>huc_8[[#This Row],[total_n_sparrow_lbs]]/SUM(huc_8[total_n_sparrow_lbs])*Meta!$B$2</f>
        <v>1451636.8859785812</v>
      </c>
      <c r="L251">
        <f>huc_8[[#This Row],[total_n_sparrow_adjusted_usgs_lbs]]/huc_8[[#This Row],[area_ac]]/huc_8[[#This Row],[total_n_yield_lbs_per_ac]]*huc_8[[#This Row],[rowcrop_n_yield_lbs_per_ac]]</f>
        <v>2.7197340834943904</v>
      </c>
    </row>
    <row r="252" spans="1:12">
      <c r="A252" t="s">
        <v>311</v>
      </c>
      <c r="B252">
        <v>807574.35</v>
      </c>
      <c r="C252">
        <v>0.87638985006537851</v>
      </c>
      <c r="D252">
        <v>1.2253212638813165</v>
      </c>
      <c r="E252">
        <f>huc_8[[#This Row],[area_ac]]*huc_8[[#This Row],[total_p_yield_lbs_per_ac]]</f>
        <v>989538.02322013257</v>
      </c>
      <c r="F252">
        <f>huc_8[[#This Row],[total_p_sparrow_lbs]]/SUM(huc_8[total_p_sparrow_lbs])*Meta!$A$2</f>
        <v>373369.4162758782</v>
      </c>
      <c r="G252">
        <f>huc_8[[#This Row],[total_p_sparrow_adjusted_usgs_lbs]]/huc_8[[#This Row],[area_ac]]/huc_8[[#This Row],[total_p_yield_lbs_per_ac]]*huc_8[[#This Row],[rowcrop_p_yield_lbs_per_ac]]</f>
        <v>0.3306766986923777</v>
      </c>
      <c r="H252">
        <v>7.9002064199462998</v>
      </c>
      <c r="I252">
        <v>8.6475887554763311</v>
      </c>
      <c r="J252">
        <f>huc_8[[#This Row],[area_ac]]*huc_8[[#This Row],[total_n_yield_lbs_per_ac]]</f>
        <v>6983570.8682711069</v>
      </c>
      <c r="K252">
        <f>huc_8[[#This Row],[total_n_sparrow_lbs]]/SUM(huc_8[total_n_sparrow_lbs])*Meta!$B$2</f>
        <v>2340978.0726865563</v>
      </c>
      <c r="L252">
        <f>huc_8[[#This Row],[total_n_sparrow_adjusted_usgs_lbs]]/huc_8[[#This Row],[area_ac]]/huc_8[[#This Row],[total_n_yield_lbs_per_ac]]*huc_8[[#This Row],[rowcrop_n_yield_lbs_per_ac]]</f>
        <v>2.6482454818089902</v>
      </c>
    </row>
    <row r="253" spans="1:12">
      <c r="A253" t="s">
        <v>312</v>
      </c>
      <c r="B253">
        <v>428063.48</v>
      </c>
      <c r="C253">
        <v>0.29728169028288309</v>
      </c>
      <c r="D253">
        <v>1.1114939103625006</v>
      </c>
      <c r="E253">
        <f>huc_8[[#This Row],[area_ac]]*huc_8[[#This Row],[total_p_yield_lbs_per_ac]]</f>
        <v>475789.95126858004</v>
      </c>
      <c r="F253">
        <f>huc_8[[#This Row],[total_p_sparrow_lbs]]/SUM(huc_8[total_p_sparrow_lbs])*Meta!$A$2</f>
        <v>179523.58798400543</v>
      </c>
      <c r="G253">
        <f>huc_8[[#This Row],[total_p_sparrow_adjusted_usgs_lbs]]/huc_8[[#This Row],[area_ac]]/huc_8[[#This Row],[total_p_yield_lbs_per_ac]]*huc_8[[#This Row],[rowcrop_p_yield_lbs_per_ac]]</f>
        <v>0.11216940487968935</v>
      </c>
      <c r="H253">
        <v>6.5467044190304255</v>
      </c>
      <c r="I253">
        <v>10.974980452069438</v>
      </c>
      <c r="J253">
        <f>huc_8[[#This Row],[area_ac]]*huc_8[[#This Row],[total_n_yield_lbs_per_ac]]</f>
        <v>4697988.325244817</v>
      </c>
      <c r="K253">
        <f>huc_8[[#This Row],[total_n_sparrow_lbs]]/SUM(huc_8[total_n_sparrow_lbs])*Meta!$B$2</f>
        <v>1574822.9469687124</v>
      </c>
      <c r="L253">
        <f>huc_8[[#This Row],[total_n_sparrow_adjusted_usgs_lbs]]/huc_8[[#This Row],[area_ac]]/huc_8[[#This Row],[total_n_yield_lbs_per_ac]]*huc_8[[#This Row],[rowcrop_n_yield_lbs_per_ac]]</f>
        <v>2.1945351142551699</v>
      </c>
    </row>
    <row r="254" spans="1:12">
      <c r="A254" t="s">
        <v>313</v>
      </c>
      <c r="B254">
        <v>1938667.8</v>
      </c>
      <c r="C254">
        <v>0.27036128436999551</v>
      </c>
      <c r="D254">
        <v>0.55422354292102416</v>
      </c>
      <c r="E254">
        <f>huc_8[[#This Row],[area_ac]]*huc_8[[#This Row],[total_p_yield_lbs_per_ac]]</f>
        <v>1074455.3366629076</v>
      </c>
      <c r="F254">
        <f>huc_8[[#This Row],[total_p_sparrow_lbs]]/SUM(huc_8[total_p_sparrow_lbs])*Meta!$A$2</f>
        <v>405410.15347632382</v>
      </c>
      <c r="G254">
        <f>huc_8[[#This Row],[total_p_sparrow_adjusted_usgs_lbs]]/huc_8[[#This Row],[area_ac]]/huc_8[[#This Row],[total_p_yield_lbs_per_ac]]*huc_8[[#This Row],[rowcrop_p_yield_lbs_per_ac]]</f>
        <v>0.10201188085762503</v>
      </c>
      <c r="H254">
        <v>20.017696907571011</v>
      </c>
      <c r="I254">
        <v>22.558769669520263</v>
      </c>
      <c r="J254">
        <f>huc_8[[#This Row],[area_ac]]*huc_8[[#This Row],[total_n_yield_lbs_per_ac]]</f>
        <v>43733960.365915574</v>
      </c>
      <c r="K254">
        <f>huc_8[[#This Row],[total_n_sparrow_lbs]]/SUM(huc_8[total_n_sparrow_lbs])*Meta!$B$2</f>
        <v>14660156.555939285</v>
      </c>
      <c r="L254">
        <f>huc_8[[#This Row],[total_n_sparrow_adjusted_usgs_lbs]]/huc_8[[#This Row],[area_ac]]/huc_8[[#This Row],[total_n_yield_lbs_per_ac]]*huc_8[[#This Row],[rowcrop_n_yield_lbs_per_ac]]</f>
        <v>6.7101759844975115</v>
      </c>
    </row>
    <row r="255" spans="1:12">
      <c r="A255" t="s">
        <v>314</v>
      </c>
      <c r="B255">
        <v>1368330.84</v>
      </c>
      <c r="C255">
        <v>0.46780803198156878</v>
      </c>
      <c r="D255">
        <v>0.66368450083788777</v>
      </c>
      <c r="E255">
        <f>huc_8[[#This Row],[area_ac]]*huc_8[[#This Row],[total_p_yield_lbs_per_ac]]</f>
        <v>908139.97052648768</v>
      </c>
      <c r="F255">
        <f>huc_8[[#This Row],[total_p_sparrow_lbs]]/SUM(huc_8[total_p_sparrow_lbs])*Meta!$A$2</f>
        <v>342656.55562064046</v>
      </c>
      <c r="G255">
        <f>huc_8[[#This Row],[total_p_sparrow_adjusted_usgs_lbs]]/huc_8[[#This Row],[area_ac]]/huc_8[[#This Row],[total_p_yield_lbs_per_ac]]*huc_8[[#This Row],[rowcrop_p_yield_lbs_per_ac]]</f>
        <v>0.17651187496740559</v>
      </c>
      <c r="H255">
        <v>26.578176147552455</v>
      </c>
      <c r="I255">
        <v>27.665836748183484</v>
      </c>
      <c r="J255">
        <f>huc_8[[#This Row],[area_ac]]*huc_8[[#This Row],[total_n_yield_lbs_per_ac]]</f>
        <v>37856017.636944778</v>
      </c>
      <c r="K255">
        <f>huc_8[[#This Row],[total_n_sparrow_lbs]]/SUM(huc_8[total_n_sparrow_lbs])*Meta!$B$2</f>
        <v>12689798.51123965</v>
      </c>
      <c r="L255">
        <f>huc_8[[#This Row],[total_n_sparrow_adjusted_usgs_lbs]]/huc_8[[#This Row],[area_ac]]/huc_8[[#This Row],[total_n_yield_lbs_per_ac]]*huc_8[[#This Row],[rowcrop_n_yield_lbs_per_ac]]</f>
        <v>8.9093285866266925</v>
      </c>
    </row>
    <row r="256" spans="1:12">
      <c r="A256" t="s">
        <v>315</v>
      </c>
      <c r="B256">
        <v>419754.71</v>
      </c>
      <c r="C256">
        <v>3.741187856769166E-2</v>
      </c>
      <c r="D256">
        <v>5.4364866536146561</v>
      </c>
      <c r="E256">
        <f>huc_8[[#This Row],[area_ac]]*huc_8[[#This Row],[total_p_yield_lbs_per_ac]]</f>
        <v>2281990.8787068906</v>
      </c>
      <c r="F256">
        <f>huc_8[[#This Row],[total_p_sparrow_lbs]]/SUM(huc_8[total_p_sparrow_lbs])*Meta!$A$2</f>
        <v>861033.71708449104</v>
      </c>
      <c r="G256">
        <f>huc_8[[#This Row],[total_p_sparrow_adjusted_usgs_lbs]]/huc_8[[#This Row],[area_ac]]/huc_8[[#This Row],[total_p_yield_lbs_per_ac]]*huc_8[[#This Row],[rowcrop_p_yield_lbs_per_ac]]</f>
        <v>1.4116133927979089E-2</v>
      </c>
      <c r="H256">
        <v>4.4725174047619509</v>
      </c>
      <c r="I256">
        <v>68.105416939152434</v>
      </c>
      <c r="J256">
        <f>huc_8[[#This Row],[area_ac]]*huc_8[[#This Row],[total_n_yield_lbs_per_ac]]</f>
        <v>28587569.536723018</v>
      </c>
      <c r="K256">
        <f>huc_8[[#This Row],[total_n_sparrow_lbs]]/SUM(huc_8[total_n_sparrow_lbs])*Meta!$B$2</f>
        <v>9582901.7417043224</v>
      </c>
      <c r="L256">
        <f>huc_8[[#This Row],[total_n_sparrow_adjusted_usgs_lbs]]/huc_8[[#This Row],[area_ac]]/huc_8[[#This Row],[total_n_yield_lbs_per_ac]]*huc_8[[#This Row],[rowcrop_n_yield_lbs_per_ac]]</f>
        <v>1.4992423463225684</v>
      </c>
    </row>
    <row r="257" spans="1:12">
      <c r="A257" t="s">
        <v>316</v>
      </c>
      <c r="B257">
        <v>931517.38</v>
      </c>
      <c r="C257">
        <v>0.18093969190055767</v>
      </c>
      <c r="D257">
        <v>4.5705789220370789</v>
      </c>
      <c r="E257">
        <f>huc_8[[#This Row],[area_ac]]*huc_8[[#This Row],[total_p_yield_lbs_per_ac]]</f>
        <v>4257573.7025392037</v>
      </c>
      <c r="F257">
        <f>huc_8[[#This Row],[total_p_sparrow_lbs]]/SUM(huc_8[total_p_sparrow_lbs])*Meta!$A$2</f>
        <v>1606454.4977216697</v>
      </c>
      <c r="G257">
        <f>huc_8[[#This Row],[total_p_sparrow_adjusted_usgs_lbs]]/huc_8[[#This Row],[area_ac]]/huc_8[[#This Row],[total_p_yield_lbs_per_ac]]*huc_8[[#This Row],[rowcrop_p_yield_lbs_per_ac]]</f>
        <v>6.8271603072113232E-2</v>
      </c>
      <c r="H257">
        <v>6.4179656221337034</v>
      </c>
      <c r="I257">
        <v>49.901964801549418</v>
      </c>
      <c r="J257">
        <f>huc_8[[#This Row],[area_ac]]*huc_8[[#This Row],[total_n_yield_lbs_per_ac]]</f>
        <v>46484547.508791536</v>
      </c>
      <c r="K257">
        <f>huc_8[[#This Row],[total_n_sparrow_lbs]]/SUM(huc_8[total_n_sparrow_lbs])*Meta!$B$2</f>
        <v>15582186.891128007</v>
      </c>
      <c r="L257">
        <f>huc_8[[#This Row],[total_n_sparrow_adjusted_usgs_lbs]]/huc_8[[#This Row],[area_ac]]/huc_8[[#This Row],[total_n_yield_lbs_per_ac]]*huc_8[[#This Row],[rowcrop_n_yield_lbs_per_ac]]</f>
        <v>2.1513803004322689</v>
      </c>
    </row>
    <row r="258" spans="1:12">
      <c r="A258" t="s">
        <v>317</v>
      </c>
      <c r="B258">
        <v>644077.93000000005</v>
      </c>
      <c r="C258">
        <v>0.6092709721020696</v>
      </c>
      <c r="D258">
        <v>0.88876812467840371</v>
      </c>
      <c r="E258">
        <f>huc_8[[#This Row],[area_ac]]*huc_8[[#This Row],[total_p_yield_lbs_per_ac]]</f>
        <v>572435.93399284827</v>
      </c>
      <c r="F258">
        <f>huc_8[[#This Row],[total_p_sparrow_lbs]]/SUM(huc_8[total_p_sparrow_lbs])*Meta!$A$2</f>
        <v>215989.75028239063</v>
      </c>
      <c r="G258">
        <f>huc_8[[#This Row],[total_p_sparrow_adjusted_usgs_lbs]]/huc_8[[#This Row],[area_ac]]/huc_8[[#This Row],[total_p_yield_lbs_per_ac]]*huc_8[[#This Row],[rowcrop_p_yield_lbs_per_ac]]</f>
        <v>0.22988823255857921</v>
      </c>
      <c r="H258">
        <v>18.303096335881211</v>
      </c>
      <c r="I258">
        <v>19.621363422140369</v>
      </c>
      <c r="J258">
        <f>huc_8[[#This Row],[area_ac]]*huc_8[[#This Row],[total_n_yield_lbs_per_ac]]</f>
        <v>12637687.136709886</v>
      </c>
      <c r="K258">
        <f>huc_8[[#This Row],[total_n_sparrow_lbs]]/SUM(huc_8[total_n_sparrow_lbs])*Meta!$B$2</f>
        <v>4236306.759758696</v>
      </c>
      <c r="L258">
        <f>huc_8[[#This Row],[total_n_sparrow_adjusted_usgs_lbs]]/huc_8[[#This Row],[area_ac]]/huc_8[[#This Row],[total_n_yield_lbs_per_ac]]*huc_8[[#This Row],[rowcrop_n_yield_lbs_per_ac]]</f>
        <v>6.1354209748536652</v>
      </c>
    </row>
    <row r="259" spans="1:12">
      <c r="A259" t="s">
        <v>318</v>
      </c>
      <c r="B259">
        <v>988245.66</v>
      </c>
      <c r="C259">
        <v>0.14122452924052278</v>
      </c>
      <c r="D259">
        <v>0.7096973036195946</v>
      </c>
      <c r="E259">
        <f>huc_8[[#This Row],[area_ac]]*huc_8[[#This Row],[total_p_yield_lbs_per_ac]]</f>
        <v>701355.28021576663</v>
      </c>
      <c r="F259">
        <f>huc_8[[#This Row],[total_p_sparrow_lbs]]/SUM(huc_8[total_p_sparrow_lbs])*Meta!$A$2</f>
        <v>264633.19794828276</v>
      </c>
      <c r="G259">
        <f>huc_8[[#This Row],[total_p_sparrow_adjusted_usgs_lbs]]/huc_8[[#This Row],[area_ac]]/huc_8[[#This Row],[total_p_yield_lbs_per_ac]]*huc_8[[#This Row],[rowcrop_p_yield_lbs_per_ac]]</f>
        <v>5.3286401137755575E-2</v>
      </c>
      <c r="H259">
        <v>7.7320832751917621</v>
      </c>
      <c r="I259">
        <v>12.598488249589799</v>
      </c>
      <c r="J259">
        <f>huc_8[[#This Row],[area_ac]]*huc_8[[#This Row],[total_n_yield_lbs_per_ac]]</f>
        <v>12450401.335218117</v>
      </c>
      <c r="K259">
        <f>huc_8[[#This Row],[total_n_sparrow_lbs]]/SUM(huc_8[total_n_sparrow_lbs])*Meta!$B$2</f>
        <v>4173526.2764088786</v>
      </c>
      <c r="L259">
        <f>huc_8[[#This Row],[total_n_sparrow_adjusted_usgs_lbs]]/huc_8[[#This Row],[area_ac]]/huc_8[[#This Row],[total_n_yield_lbs_per_ac]]*huc_8[[#This Row],[rowcrop_n_yield_lbs_per_ac]]</f>
        <v>2.5918885545571135</v>
      </c>
    </row>
    <row r="260" spans="1:12">
      <c r="A260" t="s">
        <v>319</v>
      </c>
      <c r="B260">
        <v>705997.86</v>
      </c>
      <c r="C260">
        <v>0.44618167215331933</v>
      </c>
      <c r="D260">
        <v>1.0208307086021224</v>
      </c>
      <c r="E260">
        <f>huc_8[[#This Row],[area_ac]]*huc_8[[#This Row],[total_p_yield_lbs_per_ac]]</f>
        <v>720704.29569538205</v>
      </c>
      <c r="F260">
        <f>huc_8[[#This Row],[total_p_sparrow_lbs]]/SUM(huc_8[total_p_sparrow_lbs])*Meta!$A$2</f>
        <v>271933.90842692379</v>
      </c>
      <c r="G260">
        <f>huc_8[[#This Row],[total_p_sparrow_adjusted_usgs_lbs]]/huc_8[[#This Row],[area_ac]]/huc_8[[#This Row],[total_p_yield_lbs_per_ac]]*huc_8[[#This Row],[rowcrop_p_yield_lbs_per_ac]]</f>
        <v>0.16835188398598847</v>
      </c>
      <c r="H260">
        <v>22.638418346034502</v>
      </c>
      <c r="I260">
        <v>28.697663194767252</v>
      </c>
      <c r="J260">
        <f>huc_8[[#This Row],[area_ac]]*huc_8[[#This Row],[total_n_yield_lbs_per_ac]]</f>
        <v>20260488.802506443</v>
      </c>
      <c r="K260">
        <f>huc_8[[#This Row],[total_n_sparrow_lbs]]/SUM(huc_8[total_n_sparrow_lbs])*Meta!$B$2</f>
        <v>6791562.7868928574</v>
      </c>
      <c r="L260">
        <f>huc_8[[#This Row],[total_n_sparrow_adjusted_usgs_lbs]]/huc_8[[#This Row],[area_ac]]/huc_8[[#This Row],[total_n_yield_lbs_per_ac]]*huc_8[[#This Row],[rowcrop_n_yield_lbs_per_ac]]</f>
        <v>7.588673752729</v>
      </c>
    </row>
    <row r="261" spans="1:12">
      <c r="A261" t="s">
        <v>320</v>
      </c>
      <c r="B261">
        <v>1254288.3400000001</v>
      </c>
      <c r="C261">
        <v>0.47111926667438175</v>
      </c>
      <c r="D261">
        <v>0.75549811050934412</v>
      </c>
      <c r="E261">
        <f>huc_8[[#This Row],[area_ac]]*huc_8[[#This Row],[total_p_yield_lbs_per_ac]]</f>
        <v>947612.47090390185</v>
      </c>
      <c r="F261">
        <f>huc_8[[#This Row],[total_p_sparrow_lbs]]/SUM(huc_8[total_p_sparrow_lbs])*Meta!$A$2</f>
        <v>357550.19697552745</v>
      </c>
      <c r="G261">
        <f>huc_8[[#This Row],[total_p_sparrow_adjusted_usgs_lbs]]/huc_8[[#This Row],[area_ac]]/huc_8[[#This Row],[total_p_yield_lbs_per_ac]]*huc_8[[#This Row],[rowcrop_p_yield_lbs_per_ac]]</f>
        <v>0.17776125976657156</v>
      </c>
      <c r="H261">
        <v>21.889843443741793</v>
      </c>
      <c r="I261">
        <v>23.59594465640723</v>
      </c>
      <c r="J261">
        <f>huc_8[[#This Row],[area_ac]]*huc_8[[#This Row],[total_n_yield_lbs_per_ac]]</f>
        <v>29596118.253816899</v>
      </c>
      <c r="K261">
        <f>huc_8[[#This Row],[total_n_sparrow_lbs]]/SUM(huc_8[total_n_sparrow_lbs])*Meta!$B$2</f>
        <v>9920979.5641375091</v>
      </c>
      <c r="L261">
        <f>huc_8[[#This Row],[total_n_sparrow_adjusted_usgs_lbs]]/huc_8[[#This Row],[area_ac]]/huc_8[[#This Row],[total_n_yield_lbs_per_ac]]*huc_8[[#This Row],[rowcrop_n_yield_lbs_per_ac]]</f>
        <v>7.3377423216480215</v>
      </c>
    </row>
    <row r="262" spans="1:12">
      <c r="A262" t="s">
        <v>321</v>
      </c>
      <c r="B262">
        <v>853206.42</v>
      </c>
      <c r="C262">
        <v>0.64737716236599685</v>
      </c>
      <c r="D262">
        <v>0.89544563525361975</v>
      </c>
      <c r="E262">
        <f>huc_8[[#This Row],[area_ac]]*huc_8[[#This Row],[total_p_yield_lbs_per_ac]]</f>
        <v>763999.9647593667</v>
      </c>
      <c r="F262">
        <f>huc_8[[#This Row],[total_p_sparrow_lbs]]/SUM(huc_8[total_p_sparrow_lbs])*Meta!$A$2</f>
        <v>288270.09592691384</v>
      </c>
      <c r="G262">
        <f>huc_8[[#This Row],[total_p_sparrow_adjusted_usgs_lbs]]/huc_8[[#This Row],[area_ac]]/huc_8[[#This Row],[total_p_yield_lbs_per_ac]]*huc_8[[#This Row],[rowcrop_p_yield_lbs_per_ac]]</f>
        <v>0.24426634202125624</v>
      </c>
      <c r="H262">
        <v>21.544143842836238</v>
      </c>
      <c r="I262">
        <v>22.856737670915631</v>
      </c>
      <c r="J262">
        <f>huc_8[[#This Row],[area_ac]]*huc_8[[#This Row],[total_n_yield_lbs_per_ac]]</f>
        <v>19501515.321081065</v>
      </c>
      <c r="K262">
        <f>huc_8[[#This Row],[total_n_sparrow_lbs]]/SUM(huc_8[total_n_sparrow_lbs])*Meta!$B$2</f>
        <v>6537145.625345923</v>
      </c>
      <c r="L262">
        <f>huc_8[[#This Row],[total_n_sparrow_adjusted_usgs_lbs]]/huc_8[[#This Row],[area_ac]]/huc_8[[#This Row],[total_n_yield_lbs_per_ac]]*huc_8[[#This Row],[rowcrop_n_yield_lbs_per_ac]]</f>
        <v>7.2218596019446624</v>
      </c>
    </row>
    <row r="263" spans="1:12">
      <c r="A263" t="s">
        <v>322</v>
      </c>
      <c r="B263">
        <v>1038532.83</v>
      </c>
      <c r="C263">
        <v>0.36410018279322381</v>
      </c>
      <c r="D263">
        <v>0.70370380300346358</v>
      </c>
      <c r="E263">
        <f>huc_8[[#This Row],[area_ac]]*huc_8[[#This Row],[total_p_yield_lbs_per_ac]]</f>
        <v>730819.50201494945</v>
      </c>
      <c r="F263">
        <f>huc_8[[#This Row],[total_p_sparrow_lbs]]/SUM(huc_8[total_p_sparrow_lbs])*Meta!$A$2</f>
        <v>275750.54668682296</v>
      </c>
      <c r="G263">
        <f>huc_8[[#This Row],[total_p_sparrow_adjusted_usgs_lbs]]/huc_8[[#This Row],[area_ac]]/huc_8[[#This Row],[total_p_yield_lbs_per_ac]]*huc_8[[#This Row],[rowcrop_p_yield_lbs_per_ac]]</f>
        <v>0.13738115112854479</v>
      </c>
      <c r="H263">
        <v>11.318698853648915</v>
      </c>
      <c r="I263">
        <v>13.629774512212373</v>
      </c>
      <c r="J263">
        <f>huc_8[[#This Row],[area_ac]]*huc_8[[#This Row],[total_n_yield_lbs_per_ac]]</f>
        <v>14154968.296429785</v>
      </c>
      <c r="K263">
        <f>huc_8[[#This Row],[total_n_sparrow_lbs]]/SUM(huc_8[total_n_sparrow_lbs])*Meta!$B$2</f>
        <v>4744917.897528111</v>
      </c>
      <c r="L263">
        <f>huc_8[[#This Row],[total_n_sparrow_adjusted_usgs_lbs]]/huc_8[[#This Row],[area_ac]]/huc_8[[#This Row],[total_n_yield_lbs_per_ac]]*huc_8[[#This Row],[rowcrop_n_yield_lbs_per_ac]]</f>
        <v>3.7941658110923244</v>
      </c>
    </row>
    <row r="264" spans="1:12">
      <c r="A264" t="s">
        <v>323</v>
      </c>
      <c r="B264">
        <v>735424.14</v>
      </c>
      <c r="C264">
        <v>0.70940849751087642</v>
      </c>
      <c r="D264">
        <v>0.94443772721064123</v>
      </c>
      <c r="E264">
        <f>huc_8[[#This Row],[area_ac]]*huc_8[[#This Row],[total_p_yield_lbs_per_ac]]</f>
        <v>694562.30331744044</v>
      </c>
      <c r="F264">
        <f>huc_8[[#This Row],[total_p_sparrow_lbs]]/SUM(huc_8[total_p_sparrow_lbs])*Meta!$A$2</f>
        <v>262070.0929843623</v>
      </c>
      <c r="G264">
        <f>huc_8[[#This Row],[total_p_sparrow_adjusted_usgs_lbs]]/huc_8[[#This Row],[area_ac]]/huc_8[[#This Row],[total_p_yield_lbs_per_ac]]*huc_8[[#This Row],[rowcrop_p_yield_lbs_per_ac]]</f>
        <v>0.26767181290805275</v>
      </c>
      <c r="H264">
        <v>14.824439770562432</v>
      </c>
      <c r="I264">
        <v>15.777046821843616</v>
      </c>
      <c r="J264">
        <f>huc_8[[#This Row],[area_ac]]*huc_8[[#This Row],[total_n_yield_lbs_per_ac]]</f>
        <v>11602821.090694075</v>
      </c>
      <c r="K264">
        <f>huc_8[[#This Row],[total_n_sparrow_lbs]]/SUM(huc_8[total_n_sparrow_lbs])*Meta!$B$2</f>
        <v>3889407.0479081874</v>
      </c>
      <c r="L264">
        <f>huc_8[[#This Row],[total_n_sparrow_adjusted_usgs_lbs]]/huc_8[[#This Row],[area_ac]]/huc_8[[#This Row],[total_n_yield_lbs_per_ac]]*huc_8[[#This Row],[rowcrop_n_yield_lbs_per_ac]]</f>
        <v>4.9693328953559579</v>
      </c>
    </row>
    <row r="265" spans="1:12">
      <c r="A265" t="s">
        <v>324</v>
      </c>
      <c r="B265">
        <v>1193820.42</v>
      </c>
      <c r="C265">
        <v>0.66071708435067478</v>
      </c>
      <c r="D265">
        <v>0.89884112793805282</v>
      </c>
      <c r="E265">
        <f>huc_8[[#This Row],[area_ac]]*huc_8[[#This Row],[total_p_yield_lbs_per_ac]]</f>
        <v>1073054.8928682799</v>
      </c>
      <c r="F265">
        <f>huc_8[[#This Row],[total_p_sparrow_lbs]]/SUM(huc_8[total_p_sparrow_lbs])*Meta!$A$2</f>
        <v>404881.74236946634</v>
      </c>
      <c r="G265">
        <f>huc_8[[#This Row],[total_p_sparrow_adjusted_usgs_lbs]]/huc_8[[#This Row],[area_ac]]/huc_8[[#This Row],[total_p_yield_lbs_per_ac]]*huc_8[[#This Row],[rowcrop_p_yield_lbs_per_ac]]</f>
        <v>0.24929971998926681</v>
      </c>
      <c r="H265">
        <v>17.289378107162094</v>
      </c>
      <c r="I265">
        <v>18.301659058732959</v>
      </c>
      <c r="J265">
        <f>huc_8[[#This Row],[area_ac]]*huc_8[[#This Row],[total_n_yield_lbs_per_ac]]</f>
        <v>21848894.304193385</v>
      </c>
      <c r="K265">
        <f>huc_8[[#This Row],[total_n_sparrow_lbs]]/SUM(huc_8[total_n_sparrow_lbs])*Meta!$B$2</f>
        <v>7324015.670972256</v>
      </c>
      <c r="L265">
        <f>huc_8[[#This Row],[total_n_sparrow_adjusted_usgs_lbs]]/huc_8[[#This Row],[area_ac]]/huc_8[[#This Row],[total_n_yield_lbs_per_ac]]*huc_8[[#This Row],[rowcrop_n_yield_lbs_per_ac]]</f>
        <v>5.7956102691162998</v>
      </c>
    </row>
    <row r="266" spans="1:12">
      <c r="A266" t="s">
        <v>325</v>
      </c>
      <c r="B266">
        <v>922241.73</v>
      </c>
      <c r="C266">
        <v>0.61839314521542232</v>
      </c>
      <c r="D266">
        <v>1.0566902570790335</v>
      </c>
      <c r="E266">
        <f>huc_8[[#This Row],[area_ac]]*huc_8[[#This Row],[total_p_yield_lbs_per_ac]]</f>
        <v>974523.85076271265</v>
      </c>
      <c r="F266">
        <f>huc_8[[#This Row],[total_p_sparrow_lbs]]/SUM(huc_8[total_p_sparrow_lbs])*Meta!$A$2</f>
        <v>367704.31531487632</v>
      </c>
      <c r="G266">
        <f>huc_8[[#This Row],[total_p_sparrow_adjusted_usgs_lbs]]/huc_8[[#This Row],[area_ac]]/huc_8[[#This Row],[total_p_yield_lbs_per_ac]]*huc_8[[#This Row],[rowcrop_p_yield_lbs_per_ac]]</f>
        <v>0.23333018261060093</v>
      </c>
      <c r="H266">
        <v>18.184109203396503</v>
      </c>
      <c r="I266">
        <v>20.945706861006151</v>
      </c>
      <c r="J266">
        <f>huc_8[[#This Row],[area_ac]]*huc_8[[#This Row],[total_n_yield_lbs_per_ac]]</f>
        <v>19317004.931567181</v>
      </c>
      <c r="K266">
        <f>huc_8[[#This Row],[total_n_sparrow_lbs]]/SUM(huc_8[total_n_sparrow_lbs])*Meta!$B$2</f>
        <v>6475295.4939185623</v>
      </c>
      <c r="L266">
        <f>huc_8[[#This Row],[total_n_sparrow_adjusted_usgs_lbs]]/huc_8[[#This Row],[area_ac]]/huc_8[[#This Row],[total_n_yield_lbs_per_ac]]*huc_8[[#This Row],[rowcrop_n_yield_lbs_per_ac]]</f>
        <v>6.095535037797581</v>
      </c>
    </row>
    <row r="267" spans="1:12">
      <c r="A267" t="s">
        <v>326</v>
      </c>
      <c r="B267">
        <v>748629.6</v>
      </c>
      <c r="C267">
        <v>0.58876060973474242</v>
      </c>
      <c r="D267">
        <v>0.9087683693489268</v>
      </c>
      <c r="E267">
        <f>huc_8[[#This Row],[area_ac]]*huc_8[[#This Row],[total_p_yield_lbs_per_ac]]</f>
        <v>680330.90083833935</v>
      </c>
      <c r="F267">
        <f>huc_8[[#This Row],[total_p_sparrow_lbs]]/SUM(huc_8[total_p_sparrow_lbs])*Meta!$A$2</f>
        <v>256700.34436255821</v>
      </c>
      <c r="G267">
        <f>huc_8[[#This Row],[total_p_sparrow_adjusted_usgs_lbs]]/huc_8[[#This Row],[area_ac]]/huc_8[[#This Row],[total_p_yield_lbs_per_ac]]*huc_8[[#This Row],[rowcrop_p_yield_lbs_per_ac]]</f>
        <v>0.22214932627605422</v>
      </c>
      <c r="H267">
        <v>18.419886663404142</v>
      </c>
      <c r="I267">
        <v>20.422430587250897</v>
      </c>
      <c r="J267">
        <f>huc_8[[#This Row],[area_ac]]*huc_8[[#This Row],[total_n_yield_lbs_per_ac]]</f>
        <v>15288836.041561404</v>
      </c>
      <c r="K267">
        <f>huc_8[[#This Row],[total_n_sparrow_lbs]]/SUM(huc_8[total_n_sparrow_lbs])*Meta!$B$2</f>
        <v>5125004.1855816031</v>
      </c>
      <c r="L267">
        <f>huc_8[[#This Row],[total_n_sparrow_adjusted_usgs_lbs]]/huc_8[[#This Row],[area_ac]]/huc_8[[#This Row],[total_n_yield_lbs_per_ac]]*huc_8[[#This Row],[rowcrop_n_yield_lbs_per_ac]]</f>
        <v>6.1745705161113085</v>
      </c>
    </row>
    <row r="268" spans="1:12">
      <c r="A268" t="s">
        <v>327</v>
      </c>
      <c r="B268">
        <v>571087.46</v>
      </c>
      <c r="C268">
        <v>0.36122063008340066</v>
      </c>
      <c r="D268">
        <v>0.64742359082879353</v>
      </c>
      <c r="E268">
        <f>huc_8[[#This Row],[area_ac]]*huc_8[[#This Row],[total_p_yield_lbs_per_ac]]</f>
        <v>369735.49403049494</v>
      </c>
      <c r="F268">
        <f>huc_8[[#This Row],[total_p_sparrow_lbs]]/SUM(huc_8[total_p_sparrow_lbs])*Meta!$A$2</f>
        <v>139507.44927760016</v>
      </c>
      <c r="G268">
        <f>huc_8[[#This Row],[total_p_sparrow_adjusted_usgs_lbs]]/huc_8[[#This Row],[area_ac]]/huc_8[[#This Row],[total_p_yield_lbs_per_ac]]*huc_8[[#This Row],[rowcrop_p_yield_lbs_per_ac]]</f>
        <v>0.13629464723564377</v>
      </c>
      <c r="H268">
        <v>16.410223690050078</v>
      </c>
      <c r="I268">
        <v>18.873506647847822</v>
      </c>
      <c r="J268">
        <f>huc_8[[#This Row],[area_ac]]*huc_8[[#This Row],[total_n_yield_lbs_per_ac]]</f>
        <v>10778422.972812526</v>
      </c>
      <c r="K268">
        <f>huc_8[[#This Row],[total_n_sparrow_lbs]]/SUM(huc_8[total_n_sparrow_lbs])*Meta!$B$2</f>
        <v>3613058.7508080611</v>
      </c>
      <c r="L268">
        <f>huc_8[[#This Row],[total_n_sparrow_adjusted_usgs_lbs]]/huc_8[[#This Row],[area_ac]]/huc_8[[#This Row],[total_n_yield_lbs_per_ac]]*huc_8[[#This Row],[rowcrop_n_yield_lbs_per_ac]]</f>
        <v>5.5009069931296022</v>
      </c>
    </row>
    <row r="269" spans="1:12">
      <c r="A269" t="s">
        <v>328</v>
      </c>
      <c r="B269">
        <v>1195091.1499999999</v>
      </c>
      <c r="C269">
        <v>0.57454939578807973</v>
      </c>
      <c r="D269">
        <v>0.88459200528819326</v>
      </c>
      <c r="E269">
        <f>huc_8[[#This Row],[area_ac]]*huc_8[[#This Row],[total_p_yield_lbs_per_ac]]</f>
        <v>1057168.0768806729</v>
      </c>
      <c r="F269">
        <f>huc_8[[#This Row],[total_p_sparrow_lbs]]/SUM(huc_8[total_p_sparrow_lbs])*Meta!$A$2</f>
        <v>398887.37825956335</v>
      </c>
      <c r="G269">
        <f>huc_8[[#This Row],[total_p_sparrow_adjusted_usgs_lbs]]/huc_8[[#This Row],[area_ac]]/huc_8[[#This Row],[total_p_yield_lbs_per_ac]]*huc_8[[#This Row],[rowcrop_p_yield_lbs_per_ac]]</f>
        <v>0.21678719512866251</v>
      </c>
      <c r="H269">
        <v>16.103195197791578</v>
      </c>
      <c r="I269">
        <v>17.77707132306637</v>
      </c>
      <c r="J269">
        <f>huc_8[[#This Row],[area_ac]]*huc_8[[#This Row],[total_n_yield_lbs_per_ac]]</f>
        <v>21245220.611115407</v>
      </c>
      <c r="K269">
        <f>huc_8[[#This Row],[total_n_sparrow_lbs]]/SUM(huc_8[total_n_sparrow_lbs])*Meta!$B$2</f>
        <v>7121656.8913150067</v>
      </c>
      <c r="L269">
        <f>huc_8[[#This Row],[total_n_sparrow_adjusted_usgs_lbs]]/huc_8[[#This Row],[area_ac]]/huc_8[[#This Row],[total_n_yield_lbs_per_ac]]*huc_8[[#This Row],[rowcrop_n_yield_lbs_per_ac]]</f>
        <v>5.3979873003786212</v>
      </c>
    </row>
    <row r="270" spans="1:12">
      <c r="A270" t="s">
        <v>329</v>
      </c>
      <c r="B270">
        <v>863545.13</v>
      </c>
      <c r="C270">
        <v>0.59865588573021045</v>
      </c>
      <c r="D270">
        <v>0.82408646265262242</v>
      </c>
      <c r="E270">
        <f>huc_8[[#This Row],[area_ac]]*huc_8[[#This Row],[total_p_yield_lbs_per_ac]]</f>
        <v>711635.851522599</v>
      </c>
      <c r="F270">
        <f>huc_8[[#This Row],[total_p_sparrow_lbs]]/SUM(huc_8[total_p_sparrow_lbs])*Meta!$A$2</f>
        <v>268512.23121203098</v>
      </c>
      <c r="G270">
        <f>huc_8[[#This Row],[total_p_sparrow_adjusted_usgs_lbs]]/huc_8[[#This Row],[area_ac]]/huc_8[[#This Row],[total_p_yield_lbs_per_ac]]*huc_8[[#This Row],[rowcrop_p_yield_lbs_per_ac]]</f>
        <v>0.22588298110853225</v>
      </c>
      <c r="H270">
        <v>14.295813490502214</v>
      </c>
      <c r="I270">
        <v>15.14590450356426</v>
      </c>
      <c r="J270">
        <f>huc_8[[#This Row],[area_ac]]*huc_8[[#This Row],[total_n_yield_lbs_per_ac]]</f>
        <v>13079172.073497985</v>
      </c>
      <c r="K270">
        <f>huc_8[[#This Row],[total_n_sparrow_lbs]]/SUM(huc_8[total_n_sparrow_lbs])*Meta!$B$2</f>
        <v>4384297.8915073462</v>
      </c>
      <c r="L270">
        <f>huc_8[[#This Row],[total_n_sparrow_adjusted_usgs_lbs]]/huc_8[[#This Row],[area_ac]]/huc_8[[#This Row],[total_n_yield_lbs_per_ac]]*huc_8[[#This Row],[rowcrop_n_yield_lbs_per_ac]]</f>
        <v>4.7921309232403368</v>
      </c>
    </row>
    <row r="271" spans="1:12">
      <c r="A271" t="s">
        <v>330</v>
      </c>
      <c r="B271">
        <v>1454637.79</v>
      </c>
      <c r="C271">
        <v>0.51007847629237901</v>
      </c>
      <c r="D271">
        <v>0.75310173562048444</v>
      </c>
      <c r="E271">
        <f>huc_8[[#This Row],[area_ac]]*huc_8[[#This Row],[total_p_yield_lbs_per_ac]]</f>
        <v>1095490.2443481458</v>
      </c>
      <c r="F271">
        <f>huc_8[[#This Row],[total_p_sparrow_lbs]]/SUM(huc_8[total_p_sparrow_lbs])*Meta!$A$2</f>
        <v>413346.97957048111</v>
      </c>
      <c r="G271">
        <f>huc_8[[#This Row],[total_p_sparrow_adjusted_usgs_lbs]]/huc_8[[#This Row],[area_ac]]/huc_8[[#This Row],[total_p_yield_lbs_per_ac]]*huc_8[[#This Row],[rowcrop_p_yield_lbs_per_ac]]</f>
        <v>0.19246122784491321</v>
      </c>
      <c r="H271">
        <v>10.7596510764734</v>
      </c>
      <c r="I271">
        <v>11.543799497368738</v>
      </c>
      <c r="J271">
        <f>huc_8[[#This Row],[area_ac]]*huc_8[[#This Row],[total_n_yield_lbs_per_ac]]</f>
        <v>16792046.989055574</v>
      </c>
      <c r="K271">
        <f>huc_8[[#This Row],[total_n_sparrow_lbs]]/SUM(huc_8[total_n_sparrow_lbs])*Meta!$B$2</f>
        <v>5628898.8167214189</v>
      </c>
      <c r="L271">
        <f>huc_8[[#This Row],[total_n_sparrow_adjusted_usgs_lbs]]/huc_8[[#This Row],[area_ac]]/huc_8[[#This Row],[total_n_yield_lbs_per_ac]]*huc_8[[#This Row],[rowcrop_n_yield_lbs_per_ac]]</f>
        <v>3.6067661823582586</v>
      </c>
    </row>
    <row r="272" spans="1:12">
      <c r="A272" t="s">
        <v>331</v>
      </c>
      <c r="B272">
        <v>623794.07999999996</v>
      </c>
      <c r="C272">
        <v>0.64355314232307359</v>
      </c>
      <c r="D272">
        <v>0.87325431750024396</v>
      </c>
      <c r="E272">
        <f>huc_8[[#This Row],[area_ac]]*huc_8[[#This Row],[total_p_yield_lbs_per_ac]]</f>
        <v>544730.87359109253</v>
      </c>
      <c r="F272">
        <f>huc_8[[#This Row],[total_p_sparrow_lbs]]/SUM(huc_8[total_p_sparrow_lbs])*Meta!$A$2</f>
        <v>205536.16286345595</v>
      </c>
      <c r="G272">
        <f>huc_8[[#This Row],[total_p_sparrow_adjusted_usgs_lbs]]/huc_8[[#This Row],[area_ac]]/huc_8[[#This Row],[total_p_yield_lbs_per_ac]]*huc_8[[#This Row],[rowcrop_p_yield_lbs_per_ac]]</f>
        <v>0.24282347464501602</v>
      </c>
      <c r="H272">
        <v>11.083679921468461</v>
      </c>
      <c r="I272">
        <v>11.796474482024964</v>
      </c>
      <c r="J272">
        <f>huc_8[[#This Row],[area_ac]]*huc_8[[#This Row],[total_n_yield_lbs_per_ac]]</f>
        <v>7358570.9467582386</v>
      </c>
      <c r="K272">
        <f>huc_8[[#This Row],[total_n_sparrow_lbs]]/SUM(huc_8[total_n_sparrow_lbs])*Meta!$B$2</f>
        <v>2466682.6695973692</v>
      </c>
      <c r="L272">
        <f>huc_8[[#This Row],[total_n_sparrow_adjusted_usgs_lbs]]/huc_8[[#This Row],[area_ac]]/huc_8[[#This Row],[total_n_yield_lbs_per_ac]]*huc_8[[#This Row],[rowcrop_n_yield_lbs_per_ac]]</f>
        <v>3.715384600551412</v>
      </c>
    </row>
    <row r="273" spans="1:12">
      <c r="A273" t="s">
        <v>332</v>
      </c>
      <c r="B273">
        <v>1053340.6599999999</v>
      </c>
      <c r="C273">
        <v>0.34144556960624611</v>
      </c>
      <c r="D273">
        <v>4.8317772613108243</v>
      </c>
      <c r="E273">
        <f>huc_8[[#This Row],[area_ac]]*huc_8[[#This Row],[total_p_yield_lbs_per_ac]]</f>
        <v>5089507.4494021358</v>
      </c>
      <c r="F273">
        <f>huc_8[[#This Row],[total_p_sparrow_lbs]]/SUM(huc_8[total_p_sparrow_lbs])*Meta!$A$2</f>
        <v>1920357.157505888</v>
      </c>
      <c r="G273">
        <f>huc_8[[#This Row],[total_p_sparrow_adjusted_usgs_lbs]]/huc_8[[#This Row],[area_ac]]/huc_8[[#This Row],[total_p_yield_lbs_per_ac]]*huc_8[[#This Row],[rowcrop_p_yield_lbs_per_ac]]</f>
        <v>0.12883318278059588</v>
      </c>
      <c r="H273">
        <v>5.8083926031933188</v>
      </c>
      <c r="I273">
        <v>17.139729975670225</v>
      </c>
      <c r="J273">
        <f>huc_8[[#This Row],[area_ac]]*huc_8[[#This Row],[total_n_yield_lbs_per_ac]]</f>
        <v>18053974.484794255</v>
      </c>
      <c r="K273">
        <f>huc_8[[#This Row],[total_n_sparrow_lbs]]/SUM(huc_8[total_n_sparrow_lbs])*Meta!$B$2</f>
        <v>6051912.2940051192</v>
      </c>
      <c r="L273">
        <f>huc_8[[#This Row],[total_n_sparrow_adjusted_usgs_lbs]]/huc_8[[#This Row],[area_ac]]/huc_8[[#This Row],[total_n_yield_lbs_per_ac]]*huc_8[[#This Row],[rowcrop_n_yield_lbs_per_ac]]</f>
        <v>1.9470439948433678</v>
      </c>
    </row>
    <row r="274" spans="1:12">
      <c r="A274" t="s">
        <v>333</v>
      </c>
      <c r="B274">
        <v>1375977.1</v>
      </c>
      <c r="C274">
        <v>0.1484716174028653</v>
      </c>
      <c r="D274">
        <v>0.59057593828188082</v>
      </c>
      <c r="E274">
        <f>huc_8[[#This Row],[area_ac]]*huc_8[[#This Row],[total_p_yield_lbs_per_ac]]</f>
        <v>812618.96688688139</v>
      </c>
      <c r="F274">
        <f>huc_8[[#This Row],[total_p_sparrow_lbs]]/SUM(huc_8[total_p_sparrow_lbs])*Meta!$A$2</f>
        <v>306614.86693954578</v>
      </c>
      <c r="G274">
        <f>huc_8[[#This Row],[total_p_sparrow_adjusted_usgs_lbs]]/huc_8[[#This Row],[area_ac]]/huc_8[[#This Row],[total_p_yield_lbs_per_ac]]*huc_8[[#This Row],[rowcrop_p_yield_lbs_per_ac]]</f>
        <v>5.6020849954657406E-2</v>
      </c>
      <c r="H274">
        <v>3.0708708518132037</v>
      </c>
      <c r="I274">
        <v>4.9473715419359596</v>
      </c>
      <c r="J274">
        <f>huc_8[[#This Row],[area_ac]]*huc_8[[#This Row],[total_n_yield_lbs_per_ac]]</f>
        <v>6807469.9468955705</v>
      </c>
      <c r="K274">
        <f>huc_8[[#This Row],[total_n_sparrow_lbs]]/SUM(huc_8[total_n_sparrow_lbs])*Meta!$B$2</f>
        <v>2281946.897476031</v>
      </c>
      <c r="L274">
        <f>huc_8[[#This Row],[total_n_sparrow_adjusted_usgs_lbs]]/huc_8[[#This Row],[area_ac]]/huc_8[[#This Row],[total_n_yield_lbs_per_ac]]*huc_8[[#This Row],[rowcrop_n_yield_lbs_per_ac]]</f>
        <v>1.0293933381285649</v>
      </c>
    </row>
    <row r="275" spans="1:12">
      <c r="A275" t="s">
        <v>334</v>
      </c>
      <c r="B275">
        <v>539955.23</v>
      </c>
      <c r="C275">
        <v>0.62470829299323261</v>
      </c>
      <c r="D275">
        <v>0.92728677063336995</v>
      </c>
      <c r="E275">
        <f>huc_8[[#This Row],[area_ac]]*huc_8[[#This Row],[total_p_yield_lbs_per_ac]]</f>
        <v>500693.34151329851</v>
      </c>
      <c r="F275">
        <f>huc_8[[#This Row],[total_p_sparrow_lbs]]/SUM(huc_8[total_p_sparrow_lbs])*Meta!$A$2</f>
        <v>188920.05791317808</v>
      </c>
      <c r="G275">
        <f>huc_8[[#This Row],[total_p_sparrow_adjusted_usgs_lbs]]/huc_8[[#This Row],[area_ac]]/huc_8[[#This Row],[total_p_yield_lbs_per_ac]]*huc_8[[#This Row],[rowcrop_p_yield_lbs_per_ac]]</f>
        <v>0.23571299457352482</v>
      </c>
      <c r="H275">
        <v>5.200388568866595</v>
      </c>
      <c r="I275">
        <v>6.2088012706292641</v>
      </c>
      <c r="J275">
        <f>huc_8[[#This Row],[area_ac]]*huc_8[[#This Row],[total_n_yield_lbs_per_ac]]</f>
        <v>3352474.7181069166</v>
      </c>
      <c r="K275">
        <f>huc_8[[#This Row],[total_n_sparrow_lbs]]/SUM(huc_8[total_n_sparrow_lbs])*Meta!$B$2</f>
        <v>1123790.3863739625</v>
      </c>
      <c r="L275">
        <f>huc_8[[#This Row],[total_n_sparrow_adjusted_usgs_lbs]]/huc_8[[#This Row],[area_ac]]/huc_8[[#This Row],[total_n_yield_lbs_per_ac]]*huc_8[[#This Row],[rowcrop_n_yield_lbs_per_ac]]</f>
        <v>1.743233632020174</v>
      </c>
    </row>
    <row r="276" spans="1:12">
      <c r="A276" t="s">
        <v>335</v>
      </c>
      <c r="B276">
        <v>620926.57999999996</v>
      </c>
      <c r="C276">
        <v>0.36029475518252851</v>
      </c>
      <c r="D276">
        <v>0.58282391957758095</v>
      </c>
      <c r="E276">
        <f>huc_8[[#This Row],[area_ac]]*huc_8[[#This Row],[total_p_yield_lbs_per_ac]]</f>
        <v>361890.86312550236</v>
      </c>
      <c r="F276">
        <f>huc_8[[#This Row],[total_p_sparrow_lbs]]/SUM(huc_8[total_p_sparrow_lbs])*Meta!$A$2</f>
        <v>136547.53748728259</v>
      </c>
      <c r="G276">
        <f>huc_8[[#This Row],[total_p_sparrow_adjusted_usgs_lbs]]/huc_8[[#This Row],[area_ac]]/huc_8[[#This Row],[total_p_yield_lbs_per_ac]]*huc_8[[#This Row],[rowcrop_p_yield_lbs_per_ac]]</f>
        <v>0.13594529899113855</v>
      </c>
      <c r="H276">
        <v>3.1978929102148435</v>
      </c>
      <c r="I276">
        <v>3.9609895487258227</v>
      </c>
      <c r="J276">
        <f>huc_8[[#This Row],[area_ac]]*huc_8[[#This Row],[total_n_yield_lbs_per_ac]]</f>
        <v>2459483.6939060683</v>
      </c>
      <c r="K276">
        <f>huc_8[[#This Row],[total_n_sparrow_lbs]]/SUM(huc_8[total_n_sparrow_lbs])*Meta!$B$2</f>
        <v>824448.91104679578</v>
      </c>
      <c r="L276">
        <f>huc_8[[#This Row],[total_n_sparrow_adjusted_usgs_lbs]]/huc_8[[#This Row],[area_ac]]/huc_8[[#This Row],[total_n_yield_lbs_per_ac]]*huc_8[[#This Row],[rowcrop_n_yield_lbs_per_ac]]</f>
        <v>1.0719726802838436</v>
      </c>
    </row>
    <row r="277" spans="1:12">
      <c r="A277" t="s">
        <v>336</v>
      </c>
      <c r="B277">
        <v>1105288.33</v>
      </c>
      <c r="C277">
        <v>0.48645250998115436</v>
      </c>
      <c r="D277">
        <v>0.77292759248110543</v>
      </c>
      <c r="E277">
        <f>huc_8[[#This Row],[area_ac]]*huc_8[[#This Row],[total_p_yield_lbs_per_ac]]</f>
        <v>854307.84790436167</v>
      </c>
      <c r="F277">
        <f>huc_8[[#This Row],[total_p_sparrow_lbs]]/SUM(huc_8[total_p_sparrow_lbs])*Meta!$A$2</f>
        <v>322344.78615986917</v>
      </c>
      <c r="G277">
        <f>huc_8[[#This Row],[total_p_sparrow_adjusted_usgs_lbs]]/huc_8[[#This Row],[area_ac]]/huc_8[[#This Row],[total_p_yield_lbs_per_ac]]*huc_8[[#This Row],[rowcrop_p_yield_lbs_per_ac]]</f>
        <v>0.1835467515503392</v>
      </c>
      <c r="H277">
        <v>6.9613087703036785</v>
      </c>
      <c r="I277">
        <v>7.9365329449416873</v>
      </c>
      <c r="J277">
        <f>huc_8[[#This Row],[area_ac]]*huc_8[[#This Row],[total_n_yield_lbs_per_ac]]</f>
        <v>8772157.2447045799</v>
      </c>
      <c r="K277">
        <f>huc_8[[#This Row],[total_n_sparrow_lbs]]/SUM(huc_8[total_n_sparrow_lbs])*Meta!$B$2</f>
        <v>2940534.0258393926</v>
      </c>
      <c r="L277">
        <f>huc_8[[#This Row],[total_n_sparrow_adjusted_usgs_lbs]]/huc_8[[#This Row],[area_ac]]/huc_8[[#This Row],[total_n_yield_lbs_per_ac]]*huc_8[[#This Row],[rowcrop_n_yield_lbs_per_ac]]</f>
        <v>2.3335155461114305</v>
      </c>
    </row>
    <row r="278" spans="1:12">
      <c r="A278" t="s">
        <v>337</v>
      </c>
      <c r="B278">
        <v>1526746.12</v>
      </c>
      <c r="C278">
        <v>0.59564137080498269</v>
      </c>
      <c r="D278">
        <v>1.0308093430564249</v>
      </c>
      <c r="E278">
        <f>huc_8[[#This Row],[area_ac]]*huc_8[[#This Row],[total_p_yield_lbs_per_ac]]</f>
        <v>1573784.1649711458</v>
      </c>
      <c r="F278">
        <f>huc_8[[#This Row],[total_p_sparrow_lbs]]/SUM(huc_8[total_p_sparrow_lbs])*Meta!$A$2</f>
        <v>593815.35750120331</v>
      </c>
      <c r="G278">
        <f>huc_8[[#This Row],[total_p_sparrow_adjusted_usgs_lbs]]/huc_8[[#This Row],[area_ac]]/huc_8[[#This Row],[total_p_yield_lbs_per_ac]]*huc_8[[#This Row],[rowcrop_p_yield_lbs_per_ac]]</f>
        <v>0.22474555369131727</v>
      </c>
      <c r="H278">
        <v>7.0604980363657033</v>
      </c>
      <c r="I278">
        <v>8.4226748772581601</v>
      </c>
      <c r="J278">
        <f>huc_8[[#This Row],[area_ac]]*huc_8[[#This Row],[total_n_yield_lbs_per_ac]]</f>
        <v>12859286.188875373</v>
      </c>
      <c r="K278">
        <f>huc_8[[#This Row],[total_n_sparrow_lbs]]/SUM(huc_8[total_n_sparrow_lbs])*Meta!$B$2</f>
        <v>4310589.4629534809</v>
      </c>
      <c r="L278">
        <f>huc_8[[#This Row],[total_n_sparrow_adjusted_usgs_lbs]]/huc_8[[#This Row],[area_ac]]/huc_8[[#This Row],[total_n_yield_lbs_per_ac]]*huc_8[[#This Row],[rowcrop_n_yield_lbs_per_ac]]</f>
        <v>2.366764997040903</v>
      </c>
    </row>
    <row r="279" spans="1:12">
      <c r="A279" t="s">
        <v>338</v>
      </c>
      <c r="B279">
        <v>763101.68</v>
      </c>
      <c r="C279">
        <v>0.55835129004136674</v>
      </c>
      <c r="D279">
        <v>0.7946728380168806</v>
      </c>
      <c r="E279">
        <f>huc_8[[#This Row],[area_ac]]*huc_8[[#This Row],[total_p_yield_lbs_per_ac]]</f>
        <v>606416.17774104944</v>
      </c>
      <c r="F279">
        <f>huc_8[[#This Row],[total_p_sparrow_lbs]]/SUM(huc_8[total_p_sparrow_lbs])*Meta!$A$2</f>
        <v>228811.07040902064</v>
      </c>
      <c r="G279">
        <f>huc_8[[#This Row],[total_p_sparrow_adjusted_usgs_lbs]]/huc_8[[#This Row],[area_ac]]/huc_8[[#This Row],[total_p_yield_lbs_per_ac]]*huc_8[[#This Row],[rowcrop_p_yield_lbs_per_ac]]</f>
        <v>0.21067537613282009</v>
      </c>
      <c r="H279">
        <v>5.5163953402441184</v>
      </c>
      <c r="I279">
        <v>6.0333314444148574</v>
      </c>
      <c r="J279">
        <f>huc_8[[#This Row],[area_ac]]*huc_8[[#This Row],[total_n_yield_lbs_per_ac]]</f>
        <v>4604045.3612298043</v>
      </c>
      <c r="K279">
        <f>huc_8[[#This Row],[total_n_sparrow_lbs]]/SUM(huc_8[total_n_sparrow_lbs])*Meta!$B$2</f>
        <v>1543332.1204287405</v>
      </c>
      <c r="L279">
        <f>huc_8[[#This Row],[total_n_sparrow_adjusted_usgs_lbs]]/huc_8[[#This Row],[area_ac]]/huc_8[[#This Row],[total_n_yield_lbs_per_ac]]*huc_8[[#This Row],[rowcrop_n_yield_lbs_per_ac]]</f>
        <v>1.8491629533615346</v>
      </c>
    </row>
    <row r="280" spans="1:12">
      <c r="A280" t="s">
        <v>339</v>
      </c>
      <c r="B280">
        <v>234111.76</v>
      </c>
      <c r="C280">
        <v>0.79409393596778821</v>
      </c>
      <c r="D280">
        <v>1.1215247322207265</v>
      </c>
      <c r="E280">
        <f>huc_8[[#This Row],[area_ac]]*huc_8[[#This Row],[total_p_yield_lbs_per_ac]]</f>
        <v>262562.12894372299</v>
      </c>
      <c r="F280">
        <f>huc_8[[#This Row],[total_p_sparrow_lbs]]/SUM(huc_8[total_p_sparrow_lbs])*Meta!$A$2</f>
        <v>99069.127733822694</v>
      </c>
      <c r="G280">
        <f>huc_8[[#This Row],[total_p_sparrow_adjusted_usgs_lbs]]/huc_8[[#This Row],[area_ac]]/huc_8[[#This Row],[total_p_yield_lbs_per_ac]]*huc_8[[#This Row],[rowcrop_p_yield_lbs_per_ac]]</f>
        <v>0.29962505975836606</v>
      </c>
      <c r="H280">
        <v>7.7229652945487777</v>
      </c>
      <c r="I280">
        <v>8.4565198379999309</v>
      </c>
      <c r="J280">
        <f>huc_8[[#This Row],[area_ac]]*huc_8[[#This Row],[total_n_yield_lbs_per_ac]]</f>
        <v>1979770.7427490789</v>
      </c>
      <c r="K280">
        <f>huc_8[[#This Row],[total_n_sparrow_lbs]]/SUM(huc_8[total_n_sparrow_lbs])*Meta!$B$2</f>
        <v>663643.28294836066</v>
      </c>
      <c r="L280">
        <f>huc_8[[#This Row],[total_n_sparrow_adjusted_usgs_lbs]]/huc_8[[#This Row],[area_ac]]/huc_8[[#This Row],[total_n_yield_lbs_per_ac]]*huc_8[[#This Row],[rowcrop_n_yield_lbs_per_ac]]</f>
        <v>2.5888320963131828</v>
      </c>
    </row>
    <row r="281" spans="1:12">
      <c r="A281" t="s">
        <v>340</v>
      </c>
      <c r="B281">
        <v>1003903.65</v>
      </c>
      <c r="C281">
        <v>0.55167355280557773</v>
      </c>
      <c r="D281">
        <v>0.80686037317116943</v>
      </c>
      <c r="E281">
        <f>huc_8[[#This Row],[area_ac]]*huc_8[[#This Row],[total_p_yield_lbs_per_ac]]</f>
        <v>810010.07366689912</v>
      </c>
      <c r="F281">
        <f>huc_8[[#This Row],[total_p_sparrow_lbs]]/SUM(huc_8[total_p_sparrow_lbs])*Meta!$A$2</f>
        <v>305630.48744546523</v>
      </c>
      <c r="G281">
        <f>huc_8[[#This Row],[total_p_sparrow_adjusted_usgs_lbs]]/huc_8[[#This Row],[area_ac]]/huc_8[[#This Row],[total_p_yield_lbs_per_ac]]*huc_8[[#This Row],[rowcrop_p_yield_lbs_per_ac]]</f>
        <v>0.20815575304076678</v>
      </c>
      <c r="H281">
        <v>17.88066624378072</v>
      </c>
      <c r="I281">
        <v>19.236237581683941</v>
      </c>
      <c r="J281">
        <f>huc_8[[#This Row],[area_ac]]*huc_8[[#This Row],[total_n_yield_lbs_per_ac]]</f>
        <v>19311329.120519683</v>
      </c>
      <c r="K281">
        <f>huc_8[[#This Row],[total_n_sparrow_lbs]]/SUM(huc_8[total_n_sparrow_lbs])*Meta!$B$2</f>
        <v>6473392.892877127</v>
      </c>
      <c r="L281">
        <f>huc_8[[#This Row],[total_n_sparrow_adjusted_usgs_lbs]]/huc_8[[#This Row],[area_ac]]/huc_8[[#This Row],[total_n_yield_lbs_per_ac]]*huc_8[[#This Row],[rowcrop_n_yield_lbs_per_ac]]</f>
        <v>5.9938172592898775</v>
      </c>
    </row>
    <row r="282" spans="1:12">
      <c r="A282" t="s">
        <v>341</v>
      </c>
      <c r="B282">
        <v>1099589.1299999999</v>
      </c>
      <c r="C282">
        <v>0.98810964981407245</v>
      </c>
      <c r="D282">
        <v>1.4196922918252934</v>
      </c>
      <c r="E282">
        <f>huc_8[[#This Row],[area_ac]]*huc_8[[#This Row],[total_p_yield_lbs_per_ac]]</f>
        <v>1561078.2120358804</v>
      </c>
      <c r="F282">
        <f>huc_8[[#This Row],[total_p_sparrow_lbs]]/SUM(huc_8[total_p_sparrow_lbs])*Meta!$A$2</f>
        <v>589021.18676764122</v>
      </c>
      <c r="G282">
        <f>huc_8[[#This Row],[total_p_sparrow_adjusted_usgs_lbs]]/huc_8[[#This Row],[area_ac]]/huc_8[[#This Row],[total_p_yield_lbs_per_ac]]*huc_8[[#This Row],[rowcrop_p_yield_lbs_per_ac]]</f>
        <v>0.37283046685470361</v>
      </c>
      <c r="H282">
        <v>9.1008441513303193</v>
      </c>
      <c r="I282">
        <v>10.000773436075809</v>
      </c>
      <c r="J282">
        <f>huc_8[[#This Row],[area_ac]]*huc_8[[#This Row],[total_n_yield_lbs_per_ac]]</f>
        <v>10996741.761901708</v>
      </c>
      <c r="K282">
        <f>huc_8[[#This Row],[total_n_sparrow_lbs]]/SUM(huc_8[total_n_sparrow_lbs])*Meta!$B$2</f>
        <v>3686241.8698389386</v>
      </c>
      <c r="L282">
        <f>huc_8[[#This Row],[total_n_sparrow_adjusted_usgs_lbs]]/huc_8[[#This Row],[area_ac]]/huc_8[[#This Row],[total_n_yield_lbs_per_ac]]*huc_8[[#This Row],[rowcrop_n_yield_lbs_per_ac]]</f>
        <v>3.0507138830648577</v>
      </c>
    </row>
    <row r="283" spans="1:12">
      <c r="A283" t="s">
        <v>342</v>
      </c>
      <c r="B283">
        <v>586568.73</v>
      </c>
      <c r="C283">
        <v>0.9683235299423304</v>
      </c>
      <c r="D283">
        <v>1.3374333939315184</v>
      </c>
      <c r="E283">
        <f>huc_8[[#This Row],[area_ac]]*huc_8[[#This Row],[total_p_yield_lbs_per_ac]]</f>
        <v>784496.60733800044</v>
      </c>
      <c r="F283">
        <f>huc_8[[#This Row],[total_p_sparrow_lbs]]/SUM(huc_8[total_p_sparrow_lbs])*Meta!$A$2</f>
        <v>296003.825501343</v>
      </c>
      <c r="G283">
        <f>huc_8[[#This Row],[total_p_sparrow_adjusted_usgs_lbs]]/huc_8[[#This Row],[area_ac]]/huc_8[[#This Row],[total_p_yield_lbs_per_ac]]*huc_8[[#This Row],[rowcrop_p_yield_lbs_per_ac]]</f>
        <v>0.36536482950320853</v>
      </c>
      <c r="H283">
        <v>8.9753801961227406</v>
      </c>
      <c r="I283">
        <v>9.9183150496163286</v>
      </c>
      <c r="J283">
        <f>huc_8[[#This Row],[area_ac]]*huc_8[[#This Row],[total_n_yield_lbs_per_ac]]</f>
        <v>5817773.4623933369</v>
      </c>
      <c r="K283">
        <f>huc_8[[#This Row],[total_n_sparrow_lbs]]/SUM(huc_8[total_n_sparrow_lbs])*Meta!$B$2</f>
        <v>1950188.573183652</v>
      </c>
      <c r="L283">
        <f>huc_8[[#This Row],[total_n_sparrow_adjusted_usgs_lbs]]/huc_8[[#This Row],[area_ac]]/huc_8[[#This Row],[total_n_yield_lbs_per_ac]]*huc_8[[#This Row],[rowcrop_n_yield_lbs_per_ac]]</f>
        <v>3.0086568360908097</v>
      </c>
    </row>
    <row r="284" spans="1:12">
      <c r="A284" t="s">
        <v>343</v>
      </c>
      <c r="B284">
        <v>1028131.68</v>
      </c>
      <c r="C284">
        <v>1.0209033182046159</v>
      </c>
      <c r="D284">
        <v>1.536656417065579</v>
      </c>
      <c r="E284">
        <f>huc_8[[#This Row],[area_ac]]*huc_8[[#This Row],[total_p_yield_lbs_per_ac]]</f>
        <v>1579885.1436604145</v>
      </c>
      <c r="F284">
        <f>huc_8[[#This Row],[total_p_sparrow_lbs]]/SUM(huc_8[total_p_sparrow_lbs])*Meta!$A$2</f>
        <v>596117.35984822898</v>
      </c>
      <c r="G284">
        <f>huc_8[[#This Row],[total_p_sparrow_adjusted_usgs_lbs]]/huc_8[[#This Row],[area_ac]]/huc_8[[#This Row],[total_p_yield_lbs_per_ac]]*huc_8[[#This Row],[rowcrop_p_yield_lbs_per_ac]]</f>
        <v>0.38520407204945634</v>
      </c>
      <c r="H284">
        <v>9.8440704220249415</v>
      </c>
      <c r="I284">
        <v>11.814327337474719</v>
      </c>
      <c r="J284">
        <f>huc_8[[#This Row],[area_ac]]*huc_8[[#This Row],[total_n_yield_lbs_per_ac]]</f>
        <v>12146684.213547811</v>
      </c>
      <c r="K284">
        <f>huc_8[[#This Row],[total_n_sparrow_lbs]]/SUM(huc_8[total_n_sparrow_lbs])*Meta!$B$2</f>
        <v>4071716.5954389367</v>
      </c>
      <c r="L284">
        <f>huc_8[[#This Row],[total_n_sparrow_adjusted_usgs_lbs]]/huc_8[[#This Row],[area_ac]]/huc_8[[#This Row],[total_n_yield_lbs_per_ac]]*huc_8[[#This Row],[rowcrop_n_yield_lbs_per_ac]]</f>
        <v>3.2998523876435972</v>
      </c>
    </row>
    <row r="285" spans="1:12">
      <c r="A285" t="s">
        <v>344</v>
      </c>
      <c r="B285">
        <v>702312.77</v>
      </c>
      <c r="C285">
        <v>0.23793154618743742</v>
      </c>
      <c r="D285">
        <v>0.47879568890667801</v>
      </c>
      <c r="E285">
        <f>huc_8[[#This Row],[area_ac]]*huc_8[[#This Row],[total_p_yield_lbs_per_ac]]</f>
        <v>336264.32654010731</v>
      </c>
      <c r="F285">
        <f>huc_8[[#This Row],[total_p_sparrow_lbs]]/SUM(huc_8[total_p_sparrow_lbs])*Meta!$A$2</f>
        <v>126878.21222484863</v>
      </c>
      <c r="G285">
        <f>huc_8[[#This Row],[total_p_sparrow_adjusted_usgs_lbs]]/huc_8[[#This Row],[area_ac]]/huc_8[[#This Row],[total_p_yield_lbs_per_ac]]*huc_8[[#This Row],[rowcrop_p_yield_lbs_per_ac]]</f>
        <v>8.9775592679633837E-2</v>
      </c>
      <c r="H285">
        <v>8.1698733049271333</v>
      </c>
      <c r="I285">
        <v>8.6596854440926503</v>
      </c>
      <c r="J285">
        <f>huc_8[[#This Row],[area_ac]]*huc_8[[#This Row],[total_n_yield_lbs_per_ac]]</f>
        <v>6081807.6715693893</v>
      </c>
      <c r="K285">
        <f>huc_8[[#This Row],[total_n_sparrow_lbs]]/SUM(huc_8[total_n_sparrow_lbs])*Meta!$B$2</f>
        <v>2038696.058219498</v>
      </c>
      <c r="L285">
        <f>huc_8[[#This Row],[total_n_sparrow_adjusted_usgs_lbs]]/huc_8[[#This Row],[area_ac]]/huc_8[[#This Row],[total_n_yield_lbs_per_ac]]*huc_8[[#This Row],[rowcrop_n_yield_lbs_per_ac]]</f>
        <v>2.7386411084271685</v>
      </c>
    </row>
    <row r="286" spans="1:12">
      <c r="A286" t="s">
        <v>345</v>
      </c>
      <c r="B286">
        <v>621112.38</v>
      </c>
      <c r="C286">
        <v>1.676971957556183</v>
      </c>
      <c r="D286">
        <v>2.0007483671392206</v>
      </c>
      <c r="E286">
        <f>huc_8[[#This Row],[area_ac]]*huc_8[[#This Row],[total_p_yield_lbs_per_ac]]</f>
        <v>1242689.5800949552</v>
      </c>
      <c r="F286">
        <f>huc_8[[#This Row],[total_p_sparrow_lbs]]/SUM(huc_8[total_p_sparrow_lbs])*Meta!$A$2</f>
        <v>468887.77615870564</v>
      </c>
      <c r="G286">
        <f>huc_8[[#This Row],[total_p_sparrow_adjusted_usgs_lbs]]/huc_8[[#This Row],[area_ac]]/huc_8[[#This Row],[total_p_yield_lbs_per_ac]]*huc_8[[#This Row],[rowcrop_p_yield_lbs_per_ac]]</f>
        <v>0.63274985519629701</v>
      </c>
      <c r="H286">
        <v>15.67124548484267</v>
      </c>
      <c r="I286">
        <v>16.373471173977045</v>
      </c>
      <c r="J286">
        <f>huc_8[[#This Row],[area_ac]]*huc_8[[#This Row],[total_n_yield_lbs_per_ac]]</f>
        <v>10169765.649730276</v>
      </c>
      <c r="K286">
        <f>huc_8[[#This Row],[total_n_sparrow_lbs]]/SUM(huc_8[total_n_sparrow_lbs])*Meta!$B$2</f>
        <v>3409029.3976315549</v>
      </c>
      <c r="L286">
        <f>huc_8[[#This Row],[total_n_sparrow_adjusted_usgs_lbs]]/huc_8[[#This Row],[area_ac]]/huc_8[[#This Row],[total_n_yield_lbs_per_ac]]*huc_8[[#This Row],[rowcrop_n_yield_lbs_per_ac]]</f>
        <v>5.2531924918787434</v>
      </c>
    </row>
    <row r="287" spans="1:12">
      <c r="A287" t="s">
        <v>346</v>
      </c>
      <c r="B287">
        <v>841872.4</v>
      </c>
      <c r="C287">
        <v>1.253812506545684</v>
      </c>
      <c r="D287">
        <v>1.5828016247263366</v>
      </c>
      <c r="E287">
        <f>huc_8[[#This Row],[area_ac]]*huc_8[[#This Row],[total_p_yield_lbs_per_ac]]</f>
        <v>1332517.0025322603</v>
      </c>
      <c r="F287">
        <f>huc_8[[#This Row],[total_p_sparrow_lbs]]/SUM(huc_8[total_p_sparrow_lbs])*Meta!$A$2</f>
        <v>502781.18044835801</v>
      </c>
      <c r="G287">
        <f>huc_8[[#This Row],[total_p_sparrow_adjusted_usgs_lbs]]/huc_8[[#This Row],[area_ac]]/huc_8[[#This Row],[total_p_yield_lbs_per_ac]]*huc_8[[#This Row],[rowcrop_p_yield_lbs_per_ac]]</f>
        <v>0.47308464425142799</v>
      </c>
      <c r="H287">
        <v>11.035370343794884</v>
      </c>
      <c r="I287">
        <v>11.776789713828586</v>
      </c>
      <c r="J287">
        <f>huc_8[[#This Row],[area_ac]]*huc_8[[#This Row],[total_n_yield_lbs_per_ac]]</f>
        <v>9914554.2206761856</v>
      </c>
      <c r="K287">
        <f>huc_8[[#This Row],[total_n_sparrow_lbs]]/SUM(huc_8[total_n_sparrow_lbs])*Meta!$B$2</f>
        <v>3323479.4160270104</v>
      </c>
      <c r="L287">
        <f>huc_8[[#This Row],[total_n_sparrow_adjusted_usgs_lbs]]/huc_8[[#This Row],[area_ac]]/huc_8[[#This Row],[total_n_yield_lbs_per_ac]]*huc_8[[#This Row],[rowcrop_n_yield_lbs_per_ac]]</f>
        <v>3.6991906413050888</v>
      </c>
    </row>
    <row r="288" spans="1:12">
      <c r="A288" t="s">
        <v>347</v>
      </c>
      <c r="B288">
        <v>740964.54</v>
      </c>
      <c r="C288">
        <v>1.1184290074192464</v>
      </c>
      <c r="D288">
        <v>1.5089989912665771</v>
      </c>
      <c r="E288">
        <f>huc_8[[#This Row],[area_ac]]*huc_8[[#This Row],[total_p_yield_lbs_per_ac]]</f>
        <v>1118114.7434243034</v>
      </c>
      <c r="F288">
        <f>huc_8[[#This Row],[total_p_sparrow_lbs]]/SUM(huc_8[total_p_sparrow_lbs])*Meta!$A$2</f>
        <v>421883.58535558282</v>
      </c>
      <c r="G288">
        <f>huc_8[[#This Row],[total_p_sparrow_adjusted_usgs_lbs]]/huc_8[[#This Row],[area_ac]]/huc_8[[#This Row],[total_p_yield_lbs_per_ac]]*huc_8[[#This Row],[rowcrop_p_yield_lbs_per_ac]]</f>
        <v>0.42200216247095895</v>
      </c>
      <c r="H288">
        <v>9.2743865914394679</v>
      </c>
      <c r="I288">
        <v>10.189674947277602</v>
      </c>
      <c r="J288">
        <f>huc_8[[#This Row],[area_ac]]*huc_8[[#This Row],[total_n_yield_lbs_per_ac]]</f>
        <v>7550187.8100590734</v>
      </c>
      <c r="K288">
        <f>huc_8[[#This Row],[total_n_sparrow_lbs]]/SUM(huc_8[total_n_sparrow_lbs])*Meta!$B$2</f>
        <v>2530914.9776537321</v>
      </c>
      <c r="L288">
        <f>huc_8[[#This Row],[total_n_sparrow_adjusted_usgs_lbs]]/huc_8[[#This Row],[area_ac]]/huc_8[[#This Row],[total_n_yield_lbs_per_ac]]*huc_8[[#This Row],[rowcrop_n_yield_lbs_per_ac]]</f>
        <v>3.1088874241714315</v>
      </c>
    </row>
    <row r="289" spans="1:12">
      <c r="A289" t="s">
        <v>348</v>
      </c>
      <c r="B289">
        <v>610700.56999999995</v>
      </c>
      <c r="C289">
        <v>1.4352794086541993</v>
      </c>
      <c r="D289">
        <v>1.9051968294451889</v>
      </c>
      <c r="E289">
        <f>huc_8[[#This Row],[area_ac]]*huc_8[[#This Row],[total_p_yield_lbs_per_ac]]</f>
        <v>1163504.7897043696</v>
      </c>
      <c r="F289">
        <f>huc_8[[#This Row],[total_p_sparrow_lbs]]/SUM(huc_8[total_p_sparrow_lbs])*Meta!$A$2</f>
        <v>439010.01676766138</v>
      </c>
      <c r="G289">
        <f>huc_8[[#This Row],[total_p_sparrow_adjusted_usgs_lbs]]/huc_8[[#This Row],[area_ac]]/huc_8[[#This Row],[total_p_yield_lbs_per_ac]]*huc_8[[#This Row],[rowcrop_p_yield_lbs_per_ac]]</f>
        <v>0.54155517264321651</v>
      </c>
      <c r="H289">
        <v>9.7019258591407649</v>
      </c>
      <c r="I289">
        <v>10.989269181512496</v>
      </c>
      <c r="J289">
        <f>huc_8[[#This Row],[area_ac]]*huc_8[[#This Row],[total_n_yield_lbs_per_ac]]</f>
        <v>6711152.9530331139</v>
      </c>
      <c r="K289">
        <f>huc_8[[#This Row],[total_n_sparrow_lbs]]/SUM(huc_8[total_n_sparrow_lbs])*Meta!$B$2</f>
        <v>2249660.2671958809</v>
      </c>
      <c r="L289">
        <f>huc_8[[#This Row],[total_n_sparrow_adjusted_usgs_lbs]]/huc_8[[#This Row],[area_ac]]/huc_8[[#This Row],[total_n_yield_lbs_per_ac]]*huc_8[[#This Row],[rowcrop_n_yield_lbs_per_ac]]</f>
        <v>3.2522037976686162</v>
      </c>
    </row>
    <row r="290" spans="1:12">
      <c r="A290" t="s">
        <v>349</v>
      </c>
      <c r="B290">
        <v>679087.78</v>
      </c>
      <c r="C290">
        <v>1.1661555841805162</v>
      </c>
      <c r="D290">
        <v>1.6763982942389841</v>
      </c>
      <c r="E290">
        <f>huc_8[[#This Row],[area_ac]]*huc_8[[#This Row],[total_p_yield_lbs_per_ac]]</f>
        <v>1138421.5960305387</v>
      </c>
      <c r="F290">
        <f>huc_8[[#This Row],[total_p_sparrow_lbs]]/SUM(huc_8[total_p_sparrow_lbs])*Meta!$A$2</f>
        <v>429545.70396656584</v>
      </c>
      <c r="G290">
        <f>huc_8[[#This Row],[total_p_sparrow_adjusted_usgs_lbs]]/huc_8[[#This Row],[area_ac]]/huc_8[[#This Row],[total_p_yield_lbs_per_ac]]*huc_8[[#This Row],[rowcrop_p_yield_lbs_per_ac]]</f>
        <v>0.44001020631369359</v>
      </c>
      <c r="H290">
        <v>7.5484288898940486</v>
      </c>
      <c r="I290">
        <v>8.6295420460619532</v>
      </c>
      <c r="J290">
        <f>huc_8[[#This Row],[area_ac]]*huc_8[[#This Row],[total_n_yield_lbs_per_ac]]</f>
        <v>5860216.5504768696</v>
      </c>
      <c r="K290">
        <f>huc_8[[#This Row],[total_n_sparrow_lbs]]/SUM(huc_8[total_n_sparrow_lbs])*Meta!$B$2</f>
        <v>1964416.0136170373</v>
      </c>
      <c r="L290">
        <f>huc_8[[#This Row],[total_n_sparrow_adjusted_usgs_lbs]]/huc_8[[#This Row],[area_ac]]/huc_8[[#This Row],[total_n_yield_lbs_per_ac]]*huc_8[[#This Row],[rowcrop_n_yield_lbs_per_ac]]</f>
        <v>2.5303253661762226</v>
      </c>
    </row>
    <row r="291" spans="1:12">
      <c r="A291" t="s">
        <v>350</v>
      </c>
      <c r="B291">
        <v>45565.73</v>
      </c>
      <c r="C291">
        <v>0.98571666971002458</v>
      </c>
      <c r="D291">
        <v>1.2963183348326603</v>
      </c>
      <c r="E291">
        <f>huc_8[[#This Row],[area_ac]]*huc_8[[#This Row],[total_p_yield_lbs_per_ac]]</f>
        <v>59067.691239034604</v>
      </c>
      <c r="F291">
        <f>huc_8[[#This Row],[total_p_sparrow_lbs]]/SUM(huc_8[total_p_sparrow_lbs])*Meta!$A$2</f>
        <v>22287.23796475682</v>
      </c>
      <c r="G291">
        <f>huc_8[[#This Row],[total_p_sparrow_adjusted_usgs_lbs]]/huc_8[[#This Row],[area_ac]]/huc_8[[#This Row],[total_p_yield_lbs_per_ac]]*huc_8[[#This Row],[rowcrop_p_yield_lbs_per_ac]]</f>
        <v>0.37192755502752539</v>
      </c>
      <c r="H291">
        <v>10.938022741840713</v>
      </c>
      <c r="I291">
        <v>11.186456906885194</v>
      </c>
      <c r="J291">
        <f>huc_8[[#This Row],[area_ac]]*huc_8[[#This Row],[total_n_yield_lbs_per_ac]]</f>
        <v>509719.07507576596</v>
      </c>
      <c r="K291">
        <f>huc_8[[#This Row],[total_n_sparrow_lbs]]/SUM(huc_8[total_n_sparrow_lbs])*Meta!$B$2</f>
        <v>170864.04655872652</v>
      </c>
      <c r="L291">
        <f>huc_8[[#This Row],[total_n_sparrow_adjusted_usgs_lbs]]/huc_8[[#This Row],[area_ac]]/huc_8[[#This Row],[total_n_yield_lbs_per_ac]]*huc_8[[#This Row],[rowcrop_n_yield_lbs_per_ac]]</f>
        <v>3.6665585386312665</v>
      </c>
    </row>
    <row r="292" spans="1:12">
      <c r="A292" t="s">
        <v>351</v>
      </c>
      <c r="B292">
        <v>733400.78</v>
      </c>
      <c r="C292">
        <v>0.28890427071945063</v>
      </c>
      <c r="D292">
        <v>0.63097112619931528</v>
      </c>
      <c r="E292">
        <f>huc_8[[#This Row],[area_ac]]*huc_8[[#This Row],[total_p_yield_lbs_per_ac]]</f>
        <v>462754.71611205628</v>
      </c>
      <c r="F292">
        <f>huc_8[[#This Row],[total_p_sparrow_lbs]]/SUM(huc_8[total_p_sparrow_lbs])*Meta!$A$2</f>
        <v>174605.17350451718</v>
      </c>
      <c r="G292">
        <f>huc_8[[#This Row],[total_p_sparrow_adjusted_usgs_lbs]]/huc_8[[#This Row],[area_ac]]/huc_8[[#This Row],[total_p_yield_lbs_per_ac]]*huc_8[[#This Row],[rowcrop_p_yield_lbs_per_ac]]</f>
        <v>0.10900846292607118</v>
      </c>
      <c r="H292">
        <v>4.870727842148785</v>
      </c>
      <c r="I292">
        <v>5.7643889249180882</v>
      </c>
      <c r="J292">
        <f>huc_8[[#This Row],[area_ac]]*huc_8[[#This Row],[total_n_yield_lbs_per_ac]]</f>
        <v>4227607.3337582871</v>
      </c>
      <c r="K292">
        <f>huc_8[[#This Row],[total_n_sparrow_lbs]]/SUM(huc_8[total_n_sparrow_lbs])*Meta!$B$2</f>
        <v>1417145.5054922525</v>
      </c>
      <c r="L292">
        <f>huc_8[[#This Row],[total_n_sparrow_adjusted_usgs_lbs]]/huc_8[[#This Row],[area_ac]]/huc_8[[#This Row],[total_n_yield_lbs_per_ac]]*huc_8[[#This Row],[rowcrop_n_yield_lbs_per_ac]]</f>
        <v>1.6327273384306649</v>
      </c>
    </row>
    <row r="293" spans="1:12">
      <c r="A293" t="s">
        <v>352</v>
      </c>
      <c r="B293">
        <v>936831.67</v>
      </c>
      <c r="C293">
        <v>1.0489156764332903</v>
      </c>
      <c r="D293">
        <v>1.4316736421456555</v>
      </c>
      <c r="E293">
        <f>huc_8[[#This Row],[area_ac]]*huc_8[[#This Row],[total_p_yield_lbs_per_ac]]</f>
        <v>1341237.2090662969</v>
      </c>
      <c r="F293">
        <f>huc_8[[#This Row],[total_p_sparrow_lbs]]/SUM(huc_8[total_p_sparrow_lbs])*Meta!$A$2</f>
        <v>506071.46171801881</v>
      </c>
      <c r="G293">
        <f>huc_8[[#This Row],[total_p_sparrow_adjusted_usgs_lbs]]/huc_8[[#This Row],[area_ac]]/huc_8[[#This Row],[total_p_yield_lbs_per_ac]]*huc_8[[#This Row],[rowcrop_p_yield_lbs_per_ac]]</f>
        <v>0.39577360813086504</v>
      </c>
      <c r="H293">
        <v>6.3966617486452577</v>
      </c>
      <c r="I293">
        <v>7.2172550258399975</v>
      </c>
      <c r="J293">
        <f>huc_8[[#This Row],[area_ac]]*huc_8[[#This Row],[total_n_yield_lbs_per_ac]]</f>
        <v>6761353.0786735779</v>
      </c>
      <c r="K293">
        <f>huc_8[[#This Row],[total_n_sparrow_lbs]]/SUM(huc_8[total_n_sparrow_lbs])*Meta!$B$2</f>
        <v>2266487.9611632125</v>
      </c>
      <c r="L293">
        <f>huc_8[[#This Row],[total_n_sparrow_adjusted_usgs_lbs]]/huc_8[[#This Row],[area_ac]]/huc_8[[#This Row],[total_n_yield_lbs_per_ac]]*huc_8[[#This Row],[rowcrop_n_yield_lbs_per_ac]]</f>
        <v>2.1442389823815957</v>
      </c>
    </row>
    <row r="294" spans="1:12">
      <c r="A294" t="s">
        <v>353</v>
      </c>
      <c r="B294">
        <v>474797.75</v>
      </c>
      <c r="C294">
        <v>1.198500941977789</v>
      </c>
      <c r="D294">
        <v>1.7208368045575844</v>
      </c>
      <c r="E294">
        <f>huc_8[[#This Row],[area_ac]]*huc_8[[#This Row],[total_p_yield_lbs_per_ac]]</f>
        <v>817049.4429211308</v>
      </c>
      <c r="F294">
        <f>huc_8[[#This Row],[total_p_sparrow_lbs]]/SUM(huc_8[total_p_sparrow_lbs])*Meta!$A$2</f>
        <v>308286.56040853332</v>
      </c>
      <c r="G294">
        <f>huc_8[[#This Row],[total_p_sparrow_adjusted_usgs_lbs]]/huc_8[[#This Row],[area_ac]]/huc_8[[#This Row],[total_p_yield_lbs_per_ac]]*huc_8[[#This Row],[rowcrop_p_yield_lbs_per_ac]]</f>
        <v>0.4522146563465505</v>
      </c>
      <c r="H294">
        <v>6.5144559137066516</v>
      </c>
      <c r="I294">
        <v>7.7935274891020727</v>
      </c>
      <c r="J294">
        <f>huc_8[[#This Row],[area_ac]]*huc_8[[#This Row],[total_n_yield_lbs_per_ac]]</f>
        <v>3700349.3163888138</v>
      </c>
      <c r="K294">
        <f>huc_8[[#This Row],[total_n_sparrow_lbs]]/SUM(huc_8[total_n_sparrow_lbs])*Meta!$B$2</f>
        <v>1240402.191707324</v>
      </c>
      <c r="L294">
        <f>huc_8[[#This Row],[total_n_sparrow_adjusted_usgs_lbs]]/huc_8[[#This Row],[area_ac]]/huc_8[[#This Row],[total_n_yield_lbs_per_ac]]*huc_8[[#This Row],[rowcrop_n_yield_lbs_per_ac]]</f>
        <v>2.1837250222171747</v>
      </c>
    </row>
    <row r="295" spans="1:12">
      <c r="A295" t="s">
        <v>354</v>
      </c>
      <c r="B295">
        <v>521696.98</v>
      </c>
      <c r="C295">
        <v>0.91566114952642219</v>
      </c>
      <c r="D295">
        <v>3.0156422715580842</v>
      </c>
      <c r="E295">
        <f>huc_8[[#This Row],[area_ac]]*huc_8[[#This Row],[total_p_yield_lbs_per_ac]]</f>
        <v>1573251.4658321925</v>
      </c>
      <c r="F295">
        <f>huc_8[[#This Row],[total_p_sparrow_lbs]]/SUM(huc_8[total_p_sparrow_lbs])*Meta!$A$2</f>
        <v>593614.36111511767</v>
      </c>
      <c r="G295">
        <f>huc_8[[#This Row],[total_p_sparrow_adjusted_usgs_lbs]]/huc_8[[#This Row],[area_ac]]/huc_8[[#This Row],[total_p_yield_lbs_per_ac]]*huc_8[[#This Row],[rowcrop_p_yield_lbs_per_ac]]</f>
        <v>0.34549442354184839</v>
      </c>
      <c r="H295">
        <v>5.3625220028404286</v>
      </c>
      <c r="I295">
        <v>12.539630590977017</v>
      </c>
      <c r="J295">
        <f>huc_8[[#This Row],[area_ac]]*huc_8[[#This Row],[total_n_yield_lbs_per_ac]]</f>
        <v>6541887.4096283251</v>
      </c>
      <c r="K295">
        <f>huc_8[[#This Row],[total_n_sparrow_lbs]]/SUM(huc_8[total_n_sparrow_lbs])*Meta!$B$2</f>
        <v>2192920.3939925777</v>
      </c>
      <c r="L295">
        <f>huc_8[[#This Row],[total_n_sparrow_adjusted_usgs_lbs]]/huc_8[[#This Row],[area_ac]]/huc_8[[#This Row],[total_n_yield_lbs_per_ac]]*huc_8[[#This Row],[rowcrop_n_yield_lbs_per_ac]]</f>
        <v>1.7975827352141507</v>
      </c>
    </row>
    <row r="296" spans="1:12">
      <c r="A296" t="s">
        <v>355</v>
      </c>
      <c r="B296">
        <v>178697.85</v>
      </c>
      <c r="C296">
        <v>0.82635678764006582</v>
      </c>
      <c r="D296">
        <v>5.4757322319418904</v>
      </c>
      <c r="E296">
        <f>huc_8[[#This Row],[area_ac]]*huc_8[[#This Row],[total_p_yield_lbs_per_ac]]</f>
        <v>978501.57702371723</v>
      </c>
      <c r="F296">
        <f>huc_8[[#This Row],[total_p_sparrow_lbs]]/SUM(huc_8[total_p_sparrow_lbs])*Meta!$A$2</f>
        <v>369205.17864435568</v>
      </c>
      <c r="G296">
        <f>huc_8[[#This Row],[total_p_sparrow_adjusted_usgs_lbs]]/huc_8[[#This Row],[area_ac]]/huc_8[[#This Row],[total_p_yield_lbs_per_ac]]*huc_8[[#This Row],[rowcrop_p_yield_lbs_per_ac]]</f>
        <v>0.31179837883616551</v>
      </c>
      <c r="H296">
        <v>4.7155124760890734</v>
      </c>
      <c r="I296">
        <v>19.924634917275132</v>
      </c>
      <c r="J296">
        <f>huc_8[[#This Row],[area_ac]]*huc_8[[#This Row],[total_n_yield_lbs_per_ac]]</f>
        <v>3560489.4217519942</v>
      </c>
      <c r="K296">
        <f>huc_8[[#This Row],[total_n_sparrow_lbs]]/SUM(huc_8[total_n_sparrow_lbs])*Meta!$B$2</f>
        <v>1193519.4503750089</v>
      </c>
      <c r="L296">
        <f>huc_8[[#This Row],[total_n_sparrow_adjusted_usgs_lbs]]/huc_8[[#This Row],[area_ac]]/huc_8[[#This Row],[total_n_yield_lbs_per_ac]]*huc_8[[#This Row],[rowcrop_n_yield_lbs_per_ac]]</f>
        <v>1.5806972559207761</v>
      </c>
    </row>
    <row r="297" spans="1:12">
      <c r="A297" t="s">
        <v>356</v>
      </c>
      <c r="B297">
        <v>379925.3</v>
      </c>
      <c r="C297">
        <v>4.4323033456731782E-2</v>
      </c>
      <c r="D297">
        <v>0.2756763461002516</v>
      </c>
      <c r="E297">
        <f>huc_8[[#This Row],[area_ac]]*huc_8[[#This Row],[total_p_yield_lbs_per_ac]]</f>
        <v>104736.41849504191</v>
      </c>
      <c r="F297">
        <f>huc_8[[#This Row],[total_p_sparrow_lbs]]/SUM(huc_8[total_p_sparrow_lbs])*Meta!$A$2</f>
        <v>39518.820417899711</v>
      </c>
      <c r="G297">
        <f>huc_8[[#This Row],[total_p_sparrow_adjusted_usgs_lbs]]/huc_8[[#This Row],[area_ac]]/huc_8[[#This Row],[total_p_yield_lbs_per_ac]]*huc_8[[#This Row],[rowcrop_p_yield_lbs_per_ac]]</f>
        <v>1.6723829444636414E-2</v>
      </c>
      <c r="H297">
        <v>5.1473021033876725</v>
      </c>
      <c r="I297">
        <v>5.547854568367689</v>
      </c>
      <c r="J297">
        <f>huc_8[[#This Row],[area_ac]]*huc_8[[#This Row],[total_n_yield_lbs_per_ac]]</f>
        <v>2107770.3112434647</v>
      </c>
      <c r="K297">
        <f>huc_8[[#This Row],[total_n_sparrow_lbs]]/SUM(huc_8[total_n_sparrow_lbs])*Meta!$B$2</f>
        <v>706550.29840088368</v>
      </c>
      <c r="L297">
        <f>huc_8[[#This Row],[total_n_sparrow_adjusted_usgs_lbs]]/huc_8[[#This Row],[area_ac]]/huc_8[[#This Row],[total_n_yield_lbs_per_ac]]*huc_8[[#This Row],[rowcrop_n_yield_lbs_per_ac]]</f>
        <v>1.7254384017595039</v>
      </c>
    </row>
    <row r="298" spans="1:12">
      <c r="A298" t="s">
        <v>357</v>
      </c>
      <c r="B298">
        <v>440541.24</v>
      </c>
      <c r="C298">
        <v>0.24929539460344244</v>
      </c>
      <c r="D298">
        <v>0.85206265389458313</v>
      </c>
      <c r="E298">
        <f>huc_8[[#This Row],[area_ac]]*huc_8[[#This Row],[total_p_yield_lbs_per_ac]]</f>
        <v>375368.73810441047</v>
      </c>
      <c r="F298">
        <f>huc_8[[#This Row],[total_p_sparrow_lbs]]/SUM(huc_8[total_p_sparrow_lbs])*Meta!$A$2</f>
        <v>141632.96745099276</v>
      </c>
      <c r="G298">
        <f>huc_8[[#This Row],[total_p_sparrow_adjusted_usgs_lbs]]/huc_8[[#This Row],[area_ac]]/huc_8[[#This Row],[total_p_yield_lbs_per_ac]]*huc_8[[#This Row],[rowcrop_p_yield_lbs_per_ac]]</f>
        <v>9.4063364700686811E-2</v>
      </c>
      <c r="H298">
        <v>13.763259812149551</v>
      </c>
      <c r="I298">
        <v>18.210183061445914</v>
      </c>
      <c r="J298">
        <f>huc_8[[#This Row],[area_ac]]*huc_8[[#This Row],[total_n_yield_lbs_per_ac]]</f>
        <v>8022336.6265163785</v>
      </c>
      <c r="K298">
        <f>huc_8[[#This Row],[total_n_sparrow_lbs]]/SUM(huc_8[total_n_sparrow_lbs])*Meta!$B$2</f>
        <v>2689185.0156071223</v>
      </c>
      <c r="L298">
        <f>huc_8[[#This Row],[total_n_sparrow_adjusted_usgs_lbs]]/huc_8[[#This Row],[area_ac]]/huc_8[[#This Row],[total_n_yield_lbs_per_ac]]*huc_8[[#This Row],[rowcrop_n_yield_lbs_per_ac]]</f>
        <v>4.6136124393489011</v>
      </c>
    </row>
    <row r="299" spans="1:12">
      <c r="A299" t="s">
        <v>358</v>
      </c>
      <c r="B299">
        <v>830737.8</v>
      </c>
      <c r="C299">
        <v>0.10868300580188707</v>
      </c>
      <c r="D299">
        <v>0.33242968957944724</v>
      </c>
      <c r="E299">
        <f>huc_8[[#This Row],[area_ac]]*huc_8[[#This Row],[total_p_yield_lbs_per_ac]]</f>
        <v>276161.90897591296</v>
      </c>
      <c r="F299">
        <f>huc_8[[#This Row],[total_p_sparrow_lbs]]/SUM(huc_8[total_p_sparrow_lbs])*Meta!$A$2</f>
        <v>104200.55453395235</v>
      </c>
      <c r="G299">
        <f>huc_8[[#This Row],[total_p_sparrow_adjusted_usgs_lbs]]/huc_8[[#This Row],[area_ac]]/huc_8[[#This Row],[total_p_yield_lbs_per_ac]]*huc_8[[#This Row],[rowcrop_p_yield_lbs_per_ac]]</f>
        <v>4.1007934493823173E-2</v>
      </c>
      <c r="H299">
        <v>3.0440929981058757</v>
      </c>
      <c r="I299">
        <v>3.6124402422853823</v>
      </c>
      <c r="J299">
        <f>huc_8[[#This Row],[area_ac]]*huc_8[[#This Row],[total_n_yield_lbs_per_ac]]</f>
        <v>3000990.6595076257</v>
      </c>
      <c r="K299">
        <f>huc_8[[#This Row],[total_n_sparrow_lbs]]/SUM(huc_8[total_n_sparrow_lbs])*Meta!$B$2</f>
        <v>1005968.6459491362</v>
      </c>
      <c r="L299">
        <f>huc_8[[#This Row],[total_n_sparrow_adjusted_usgs_lbs]]/huc_8[[#This Row],[area_ac]]/huc_8[[#This Row],[total_n_yield_lbs_per_ac]]*huc_8[[#This Row],[rowcrop_n_yield_lbs_per_ac]]</f>
        <v>1.020417075190178</v>
      </c>
    </row>
    <row r="300" spans="1:12">
      <c r="A300" t="s">
        <v>359</v>
      </c>
      <c r="B300">
        <v>2290629.81</v>
      </c>
      <c r="C300">
        <v>0.53221496245122724</v>
      </c>
      <c r="D300">
        <v>0.80746521036907859</v>
      </c>
      <c r="E300">
        <f>huc_8[[#This Row],[area_ac]]*huc_8[[#This Row],[total_p_yield_lbs_per_ac]]</f>
        <v>1849603.8814093326</v>
      </c>
      <c r="F300">
        <f>huc_8[[#This Row],[total_p_sparrow_lbs]]/SUM(huc_8[total_p_sparrow_lbs])*Meta!$A$2</f>
        <v>697886.79700868204</v>
      </c>
      <c r="G300">
        <f>huc_8[[#This Row],[total_p_sparrow_adjusted_usgs_lbs]]/huc_8[[#This Row],[area_ac]]/huc_8[[#This Row],[total_p_yield_lbs_per_ac]]*huc_8[[#This Row],[rowcrop_p_yield_lbs_per_ac]]</f>
        <v>0.20081369811041361</v>
      </c>
      <c r="H300">
        <v>7.4635456509775002</v>
      </c>
      <c r="I300">
        <v>8.0927139135202371</v>
      </c>
      <c r="J300">
        <f>huc_8[[#This Row],[area_ac]]*huc_8[[#This Row],[total_n_yield_lbs_per_ac]]</f>
        <v>18537411.734111216</v>
      </c>
      <c r="K300">
        <f>huc_8[[#This Row],[total_n_sparrow_lbs]]/SUM(huc_8[total_n_sparrow_lbs])*Meta!$B$2</f>
        <v>6213966.3522395259</v>
      </c>
      <c r="L300">
        <f>huc_8[[#This Row],[total_n_sparrow_adjusted_usgs_lbs]]/huc_8[[#This Row],[area_ac]]/huc_8[[#This Row],[total_n_yield_lbs_per_ac]]*huc_8[[#This Row],[rowcrop_n_yield_lbs_per_ac]]</f>
        <v>2.5018714699116251</v>
      </c>
    </row>
    <row r="301" spans="1:12">
      <c r="A301" t="s">
        <v>360</v>
      </c>
      <c r="B301">
        <v>1667405.66</v>
      </c>
      <c r="C301">
        <v>0.35395732235214278</v>
      </c>
      <c r="D301">
        <v>0.54930292125356273</v>
      </c>
      <c r="E301">
        <f>huc_8[[#This Row],[area_ac]]*huc_8[[#This Row],[total_p_yield_lbs_per_ac]]</f>
        <v>915910.79995272472</v>
      </c>
      <c r="F301">
        <f>huc_8[[#This Row],[total_p_sparrow_lbs]]/SUM(huc_8[total_p_sparrow_lbs])*Meta!$A$2</f>
        <v>345588.62086600804</v>
      </c>
      <c r="G301">
        <f>huc_8[[#This Row],[total_p_sparrow_adjusted_usgs_lbs]]/huc_8[[#This Row],[area_ac]]/huc_8[[#This Row],[total_p_yield_lbs_per_ac]]*huc_8[[#This Row],[rowcrop_p_yield_lbs_per_ac]]</f>
        <v>0.13355407850132989</v>
      </c>
      <c r="H301">
        <v>8.5108805932531055</v>
      </c>
      <c r="I301">
        <v>9.0239842980140743</v>
      </c>
      <c r="J301">
        <f>huc_8[[#This Row],[area_ac]]*huc_8[[#This Row],[total_n_yield_lbs_per_ac]]</f>
        <v>15046642.494259793</v>
      </c>
      <c r="K301">
        <f>huc_8[[#This Row],[total_n_sparrow_lbs]]/SUM(huc_8[total_n_sparrow_lbs])*Meta!$B$2</f>
        <v>5043817.9566059383</v>
      </c>
      <c r="L301">
        <f>huc_8[[#This Row],[total_n_sparrow_adjusted_usgs_lbs]]/huc_8[[#This Row],[area_ac]]/huc_8[[#This Row],[total_n_yield_lbs_per_ac]]*huc_8[[#This Row],[rowcrop_n_yield_lbs_per_ac]]</f>
        <v>2.8529509077626809</v>
      </c>
    </row>
    <row r="302" spans="1:12">
      <c r="A302" t="s">
        <v>361</v>
      </c>
      <c r="B302">
        <v>611455.68999999994</v>
      </c>
      <c r="C302">
        <v>0.89989864441512435</v>
      </c>
      <c r="D302">
        <v>1.211196162466821</v>
      </c>
      <c r="E302">
        <f>huc_8[[#This Row],[area_ac]]*huc_8[[#This Row],[total_p_yield_lbs_per_ac]]</f>
        <v>740592.78524650214</v>
      </c>
      <c r="F302">
        <f>huc_8[[#This Row],[total_p_sparrow_lbs]]/SUM(huc_8[total_p_sparrow_lbs])*Meta!$A$2</f>
        <v>279438.1715881775</v>
      </c>
      <c r="G302">
        <f>huc_8[[#This Row],[total_p_sparrow_adjusted_usgs_lbs]]/huc_8[[#This Row],[area_ac]]/huc_8[[#This Row],[total_p_yield_lbs_per_ac]]*huc_8[[#This Row],[rowcrop_p_yield_lbs_per_ac]]</f>
        <v>0.33954696402604412</v>
      </c>
      <c r="H302">
        <v>7.5055811930821399</v>
      </c>
      <c r="I302">
        <v>7.9169142153620351</v>
      </c>
      <c r="J302">
        <f>huc_8[[#This Row],[area_ac]]*huc_8[[#This Row],[total_n_yield_lbs_per_ac]]</f>
        <v>4840842.244225001</v>
      </c>
      <c r="K302">
        <f>huc_8[[#This Row],[total_n_sparrow_lbs]]/SUM(huc_8[total_n_sparrow_lbs])*Meta!$B$2</f>
        <v>1622709.3217528982</v>
      </c>
      <c r="L302">
        <f>huc_8[[#This Row],[total_n_sparrow_adjusted_usgs_lbs]]/huc_8[[#This Row],[area_ac]]/huc_8[[#This Row],[total_n_yield_lbs_per_ac]]*huc_8[[#This Row],[rowcrop_n_yield_lbs_per_ac]]</f>
        <v>2.5159622959656049</v>
      </c>
    </row>
    <row r="303" spans="1:12">
      <c r="A303" t="s">
        <v>362</v>
      </c>
      <c r="B303">
        <v>727016.18</v>
      </c>
      <c r="C303">
        <v>0.48756484221648694</v>
      </c>
      <c r="D303">
        <v>0.7764587117395374</v>
      </c>
      <c r="E303">
        <f>huc_8[[#This Row],[area_ac]]*huc_8[[#This Row],[total_p_yield_lbs_per_ac]]</f>
        <v>564498.04653659964</v>
      </c>
      <c r="F303">
        <f>huc_8[[#This Row],[total_p_sparrow_lbs]]/SUM(huc_8[total_p_sparrow_lbs])*Meta!$A$2</f>
        <v>212994.6512195385</v>
      </c>
      <c r="G303">
        <f>huc_8[[#This Row],[total_p_sparrow_adjusted_usgs_lbs]]/huc_8[[#This Row],[area_ac]]/huc_8[[#This Row],[total_p_yield_lbs_per_ac]]*huc_8[[#This Row],[rowcrop_p_yield_lbs_per_ac]]</f>
        <v>0.18396645329768532</v>
      </c>
      <c r="H303">
        <v>5.4948896761682979</v>
      </c>
      <c r="I303">
        <v>5.8511317854835454</v>
      </c>
      <c r="J303">
        <f>huc_8[[#This Row],[area_ac]]*huc_8[[#This Row],[total_n_yield_lbs_per_ac]]</f>
        <v>4253867.4793588268</v>
      </c>
      <c r="K303">
        <f>huc_8[[#This Row],[total_n_sparrow_lbs]]/SUM(huc_8[total_n_sparrow_lbs])*Meta!$B$2</f>
        <v>1425948.2263632785</v>
      </c>
      <c r="L303">
        <f>huc_8[[#This Row],[total_n_sparrow_adjusted_usgs_lbs]]/huc_8[[#This Row],[area_ac]]/huc_8[[#This Row],[total_n_yield_lbs_per_ac]]*huc_8[[#This Row],[rowcrop_n_yield_lbs_per_ac]]</f>
        <v>1.8419539926464954</v>
      </c>
    </row>
    <row r="304" spans="1:12">
      <c r="A304" t="s">
        <v>363</v>
      </c>
      <c r="B304">
        <v>1284443.56</v>
      </c>
      <c r="C304">
        <v>0.61901932567287732</v>
      </c>
      <c r="D304">
        <v>0.86491802470557211</v>
      </c>
      <c r="E304">
        <f>huc_8[[#This Row],[area_ac]]*huc_8[[#This Row],[total_p_yield_lbs_per_ac]]</f>
        <v>1110938.3867609929</v>
      </c>
      <c r="F304">
        <f>huc_8[[#This Row],[total_p_sparrow_lbs]]/SUM(huc_8[total_p_sparrow_lbs])*Meta!$A$2</f>
        <v>419175.82472840813</v>
      </c>
      <c r="G304">
        <f>huc_8[[#This Row],[total_p_sparrow_adjusted_usgs_lbs]]/huc_8[[#This Row],[area_ac]]/huc_8[[#This Row],[total_p_yield_lbs_per_ac]]*huc_8[[#This Row],[rowcrop_p_yield_lbs_per_ac]]</f>
        <v>0.23356645107770088</v>
      </c>
      <c r="H304">
        <v>7.959188299883075</v>
      </c>
      <c r="I304">
        <v>8.302227257330669</v>
      </c>
      <c r="J304">
        <f>huc_8[[#This Row],[area_ac]]*huc_8[[#This Row],[total_n_yield_lbs_per_ac]]</f>
        <v>10663742.334334841</v>
      </c>
      <c r="K304">
        <f>huc_8[[#This Row],[total_n_sparrow_lbs]]/SUM(huc_8[total_n_sparrow_lbs])*Meta!$B$2</f>
        <v>3574616.4030318409</v>
      </c>
      <c r="L304">
        <f>huc_8[[#This Row],[total_n_sparrow_adjusted_usgs_lbs]]/huc_8[[#This Row],[area_ac]]/huc_8[[#This Row],[total_n_yield_lbs_per_ac]]*huc_8[[#This Row],[rowcrop_n_yield_lbs_per_ac]]</f>
        <v>2.6680169268508309</v>
      </c>
    </row>
    <row r="305" spans="1:12">
      <c r="A305" t="s">
        <v>364</v>
      </c>
      <c r="B305">
        <v>870914.28</v>
      </c>
      <c r="C305">
        <v>0.72294678272974733</v>
      </c>
      <c r="D305">
        <v>1.0479067173882026</v>
      </c>
      <c r="E305">
        <f>huc_8[[#This Row],[area_ac]]*huc_8[[#This Row],[total_p_yield_lbs_per_ac]]</f>
        <v>912636.92428130994</v>
      </c>
      <c r="F305">
        <f>huc_8[[#This Row],[total_p_sparrow_lbs]]/SUM(huc_8[total_p_sparrow_lbs])*Meta!$A$2</f>
        <v>344353.33225686691</v>
      </c>
      <c r="G305">
        <f>huc_8[[#This Row],[total_p_sparrow_adjusted_usgs_lbs]]/huc_8[[#This Row],[area_ac]]/huc_8[[#This Row],[total_p_yield_lbs_per_ac]]*huc_8[[#This Row],[rowcrop_p_yield_lbs_per_ac]]</f>
        <v>0.27278003667604611</v>
      </c>
      <c r="H305">
        <v>7.967357998141428</v>
      </c>
      <c r="I305">
        <v>8.2571836298528503</v>
      </c>
      <c r="J305">
        <f>huc_8[[#This Row],[area_ac]]*huc_8[[#This Row],[total_n_yield_lbs_per_ac]]</f>
        <v>7191299.1358210817</v>
      </c>
      <c r="K305">
        <f>huc_8[[#This Row],[total_n_sparrow_lbs]]/SUM(huc_8[total_n_sparrow_lbs])*Meta!$B$2</f>
        <v>2410611.119817364</v>
      </c>
      <c r="L305">
        <f>huc_8[[#This Row],[total_n_sparrow_adjusted_usgs_lbs]]/huc_8[[#This Row],[area_ac]]/huc_8[[#This Row],[total_n_yield_lbs_per_ac]]*huc_8[[#This Row],[rowcrop_n_yield_lbs_per_ac]]</f>
        <v>2.6707555092815132</v>
      </c>
    </row>
    <row r="306" spans="1:12">
      <c r="A306" t="s">
        <v>365</v>
      </c>
      <c r="B306">
        <v>606236.12</v>
      </c>
      <c r="C306">
        <v>0.66042331610214788</v>
      </c>
      <c r="D306">
        <v>1.0026043853545918</v>
      </c>
      <c r="E306">
        <f>huc_8[[#This Row],[area_ac]]*huc_8[[#This Row],[total_p_yield_lbs_per_ac]]</f>
        <v>607814.99247235258</v>
      </c>
      <c r="F306">
        <f>huc_8[[#This Row],[total_p_sparrow_lbs]]/SUM(huc_8[total_p_sparrow_lbs])*Meta!$A$2</f>
        <v>229338.86684275966</v>
      </c>
      <c r="G306">
        <f>huc_8[[#This Row],[total_p_sparrow_adjusted_usgs_lbs]]/huc_8[[#This Row],[area_ac]]/huc_8[[#This Row],[total_p_yield_lbs_per_ac]]*huc_8[[#This Row],[rowcrop_p_yield_lbs_per_ac]]</f>
        <v>0.24918887626532785</v>
      </c>
      <c r="H306">
        <v>9.3238264312951955</v>
      </c>
      <c r="I306">
        <v>9.8126483250022272</v>
      </c>
      <c r="J306">
        <f>huc_8[[#This Row],[area_ac]]*huc_8[[#This Row],[total_n_yield_lbs_per_ac]]</f>
        <v>5948781.8474738495</v>
      </c>
      <c r="K306">
        <f>huc_8[[#This Row],[total_n_sparrow_lbs]]/SUM(huc_8[total_n_sparrow_lbs])*Meta!$B$2</f>
        <v>1994104.1806281114</v>
      </c>
      <c r="L306">
        <f>huc_8[[#This Row],[total_n_sparrow_adjusted_usgs_lbs]]/huc_8[[#This Row],[area_ac]]/huc_8[[#This Row],[total_n_yield_lbs_per_ac]]*huc_8[[#This Row],[rowcrop_n_yield_lbs_per_ac]]</f>
        <v>3.1254602610771514</v>
      </c>
    </row>
    <row r="307" spans="1:12">
      <c r="A307" t="s">
        <v>366</v>
      </c>
      <c r="B307">
        <v>441637.89</v>
      </c>
      <c r="C307">
        <v>0.25592055864658086</v>
      </c>
      <c r="D307">
        <v>0.45289279211989514</v>
      </c>
      <c r="E307">
        <f>huc_8[[#This Row],[area_ac]]*huc_8[[#This Row],[total_p_yield_lbs_per_ac]]</f>
        <v>200014.61710803912</v>
      </c>
      <c r="F307">
        <f>huc_8[[#This Row],[total_p_sparrow_lbs]]/SUM(huc_8[total_p_sparrow_lbs])*Meta!$A$2</f>
        <v>75468.894659804995</v>
      </c>
      <c r="G307">
        <f>huc_8[[#This Row],[total_p_sparrow_adjusted_usgs_lbs]]/huc_8[[#This Row],[area_ac]]/huc_8[[#This Row],[total_p_yield_lbs_per_ac]]*huc_8[[#This Row],[rowcrop_p_yield_lbs_per_ac]]</f>
        <v>9.6563151038829634E-2</v>
      </c>
      <c r="H307">
        <v>6.8236984672898835</v>
      </c>
      <c r="I307">
        <v>7.0315506788037547</v>
      </c>
      <c r="J307">
        <f>huc_8[[#This Row],[area_ac]]*huc_8[[#This Row],[total_n_yield_lbs_per_ac]]</f>
        <v>3105399.2052149582</v>
      </c>
      <c r="K307">
        <f>huc_8[[#This Row],[total_n_sparrow_lbs]]/SUM(huc_8[total_n_sparrow_lbs])*Meta!$B$2</f>
        <v>1040967.6630297013</v>
      </c>
      <c r="L307">
        <f>huc_8[[#This Row],[total_n_sparrow_adjusted_usgs_lbs]]/huc_8[[#This Row],[area_ac]]/huc_8[[#This Row],[total_n_yield_lbs_per_ac]]*huc_8[[#This Row],[rowcrop_n_yield_lbs_per_ac]]</f>
        <v>2.2873868953097811</v>
      </c>
    </row>
    <row r="308" spans="1:12">
      <c r="A308" t="s">
        <v>367</v>
      </c>
      <c r="B308">
        <v>641419.80000000005</v>
      </c>
      <c r="C308">
        <v>0.60394416444530719</v>
      </c>
      <c r="D308">
        <v>1.1078741390177449</v>
      </c>
      <c r="E308">
        <f>huc_8[[#This Row],[area_ac]]*huc_8[[#This Row],[total_p_yield_lbs_per_ac]]</f>
        <v>710612.40867393417</v>
      </c>
      <c r="F308">
        <f>huc_8[[#This Row],[total_p_sparrow_lbs]]/SUM(huc_8[total_p_sparrow_lbs])*Meta!$A$2</f>
        <v>268126.06893222872</v>
      </c>
      <c r="G308">
        <f>huc_8[[#This Row],[total_p_sparrow_adjusted_usgs_lbs]]/huc_8[[#This Row],[area_ac]]/huc_8[[#This Row],[total_p_yield_lbs_per_ac]]*huc_8[[#This Row],[rowcrop_p_yield_lbs_per_ac]]</f>
        <v>0.22787833802320084</v>
      </c>
      <c r="H308">
        <v>7.3558094950937898</v>
      </c>
      <c r="I308">
        <v>8.6327582741120956</v>
      </c>
      <c r="J308">
        <f>huc_8[[#This Row],[area_ac]]*huc_8[[#This Row],[total_n_yield_lbs_per_ac]]</f>
        <v>5537222.0856293263</v>
      </c>
      <c r="K308">
        <f>huc_8[[#This Row],[total_n_sparrow_lbs]]/SUM(huc_8[total_n_sparrow_lbs])*Meta!$B$2</f>
        <v>1856144.3322566366</v>
      </c>
      <c r="L308">
        <f>huc_8[[#This Row],[total_n_sparrow_adjusted_usgs_lbs]]/huc_8[[#This Row],[area_ac]]/huc_8[[#This Row],[total_n_yield_lbs_per_ac]]*huc_8[[#This Row],[rowcrop_n_yield_lbs_per_ac]]</f>
        <v>2.4657569973421296</v>
      </c>
    </row>
    <row r="309" spans="1:12">
      <c r="A309" t="s">
        <v>368</v>
      </c>
      <c r="B309">
        <v>384631.28</v>
      </c>
      <c r="C309">
        <v>4.058128982477726E-2</v>
      </c>
      <c r="D309">
        <v>0.35461979955085493</v>
      </c>
      <c r="E309">
        <f>huc_8[[#This Row],[area_ac]]*huc_8[[#This Row],[total_p_yield_lbs_per_ac]]</f>
        <v>136397.86741458878</v>
      </c>
      <c r="F309">
        <f>huc_8[[#This Row],[total_p_sparrow_lbs]]/SUM(huc_8[total_p_sparrow_lbs])*Meta!$A$2</f>
        <v>51465.220075257756</v>
      </c>
      <c r="G309">
        <f>huc_8[[#This Row],[total_p_sparrow_adjusted_usgs_lbs]]/huc_8[[#This Row],[area_ac]]/huc_8[[#This Row],[total_p_yield_lbs_per_ac]]*huc_8[[#This Row],[rowcrop_p_yield_lbs_per_ac]]</f>
        <v>1.5312006348470204E-2</v>
      </c>
      <c r="H309">
        <v>4.8528056368475925</v>
      </c>
      <c r="I309">
        <v>5.6209061664463498</v>
      </c>
      <c r="J309">
        <f>huc_8[[#This Row],[area_ac]]*huc_8[[#This Row],[total_n_yield_lbs_per_ac]]</f>
        <v>2161976.3335601529</v>
      </c>
      <c r="K309">
        <f>huc_8[[#This Row],[total_n_sparrow_lbs]]/SUM(huc_8[total_n_sparrow_lbs])*Meta!$B$2</f>
        <v>724720.81775903259</v>
      </c>
      <c r="L309">
        <f>huc_8[[#This Row],[total_n_sparrow_adjusted_usgs_lbs]]/huc_8[[#This Row],[area_ac]]/huc_8[[#This Row],[total_n_yield_lbs_per_ac]]*huc_8[[#This Row],[rowcrop_n_yield_lbs_per_ac]]</f>
        <v>1.6267195967730412</v>
      </c>
    </row>
    <row r="310" spans="1:12">
      <c r="A310" t="s">
        <v>369</v>
      </c>
      <c r="B310">
        <v>1055025.3799999999</v>
      </c>
      <c r="C310">
        <v>0.44215583403623543</v>
      </c>
      <c r="D310">
        <v>0.7291005807560339</v>
      </c>
      <c r="E310">
        <f>huc_8[[#This Row],[area_ac]]*huc_8[[#This Row],[total_p_yield_lbs_per_ac]]</f>
        <v>769219.61727035523</v>
      </c>
      <c r="F310">
        <f>huc_8[[#This Row],[total_p_sparrow_lbs]]/SUM(huc_8[total_p_sparrow_lbs])*Meta!$A$2</f>
        <v>290239.55901520298</v>
      </c>
      <c r="G310">
        <f>huc_8[[#This Row],[total_p_sparrow_adjusted_usgs_lbs]]/huc_8[[#This Row],[area_ac]]/huc_8[[#This Row],[total_p_yield_lbs_per_ac]]*huc_8[[#This Row],[rowcrop_p_yield_lbs_per_ac]]</f>
        <v>0.16683286724026969</v>
      </c>
      <c r="H310">
        <v>4.4587659718426806</v>
      </c>
      <c r="I310">
        <v>5.1393991236360481</v>
      </c>
      <c r="J310">
        <f>huc_8[[#This Row],[area_ac]]*huc_8[[#This Row],[total_n_yield_lbs_per_ac]]</f>
        <v>5422196.5133857876</v>
      </c>
      <c r="K310">
        <f>huc_8[[#This Row],[total_n_sparrow_lbs]]/SUM(huc_8[total_n_sparrow_lbs])*Meta!$B$2</f>
        <v>1817586.3584779571</v>
      </c>
      <c r="L310">
        <f>huc_8[[#This Row],[total_n_sparrow_adjusted_usgs_lbs]]/huc_8[[#This Row],[area_ac]]/huc_8[[#This Row],[total_n_yield_lbs_per_ac]]*huc_8[[#This Row],[rowcrop_n_yield_lbs_per_ac]]</f>
        <v>1.4946326984018619</v>
      </c>
    </row>
    <row r="311" spans="1:12">
      <c r="A311" t="s">
        <v>370</v>
      </c>
      <c r="B311">
        <v>672892.69</v>
      </c>
      <c r="C311">
        <v>0.55930705250986856</v>
      </c>
      <c r="D311">
        <v>0.97639131719430694</v>
      </c>
      <c r="E311">
        <f>huc_8[[#This Row],[area_ac]]*huc_8[[#This Row],[total_p_yield_lbs_per_ac]]</f>
        <v>657006.57991952042</v>
      </c>
      <c r="F311">
        <f>huc_8[[#This Row],[total_p_sparrow_lbs]]/SUM(huc_8[total_p_sparrow_lbs])*Meta!$A$2</f>
        <v>247899.68397140779</v>
      </c>
      <c r="G311">
        <f>huc_8[[#This Row],[total_p_sparrow_adjusted_usgs_lbs]]/huc_8[[#This Row],[area_ac]]/huc_8[[#This Row],[total_p_yield_lbs_per_ac]]*huc_8[[#This Row],[rowcrop_p_yield_lbs_per_ac]]</f>
        <v>0.2110360014615989</v>
      </c>
      <c r="H311">
        <v>8.5108424551507031</v>
      </c>
      <c r="I311">
        <v>9.1614323643765463</v>
      </c>
      <c r="J311">
        <f>huc_8[[#This Row],[area_ac]]*huc_8[[#This Row],[total_n_yield_lbs_per_ac]]</f>
        <v>6164660.8679183936</v>
      </c>
      <c r="K311">
        <f>huc_8[[#This Row],[total_n_sparrow_lbs]]/SUM(huc_8[total_n_sparrow_lbs])*Meta!$B$2</f>
        <v>2066469.4594727496</v>
      </c>
      <c r="L311">
        <f>huc_8[[#This Row],[total_n_sparrow_adjusted_usgs_lbs]]/huc_8[[#This Row],[area_ac]]/huc_8[[#This Row],[total_n_yield_lbs_per_ac]]*huc_8[[#This Row],[rowcrop_n_yield_lbs_per_ac]]</f>
        <v>2.8529381234059183</v>
      </c>
    </row>
    <row r="312" spans="1:12">
      <c r="A312" t="s">
        <v>371</v>
      </c>
      <c r="B312">
        <v>476039.7</v>
      </c>
      <c r="C312">
        <v>0.60926092463885151</v>
      </c>
      <c r="D312">
        <v>0.89849059042531587</v>
      </c>
      <c r="E312">
        <f>huc_8[[#This Row],[area_ac]]*huc_8[[#This Row],[total_p_yield_lbs_per_ac]]</f>
        <v>427717.19111889024</v>
      </c>
      <c r="F312">
        <f>huc_8[[#This Row],[total_p_sparrow_lbs]]/SUM(huc_8[total_p_sparrow_lbs])*Meta!$A$2</f>
        <v>161384.92329939725</v>
      </c>
      <c r="G312">
        <f>huc_8[[#This Row],[total_p_sparrow_adjusted_usgs_lbs]]/huc_8[[#This Row],[area_ac]]/huc_8[[#This Row],[total_p_yield_lbs_per_ac]]*huc_8[[#This Row],[rowcrop_p_yield_lbs_per_ac]]</f>
        <v>0.22988444148093615</v>
      </c>
      <c r="H312">
        <v>4.249533767505409</v>
      </c>
      <c r="I312">
        <v>5.031171443811397</v>
      </c>
      <c r="J312">
        <f>huc_8[[#This Row],[area_ac]]*huc_8[[#This Row],[total_n_yield_lbs_per_ac]]</f>
        <v>2395037.3447605441</v>
      </c>
      <c r="K312">
        <f>huc_8[[#This Row],[total_n_sparrow_lbs]]/SUM(huc_8[total_n_sparrow_lbs])*Meta!$B$2</f>
        <v>802845.70932376035</v>
      </c>
      <c r="L312">
        <f>huc_8[[#This Row],[total_n_sparrow_adjusted_usgs_lbs]]/huc_8[[#This Row],[area_ac]]/huc_8[[#This Row],[total_n_yield_lbs_per_ac]]*huc_8[[#This Row],[rowcrop_n_yield_lbs_per_ac]]</f>
        <v>1.4244955133295658</v>
      </c>
    </row>
    <row r="313" spans="1:12">
      <c r="A313" t="s">
        <v>372</v>
      </c>
      <c r="B313">
        <v>1191037.9099999999</v>
      </c>
      <c r="C313">
        <v>0.86494848751248166</v>
      </c>
      <c r="D313">
        <v>1.2733146734163028</v>
      </c>
      <c r="E313">
        <f>huc_8[[#This Row],[area_ac]]*huc_8[[#This Row],[total_p_yield_lbs_per_ac]]</f>
        <v>1516566.0473980857</v>
      </c>
      <c r="F313">
        <f>huc_8[[#This Row],[total_p_sparrow_lbs]]/SUM(huc_8[total_p_sparrow_lbs])*Meta!$A$2</f>
        <v>572225.99493266118</v>
      </c>
      <c r="G313">
        <f>huc_8[[#This Row],[total_p_sparrow_adjusted_usgs_lbs]]/huc_8[[#This Row],[area_ac]]/huc_8[[#This Row],[total_p_yield_lbs_per_ac]]*huc_8[[#This Row],[rowcrop_p_yield_lbs_per_ac]]</f>
        <v>0.32635967927772758</v>
      </c>
      <c r="H313">
        <v>6.855410964680952</v>
      </c>
      <c r="I313">
        <v>7.6167222079990466</v>
      </c>
      <c r="J313">
        <f>huc_8[[#This Row],[area_ac]]*huc_8[[#This Row],[total_n_yield_lbs_per_ac]]</f>
        <v>9071804.8996657692</v>
      </c>
      <c r="K313">
        <f>huc_8[[#This Row],[total_n_sparrow_lbs]]/SUM(huc_8[total_n_sparrow_lbs])*Meta!$B$2</f>
        <v>3040979.5719686826</v>
      </c>
      <c r="L313">
        <f>huc_8[[#This Row],[total_n_sparrow_adjusted_usgs_lbs]]/huc_8[[#This Row],[area_ac]]/huc_8[[#This Row],[total_n_yield_lbs_per_ac]]*huc_8[[#This Row],[rowcrop_n_yield_lbs_per_ac]]</f>
        <v>2.2980173109557245</v>
      </c>
    </row>
    <row r="314" spans="1:12">
      <c r="A314" t="s">
        <v>373</v>
      </c>
      <c r="B314">
        <v>1462187.3</v>
      </c>
      <c r="C314">
        <v>0.62418946954775167</v>
      </c>
      <c r="D314">
        <v>0.9447180548664873</v>
      </c>
      <c r="E314">
        <f>huc_8[[#This Row],[area_ac]]*huc_8[[#This Row],[total_p_yield_lbs_per_ac]]</f>
        <v>1381354.7419064809</v>
      </c>
      <c r="F314">
        <f>huc_8[[#This Row],[total_p_sparrow_lbs]]/SUM(huc_8[total_p_sparrow_lbs])*Meta!$A$2</f>
        <v>521208.48472015129</v>
      </c>
      <c r="G314">
        <f>huc_8[[#This Row],[total_p_sparrow_adjusted_usgs_lbs]]/huc_8[[#This Row],[area_ac]]/huc_8[[#This Row],[total_p_yield_lbs_per_ac]]*huc_8[[#This Row],[rowcrop_p_yield_lbs_per_ac]]</f>
        <v>0.23551723372104225</v>
      </c>
      <c r="H314">
        <v>4.828728657564187</v>
      </c>
      <c r="I314">
        <v>5.4294437144605423</v>
      </c>
      <c r="J314">
        <f>huc_8[[#This Row],[area_ac]]*huc_8[[#This Row],[total_n_yield_lbs_per_ac]]</f>
        <v>7938863.6453490313</v>
      </c>
      <c r="K314">
        <f>huc_8[[#This Row],[total_n_sparrow_lbs]]/SUM(huc_8[total_n_sparrow_lbs])*Meta!$B$2</f>
        <v>2661203.8549286579</v>
      </c>
      <c r="L314">
        <f>huc_8[[#This Row],[total_n_sparrow_adjusted_usgs_lbs]]/huc_8[[#This Row],[area_ac]]/huc_8[[#This Row],[total_n_yield_lbs_per_ac]]*huc_8[[#This Row],[rowcrop_n_yield_lbs_per_ac]]</f>
        <v>1.6186486998605376</v>
      </c>
    </row>
    <row r="315" spans="1:12">
      <c r="A315" t="s">
        <v>374</v>
      </c>
      <c r="B315">
        <v>1070035.3</v>
      </c>
      <c r="C315">
        <v>0.52643938543659619</v>
      </c>
      <c r="D315">
        <v>0.8947607780349629</v>
      </c>
      <c r="E315">
        <f>huc_8[[#This Row],[area_ac]]*huc_8[[#This Row],[total_p_yield_lbs_per_ac]]</f>
        <v>957425.61755287496</v>
      </c>
      <c r="F315">
        <f>huc_8[[#This Row],[total_p_sparrow_lbs]]/SUM(huc_8[total_p_sparrow_lbs])*Meta!$A$2</f>
        <v>361252.86301784241</v>
      </c>
      <c r="G315">
        <f>huc_8[[#This Row],[total_p_sparrow_adjusted_usgs_lbs]]/huc_8[[#This Row],[area_ac]]/huc_8[[#This Row],[total_p_yield_lbs_per_ac]]*huc_8[[#This Row],[rowcrop_p_yield_lbs_per_ac]]</f>
        <v>0.198634475313505</v>
      </c>
      <c r="H315">
        <v>6.0375581183507476</v>
      </c>
      <c r="I315">
        <v>6.5795030780579564</v>
      </c>
      <c r="J315">
        <f>huc_8[[#This Row],[area_ac]]*huc_8[[#This Row],[total_n_yield_lbs_per_ac]]</f>
        <v>7040300.5499806693</v>
      </c>
      <c r="K315">
        <f>huc_8[[#This Row],[total_n_sparrow_lbs]]/SUM(huc_8[total_n_sparrow_lbs])*Meta!$B$2</f>
        <v>2359994.5534322369</v>
      </c>
      <c r="L315">
        <f>huc_8[[#This Row],[total_n_sparrow_adjusted_usgs_lbs]]/huc_8[[#This Row],[area_ac]]/huc_8[[#This Row],[total_n_yield_lbs_per_ac]]*huc_8[[#This Row],[rowcrop_n_yield_lbs_per_ac]]</f>
        <v>2.0238630686551402</v>
      </c>
    </row>
    <row r="316" spans="1:12">
      <c r="A316" t="s">
        <v>375</v>
      </c>
      <c r="B316">
        <v>2028774.3999999999</v>
      </c>
      <c r="C316">
        <v>0.34945260013718915</v>
      </c>
      <c r="D316">
        <v>0.67311305583021652</v>
      </c>
      <c r="E316">
        <f>huc_8[[#This Row],[area_ac]]*huc_8[[#This Row],[total_p_yield_lbs_per_ac]]</f>
        <v>1365594.535974114</v>
      </c>
      <c r="F316">
        <f>huc_8[[#This Row],[total_p_sparrow_lbs]]/SUM(huc_8[total_p_sparrow_lbs])*Meta!$A$2</f>
        <v>515261.89272340649</v>
      </c>
      <c r="G316">
        <f>huc_8[[#This Row],[total_p_sparrow_adjusted_usgs_lbs]]/huc_8[[#This Row],[area_ac]]/huc_8[[#This Row],[total_p_yield_lbs_per_ac]]*huc_8[[#This Row],[rowcrop_p_yield_lbs_per_ac]]</f>
        <v>0.13185437069383307</v>
      </c>
      <c r="H316">
        <v>7.6747233631379403</v>
      </c>
      <c r="I316">
        <v>8.1820404242423042</v>
      </c>
      <c r="J316">
        <f>huc_8[[#This Row],[area_ac]]*huc_8[[#This Row],[total_n_yield_lbs_per_ac]]</f>
        <v>16599514.152467925</v>
      </c>
      <c r="K316">
        <f>huc_8[[#This Row],[total_n_sparrow_lbs]]/SUM(huc_8[total_n_sparrow_lbs])*Meta!$B$2</f>
        <v>5564359.4632551875</v>
      </c>
      <c r="L316">
        <f>huc_8[[#This Row],[total_n_sparrow_adjusted_usgs_lbs]]/huc_8[[#This Row],[area_ac]]/huc_8[[#This Row],[total_n_yield_lbs_per_ac]]*huc_8[[#This Row],[rowcrop_n_yield_lbs_per_ac]]</f>
        <v>2.5726608129186208</v>
      </c>
    </row>
    <row r="317" spans="1:12">
      <c r="A317" t="s">
        <v>376</v>
      </c>
      <c r="B317">
        <v>128207.45</v>
      </c>
      <c r="C317">
        <v>0.18011302288935932</v>
      </c>
      <c r="D317">
        <v>0.53105792930320606</v>
      </c>
      <c r="E317">
        <f>huc_8[[#This Row],[area_ac]]*huc_8[[#This Row],[total_p_yield_lbs_per_ac]]</f>
        <v>68085.582918244327</v>
      </c>
      <c r="F317">
        <f>huc_8[[#This Row],[total_p_sparrow_lbs]]/SUM(huc_8[total_p_sparrow_lbs])*Meta!$A$2</f>
        <v>25689.840869644497</v>
      </c>
      <c r="G317">
        <f>huc_8[[#This Row],[total_p_sparrow_adjusted_usgs_lbs]]/huc_8[[#This Row],[area_ac]]/huc_8[[#This Row],[total_p_yield_lbs_per_ac]]*huc_8[[#This Row],[rowcrop_p_yield_lbs_per_ac]]</f>
        <v>6.7959686886052917E-2</v>
      </c>
      <c r="H317">
        <v>5.0078886311644606</v>
      </c>
      <c r="I317">
        <v>5.5448222612697258</v>
      </c>
      <c r="J317">
        <f>huc_8[[#This Row],[area_ac]]*huc_8[[#This Row],[total_n_yield_lbs_per_ac]]</f>
        <v>710887.52282062534</v>
      </c>
      <c r="K317">
        <f>huc_8[[#This Row],[total_n_sparrow_lbs]]/SUM(huc_8[total_n_sparrow_lbs])*Meta!$B$2</f>
        <v>238298.16213800947</v>
      </c>
      <c r="L317">
        <f>huc_8[[#This Row],[total_n_sparrow_adjusted_usgs_lbs]]/huc_8[[#This Row],[area_ac]]/huc_8[[#This Row],[total_n_yield_lbs_per_ac]]*huc_8[[#This Row],[rowcrop_n_yield_lbs_per_ac]]</f>
        <v>1.6787053066613469</v>
      </c>
    </row>
    <row r="318" spans="1:12">
      <c r="A318" t="s">
        <v>377</v>
      </c>
      <c r="B318">
        <v>524197.16</v>
      </c>
      <c r="C318">
        <v>0.25307004230561331</v>
      </c>
      <c r="D318">
        <v>0.60439646304890915</v>
      </c>
      <c r="E318">
        <f>huc_8[[#This Row],[area_ac]]*huc_8[[#This Row],[total_p_yield_lbs_per_ac]]</f>
        <v>316822.90944428311</v>
      </c>
      <c r="F318">
        <f>huc_8[[#This Row],[total_p_sparrow_lbs]]/SUM(huc_8[total_p_sparrow_lbs])*Meta!$A$2</f>
        <v>119542.63705511211</v>
      </c>
      <c r="G318">
        <f>huc_8[[#This Row],[total_p_sparrow_adjusted_usgs_lbs]]/huc_8[[#This Row],[area_ac]]/huc_8[[#This Row],[total_p_yield_lbs_per_ac]]*huc_8[[#This Row],[rowcrop_p_yield_lbs_per_ac]]</f>
        <v>9.5487603058522094E-2</v>
      </c>
      <c r="H318">
        <v>7.9079516592876544</v>
      </c>
      <c r="I318">
        <v>8.4695255948145309</v>
      </c>
      <c r="J318">
        <f>huc_8[[#This Row],[area_ac]]*huc_8[[#This Row],[total_n_yield_lbs_per_ac]]</f>
        <v>4439701.2633490879</v>
      </c>
      <c r="K318">
        <f>huc_8[[#This Row],[total_n_sparrow_lbs]]/SUM(huc_8[total_n_sparrow_lbs])*Meta!$B$2</f>
        <v>1488241.9757490095</v>
      </c>
      <c r="L318">
        <f>huc_8[[#This Row],[total_n_sparrow_adjusted_usgs_lbs]]/huc_8[[#This Row],[area_ac]]/huc_8[[#This Row],[total_n_yield_lbs_per_ac]]*huc_8[[#This Row],[rowcrop_n_yield_lbs_per_ac]]</f>
        <v>2.6508417804372755</v>
      </c>
    </row>
    <row r="319" spans="1:12">
      <c r="A319" t="s">
        <v>378</v>
      </c>
      <c r="B319">
        <v>990893.25</v>
      </c>
      <c r="C319">
        <v>9.3521783998247079E-2</v>
      </c>
      <c r="D319">
        <v>0.31307085265073287</v>
      </c>
      <c r="E319">
        <f>huc_8[[#This Row],[area_ac]]*huc_8[[#This Row],[total_p_yield_lbs_per_ac]]</f>
        <v>310219.7946633558</v>
      </c>
      <c r="F319">
        <f>huc_8[[#This Row],[total_p_sparrow_lbs]]/SUM(huc_8[total_p_sparrow_lbs])*Meta!$A$2</f>
        <v>117051.17027616552</v>
      </c>
      <c r="G319">
        <f>huc_8[[#This Row],[total_p_sparrow_adjusted_usgs_lbs]]/huc_8[[#This Row],[area_ac]]/huc_8[[#This Row],[total_p_yield_lbs_per_ac]]*huc_8[[#This Row],[rowcrop_p_yield_lbs_per_ac]]</f>
        <v>3.5287349329815886E-2</v>
      </c>
      <c r="H319">
        <v>4.1321796882049222</v>
      </c>
      <c r="I319">
        <v>5.1219195486800091</v>
      </c>
      <c r="J319">
        <f>huc_8[[#This Row],[area_ac]]*huc_8[[#This Row],[total_n_yield_lbs_per_ac]]</f>
        <v>5075275.5078300675</v>
      </c>
      <c r="K319">
        <f>huc_8[[#This Row],[total_n_sparrow_lbs]]/SUM(huc_8[total_n_sparrow_lbs])*Meta!$B$2</f>
        <v>1701294.2090490549</v>
      </c>
      <c r="L319">
        <f>huc_8[[#This Row],[total_n_sparrow_adjusted_usgs_lbs]]/huc_8[[#This Row],[area_ac]]/huc_8[[#This Row],[total_n_yield_lbs_per_ac]]*huc_8[[#This Row],[rowcrop_n_yield_lbs_per_ac]]</f>
        <v>1.3851569956049263</v>
      </c>
    </row>
    <row r="320" spans="1:12">
      <c r="A320" t="s">
        <v>379</v>
      </c>
      <c r="B320">
        <v>1122030.6299999999</v>
      </c>
      <c r="C320">
        <v>9.8038625129404047E-2</v>
      </c>
      <c r="D320">
        <v>0.36832967929119181</v>
      </c>
      <c r="E320">
        <f>huc_8[[#This Row],[area_ac]]*huc_8[[#This Row],[total_p_yield_lbs_per_ac]]</f>
        <v>413277.18210279389</v>
      </c>
      <c r="F320">
        <f>huc_8[[#This Row],[total_p_sparrow_lbs]]/SUM(huc_8[total_p_sparrow_lbs])*Meta!$A$2</f>
        <v>155936.4639063832</v>
      </c>
      <c r="G320">
        <f>huc_8[[#This Row],[total_p_sparrow_adjusted_usgs_lbs]]/huc_8[[#This Row],[area_ac]]/huc_8[[#This Row],[total_p_yield_lbs_per_ac]]*huc_8[[#This Row],[rowcrop_p_yield_lbs_per_ac]]</f>
        <v>3.699162980916821E-2</v>
      </c>
      <c r="H320">
        <v>2.6504668662160378</v>
      </c>
      <c r="I320">
        <v>3.1896661365133969</v>
      </c>
      <c r="J320">
        <f>huc_8[[#This Row],[area_ac]]*huc_8[[#This Row],[total_n_yield_lbs_per_ac]]</f>
        <v>3578903.1046417924</v>
      </c>
      <c r="K320">
        <f>huc_8[[#This Row],[total_n_sparrow_lbs]]/SUM(huc_8[total_n_sparrow_lbs])*Meta!$B$2</f>
        <v>1199691.9413105941</v>
      </c>
      <c r="L320">
        <f>huc_8[[#This Row],[total_n_sparrow_adjusted_usgs_lbs]]/huc_8[[#This Row],[area_ac]]/huc_8[[#This Row],[total_n_yield_lbs_per_ac]]*huc_8[[#This Row],[rowcrop_n_yield_lbs_per_ac]]</f>
        <v>0.88846879815942414</v>
      </c>
    </row>
    <row r="321" spans="1:12">
      <c r="A321" t="s">
        <v>380</v>
      </c>
      <c r="B321">
        <v>1343693.76</v>
      </c>
      <c r="C321">
        <v>0.29318761211122046</v>
      </c>
      <c r="D321">
        <v>0.54606978523547867</v>
      </c>
      <c r="E321">
        <f>huc_8[[#This Row],[area_ac]]*huc_8[[#This Row],[total_p_yield_lbs_per_ac]]</f>
        <v>733750.56294545287</v>
      </c>
      <c r="F321">
        <f>huc_8[[#This Row],[total_p_sparrow_lbs]]/SUM(huc_8[total_p_sparrow_lbs])*Meta!$A$2</f>
        <v>276856.48550171545</v>
      </c>
      <c r="G321">
        <f>huc_8[[#This Row],[total_p_sparrow_adjusted_usgs_lbs]]/huc_8[[#This Row],[area_ac]]/huc_8[[#This Row],[total_p_yield_lbs_per_ac]]*huc_8[[#This Row],[rowcrop_p_yield_lbs_per_ac]]</f>
        <v>0.11062464000833339</v>
      </c>
      <c r="H321">
        <v>3.5572358257825667</v>
      </c>
      <c r="I321">
        <v>3.9240307520434428</v>
      </c>
      <c r="J321">
        <f>huc_8[[#This Row],[area_ac]]*huc_8[[#This Row],[total_n_yield_lbs_per_ac]]</f>
        <v>5272695.6355688814</v>
      </c>
      <c r="K321">
        <f>huc_8[[#This Row],[total_n_sparrow_lbs]]/SUM(huc_8[total_n_sparrow_lbs])*Meta!$B$2</f>
        <v>1767471.8420767779</v>
      </c>
      <c r="L321">
        <f>huc_8[[#This Row],[total_n_sparrow_adjusted_usgs_lbs]]/huc_8[[#This Row],[area_ac]]/huc_8[[#This Row],[total_n_yield_lbs_per_ac]]*huc_8[[#This Row],[rowcrop_n_yield_lbs_per_ac]]</f>
        <v>1.1924288053503529</v>
      </c>
    </row>
    <row r="322" spans="1:12">
      <c r="A322" t="s">
        <v>381</v>
      </c>
      <c r="B322">
        <v>1154574.01</v>
      </c>
      <c r="C322">
        <v>5.0327220528199844E-2</v>
      </c>
      <c r="D322">
        <v>0.35850654876644922</v>
      </c>
      <c r="E322">
        <f>huc_8[[#This Row],[area_ac]]*huc_8[[#This Row],[total_p_yield_lbs_per_ac]]</f>
        <v>413922.34362053982</v>
      </c>
      <c r="F322">
        <f>huc_8[[#This Row],[total_p_sparrow_lbs]]/SUM(huc_8[total_p_sparrow_lbs])*Meta!$A$2</f>
        <v>156179.89424825177</v>
      </c>
      <c r="G322">
        <f>huc_8[[#This Row],[total_p_sparrow_adjusted_usgs_lbs]]/huc_8[[#This Row],[area_ac]]/huc_8[[#This Row],[total_p_yield_lbs_per_ac]]*huc_8[[#This Row],[rowcrop_p_yield_lbs_per_ac]]</f>
        <v>1.8989310678788542E-2</v>
      </c>
      <c r="H322">
        <v>2.1090810170556735</v>
      </c>
      <c r="I322">
        <v>2.7119005310519926</v>
      </c>
      <c r="J322">
        <f>huc_8[[#This Row],[area_ac]]*huc_8[[#This Row],[total_n_yield_lbs_per_ac]]</f>
        <v>3131089.8708578288</v>
      </c>
      <c r="K322">
        <f>huc_8[[#This Row],[total_n_sparrow_lbs]]/SUM(huc_8[total_n_sparrow_lbs])*Meta!$B$2</f>
        <v>1049579.4872779415</v>
      </c>
      <c r="L322">
        <f>huc_8[[#This Row],[total_n_sparrow_adjusted_usgs_lbs]]/huc_8[[#This Row],[area_ac]]/huc_8[[#This Row],[total_n_yield_lbs_per_ac]]*huc_8[[#This Row],[rowcrop_n_yield_lbs_per_ac]]</f>
        <v>0.70698966296437127</v>
      </c>
    </row>
    <row r="323" spans="1:12">
      <c r="A323" t="s">
        <v>382</v>
      </c>
      <c r="B323">
        <v>840528.08</v>
      </c>
      <c r="C323">
        <v>0.11804376546205102</v>
      </c>
      <c r="D323">
        <v>0.40988396951558176</v>
      </c>
      <c r="E323">
        <f>huc_8[[#This Row],[area_ac]]*huc_8[[#This Row],[total_p_yield_lbs_per_ac]]</f>
        <v>344518.98591971042</v>
      </c>
      <c r="F323">
        <f>huc_8[[#This Row],[total_p_sparrow_lbs]]/SUM(huc_8[total_p_sparrow_lbs])*Meta!$A$2</f>
        <v>129992.83468684267</v>
      </c>
      <c r="G323">
        <f>huc_8[[#This Row],[total_p_sparrow_adjusted_usgs_lbs]]/huc_8[[#This Row],[area_ac]]/huc_8[[#This Row],[total_p_yield_lbs_per_ac]]*huc_8[[#This Row],[rowcrop_p_yield_lbs_per_ac]]</f>
        <v>4.4539907281327354E-2</v>
      </c>
      <c r="H323">
        <v>3.5309770663742186</v>
      </c>
      <c r="I323">
        <v>4.2607375048966407</v>
      </c>
      <c r="J323">
        <f>huc_8[[#This Row],[area_ac]]*huc_8[[#This Row],[total_n_yield_lbs_per_ac]]</f>
        <v>3581269.5143747637</v>
      </c>
      <c r="K323">
        <f>huc_8[[#This Row],[total_n_sparrow_lbs]]/SUM(huc_8[total_n_sparrow_lbs])*Meta!$B$2</f>
        <v>1200485.1906955251</v>
      </c>
      <c r="L323">
        <f>huc_8[[#This Row],[total_n_sparrow_adjusted_usgs_lbs]]/huc_8[[#This Row],[area_ac]]/huc_8[[#This Row],[total_n_yield_lbs_per_ac]]*huc_8[[#This Row],[rowcrop_n_yield_lbs_per_ac]]</f>
        <v>1.1836265491478448</v>
      </c>
    </row>
    <row r="324" spans="1:12">
      <c r="A324" t="s">
        <v>383</v>
      </c>
      <c r="B324">
        <v>1097872.6000000001</v>
      </c>
      <c r="C324">
        <v>5.2831944107788006E-2</v>
      </c>
      <c r="D324">
        <v>0.37083073034276753</v>
      </c>
      <c r="E324">
        <f>huc_8[[#This Row],[area_ac]]*huc_8[[#This Row],[total_p_yield_lbs_per_ac]]</f>
        <v>407124.89808131312</v>
      </c>
      <c r="F324">
        <f>huc_8[[#This Row],[total_p_sparrow_lbs]]/SUM(huc_8[total_p_sparrow_lbs])*Meta!$A$2</f>
        <v>153615.10319061344</v>
      </c>
      <c r="G324">
        <f>huc_8[[#This Row],[total_p_sparrow_adjusted_usgs_lbs]]/huc_8[[#This Row],[area_ac]]/huc_8[[#This Row],[total_p_yield_lbs_per_ac]]*huc_8[[#This Row],[rowcrop_p_yield_lbs_per_ac]]</f>
        <v>1.9934385207405446E-2</v>
      </c>
      <c r="H324">
        <v>2.3249331390580208</v>
      </c>
      <c r="I324">
        <v>3.0330631767071017</v>
      </c>
      <c r="J324">
        <f>huc_8[[#This Row],[area_ac]]*huc_8[[#This Row],[total_n_yield_lbs_per_ac]]</f>
        <v>3329916.9557756856</v>
      </c>
      <c r="K324">
        <f>huc_8[[#This Row],[total_n_sparrow_lbs]]/SUM(huc_8[total_n_sparrow_lbs])*Meta!$B$2</f>
        <v>1116228.7495004528</v>
      </c>
      <c r="L324">
        <f>huc_8[[#This Row],[total_n_sparrow_adjusted_usgs_lbs]]/huc_8[[#This Row],[area_ac]]/huc_8[[#This Row],[total_n_yield_lbs_per_ac]]*huc_8[[#This Row],[rowcrop_n_yield_lbs_per_ac]]</f>
        <v>0.77934592512333978</v>
      </c>
    </row>
    <row r="325" spans="1:12">
      <c r="A325" t="s">
        <v>384</v>
      </c>
      <c r="B325">
        <v>972275.81</v>
      </c>
      <c r="C325">
        <v>0.14899000779491964</v>
      </c>
      <c r="D325">
        <v>0.45775442295559343</v>
      </c>
      <c r="E325">
        <f>huc_8[[#This Row],[area_ac]]*huc_8[[#This Row],[total_p_yield_lbs_per_ac]]</f>
        <v>445063.55236023222</v>
      </c>
      <c r="F325">
        <f>huc_8[[#This Row],[total_p_sparrow_lbs]]/SUM(huc_8[total_p_sparrow_lbs])*Meta!$A$2</f>
        <v>167929.99849530979</v>
      </c>
      <c r="G325">
        <f>huc_8[[#This Row],[total_p_sparrow_adjusted_usgs_lbs]]/huc_8[[#This Row],[area_ac]]/huc_8[[#This Row],[total_p_yield_lbs_per_ac]]*huc_8[[#This Row],[rowcrop_p_yield_lbs_per_ac]]</f>
        <v>5.6216447408764837E-2</v>
      </c>
      <c r="H325">
        <v>3.1504072937019441</v>
      </c>
      <c r="I325">
        <v>4.0267808507734593</v>
      </c>
      <c r="J325">
        <f>huc_8[[#This Row],[area_ac]]*huc_8[[#This Row],[total_n_yield_lbs_per_ac]]</f>
        <v>3915141.6133782542</v>
      </c>
      <c r="K325">
        <f>huc_8[[#This Row],[total_n_sparrow_lbs]]/SUM(huc_8[total_n_sparrow_lbs])*Meta!$B$2</f>
        <v>1312403.1876045335</v>
      </c>
      <c r="L325">
        <f>huc_8[[#This Row],[total_n_sparrow_adjusted_usgs_lbs]]/huc_8[[#This Row],[area_ac]]/huc_8[[#This Row],[total_n_yield_lbs_per_ac]]*huc_8[[#This Row],[rowcrop_n_yield_lbs_per_ac]]</f>
        <v>1.0560549228612399</v>
      </c>
    </row>
    <row r="326" spans="1:12">
      <c r="A326" t="s">
        <v>385</v>
      </c>
      <c r="B326">
        <v>1065067.6200000001</v>
      </c>
      <c r="C326">
        <v>0.19954939047713915</v>
      </c>
      <c r="D326">
        <v>0.57132399963399927</v>
      </c>
      <c r="E326">
        <f>huc_8[[#This Row],[area_ac]]*huc_8[[#This Row],[total_p_yield_lbs_per_ac]]</f>
        <v>608498.69253906456</v>
      </c>
      <c r="F326">
        <f>huc_8[[#This Row],[total_p_sparrow_lbs]]/SUM(huc_8[total_p_sparrow_lbs])*Meta!$A$2</f>
        <v>229596.83843033476</v>
      </c>
      <c r="G326">
        <f>huc_8[[#This Row],[total_p_sparrow_adjusted_usgs_lbs]]/huc_8[[#This Row],[area_ac]]/huc_8[[#This Row],[total_p_yield_lbs_per_ac]]*huc_8[[#This Row],[rowcrop_p_yield_lbs_per_ac]]</f>
        <v>7.5293356791083316E-2</v>
      </c>
      <c r="H326">
        <v>4.9377342114431482</v>
      </c>
      <c r="I326">
        <v>5.4890963538998223</v>
      </c>
      <c r="J326">
        <f>huc_8[[#This Row],[area_ac]]*huc_8[[#This Row],[total_n_yield_lbs_per_ac]]</f>
        <v>5846258.7895987621</v>
      </c>
      <c r="K326">
        <f>huc_8[[#This Row],[total_n_sparrow_lbs]]/SUM(huc_8[total_n_sparrow_lbs])*Meta!$B$2</f>
        <v>1959737.202049748</v>
      </c>
      <c r="L326">
        <f>huc_8[[#This Row],[total_n_sparrow_adjusted_usgs_lbs]]/huc_8[[#This Row],[area_ac]]/huc_8[[#This Row],[total_n_yield_lbs_per_ac]]*huc_8[[#This Row],[rowcrop_n_yield_lbs_per_ac]]</f>
        <v>1.6551886901098058</v>
      </c>
    </row>
    <row r="327" spans="1:12">
      <c r="A327" t="s">
        <v>386</v>
      </c>
      <c r="B327">
        <v>1229196.68</v>
      </c>
      <c r="C327">
        <v>0.15395213538168276</v>
      </c>
      <c r="D327">
        <v>0.35331086119816035</v>
      </c>
      <c r="E327">
        <f>huc_8[[#This Row],[area_ac]]*huc_8[[#This Row],[total_p_yield_lbs_per_ac]]</f>
        <v>434288.53759271948</v>
      </c>
      <c r="F327">
        <f>huc_8[[#This Row],[total_p_sparrow_lbs]]/SUM(huc_8[total_p_sparrow_lbs])*Meta!$A$2</f>
        <v>163864.40335929018</v>
      </c>
      <c r="G327">
        <f>huc_8[[#This Row],[total_p_sparrow_adjusted_usgs_lbs]]/huc_8[[#This Row],[area_ac]]/huc_8[[#This Row],[total_p_yield_lbs_per_ac]]*huc_8[[#This Row],[rowcrop_p_yield_lbs_per_ac]]</f>
        <v>5.8088741991773517E-2</v>
      </c>
      <c r="H327">
        <v>4.6806649750355609</v>
      </c>
      <c r="I327">
        <v>5.2648385382067202</v>
      </c>
      <c r="J327">
        <f>huc_8[[#This Row],[area_ac]]*huc_8[[#This Row],[total_n_yield_lbs_per_ac]]</f>
        <v>6471522.0518997535</v>
      </c>
      <c r="K327">
        <f>huc_8[[#This Row],[total_n_sparrow_lbs]]/SUM(huc_8[total_n_sparrow_lbs])*Meta!$B$2</f>
        <v>2169333.0684500346</v>
      </c>
      <c r="L327">
        <f>huc_8[[#This Row],[total_n_sparrow_adjusted_usgs_lbs]]/huc_8[[#This Row],[area_ac]]/huc_8[[#This Row],[total_n_yield_lbs_per_ac]]*huc_8[[#This Row],[rowcrop_n_yield_lbs_per_ac]]</f>
        <v>1.5690159488369133</v>
      </c>
    </row>
    <row r="328" spans="1:12">
      <c r="A328" t="s">
        <v>387</v>
      </c>
      <c r="B328">
        <v>471172.18</v>
      </c>
      <c r="C328">
        <v>8.4992865894376018E-2</v>
      </c>
      <c r="D328">
        <v>0.4682286525004728</v>
      </c>
      <c r="E328">
        <f>huc_8[[#This Row],[area_ac]]*huc_8[[#This Row],[total_p_yield_lbs_per_ac]]</f>
        <v>220616.3149371102</v>
      </c>
      <c r="F328">
        <f>huc_8[[#This Row],[total_p_sparrow_lbs]]/SUM(huc_8[total_p_sparrow_lbs])*Meta!$A$2</f>
        <v>83242.263355331233</v>
      </c>
      <c r="G328">
        <f>huc_8[[#This Row],[total_p_sparrow_adjusted_usgs_lbs]]/huc_8[[#This Row],[area_ac]]/huc_8[[#This Row],[total_p_yield_lbs_per_ac]]*huc_8[[#This Row],[rowcrop_p_yield_lbs_per_ac]]</f>
        <v>3.2069244417036097E-2</v>
      </c>
      <c r="H328">
        <v>3.519598496067569</v>
      </c>
      <c r="I328">
        <v>5.2985858719848409</v>
      </c>
      <c r="J328">
        <f>huc_8[[#This Row],[area_ac]]*huc_8[[#This Row],[total_n_yield_lbs_per_ac]]</f>
        <v>2496546.2562202984</v>
      </c>
      <c r="K328">
        <f>huc_8[[#This Row],[total_n_sparrow_lbs]]/SUM(huc_8[total_n_sparrow_lbs])*Meta!$B$2</f>
        <v>836872.73366301437</v>
      </c>
      <c r="L328">
        <f>huc_8[[#This Row],[total_n_sparrow_adjusted_usgs_lbs]]/huc_8[[#This Row],[area_ac]]/huc_8[[#This Row],[total_n_yield_lbs_per_ac]]*huc_8[[#This Row],[rowcrop_n_yield_lbs_per_ac]]</f>
        <v>1.1798123136959775</v>
      </c>
    </row>
    <row r="329" spans="1:12">
      <c r="A329" t="s">
        <v>388</v>
      </c>
      <c r="B329">
        <v>580745.73</v>
      </c>
      <c r="C329">
        <v>0.18761771293117069</v>
      </c>
      <c r="D329">
        <v>0.47191460411142894</v>
      </c>
      <c r="E329">
        <f>huc_8[[#This Row],[area_ac]]*huc_8[[#This Row],[total_p_yield_lbs_per_ac]]</f>
        <v>274062.39126235282</v>
      </c>
      <c r="F329">
        <f>huc_8[[#This Row],[total_p_sparrow_lbs]]/SUM(huc_8[total_p_sparrow_lbs])*Meta!$A$2</f>
        <v>103408.3710253067</v>
      </c>
      <c r="G329">
        <f>huc_8[[#This Row],[total_p_sparrow_adjusted_usgs_lbs]]/huc_8[[#This Row],[area_ac]]/huc_8[[#This Row],[total_p_yield_lbs_per_ac]]*huc_8[[#This Row],[rowcrop_p_yield_lbs_per_ac]]</f>
        <v>7.0791333244748914E-2</v>
      </c>
      <c r="H329">
        <v>4.616831030360359</v>
      </c>
      <c r="I329">
        <v>5.3440593194362247</v>
      </c>
      <c r="J329">
        <f>huc_8[[#This Row],[area_ac]]*huc_8[[#This Row],[total_n_yield_lbs_per_ac]]</f>
        <v>3103539.6306292936</v>
      </c>
      <c r="K329">
        <f>huc_8[[#This Row],[total_n_sparrow_lbs]]/SUM(huc_8[total_n_sparrow_lbs])*Meta!$B$2</f>
        <v>1040344.3109635909</v>
      </c>
      <c r="L329">
        <f>huc_8[[#This Row],[total_n_sparrow_adjusted_usgs_lbs]]/huc_8[[#This Row],[area_ac]]/huc_8[[#This Row],[total_n_yield_lbs_per_ac]]*huc_8[[#This Row],[rowcrop_n_yield_lbs_per_ac]]</f>
        <v>1.5476180325564806</v>
      </c>
    </row>
    <row r="330" spans="1:12">
      <c r="A330" t="s">
        <v>389</v>
      </c>
      <c r="B330">
        <v>612659.13</v>
      </c>
      <c r="C330">
        <v>3.6597625412770077E-2</v>
      </c>
      <c r="D330">
        <v>0.28956700994582651</v>
      </c>
      <c r="E330">
        <f>huc_8[[#This Row],[area_ac]]*huc_8[[#This Row],[total_p_yield_lbs_per_ac]]</f>
        <v>177405.87239011141</v>
      </c>
      <c r="F330">
        <f>huc_8[[#This Row],[total_p_sparrow_lbs]]/SUM(huc_8[total_p_sparrow_lbs])*Meta!$A$2</f>
        <v>66938.233260263063</v>
      </c>
      <c r="G330">
        <f>huc_8[[#This Row],[total_p_sparrow_adjusted_usgs_lbs]]/huc_8[[#This Row],[area_ac]]/huc_8[[#This Row],[total_p_yield_lbs_per_ac]]*huc_8[[#This Row],[rowcrop_p_yield_lbs_per_ac]]</f>
        <v>1.3808902454281355E-2</v>
      </c>
      <c r="H330">
        <v>1.9782774959412284</v>
      </c>
      <c r="I330">
        <v>2.394330408845549</v>
      </c>
      <c r="J330">
        <f>huc_8[[#This Row],[area_ac]]*huc_8[[#This Row],[total_n_yield_lbs_per_ac]]</f>
        <v>1466908.3852158585</v>
      </c>
      <c r="K330">
        <f>huc_8[[#This Row],[total_n_sparrow_lbs]]/SUM(huc_8[total_n_sparrow_lbs])*Meta!$B$2</f>
        <v>491725.56979872246</v>
      </c>
      <c r="L330">
        <f>huc_8[[#This Row],[total_n_sparrow_adjusted_usgs_lbs]]/huc_8[[#This Row],[area_ac]]/huc_8[[#This Row],[total_n_yield_lbs_per_ac]]*huc_8[[#This Row],[rowcrop_n_yield_lbs_per_ac]]</f>
        <v>0.66314272841827504</v>
      </c>
    </row>
    <row r="331" spans="1:12">
      <c r="A331" t="s">
        <v>390</v>
      </c>
      <c r="B331">
        <v>598010.81000000006</v>
      </c>
      <c r="C331">
        <v>8.8071080175885552E-2</v>
      </c>
      <c r="D331">
        <v>0.35718374607432318</v>
      </c>
      <c r="E331">
        <f>huc_8[[#This Row],[area_ac]]*huc_8[[#This Row],[total_p_yield_lbs_per_ac]]</f>
        <v>213599.74130874034</v>
      </c>
      <c r="F331">
        <f>huc_8[[#This Row],[total_p_sparrow_lbs]]/SUM(huc_8[total_p_sparrow_lbs])*Meta!$A$2</f>
        <v>80594.791567075983</v>
      </c>
      <c r="G331">
        <f>huc_8[[#This Row],[total_p_sparrow_adjusted_usgs_lbs]]/huc_8[[#This Row],[area_ac]]/huc_8[[#This Row],[total_p_yield_lbs_per_ac]]*huc_8[[#This Row],[rowcrop_p_yield_lbs_per_ac]]</f>
        <v>3.3230706677697112E-2</v>
      </c>
      <c r="H331">
        <v>3.0090942150423294</v>
      </c>
      <c r="I331">
        <v>3.6589135406902478</v>
      </c>
      <c r="J331">
        <f>huc_8[[#This Row],[area_ac]]*huc_8[[#This Row],[total_n_yield_lbs_per_ac]]</f>
        <v>2188069.8501881431</v>
      </c>
      <c r="K331">
        <f>huc_8[[#This Row],[total_n_sparrow_lbs]]/SUM(huc_8[total_n_sparrow_lbs])*Meta!$B$2</f>
        <v>733467.68256754137</v>
      </c>
      <c r="L331">
        <f>huc_8[[#This Row],[total_n_sparrow_adjusted_usgs_lbs]]/huc_8[[#This Row],[area_ac]]/huc_8[[#This Row],[total_n_yield_lbs_per_ac]]*huc_8[[#This Row],[rowcrop_n_yield_lbs_per_ac]]</f>
        <v>1.0086850565326857</v>
      </c>
    </row>
    <row r="332" spans="1:12">
      <c r="A332" t="s">
        <v>391</v>
      </c>
      <c r="B332">
        <v>641787.47</v>
      </c>
      <c r="C332">
        <v>3.1291905594350154E-2</v>
      </c>
      <c r="D332">
        <v>0.33695535581129393</v>
      </c>
      <c r="E332">
        <f>huc_8[[#This Row],[area_ac]]*huc_8[[#This Row],[total_p_yield_lbs_per_ac]]</f>
        <v>216253.72530908012</v>
      </c>
      <c r="F332">
        <f>huc_8[[#This Row],[total_p_sparrow_lbs]]/SUM(huc_8[total_p_sparrow_lbs])*Meta!$A$2</f>
        <v>81596.184574479339</v>
      </c>
      <c r="G332">
        <f>huc_8[[#This Row],[total_p_sparrow_adjusted_usgs_lbs]]/huc_8[[#This Row],[area_ac]]/huc_8[[#This Row],[total_p_yield_lbs_per_ac]]*huc_8[[#This Row],[rowcrop_p_yield_lbs_per_ac]]</f>
        <v>1.1806964716628487E-2</v>
      </c>
      <c r="H332">
        <v>2.2199826085745387</v>
      </c>
      <c r="I332">
        <v>2.7892252903176904</v>
      </c>
      <c r="J332">
        <f>huc_8[[#This Row],[area_ac]]*huc_8[[#This Row],[total_n_yield_lbs_per_ac]]</f>
        <v>1790089.842333006</v>
      </c>
      <c r="K332">
        <f>huc_8[[#This Row],[total_n_sparrow_lbs]]/SUM(huc_8[total_n_sparrow_lbs])*Meta!$B$2</f>
        <v>600059.93324700685</v>
      </c>
      <c r="L332">
        <f>huc_8[[#This Row],[total_n_sparrow_adjusted_usgs_lbs]]/huc_8[[#This Row],[area_ac]]/huc_8[[#This Row],[total_n_yield_lbs_per_ac]]*huc_8[[#This Row],[rowcrop_n_yield_lbs_per_ac]]</f>
        <v>0.74416522813995301</v>
      </c>
    </row>
    <row r="333" spans="1:12">
      <c r="A333" t="s">
        <v>392</v>
      </c>
      <c r="B333">
        <v>46611.46</v>
      </c>
      <c r="C333">
        <v>0.2624246869471436</v>
      </c>
      <c r="D333">
        <v>0.40798032127527245</v>
      </c>
      <c r="E333">
        <f>huc_8[[#This Row],[area_ac]]*huc_8[[#This Row],[total_p_yield_lbs_per_ac]]</f>
        <v>19016.558425909512</v>
      </c>
      <c r="F333">
        <f>huc_8[[#This Row],[total_p_sparrow_lbs]]/SUM(huc_8[total_p_sparrow_lbs])*Meta!$A$2</f>
        <v>7175.2688147875824</v>
      </c>
      <c r="G333">
        <f>huc_8[[#This Row],[total_p_sparrow_adjusted_usgs_lbs]]/huc_8[[#This Row],[area_ac]]/huc_8[[#This Row],[total_p_yield_lbs_per_ac]]*huc_8[[#This Row],[rowcrop_p_yield_lbs_per_ac]]</f>
        <v>9.9017268546171031E-2</v>
      </c>
      <c r="H333">
        <v>7.2060082704961488</v>
      </c>
      <c r="I333">
        <v>7.6178249745748543</v>
      </c>
      <c r="J333">
        <f>huc_8[[#This Row],[area_ac]]*huc_8[[#This Row],[total_n_yield_lbs_per_ac]]</f>
        <v>355077.94408939686</v>
      </c>
      <c r="K333">
        <f>huc_8[[#This Row],[total_n_sparrow_lbs]]/SUM(huc_8[total_n_sparrow_lbs])*Meta!$B$2</f>
        <v>119026.45464435374</v>
      </c>
      <c r="L333">
        <f>huc_8[[#This Row],[total_n_sparrow_adjusted_usgs_lbs]]/huc_8[[#This Row],[area_ac]]/huc_8[[#This Row],[total_n_yield_lbs_per_ac]]*huc_8[[#This Row],[rowcrop_n_yield_lbs_per_ac]]</f>
        <v>2.4155418010393404</v>
      </c>
    </row>
    <row r="334" spans="1:12">
      <c r="A334" t="s">
        <v>393</v>
      </c>
      <c r="B334">
        <v>356206.26</v>
      </c>
      <c r="C334">
        <v>0.29260155370915264</v>
      </c>
      <c r="D334">
        <v>0.59136365036636651</v>
      </c>
      <c r="E334">
        <f>huc_8[[#This Row],[area_ac]]*huc_8[[#This Row],[total_p_yield_lbs_per_ac]]</f>
        <v>210647.43419695104</v>
      </c>
      <c r="F334">
        <f>huc_8[[#This Row],[total_p_sparrow_lbs]]/SUM(huc_8[total_p_sparrow_lbs])*Meta!$A$2</f>
        <v>79480.836208989975</v>
      </c>
      <c r="G334">
        <f>huc_8[[#This Row],[total_p_sparrow_adjusted_usgs_lbs]]/huc_8[[#This Row],[area_ac]]/huc_8[[#This Row],[total_p_yield_lbs_per_ac]]*huc_8[[#This Row],[rowcrop_p_yield_lbs_per_ac]]</f>
        <v>0.11040351027066893</v>
      </c>
      <c r="H334">
        <v>5.4238196283222102</v>
      </c>
      <c r="I334">
        <v>5.8789828663537058</v>
      </c>
      <c r="J334">
        <f>huc_8[[#This Row],[area_ac]]*huc_8[[#This Row],[total_n_yield_lbs_per_ac]]</f>
        <v>2094130.4994279335</v>
      </c>
      <c r="K334">
        <f>huc_8[[#This Row],[total_n_sparrow_lbs]]/SUM(huc_8[total_n_sparrow_lbs])*Meta!$B$2</f>
        <v>701978.06723461859</v>
      </c>
      <c r="L334">
        <f>huc_8[[#This Row],[total_n_sparrow_adjusted_usgs_lbs]]/huc_8[[#This Row],[area_ac]]/huc_8[[#This Row],[total_n_yield_lbs_per_ac]]*huc_8[[#This Row],[rowcrop_n_yield_lbs_per_ac]]</f>
        <v>1.8181304463876076</v>
      </c>
    </row>
    <row r="335" spans="1:12">
      <c r="A335" t="s">
        <v>394</v>
      </c>
      <c r="B335">
        <v>1848588.04</v>
      </c>
      <c r="C335">
        <v>0.3674589909932206</v>
      </c>
      <c r="D335">
        <v>0.65459528797769617</v>
      </c>
      <c r="E335">
        <f>huc_8[[#This Row],[area_ac]]*huc_8[[#This Row],[total_p_yield_lbs_per_ac]]</f>
        <v>1210077.020395925</v>
      </c>
      <c r="F335">
        <f>huc_8[[#This Row],[total_p_sparrow_lbs]]/SUM(huc_8[total_p_sparrow_lbs])*Meta!$A$2</f>
        <v>456582.50633343461</v>
      </c>
      <c r="G335">
        <f>huc_8[[#This Row],[total_p_sparrow_adjusted_usgs_lbs]]/huc_8[[#This Row],[area_ac]]/huc_8[[#This Row],[total_p_yield_lbs_per_ac]]*huc_8[[#This Row],[rowcrop_p_yield_lbs_per_ac]]</f>
        <v>0.1386484862158156</v>
      </c>
      <c r="H335">
        <v>7.2376199931572458</v>
      </c>
      <c r="I335">
        <v>7.6703362089180036</v>
      </c>
      <c r="J335">
        <f>huc_8[[#This Row],[area_ac]]*huc_8[[#This Row],[total_n_yield_lbs_per_ac]]</f>
        <v>14179291.778584763</v>
      </c>
      <c r="K335">
        <f>huc_8[[#This Row],[total_n_sparrow_lbs]]/SUM(huc_8[total_n_sparrow_lbs])*Meta!$B$2</f>
        <v>4753071.4252076093</v>
      </c>
      <c r="L335">
        <f>huc_8[[#This Row],[total_n_sparrow_adjusted_usgs_lbs]]/huc_8[[#This Row],[area_ac]]/huc_8[[#This Row],[total_n_yield_lbs_per_ac]]*huc_8[[#This Row],[rowcrop_n_yield_lbs_per_ac]]</f>
        <v>2.4261384357675273</v>
      </c>
    </row>
    <row r="336" spans="1:12">
      <c r="A336" t="s">
        <v>395</v>
      </c>
      <c r="B336">
        <v>651739.67000000004</v>
      </c>
      <c r="C336">
        <v>0.39506988826111233</v>
      </c>
      <c r="D336">
        <v>0.74226496273667864</v>
      </c>
      <c r="E336">
        <f>huc_8[[#This Row],[area_ac]]*huc_8[[#This Row],[total_p_yield_lbs_per_ac]]</f>
        <v>483763.52186656528</v>
      </c>
      <c r="F336">
        <f>huc_8[[#This Row],[total_p_sparrow_lbs]]/SUM(huc_8[total_p_sparrow_lbs])*Meta!$A$2</f>
        <v>182532.15089916889</v>
      </c>
      <c r="G336">
        <f>huc_8[[#This Row],[total_p_sparrow_adjusted_usgs_lbs]]/huc_8[[#This Row],[area_ac]]/huc_8[[#This Row],[total_p_yield_lbs_per_ac]]*huc_8[[#This Row],[rowcrop_p_yield_lbs_per_ac]]</f>
        <v>0.14906654429327931</v>
      </c>
      <c r="H336">
        <v>7.7731584908555078</v>
      </c>
      <c r="I336">
        <v>8.1358232019357573</v>
      </c>
      <c r="J336">
        <f>huc_8[[#This Row],[area_ac]]*huc_8[[#This Row],[total_n_yield_lbs_per_ac]]</f>
        <v>5302438.7288079541</v>
      </c>
      <c r="K336">
        <f>huc_8[[#This Row],[total_n_sparrow_lbs]]/SUM(huc_8[total_n_sparrow_lbs])*Meta!$B$2</f>
        <v>1777442.0894473437</v>
      </c>
      <c r="L336">
        <f>huc_8[[#This Row],[total_n_sparrow_adjusted_usgs_lbs]]/huc_8[[#This Row],[area_ac]]/huc_8[[#This Row],[total_n_yield_lbs_per_ac]]*huc_8[[#This Row],[rowcrop_n_yield_lbs_per_ac]]</f>
        <v>2.6056574674833892</v>
      </c>
    </row>
    <row r="337" spans="1:12">
      <c r="A337" t="s">
        <v>396</v>
      </c>
      <c r="B337">
        <v>889878.18</v>
      </c>
      <c r="C337">
        <v>0.33727943313233361</v>
      </c>
      <c r="D337">
        <v>0.61829143810772114</v>
      </c>
      <c r="E337">
        <f>huc_8[[#This Row],[area_ac]]*huc_8[[#This Row],[total_p_yield_lbs_per_ac]]</f>
        <v>550204.05965288158</v>
      </c>
      <c r="F337">
        <f>huc_8[[#This Row],[total_p_sparrow_lbs]]/SUM(huc_8[total_p_sparrow_lbs])*Meta!$A$2</f>
        <v>207601.28844439067</v>
      </c>
      <c r="G337">
        <f>huc_8[[#This Row],[total_p_sparrow_adjusted_usgs_lbs]]/huc_8[[#This Row],[area_ac]]/huc_8[[#This Row],[total_p_yield_lbs_per_ac]]*huc_8[[#This Row],[rowcrop_p_yield_lbs_per_ac]]</f>
        <v>0.12726122909423984</v>
      </c>
      <c r="H337">
        <v>8.0720850837739313</v>
      </c>
      <c r="I337">
        <v>8.5121539210937911</v>
      </c>
      <c r="J337">
        <f>huc_8[[#This Row],[area_ac]]*huc_8[[#This Row],[total_n_yield_lbs_per_ac]]</f>
        <v>7574780.0391828073</v>
      </c>
      <c r="K337">
        <f>huc_8[[#This Row],[total_n_sparrow_lbs]]/SUM(huc_8[total_n_sparrow_lbs])*Meta!$B$2</f>
        <v>2539158.5925927171</v>
      </c>
      <c r="L337">
        <f>huc_8[[#This Row],[total_n_sparrow_adjusted_usgs_lbs]]/huc_8[[#This Row],[area_ac]]/huc_8[[#This Row],[total_n_yield_lbs_per_ac]]*huc_8[[#This Row],[rowcrop_n_yield_lbs_per_ac]]</f>
        <v>2.705861304827446</v>
      </c>
    </row>
    <row r="338" spans="1:12">
      <c r="A338" t="s">
        <v>397</v>
      </c>
      <c r="B338">
        <v>443066.68</v>
      </c>
      <c r="C338">
        <v>7.9770006112649089E-2</v>
      </c>
      <c r="D338">
        <v>0.36861635358815154</v>
      </c>
      <c r="E338">
        <f>huc_8[[#This Row],[area_ac]]*huc_8[[#This Row],[total_p_yield_lbs_per_ac]]</f>
        <v>163321.6239780084</v>
      </c>
      <c r="F338">
        <f>huc_8[[#This Row],[total_p_sparrow_lbs]]/SUM(huc_8[total_p_sparrow_lbs])*Meta!$A$2</f>
        <v>61624.008354383383</v>
      </c>
      <c r="G338">
        <f>huc_8[[#This Row],[total_p_sparrow_adjusted_usgs_lbs]]/huc_8[[#This Row],[area_ac]]/huc_8[[#This Row],[total_p_yield_lbs_per_ac]]*huc_8[[#This Row],[rowcrop_p_yield_lbs_per_ac]]</f>
        <v>3.0098571171304402E-2</v>
      </c>
      <c r="H338">
        <v>4.0412186282381048</v>
      </c>
      <c r="I338">
        <v>4.6680235713267235</v>
      </c>
      <c r="J338">
        <f>huc_8[[#This Row],[area_ac]]*huc_8[[#This Row],[total_n_yield_lbs_per_ac]]</f>
        <v>2068245.7059094745</v>
      </c>
      <c r="K338">
        <f>huc_8[[#This Row],[total_n_sparrow_lbs]]/SUM(huc_8[total_n_sparrow_lbs])*Meta!$B$2</f>
        <v>693301.16895639827</v>
      </c>
      <c r="L338">
        <f>huc_8[[#This Row],[total_n_sparrow_adjusted_usgs_lbs]]/huc_8[[#This Row],[area_ac]]/huc_8[[#This Row],[total_n_yield_lbs_per_ac]]*huc_8[[#This Row],[rowcrop_n_yield_lbs_per_ac]]</f>
        <v>1.354665739646159</v>
      </c>
    </row>
    <row r="339" spans="1:12">
      <c r="A339" t="s">
        <v>398</v>
      </c>
      <c r="B339">
        <v>946923.78</v>
      </c>
      <c r="C339">
        <v>0.40225619733201445</v>
      </c>
      <c r="D339">
        <v>0.65988963209936857</v>
      </c>
      <c r="E339">
        <f>huc_8[[#This Row],[area_ac]]*huc_8[[#This Row],[total_p_yield_lbs_per_ac]]</f>
        <v>624865.18481034343</v>
      </c>
      <c r="F339">
        <f>huc_8[[#This Row],[total_p_sparrow_lbs]]/SUM(huc_8[total_p_sparrow_lbs])*Meta!$A$2</f>
        <v>235772.19250710442</v>
      </c>
      <c r="G339">
        <f>huc_8[[#This Row],[total_p_sparrow_adjusted_usgs_lbs]]/huc_8[[#This Row],[area_ac]]/huc_8[[#This Row],[total_p_yield_lbs_per_ac]]*huc_8[[#This Row],[rowcrop_p_yield_lbs_per_ac]]</f>
        <v>0.15177806013200304</v>
      </c>
      <c r="H339">
        <v>3.3446821359751411</v>
      </c>
      <c r="I339">
        <v>3.8681834017944445</v>
      </c>
      <c r="J339">
        <f>huc_8[[#This Row],[area_ac]]*huc_8[[#This Row],[total_n_yield_lbs_per_ac]]</f>
        <v>3662874.8485604543</v>
      </c>
      <c r="K339">
        <f>huc_8[[#This Row],[total_n_sparrow_lbs]]/SUM(huc_8[total_n_sparrow_lbs])*Meta!$B$2</f>
        <v>1227840.293342354</v>
      </c>
      <c r="L339">
        <f>huc_8[[#This Row],[total_n_sparrow_adjusted_usgs_lbs]]/huc_8[[#This Row],[area_ac]]/huc_8[[#This Row],[total_n_yield_lbs_per_ac]]*huc_8[[#This Row],[rowcrop_n_yield_lbs_per_ac]]</f>
        <v>1.121178217865302</v>
      </c>
    </row>
    <row r="340" spans="1:12">
      <c r="A340" t="s">
        <v>399</v>
      </c>
      <c r="B340">
        <v>1219316.18</v>
      </c>
      <c r="C340">
        <v>0.96348516290334729</v>
      </c>
      <c r="D340">
        <v>1.303385891257397</v>
      </c>
      <c r="E340">
        <f>huc_8[[#This Row],[area_ac]]*huc_8[[#This Row],[total_p_yield_lbs_per_ac]]</f>
        <v>1589239.5059938647</v>
      </c>
      <c r="F340">
        <f>huc_8[[#This Row],[total_p_sparrow_lbs]]/SUM(huc_8[total_p_sparrow_lbs])*Meta!$A$2</f>
        <v>599646.91881626914</v>
      </c>
      <c r="G340">
        <f>huc_8[[#This Row],[total_p_sparrow_adjusted_usgs_lbs]]/huc_8[[#This Row],[area_ac]]/huc_8[[#This Row],[total_p_yield_lbs_per_ac]]*huc_8[[#This Row],[rowcrop_p_yield_lbs_per_ac]]</f>
        <v>0.36353923186604564</v>
      </c>
      <c r="H340">
        <v>3.5568461296157352</v>
      </c>
      <c r="I340">
        <v>4.0855465409073064</v>
      </c>
      <c r="J340">
        <f>huc_8[[#This Row],[area_ac]]*huc_8[[#This Row],[total_n_yield_lbs_per_ac]]</f>
        <v>4981573.0014713099</v>
      </c>
      <c r="K340">
        <f>huc_8[[#This Row],[total_n_sparrow_lbs]]/SUM(huc_8[total_n_sparrow_lbs])*Meta!$B$2</f>
        <v>1669883.9868462223</v>
      </c>
      <c r="L340">
        <f>huc_8[[#This Row],[total_n_sparrow_adjusted_usgs_lbs]]/huc_8[[#This Row],[area_ac]]/huc_8[[#This Row],[total_n_yield_lbs_per_ac]]*huc_8[[#This Row],[rowcrop_n_yield_lbs_per_ac]]</f>
        <v>1.1922981744455092</v>
      </c>
    </row>
    <row r="341" spans="1:12">
      <c r="A341" t="s">
        <v>400</v>
      </c>
      <c r="B341">
        <v>685052.07</v>
      </c>
      <c r="C341">
        <v>0.72715793236445592</v>
      </c>
      <c r="D341">
        <v>1.0269373741741963</v>
      </c>
      <c r="E341">
        <f>huc_8[[#This Row],[area_ac]]*huc_8[[#This Row],[total_p_yield_lbs_per_ac]]</f>
        <v>703505.57393839769</v>
      </c>
      <c r="F341">
        <f>huc_8[[#This Row],[total_p_sparrow_lbs]]/SUM(huc_8[total_p_sparrow_lbs])*Meta!$A$2</f>
        <v>265444.54010310752</v>
      </c>
      <c r="G341">
        <f>huc_8[[#This Row],[total_p_sparrow_adjusted_usgs_lbs]]/huc_8[[#This Row],[area_ac]]/huc_8[[#This Row],[total_p_yield_lbs_per_ac]]*huc_8[[#This Row],[rowcrop_p_yield_lbs_per_ac]]</f>
        <v>0.27436897458855292</v>
      </c>
      <c r="H341">
        <v>3.6876567606981179</v>
      </c>
      <c r="I341">
        <v>4.1263289599253516</v>
      </c>
      <c r="J341">
        <f>huc_8[[#This Row],[area_ac]]*huc_8[[#This Row],[total_n_yield_lbs_per_ac]]</f>
        <v>2826750.195497809</v>
      </c>
      <c r="K341">
        <f>huc_8[[#This Row],[total_n_sparrow_lbs]]/SUM(huc_8[total_n_sparrow_lbs])*Meta!$B$2</f>
        <v>947561.11872335582</v>
      </c>
      <c r="L341">
        <f>huc_8[[#This Row],[total_n_sparrow_adjusted_usgs_lbs]]/huc_8[[#This Row],[area_ac]]/huc_8[[#This Row],[total_n_yield_lbs_per_ac]]*huc_8[[#This Row],[rowcrop_n_yield_lbs_per_ac]]</f>
        <v>1.2361474923395166</v>
      </c>
    </row>
    <row r="342" spans="1:12">
      <c r="A342" t="s">
        <v>401</v>
      </c>
      <c r="B342">
        <v>234779.35</v>
      </c>
      <c r="C342">
        <v>0.71151665731695912</v>
      </c>
      <c r="D342">
        <v>1.1783267304158178</v>
      </c>
      <c r="E342">
        <f>huc_8[[#This Row],[area_ac]]*huc_8[[#This Row],[total_p_yield_lbs_per_ac]]</f>
        <v>276646.78385465092</v>
      </c>
      <c r="F342">
        <f>huc_8[[#This Row],[total_p_sparrow_lbs]]/SUM(huc_8[total_p_sparrow_lbs])*Meta!$A$2</f>
        <v>104383.50601857758</v>
      </c>
      <c r="G342">
        <f>huc_8[[#This Row],[total_p_sparrow_adjusted_usgs_lbs]]/huc_8[[#This Row],[area_ac]]/huc_8[[#This Row],[total_p_yield_lbs_per_ac]]*huc_8[[#This Row],[rowcrop_p_yield_lbs_per_ac]]</f>
        <v>0.2684672572242317</v>
      </c>
      <c r="H342">
        <v>3.0710780856715556</v>
      </c>
      <c r="I342">
        <v>3.9512724700618813</v>
      </c>
      <c r="J342">
        <f>huc_8[[#This Row],[area_ac]]*huc_8[[#This Row],[total_n_yield_lbs_per_ac]]</f>
        <v>927677.18219402293</v>
      </c>
      <c r="K342">
        <f>huc_8[[#This Row],[total_n_sparrow_lbs]]/SUM(huc_8[total_n_sparrow_lbs])*Meta!$B$2</f>
        <v>310968.69825071178</v>
      </c>
      <c r="L342">
        <f>huc_8[[#This Row],[total_n_sparrow_adjusted_usgs_lbs]]/huc_8[[#This Row],[area_ac]]/huc_8[[#This Row],[total_n_yield_lbs_per_ac]]*huc_8[[#This Row],[rowcrop_n_yield_lbs_per_ac]]</f>
        <v>1.0294628054437067</v>
      </c>
    </row>
    <row r="343" spans="1:12">
      <c r="A343" t="s">
        <v>402</v>
      </c>
      <c r="B343">
        <v>764060.89</v>
      </c>
      <c r="C343">
        <v>0.56717685384130323</v>
      </c>
      <c r="D343">
        <v>0.79034235459407021</v>
      </c>
      <c r="E343">
        <f>huc_8[[#This Row],[area_ac]]*huc_8[[#This Row],[total_p_yield_lbs_per_ac]]</f>
        <v>603869.68285584089</v>
      </c>
      <c r="F343">
        <f>huc_8[[#This Row],[total_p_sparrow_lbs]]/SUM(huc_8[total_p_sparrow_lbs])*Meta!$A$2</f>
        <v>227850.23486098798</v>
      </c>
      <c r="G343">
        <f>huc_8[[#This Row],[total_p_sparrow_adjusted_usgs_lbs]]/huc_8[[#This Row],[area_ac]]/huc_8[[#This Row],[total_p_yield_lbs_per_ac]]*huc_8[[#This Row],[rowcrop_p_yield_lbs_per_ac]]</f>
        <v>0.21400541047911498</v>
      </c>
      <c r="H343">
        <v>2.8459020496610492</v>
      </c>
      <c r="I343">
        <v>3.1938914855512488</v>
      </c>
      <c r="J343">
        <f>huc_8[[#This Row],[area_ac]]*huc_8[[#This Row],[total_n_yield_lbs_per_ac]]</f>
        <v>2440327.5710137095</v>
      </c>
      <c r="K343">
        <f>huc_8[[#This Row],[total_n_sparrow_lbs]]/SUM(huc_8[total_n_sparrow_lbs])*Meta!$B$2</f>
        <v>818027.54517329356</v>
      </c>
      <c r="L343">
        <f>huc_8[[#This Row],[total_n_sparrow_adjusted_usgs_lbs]]/huc_8[[#This Row],[area_ac]]/huc_8[[#This Row],[total_n_yield_lbs_per_ac]]*huc_8[[#This Row],[rowcrop_n_yield_lbs_per_ac]]</f>
        <v>0.95398105366682928</v>
      </c>
    </row>
    <row r="344" spans="1:12">
      <c r="A344" t="s">
        <v>403</v>
      </c>
      <c r="B344">
        <v>237253.94</v>
      </c>
      <c r="C344">
        <v>0.64417437049207116</v>
      </c>
      <c r="D344">
        <v>0.94727865182255988</v>
      </c>
      <c r="E344">
        <f>huc_8[[#This Row],[area_ac]]*huc_8[[#This Row],[total_p_yield_lbs_per_ac]]</f>
        <v>224745.59242279051</v>
      </c>
      <c r="F344">
        <f>huc_8[[#This Row],[total_p_sparrow_lbs]]/SUM(huc_8[total_p_sparrow_lbs])*Meta!$A$2</f>
        <v>84800.309522625001</v>
      </c>
      <c r="G344">
        <f>huc_8[[#This Row],[total_p_sparrow_adjusted_usgs_lbs]]/huc_8[[#This Row],[area_ac]]/huc_8[[#This Row],[total_p_yield_lbs_per_ac]]*huc_8[[#This Row],[rowcrop_p_yield_lbs_per_ac]]</f>
        <v>0.24305787453000272</v>
      </c>
      <c r="H344">
        <v>3.0908776372658906</v>
      </c>
      <c r="I344">
        <v>3.4170306929865495</v>
      </c>
      <c r="J344">
        <f>huc_8[[#This Row],[area_ac]]*huc_8[[#This Row],[total_n_yield_lbs_per_ac]]</f>
        <v>810703.99501198926</v>
      </c>
      <c r="K344">
        <f>huc_8[[#This Row],[total_n_sparrow_lbs]]/SUM(huc_8[total_n_sparrow_lbs])*Meta!$B$2</f>
        <v>271757.86020659347</v>
      </c>
      <c r="L344">
        <f>huc_8[[#This Row],[total_n_sparrow_adjusted_usgs_lbs]]/huc_8[[#This Row],[area_ac]]/huc_8[[#This Row],[total_n_yield_lbs_per_ac]]*huc_8[[#This Row],[rowcrop_n_yield_lbs_per_ac]]</f>
        <v>1.0360998564603938</v>
      </c>
    </row>
    <row r="345" spans="1:12">
      <c r="A345" t="s">
        <v>404</v>
      </c>
      <c r="B345">
        <v>148728.9</v>
      </c>
      <c r="C345">
        <v>0.14863291459981601</v>
      </c>
      <c r="D345">
        <v>0.86505602008083737</v>
      </c>
      <c r="E345">
        <f>huc_8[[#This Row],[area_ac]]*huc_8[[#This Row],[total_p_yield_lbs_per_ac]]</f>
        <v>128658.83030500085</v>
      </c>
      <c r="F345">
        <f>huc_8[[#This Row],[total_p_sparrow_lbs]]/SUM(huc_8[total_p_sparrow_lbs])*Meta!$A$2</f>
        <v>48545.150608153104</v>
      </c>
      <c r="G345">
        <f>huc_8[[#This Row],[total_p_sparrow_adjusted_usgs_lbs]]/huc_8[[#This Row],[area_ac]]/huc_8[[#This Row],[total_p_yield_lbs_per_ac]]*huc_8[[#This Row],[rowcrop_p_yield_lbs_per_ac]]</f>
        <v>5.6081710112487866E-2</v>
      </c>
      <c r="H345">
        <v>8.0199889786906304</v>
      </c>
      <c r="I345">
        <v>10.255916460406722</v>
      </c>
      <c r="J345">
        <f>huc_8[[#This Row],[area_ac]]*huc_8[[#This Row],[total_n_yield_lbs_per_ac]]</f>
        <v>1525351.1736481851</v>
      </c>
      <c r="K345">
        <f>huc_8[[#This Row],[total_n_sparrow_lbs]]/SUM(huc_8[total_n_sparrow_lbs])*Meta!$B$2</f>
        <v>511316.30479767954</v>
      </c>
      <c r="L345">
        <f>huc_8[[#This Row],[total_n_sparrow_adjusted_usgs_lbs]]/huc_8[[#This Row],[area_ac]]/huc_8[[#This Row],[total_n_yield_lbs_per_ac]]*huc_8[[#This Row],[rowcrop_n_yield_lbs_per_ac]]</f>
        <v>2.6883980554421671</v>
      </c>
    </row>
    <row r="346" spans="1:12">
      <c r="A346" t="s">
        <v>405</v>
      </c>
      <c r="B346">
        <v>444709.92</v>
      </c>
      <c r="C346">
        <v>0.81944272538803564</v>
      </c>
      <c r="D346">
        <v>1.4185421329062073</v>
      </c>
      <c r="E346">
        <f>huc_8[[#This Row],[area_ac]]*huc_8[[#This Row],[total_p_yield_lbs_per_ac]]</f>
        <v>630839.75844134879</v>
      </c>
      <c r="F346">
        <f>huc_8[[#This Row],[total_p_sparrow_lbs]]/SUM(huc_8[total_p_sparrow_lbs])*Meta!$A$2</f>
        <v>238026.50008979498</v>
      </c>
      <c r="G346">
        <f>huc_8[[#This Row],[total_p_sparrow_adjusted_usgs_lbs]]/huc_8[[#This Row],[area_ac]]/huc_8[[#This Row],[total_p_yield_lbs_per_ac]]*huc_8[[#This Row],[rowcrop_p_yield_lbs_per_ac]]</f>
        <v>0.30918958632232668</v>
      </c>
      <c r="H346">
        <v>4.3850707602238339</v>
      </c>
      <c r="I346">
        <v>6.4839883764541968</v>
      </c>
      <c r="J346">
        <f>huc_8[[#This Row],[area_ac]]*huc_8[[#This Row],[total_n_yield_lbs_per_ac]]</f>
        <v>2883493.9521738756</v>
      </c>
      <c r="K346">
        <f>huc_8[[#This Row],[total_n_sparrow_lbs]]/SUM(huc_8[total_n_sparrow_lbs])*Meta!$B$2</f>
        <v>966582.31756935804</v>
      </c>
      <c r="L346">
        <f>huc_8[[#This Row],[total_n_sparrow_adjusted_usgs_lbs]]/huc_8[[#This Row],[area_ac]]/huc_8[[#This Row],[total_n_yield_lbs_per_ac]]*huc_8[[#This Row],[rowcrop_n_yield_lbs_per_ac]]</f>
        <v>1.4699291652501429</v>
      </c>
    </row>
    <row r="347" spans="1:12">
      <c r="A347" t="s">
        <v>406</v>
      </c>
      <c r="B347">
        <v>1276035.6599999999</v>
      </c>
      <c r="C347">
        <v>0.19541001784117687</v>
      </c>
      <c r="D347">
        <v>0.46419229416932889</v>
      </c>
      <c r="E347">
        <f>huc_8[[#This Row],[area_ac]]*huc_8[[#This Row],[total_p_yield_lbs_per_ac]]</f>
        <v>592325.92045727372</v>
      </c>
      <c r="F347">
        <f>huc_8[[#This Row],[total_p_sparrow_lbs]]/SUM(huc_8[total_p_sparrow_lbs])*Meta!$A$2</f>
        <v>223494.57825432759</v>
      </c>
      <c r="G347">
        <f>huc_8[[#This Row],[total_p_sparrow_adjusted_usgs_lbs]]/huc_8[[#This Row],[area_ac]]/huc_8[[#This Row],[total_p_yield_lbs_per_ac]]*huc_8[[#This Row],[rowcrop_p_yield_lbs_per_ac]]</f>
        <v>7.3731501553011516E-2</v>
      </c>
      <c r="H347">
        <v>5.3118045502408275</v>
      </c>
      <c r="I347">
        <v>5.6685129807955814</v>
      </c>
      <c r="J347">
        <f>huc_8[[#This Row],[area_ac]]*huc_8[[#This Row],[total_n_yield_lbs_per_ac]]</f>
        <v>7233224.7026680568</v>
      </c>
      <c r="K347">
        <f>huc_8[[#This Row],[total_n_sparrow_lbs]]/SUM(huc_8[total_n_sparrow_lbs])*Meta!$B$2</f>
        <v>2424665.080824567</v>
      </c>
      <c r="L347">
        <f>huc_8[[#This Row],[total_n_sparrow_adjusted_usgs_lbs]]/huc_8[[#This Row],[area_ac]]/huc_8[[#This Row],[total_n_yield_lbs_per_ac]]*huc_8[[#This Row],[rowcrop_n_yield_lbs_per_ac]]</f>
        <v>1.780581626944796</v>
      </c>
    </row>
    <row r="348" spans="1:12">
      <c r="A348" t="s">
        <v>407</v>
      </c>
      <c r="B348">
        <v>548889.31000000006</v>
      </c>
      <c r="C348">
        <v>7.0899806966437093E-2</v>
      </c>
      <c r="D348">
        <v>1.7934309588826536</v>
      </c>
      <c r="E348">
        <f>huc_8[[#This Row],[area_ac]]*huc_8[[#This Row],[total_p_yield_lbs_per_ac]]</f>
        <v>984395.08155373822</v>
      </c>
      <c r="F348">
        <f>huc_8[[#This Row],[total_p_sparrow_lbs]]/SUM(huc_8[total_p_sparrow_lbs])*Meta!$A$2</f>
        <v>371428.89748542907</v>
      </c>
      <c r="G348">
        <f>huc_8[[#This Row],[total_p_sparrow_adjusted_usgs_lbs]]/huc_8[[#This Row],[area_ac]]/huc_8[[#This Row],[total_p_yield_lbs_per_ac]]*huc_8[[#This Row],[rowcrop_p_yield_lbs_per_ac]]</f>
        <v>2.675169515466122E-2</v>
      </c>
      <c r="H348">
        <v>4.7065473755127183</v>
      </c>
      <c r="I348">
        <v>19.26510584310326</v>
      </c>
      <c r="J348">
        <f>huc_8[[#This Row],[area_ac]]*huc_8[[#This Row],[total_n_yield_lbs_per_ac]]</f>
        <v>10574410.653297918</v>
      </c>
      <c r="K348">
        <f>huc_8[[#This Row],[total_n_sparrow_lbs]]/SUM(huc_8[total_n_sparrow_lbs])*Meta!$B$2</f>
        <v>3544671.3347496833</v>
      </c>
      <c r="L348">
        <f>huc_8[[#This Row],[total_n_sparrow_adjusted_usgs_lbs]]/huc_8[[#This Row],[area_ac]]/huc_8[[#This Row],[total_n_yield_lbs_per_ac]]*huc_8[[#This Row],[rowcrop_n_yield_lbs_per_ac]]</f>
        <v>1.5776920449385223</v>
      </c>
    </row>
    <row r="349" spans="1:12">
      <c r="A349" t="s">
        <v>408</v>
      </c>
      <c r="B349">
        <v>1481018.74</v>
      </c>
      <c r="C349">
        <v>3.3312149315230598E-2</v>
      </c>
      <c r="D349">
        <v>8.1306444774577977E-2</v>
      </c>
      <c r="E349">
        <f>huc_8[[#This Row],[area_ac]]*huc_8[[#This Row],[total_p_yield_lbs_per_ac]]</f>
        <v>120416.36839392506</v>
      </c>
      <c r="F349">
        <f>huc_8[[#This Row],[total_p_sparrow_lbs]]/SUM(huc_8[total_p_sparrow_lbs])*Meta!$A$2</f>
        <v>45435.130457133688</v>
      </c>
      <c r="G349">
        <f>huc_8[[#This Row],[total_p_sparrow_adjusted_usgs_lbs]]/huc_8[[#This Row],[area_ac]]/huc_8[[#This Row],[total_p_yield_lbs_per_ac]]*huc_8[[#This Row],[rowcrop_p_yield_lbs_per_ac]]</f>
        <v>1.2569236808352181E-2</v>
      </c>
      <c r="H349">
        <v>0.42987217634650754</v>
      </c>
      <c r="I349">
        <v>0.48081850344489785</v>
      </c>
      <c r="J349">
        <f>huc_8[[#This Row],[area_ac]]*huc_8[[#This Row],[total_n_yield_lbs_per_ac]]</f>
        <v>712101.21414064826</v>
      </c>
      <c r="K349">
        <f>huc_8[[#This Row],[total_n_sparrow_lbs]]/SUM(huc_8[total_n_sparrow_lbs])*Meta!$B$2</f>
        <v>238705.00626127774</v>
      </c>
      <c r="L349">
        <f>huc_8[[#This Row],[total_n_sparrow_adjusted_usgs_lbs]]/huc_8[[#This Row],[area_ac]]/huc_8[[#This Row],[total_n_yield_lbs_per_ac]]*huc_8[[#This Row],[rowcrop_n_yield_lbs_per_ac]]</f>
        <v>0.14409839290917847</v>
      </c>
    </row>
    <row r="350" spans="1:12">
      <c r="A350" t="s">
        <v>409</v>
      </c>
      <c r="B350">
        <v>961454.98</v>
      </c>
      <c r="C350">
        <v>3.0598754357543629E-2</v>
      </c>
      <c r="D350">
        <v>0.10531937747012372</v>
      </c>
      <c r="E350">
        <f>huc_8[[#This Row],[area_ac]]*huc_8[[#This Row],[total_p_yield_lbs_per_ac]]</f>
        <v>101259.83995915025</v>
      </c>
      <c r="F350">
        <f>huc_8[[#This Row],[total_p_sparrow_lbs]]/SUM(huc_8[total_p_sparrow_lbs])*Meta!$A$2</f>
        <v>38207.048592943414</v>
      </c>
      <c r="G350">
        <f>huc_8[[#This Row],[total_p_sparrow_adjusted_usgs_lbs]]/huc_8[[#This Row],[area_ac]]/huc_8[[#This Row],[total_p_yield_lbs_per_ac]]*huc_8[[#This Row],[rowcrop_p_yield_lbs_per_ac]]</f>
        <v>1.1545427042881327E-2</v>
      </c>
      <c r="H350">
        <v>0.72315246836177682</v>
      </c>
      <c r="I350">
        <v>0.85965921671405421</v>
      </c>
      <c r="J350">
        <f>huc_8[[#This Row],[area_ac]]*huc_8[[#This Row],[total_n_yield_lbs_per_ac]]</f>
        <v>826523.63501262665</v>
      </c>
      <c r="K350">
        <f>huc_8[[#This Row],[total_n_sparrow_lbs]]/SUM(huc_8[total_n_sparrow_lbs])*Meta!$B$2</f>
        <v>277060.79634883895</v>
      </c>
      <c r="L350">
        <f>huc_8[[#This Row],[total_n_sparrow_adjusted_usgs_lbs]]/huc_8[[#This Row],[area_ac]]/huc_8[[#This Row],[total_n_yield_lbs_per_ac]]*huc_8[[#This Row],[rowcrop_n_yield_lbs_per_ac]]</f>
        <v>0.24240952137186209</v>
      </c>
    </row>
    <row r="351" spans="1:12">
      <c r="A351" t="s">
        <v>410</v>
      </c>
      <c r="B351">
        <v>618097.61</v>
      </c>
      <c r="C351">
        <v>2.6500354568302222E-2</v>
      </c>
      <c r="D351">
        <v>8.9962588976412919E-2</v>
      </c>
      <c r="E351">
        <f>huc_8[[#This Row],[area_ac]]*huc_8[[#This Row],[total_p_yield_lbs_per_ac]]</f>
        <v>55605.661235733169</v>
      </c>
      <c r="F351">
        <f>huc_8[[#This Row],[total_p_sparrow_lbs]]/SUM(huc_8[total_p_sparrow_lbs])*Meta!$A$2</f>
        <v>20980.955546971771</v>
      </c>
      <c r="G351">
        <f>huc_8[[#This Row],[total_p_sparrow_adjusted_usgs_lbs]]/huc_8[[#This Row],[area_ac]]/huc_8[[#This Row],[total_p_yield_lbs_per_ac]]*huc_8[[#This Row],[rowcrop_p_yield_lbs_per_ac]]</f>
        <v>9.9990315521909876E-3</v>
      </c>
      <c r="H351">
        <v>0.6078702579273858</v>
      </c>
      <c r="I351">
        <v>0.6652404617847304</v>
      </c>
      <c r="J351">
        <f>huc_8[[#This Row],[area_ac]]*huc_8[[#This Row],[total_n_yield_lbs_per_ac]]</f>
        <v>411183.53950443817</v>
      </c>
      <c r="K351">
        <f>huc_8[[#This Row],[total_n_sparrow_lbs]]/SUM(huc_8[total_n_sparrow_lbs])*Meta!$B$2</f>
        <v>137833.73405757907</v>
      </c>
      <c r="L351">
        <f>huc_8[[#This Row],[total_n_sparrow_adjusted_usgs_lbs]]/huc_8[[#This Row],[area_ac]]/huc_8[[#This Row],[total_n_yield_lbs_per_ac]]*huc_8[[#This Row],[rowcrop_n_yield_lbs_per_ac]]</f>
        <v>0.20376551934363352</v>
      </c>
    </row>
    <row r="352" spans="1:12">
      <c r="A352" t="s">
        <v>411</v>
      </c>
      <c r="B352">
        <v>1786146.5</v>
      </c>
      <c r="C352">
        <v>2.100284029016539E-2</v>
      </c>
      <c r="D352">
        <v>8.1160979731273106E-2</v>
      </c>
      <c r="E352">
        <f>huc_8[[#This Row],[area_ac]]*huc_8[[#This Row],[total_p_yield_lbs_per_ac]]</f>
        <v>144965.39988358441</v>
      </c>
      <c r="F352">
        <f>huc_8[[#This Row],[total_p_sparrow_lbs]]/SUM(huc_8[total_p_sparrow_lbs])*Meta!$A$2</f>
        <v>54697.894840461719</v>
      </c>
      <c r="G352">
        <f>huc_8[[#This Row],[total_p_sparrow_adjusted_usgs_lbs]]/huc_8[[#This Row],[area_ac]]/huc_8[[#This Row],[total_p_yield_lbs_per_ac]]*huc_8[[#This Row],[rowcrop_p_yield_lbs_per_ac]]</f>
        <v>7.9247265241570806E-3</v>
      </c>
      <c r="H352">
        <v>0.47254624136780188</v>
      </c>
      <c r="I352">
        <v>0.52686036480889731</v>
      </c>
      <c r="J352">
        <f>huc_8[[#This Row],[area_ac]]*huc_8[[#This Row],[total_n_yield_lbs_per_ac]]</f>
        <v>941049.7965921351</v>
      </c>
      <c r="K352">
        <f>huc_8[[#This Row],[total_n_sparrow_lbs]]/SUM(huc_8[total_n_sparrow_lbs])*Meta!$B$2</f>
        <v>315451.36158598389</v>
      </c>
      <c r="L352">
        <f>huc_8[[#This Row],[total_n_sparrow_adjusted_usgs_lbs]]/huc_8[[#This Row],[area_ac]]/huc_8[[#This Row],[total_n_yield_lbs_per_ac]]*huc_8[[#This Row],[rowcrop_n_yield_lbs_per_ac]]</f>
        <v>0.15840325962731092</v>
      </c>
    </row>
    <row r="353" spans="1:12">
      <c r="A353" t="s">
        <v>412</v>
      </c>
      <c r="B353">
        <v>831916.25</v>
      </c>
      <c r="C353">
        <v>1.8274200716602067E-2</v>
      </c>
      <c r="D353">
        <v>8.5905898058941735E-2</v>
      </c>
      <c r="E353">
        <f>huc_8[[#This Row],[area_ac]]*huc_8[[#This Row],[total_p_yield_lbs_per_ac]]</f>
        <v>71466.512566077086</v>
      </c>
      <c r="F353">
        <f>huc_8[[#This Row],[total_p_sparrow_lbs]]/SUM(huc_8[total_p_sparrow_lbs])*Meta!$A$2</f>
        <v>26965.522752967448</v>
      </c>
      <c r="G353">
        <f>huc_8[[#This Row],[total_p_sparrow_adjusted_usgs_lbs]]/huc_8[[#This Row],[area_ac]]/huc_8[[#This Row],[total_p_yield_lbs_per_ac]]*huc_8[[#This Row],[rowcrop_p_yield_lbs_per_ac]]</f>
        <v>6.8951647075294834E-3</v>
      </c>
      <c r="H353">
        <v>0.68546123922531688</v>
      </c>
      <c r="I353">
        <v>0.81472303556835324</v>
      </c>
      <c r="J353">
        <f>huc_8[[#This Row],[area_ac]]*huc_8[[#This Row],[total_n_yield_lbs_per_ac]]</f>
        <v>677781.33253864106</v>
      </c>
      <c r="K353">
        <f>huc_8[[#This Row],[total_n_sparrow_lbs]]/SUM(huc_8[total_n_sparrow_lbs])*Meta!$B$2</f>
        <v>227200.56364832728</v>
      </c>
      <c r="L353">
        <f>huc_8[[#This Row],[total_n_sparrow_adjusted_usgs_lbs]]/huc_8[[#This Row],[area_ac]]/huc_8[[#This Row],[total_n_yield_lbs_per_ac]]*huc_8[[#This Row],[rowcrop_n_yield_lbs_per_ac]]</f>
        <v>0.22977496197447153</v>
      </c>
    </row>
    <row r="354" spans="1:12">
      <c r="A354" t="s">
        <v>413</v>
      </c>
      <c r="B354">
        <v>485719.26</v>
      </c>
      <c r="C354">
        <v>8.1521586165739061E-3</v>
      </c>
      <c r="D354">
        <v>8.2125651576799158E-2</v>
      </c>
      <c r="E354">
        <f>huc_8[[#This Row],[area_ac]]*huc_8[[#This Row],[total_p_yield_lbs_per_ac]]</f>
        <v>39890.010710900722</v>
      </c>
      <c r="F354">
        <f>huc_8[[#This Row],[total_p_sparrow_lbs]]/SUM(huc_8[total_p_sparrow_lbs])*Meta!$A$2</f>
        <v>15051.17505833758</v>
      </c>
      <c r="G354">
        <f>huc_8[[#This Row],[total_p_sparrow_adjusted_usgs_lbs]]/huc_8[[#This Row],[area_ac]]/huc_8[[#This Row],[total_p_yield_lbs_per_ac]]*huc_8[[#This Row],[rowcrop_p_yield_lbs_per_ac]]</f>
        <v>3.0759471921590368E-3</v>
      </c>
      <c r="H354">
        <v>0.45219069325876993</v>
      </c>
      <c r="I354">
        <v>0.55038876489155686</v>
      </c>
      <c r="J354">
        <f>huc_8[[#This Row],[area_ac]]*huc_8[[#This Row],[total_n_yield_lbs_per_ac]]</f>
        <v>267334.42359544098</v>
      </c>
      <c r="K354">
        <f>huc_8[[#This Row],[total_n_sparrow_lbs]]/SUM(huc_8[total_n_sparrow_lbs])*Meta!$B$2</f>
        <v>89613.75713312687</v>
      </c>
      <c r="L354">
        <f>huc_8[[#This Row],[total_n_sparrow_adjusted_usgs_lbs]]/huc_8[[#This Row],[area_ac]]/huc_8[[#This Row],[total_n_yield_lbs_per_ac]]*huc_8[[#This Row],[rowcrop_n_yield_lbs_per_ac]]</f>
        <v>0.15157983180226228</v>
      </c>
    </row>
    <row r="355" spans="1:12">
      <c r="A355" t="s">
        <v>414</v>
      </c>
      <c r="B355">
        <v>1635681.26</v>
      </c>
      <c r="C355">
        <v>1.3509084847307262E-2</v>
      </c>
      <c r="D355">
        <v>0.11798473252318614</v>
      </c>
      <c r="E355">
        <f>huc_8[[#This Row],[area_ac]]*huc_8[[#This Row],[total_p_yield_lbs_per_ac]]</f>
        <v>192985.4159542881</v>
      </c>
      <c r="F355">
        <f>huc_8[[#This Row],[total_p_sparrow_lbs]]/SUM(huc_8[total_p_sparrow_lbs])*Meta!$A$2</f>
        <v>72816.658292857523</v>
      </c>
      <c r="G355">
        <f>huc_8[[#This Row],[total_p_sparrow_adjusted_usgs_lbs]]/huc_8[[#This Row],[area_ac]]/huc_8[[#This Row],[total_p_yield_lbs_per_ac]]*huc_8[[#This Row],[rowcrop_p_yield_lbs_per_ac]]</f>
        <v>5.0972059744068699E-3</v>
      </c>
      <c r="H355">
        <v>0.65286021082457313</v>
      </c>
      <c r="I355">
        <v>0.71537664495770448</v>
      </c>
      <c r="J355">
        <f>huc_8[[#This Row],[area_ac]]*huc_8[[#This Row],[total_n_yield_lbs_per_ac]]</f>
        <v>1170128.1719989907</v>
      </c>
      <c r="K355">
        <f>huc_8[[#This Row],[total_n_sparrow_lbs]]/SUM(huc_8[total_n_sparrow_lbs])*Meta!$B$2</f>
        <v>392241.22509128111</v>
      </c>
      <c r="L355">
        <f>huc_8[[#This Row],[total_n_sparrow_adjusted_usgs_lbs]]/huc_8[[#This Row],[area_ac]]/huc_8[[#This Row],[total_n_yield_lbs_per_ac]]*huc_8[[#This Row],[rowcrop_n_yield_lbs_per_ac]]</f>
        <v>0.2188466999044302</v>
      </c>
    </row>
    <row r="356" spans="1:12">
      <c r="A356" t="s">
        <v>415</v>
      </c>
      <c r="B356">
        <v>1182337.21</v>
      </c>
      <c r="C356">
        <v>5.1618436151562967E-2</v>
      </c>
      <c r="D356">
        <v>0.27453306423340068</v>
      </c>
      <c r="E356">
        <f>huc_8[[#This Row],[area_ac]]*huc_8[[#This Row],[total_p_yield_lbs_per_ac]]</f>
        <v>324590.65721846971</v>
      </c>
      <c r="F356">
        <f>huc_8[[#This Row],[total_p_sparrow_lbs]]/SUM(huc_8[total_p_sparrow_lbs])*Meta!$A$2</f>
        <v>122473.53954109078</v>
      </c>
      <c r="G356">
        <f>huc_8[[#This Row],[total_p_sparrow_adjusted_usgs_lbs]]/huc_8[[#This Row],[area_ac]]/huc_8[[#This Row],[total_p_yield_lbs_per_ac]]*huc_8[[#This Row],[rowcrop_p_yield_lbs_per_ac]]</f>
        <v>1.9476508151011533E-2</v>
      </c>
      <c r="H356">
        <v>1.7782179829389282</v>
      </c>
      <c r="I356">
        <v>2.314310187036535</v>
      </c>
      <c r="J356">
        <f>huc_8[[#This Row],[area_ac]]*huc_8[[#This Row],[total_n_yield_lbs_per_ac]]</f>
        <v>2736295.0496153547</v>
      </c>
      <c r="K356">
        <f>huc_8[[#This Row],[total_n_sparrow_lbs]]/SUM(huc_8[total_n_sparrow_lbs])*Meta!$B$2</f>
        <v>917239.4513318839</v>
      </c>
      <c r="L356">
        <f>huc_8[[#This Row],[total_n_sparrow_adjusted_usgs_lbs]]/huc_8[[#This Row],[area_ac]]/huc_8[[#This Row],[total_n_yield_lbs_per_ac]]*huc_8[[#This Row],[rowcrop_n_yield_lbs_per_ac]]</f>
        <v>0.59608034128069309</v>
      </c>
    </row>
    <row r="357" spans="1:12">
      <c r="A357" t="s">
        <v>416</v>
      </c>
      <c r="B357">
        <v>2144176.11</v>
      </c>
      <c r="C357">
        <v>1.7679951153729671E-2</v>
      </c>
      <c r="D357">
        <v>0.1305503321857667</v>
      </c>
      <c r="E357">
        <f>huc_8[[#This Row],[area_ac]]*huc_8[[#This Row],[total_p_yield_lbs_per_ac]]</f>
        <v>279922.90342528501</v>
      </c>
      <c r="F357">
        <f>huc_8[[#This Row],[total_p_sparrow_lbs]]/SUM(huc_8[total_p_sparrow_lbs])*Meta!$A$2</f>
        <v>105619.64128880914</v>
      </c>
      <c r="G357">
        <f>huc_8[[#This Row],[total_p_sparrow_adjusted_usgs_lbs]]/huc_8[[#This Row],[area_ac]]/huc_8[[#This Row],[total_p_yield_lbs_per_ac]]*huc_8[[#This Row],[rowcrop_p_yield_lbs_per_ac]]</f>
        <v>6.6709443064883562E-3</v>
      </c>
      <c r="H357">
        <v>0.65642027019019866</v>
      </c>
      <c r="I357">
        <v>0.83341361003353231</v>
      </c>
      <c r="J357">
        <f>huc_8[[#This Row],[area_ac]]*huc_8[[#This Row],[total_n_yield_lbs_per_ac]]</f>
        <v>1786985.5523827563</v>
      </c>
      <c r="K357">
        <f>huc_8[[#This Row],[total_n_sparrow_lbs]]/SUM(huc_8[total_n_sparrow_lbs])*Meta!$B$2</f>
        <v>599019.33741976134</v>
      </c>
      <c r="L357">
        <f>huc_8[[#This Row],[total_n_sparrow_adjusted_usgs_lbs]]/huc_8[[#This Row],[area_ac]]/huc_8[[#This Row],[total_n_yield_lbs_per_ac]]*huc_8[[#This Row],[rowcrop_n_yield_lbs_per_ac]]</f>
        <v>0.22004007519475002</v>
      </c>
    </row>
    <row r="358" spans="1:12">
      <c r="A358" t="s">
        <v>417</v>
      </c>
      <c r="B358">
        <v>1665003.3</v>
      </c>
      <c r="C358">
        <v>9.3419216676303207E-2</v>
      </c>
      <c r="D358">
        <v>0.19684795613752215</v>
      </c>
      <c r="E358">
        <f>huc_8[[#This Row],[area_ac]]*huc_8[[#This Row],[total_p_yield_lbs_per_ac]]</f>
        <v>327752.49656722962</v>
      </c>
      <c r="F358">
        <f>huc_8[[#This Row],[total_p_sparrow_lbs]]/SUM(huc_8[total_p_sparrow_lbs])*Meta!$A$2</f>
        <v>123666.55495262891</v>
      </c>
      <c r="G358">
        <f>huc_8[[#This Row],[total_p_sparrow_adjusted_usgs_lbs]]/huc_8[[#This Row],[area_ac]]/huc_8[[#This Row],[total_p_yield_lbs_per_ac]]*huc_8[[#This Row],[rowcrop_p_yield_lbs_per_ac]]</f>
        <v>3.524864894617772E-2</v>
      </c>
      <c r="H358">
        <v>1.0271762320104263</v>
      </c>
      <c r="I358">
        <v>1.3159241884671413</v>
      </c>
      <c r="J358">
        <f>huc_8[[#This Row],[area_ac]]*huc_8[[#This Row],[total_n_yield_lbs_per_ac]]</f>
        <v>2191018.1163476123</v>
      </c>
      <c r="K358">
        <f>huc_8[[#This Row],[total_n_sparrow_lbs]]/SUM(huc_8[total_n_sparrow_lbs])*Meta!$B$2</f>
        <v>734455.97731845721</v>
      </c>
      <c r="L358">
        <f>huc_8[[#This Row],[total_n_sparrow_adjusted_usgs_lbs]]/huc_8[[#This Row],[area_ac]]/huc_8[[#This Row],[total_n_yield_lbs_per_ac]]*huc_8[[#This Row],[rowcrop_n_yield_lbs_per_ac]]</f>
        <v>0.34432199247037965</v>
      </c>
    </row>
    <row r="359" spans="1:12">
      <c r="A359" t="s">
        <v>418</v>
      </c>
      <c r="B359">
        <v>1284299.24</v>
      </c>
      <c r="C359">
        <v>2.5017869707216641E-2</v>
      </c>
      <c r="D359">
        <v>7.956126500950346E-2</v>
      </c>
      <c r="E359">
        <f>huc_8[[#This Row],[area_ac]]*huc_8[[#This Row],[total_p_yield_lbs_per_ac]]</f>
        <v>102180.47218514388</v>
      </c>
      <c r="F359">
        <f>huc_8[[#This Row],[total_p_sparrow_lbs]]/SUM(huc_8[total_p_sparrow_lbs])*Meta!$A$2</f>
        <v>38554.418687632075</v>
      </c>
      <c r="G359">
        <f>huc_8[[#This Row],[total_p_sparrow_adjusted_usgs_lbs]]/huc_8[[#This Row],[area_ac]]/huc_8[[#This Row],[total_p_yield_lbs_per_ac]]*huc_8[[#This Row],[rowcrop_p_yield_lbs_per_ac]]</f>
        <v>9.439664964720082E-3</v>
      </c>
      <c r="H359">
        <v>0.53638097286809827</v>
      </c>
      <c r="I359">
        <v>0.57797126245759278</v>
      </c>
      <c r="J359">
        <f>huc_8[[#This Row],[area_ac]]*huc_8[[#This Row],[total_n_yield_lbs_per_ac]]</f>
        <v>742288.05311612692</v>
      </c>
      <c r="K359">
        <f>huc_8[[#This Row],[total_n_sparrow_lbs]]/SUM(huc_8[total_n_sparrow_lbs])*Meta!$B$2</f>
        <v>248824.00261117949</v>
      </c>
      <c r="L359">
        <f>huc_8[[#This Row],[total_n_sparrow_adjusted_usgs_lbs]]/huc_8[[#This Row],[area_ac]]/huc_8[[#This Row],[total_n_yield_lbs_per_ac]]*huc_8[[#This Row],[rowcrop_n_yield_lbs_per_ac]]</f>
        <v>0.17980143966110537</v>
      </c>
    </row>
    <row r="360" spans="1:12">
      <c r="A360" t="s">
        <v>419</v>
      </c>
      <c r="B360">
        <v>1201578.8899999999</v>
      </c>
      <c r="C360">
        <v>7.8820191051663963E-2</v>
      </c>
      <c r="D360">
        <v>0.20716263677652411</v>
      </c>
      <c r="E360">
        <f>huc_8[[#This Row],[area_ac]]*huc_8[[#This Row],[total_p_yield_lbs_per_ac]]</f>
        <v>248922.251147409</v>
      </c>
      <c r="F360">
        <f>huc_8[[#This Row],[total_p_sparrow_lbs]]/SUM(huc_8[total_p_sparrow_lbs])*Meta!$A$2</f>
        <v>93922.571369761543</v>
      </c>
      <c r="G360">
        <f>huc_8[[#This Row],[total_p_sparrow_adjusted_usgs_lbs]]/huc_8[[#This Row],[area_ac]]/huc_8[[#This Row],[total_p_yield_lbs_per_ac]]*huc_8[[#This Row],[rowcrop_p_yield_lbs_per_ac]]</f>
        <v>2.9740189899874304E-2</v>
      </c>
      <c r="H360">
        <v>1.075589716591161</v>
      </c>
      <c r="I360">
        <v>1.1494072736688576</v>
      </c>
      <c r="J360">
        <f>huc_8[[#This Row],[area_ac]]*huc_8[[#This Row],[total_n_yield_lbs_per_ac]]</f>
        <v>1381103.516052952</v>
      </c>
      <c r="K360">
        <f>huc_8[[#This Row],[total_n_sparrow_lbs]]/SUM(huc_8[total_n_sparrow_lbs])*Meta!$B$2</f>
        <v>462962.73184246774</v>
      </c>
      <c r="L360">
        <f>huc_8[[#This Row],[total_n_sparrow_adjusted_usgs_lbs]]/huc_8[[#This Row],[area_ac]]/huc_8[[#This Row],[total_n_yield_lbs_per_ac]]*huc_8[[#This Row],[rowcrop_n_yield_lbs_per_ac]]</f>
        <v>0.36055078257842738</v>
      </c>
    </row>
    <row r="361" spans="1:12">
      <c r="A361" t="s">
        <v>420</v>
      </c>
      <c r="B361">
        <v>511286.04</v>
      </c>
      <c r="C361">
        <v>6.2522728725530483E-2</v>
      </c>
      <c r="D361">
        <v>0.14604603901570257</v>
      </c>
      <c r="E361">
        <f>huc_8[[#This Row],[area_ac]]*huc_8[[#This Row],[total_p_yield_lbs_per_ac]]</f>
        <v>74671.300946024057</v>
      </c>
      <c r="F361">
        <f>huc_8[[#This Row],[total_p_sparrow_lbs]]/SUM(huc_8[total_p_sparrow_lbs])*Meta!$A$2</f>
        <v>28174.743559677503</v>
      </c>
      <c r="G361">
        <f>huc_8[[#This Row],[total_p_sparrow_adjusted_usgs_lbs]]/huc_8[[#This Row],[area_ac]]/huc_8[[#This Row],[total_p_yield_lbs_per_ac]]*huc_8[[#This Row],[rowcrop_p_yield_lbs_per_ac]]</f>
        <v>2.359088198779935E-2</v>
      </c>
      <c r="H361">
        <v>0.7184646151631644</v>
      </c>
      <c r="I361">
        <v>0.7981406262237889</v>
      </c>
      <c r="J361">
        <f>huc_8[[#This Row],[area_ac]]*huc_8[[#This Row],[total_n_yield_lbs_per_ac]]</f>
        <v>408078.16014508117</v>
      </c>
      <c r="K361">
        <f>huc_8[[#This Row],[total_n_sparrow_lbs]]/SUM(huc_8[total_n_sparrow_lbs])*Meta!$B$2</f>
        <v>136792.77304712281</v>
      </c>
      <c r="L361">
        <f>huc_8[[#This Row],[total_n_sparrow_adjusted_usgs_lbs]]/huc_8[[#This Row],[area_ac]]/huc_8[[#This Row],[total_n_yield_lbs_per_ac]]*huc_8[[#This Row],[rowcrop_n_yield_lbs_per_ac]]</f>
        <v>0.24083809584287022</v>
      </c>
    </row>
    <row r="362" spans="1:12">
      <c r="A362" t="s">
        <v>421</v>
      </c>
      <c r="B362">
        <v>823954.9</v>
      </c>
      <c r="C362">
        <v>8.03713244108894E-2</v>
      </c>
      <c r="D362">
        <v>0.26527120264768361</v>
      </c>
      <c r="E362">
        <f>huc_8[[#This Row],[area_ac]]*huc_8[[#This Row],[total_p_yield_lbs_per_ac]]</f>
        <v>218571.50725045189</v>
      </c>
      <c r="F362">
        <f>huc_8[[#This Row],[total_p_sparrow_lbs]]/SUM(huc_8[total_p_sparrow_lbs])*Meta!$A$2</f>
        <v>82470.722864264928</v>
      </c>
      <c r="G362">
        <f>huc_8[[#This Row],[total_p_sparrow_adjusted_usgs_lbs]]/huc_8[[#This Row],[area_ac]]/huc_8[[#This Row],[total_p_yield_lbs_per_ac]]*huc_8[[#This Row],[rowcrop_p_yield_lbs_per_ac]]</f>
        <v>3.0325458725639482E-2</v>
      </c>
      <c r="H362">
        <v>0.76274777191354037</v>
      </c>
      <c r="I362">
        <v>0.82062976733457493</v>
      </c>
      <c r="J362">
        <f>huc_8[[#This Row],[area_ac]]*huc_8[[#This Row],[total_n_yield_lbs_per_ac]]</f>
        <v>676161.91788118298</v>
      </c>
      <c r="K362">
        <f>huc_8[[#This Row],[total_n_sparrow_lbs]]/SUM(huc_8[total_n_sparrow_lbs])*Meta!$B$2</f>
        <v>226657.71611728545</v>
      </c>
      <c r="L362">
        <f>huc_8[[#This Row],[total_n_sparrow_adjusted_usgs_lbs]]/huc_8[[#This Row],[area_ac]]/huc_8[[#This Row],[total_n_yield_lbs_per_ac]]*huc_8[[#This Row],[rowcrop_n_yield_lbs_per_ac]]</f>
        <v>0.25568234972063397</v>
      </c>
    </row>
    <row r="363" spans="1:12">
      <c r="A363" t="s">
        <v>422</v>
      </c>
      <c r="B363">
        <v>768301.62</v>
      </c>
      <c r="C363">
        <v>8.2711555655721081E-2</v>
      </c>
      <c r="D363">
        <v>0.15640760627702335</v>
      </c>
      <c r="E363">
        <f>huc_8[[#This Row],[area_ac]]*huc_8[[#This Row],[total_p_yield_lbs_per_ac]]</f>
        <v>120168.21728295922</v>
      </c>
      <c r="F363">
        <f>huc_8[[#This Row],[total_p_sparrow_lbs]]/SUM(huc_8[total_p_sparrow_lbs])*Meta!$A$2</f>
        <v>45341.498849984302</v>
      </c>
      <c r="G363">
        <f>huc_8[[#This Row],[total_p_sparrow_adjusted_usgs_lbs]]/huc_8[[#This Row],[area_ac]]/huc_8[[#This Row],[total_p_yield_lbs_per_ac]]*huc_8[[#This Row],[rowcrop_p_yield_lbs_per_ac]]</f>
        <v>3.1208467516943908E-2</v>
      </c>
      <c r="H363">
        <v>1.150469390400003</v>
      </c>
      <c r="I363">
        <v>1.2905347230654016</v>
      </c>
      <c r="J363">
        <f>huc_8[[#This Row],[area_ac]]*huc_8[[#This Row],[total_n_yield_lbs_per_ac]]</f>
        <v>991519.91839739948</v>
      </c>
      <c r="K363">
        <f>huc_8[[#This Row],[total_n_sparrow_lbs]]/SUM(huc_8[total_n_sparrow_lbs])*Meta!$B$2</f>
        <v>332369.56155854225</v>
      </c>
      <c r="L363">
        <f>huc_8[[#This Row],[total_n_sparrow_adjusted_usgs_lbs]]/huc_8[[#This Row],[area_ac]]/huc_8[[#This Row],[total_n_yield_lbs_per_ac]]*huc_8[[#This Row],[rowcrop_n_yield_lbs_per_ac]]</f>
        <v>0.38565136189277716</v>
      </c>
    </row>
    <row r="364" spans="1:12">
      <c r="A364" t="s">
        <v>423</v>
      </c>
      <c r="B364">
        <v>2363839.91</v>
      </c>
      <c r="C364">
        <v>0.20577276073390341</v>
      </c>
      <c r="D364">
        <v>0.30228699836239498</v>
      </c>
      <c r="E364">
        <f>huc_8[[#This Row],[area_ac]]*huc_8[[#This Row],[total_p_yield_lbs_per_ac]]</f>
        <v>714558.0710031339</v>
      </c>
      <c r="F364">
        <f>huc_8[[#This Row],[total_p_sparrow_lbs]]/SUM(huc_8[total_p_sparrow_lbs])*Meta!$A$2</f>
        <v>269614.8339984573</v>
      </c>
      <c r="G364">
        <f>huc_8[[#This Row],[total_p_sparrow_adjusted_usgs_lbs]]/huc_8[[#This Row],[area_ac]]/huc_8[[#This Row],[total_p_yield_lbs_per_ac]]*huc_8[[#This Row],[rowcrop_p_yield_lbs_per_ac]]</f>
        <v>7.7641539544561822E-2</v>
      </c>
      <c r="H364">
        <v>1.1608493706721614</v>
      </c>
      <c r="I364">
        <v>1.2668711175921743</v>
      </c>
      <c r="J364">
        <f>huc_8[[#This Row],[area_ac]]*huc_8[[#This Row],[total_n_yield_lbs_per_ac]]</f>
        <v>2994680.5085906847</v>
      </c>
      <c r="K364">
        <f>huc_8[[#This Row],[total_n_sparrow_lbs]]/SUM(huc_8[total_n_sparrow_lbs])*Meta!$B$2</f>
        <v>1003853.4064519593</v>
      </c>
      <c r="L364">
        <f>huc_8[[#This Row],[total_n_sparrow_adjusted_usgs_lbs]]/huc_8[[#This Row],[area_ac]]/huc_8[[#This Row],[total_n_yield_lbs_per_ac]]*huc_8[[#This Row],[rowcrop_n_yield_lbs_per_ac]]</f>
        <v>0.38913085779399897</v>
      </c>
    </row>
    <row r="365" spans="1:12">
      <c r="A365" t="s">
        <v>424</v>
      </c>
      <c r="B365">
        <v>635435.77</v>
      </c>
      <c r="C365">
        <v>0.10885307829595624</v>
      </c>
      <c r="D365">
        <v>0.16807907241451892</v>
      </c>
      <c r="E365">
        <f>huc_8[[#This Row],[area_ac]]*huc_8[[#This Row],[total_p_yield_lbs_per_ac]]</f>
        <v>106803.45480060558</v>
      </c>
      <c r="F365">
        <f>huc_8[[#This Row],[total_p_sparrow_lbs]]/SUM(huc_8[total_p_sparrow_lbs])*Meta!$A$2</f>
        <v>40298.748142473531</v>
      </c>
      <c r="G365">
        <f>huc_8[[#This Row],[total_p_sparrow_adjusted_usgs_lbs]]/huc_8[[#This Row],[area_ac]]/huc_8[[#This Row],[total_p_yield_lbs_per_ac]]*huc_8[[#This Row],[rowcrop_p_yield_lbs_per_ac]]</f>
        <v>4.1072105719531647E-2</v>
      </c>
      <c r="H365">
        <v>0.7859872108637076</v>
      </c>
      <c r="I365">
        <v>0.87508530779534044</v>
      </c>
      <c r="J365">
        <f>huc_8[[#This Row],[area_ac]]*huc_8[[#This Row],[total_n_yield_lbs_per_ac]]</f>
        <v>556060.5063746192</v>
      </c>
      <c r="K365">
        <f>huc_8[[#This Row],[total_n_sparrow_lbs]]/SUM(huc_8[total_n_sparrow_lbs])*Meta!$B$2</f>
        <v>186398.25915194431</v>
      </c>
      <c r="L365">
        <f>huc_8[[#This Row],[total_n_sparrow_adjusted_usgs_lbs]]/huc_8[[#This Row],[area_ac]]/huc_8[[#This Row],[total_n_yield_lbs_per_ac]]*huc_8[[#This Row],[rowcrop_n_yield_lbs_per_ac]]</f>
        <v>0.26347249290526925</v>
      </c>
    </row>
    <row r="366" spans="1:12">
      <c r="A366" t="s">
        <v>425</v>
      </c>
      <c r="B366">
        <v>1311574.52</v>
      </c>
      <c r="C366">
        <v>0.11861856277391097</v>
      </c>
      <c r="D366">
        <v>0.19336374227820813</v>
      </c>
      <c r="E366">
        <f>huc_8[[#This Row],[area_ac]]*huc_8[[#This Row],[total_p_yield_lbs_per_ac]]</f>
        <v>253610.95746394453</v>
      </c>
      <c r="F366">
        <f>huc_8[[#This Row],[total_p_sparrow_lbs]]/SUM(huc_8[total_p_sparrow_lbs])*Meta!$A$2</f>
        <v>95691.699487544291</v>
      </c>
      <c r="G366">
        <f>huc_8[[#This Row],[total_p_sparrow_adjusted_usgs_lbs]]/huc_8[[#This Row],[area_ac]]/huc_8[[#This Row],[total_p_yield_lbs_per_ac]]*huc_8[[#This Row],[rowcrop_p_yield_lbs_per_ac]]</f>
        <v>4.4756788019378949E-2</v>
      </c>
      <c r="H366">
        <v>1.2245972813551831</v>
      </c>
      <c r="I366">
        <v>1.2961156846968407</v>
      </c>
      <c r="J366">
        <f>huc_8[[#This Row],[area_ac]]*huc_8[[#This Row],[total_n_yield_lbs_per_ac]]</f>
        <v>1699952.3070207301</v>
      </c>
      <c r="K366">
        <f>huc_8[[#This Row],[total_n_sparrow_lbs]]/SUM(huc_8[total_n_sparrow_lbs])*Meta!$B$2</f>
        <v>569844.73278978188</v>
      </c>
      <c r="L366">
        <f>huc_8[[#This Row],[total_n_sparrow_adjusted_usgs_lbs]]/huc_8[[#This Row],[area_ac]]/huc_8[[#This Row],[total_n_yield_lbs_per_ac]]*huc_8[[#This Row],[rowcrop_n_yield_lbs_per_ac]]</f>
        <v>0.41049993443164751</v>
      </c>
    </row>
    <row r="367" spans="1:12">
      <c r="A367" t="s">
        <v>426</v>
      </c>
      <c r="B367">
        <v>1237914.67</v>
      </c>
      <c r="C367">
        <v>5.7902450161477201E-2</v>
      </c>
      <c r="D367">
        <v>0.13445515914087702</v>
      </c>
      <c r="E367">
        <f>huc_8[[#This Row],[area_ac]]*huc_8[[#This Row],[total_p_yield_lbs_per_ac]]</f>
        <v>166444.01395767624</v>
      </c>
      <c r="F367">
        <f>huc_8[[#This Row],[total_p_sparrow_lbs]]/SUM(huc_8[total_p_sparrow_lbs])*Meta!$A$2</f>
        <v>62802.138852391436</v>
      </c>
      <c r="G367">
        <f>huc_8[[#This Row],[total_p_sparrow_adjusted_usgs_lbs]]/huc_8[[#This Row],[area_ac]]/huc_8[[#This Row],[total_p_yield_lbs_per_ac]]*huc_8[[#This Row],[rowcrop_p_yield_lbs_per_ac]]</f>
        <v>2.1847572817244344E-2</v>
      </c>
      <c r="H367">
        <v>0.72064141545451321</v>
      </c>
      <c r="I367">
        <v>0.76384840268901388</v>
      </c>
      <c r="J367">
        <f>huc_8[[#This Row],[area_ac]]*huc_8[[#This Row],[total_n_yield_lbs_per_ac]]</f>
        <v>945579.14334479766</v>
      </c>
      <c r="K367">
        <f>huc_8[[#This Row],[total_n_sparrow_lbs]]/SUM(huc_8[total_n_sparrow_lbs])*Meta!$B$2</f>
        <v>316969.65382237412</v>
      </c>
      <c r="L367">
        <f>huc_8[[#This Row],[total_n_sparrow_adjusted_usgs_lbs]]/huc_8[[#This Row],[area_ac]]/huc_8[[#This Row],[total_n_yield_lbs_per_ac]]*huc_8[[#This Row],[rowcrop_n_yield_lbs_per_ac]]</f>
        <v>0.24156778583195834</v>
      </c>
    </row>
    <row r="368" spans="1:12">
      <c r="A368" t="s">
        <v>427</v>
      </c>
      <c r="B368">
        <v>814352.07</v>
      </c>
      <c r="C368">
        <v>4.4464514012994352E-2</v>
      </c>
      <c r="D368">
        <v>5.7361721167862353E-2</v>
      </c>
      <c r="E368">
        <f>huc_8[[#This Row],[area_ac]]*huc_8[[#This Row],[total_p_yield_lbs_per_ac]]</f>
        <v>46712.636371811524</v>
      </c>
      <c r="F368">
        <f>huc_8[[#This Row],[total_p_sparrow_lbs]]/SUM(huc_8[total_p_sparrow_lbs])*Meta!$A$2</f>
        <v>17625.467001353103</v>
      </c>
      <c r="G368">
        <f>huc_8[[#This Row],[total_p_sparrow_adjusted_usgs_lbs]]/huc_8[[#This Row],[area_ac]]/huc_8[[#This Row],[total_p_yield_lbs_per_ac]]*huc_8[[#This Row],[rowcrop_p_yield_lbs_per_ac]]</f>
        <v>1.6777212449095653E-2</v>
      </c>
      <c r="H368">
        <v>0.75986093087879436</v>
      </c>
      <c r="I368">
        <v>0.80083112545399238</v>
      </c>
      <c r="J368">
        <f>huc_8[[#This Row],[area_ac]]*huc_8[[#This Row],[total_n_yield_lbs_per_ac]]</f>
        <v>652158.4847338883</v>
      </c>
      <c r="K368">
        <f>huc_8[[#This Row],[total_n_sparrow_lbs]]/SUM(huc_8[total_n_sparrow_lbs])*Meta!$B$2</f>
        <v>218611.47276600613</v>
      </c>
      <c r="L368">
        <f>huc_8[[#This Row],[total_n_sparrow_adjusted_usgs_lbs]]/huc_8[[#This Row],[area_ac]]/huc_8[[#This Row],[total_n_yield_lbs_per_ac]]*huc_8[[#This Row],[rowcrop_n_yield_lbs_per_ac]]</f>
        <v>0.25471464542019129</v>
      </c>
    </row>
    <row r="369" spans="1:12">
      <c r="A369" t="s">
        <v>428</v>
      </c>
      <c r="B369">
        <v>1769983.94</v>
      </c>
      <c r="C369">
        <v>4.1176350147678856E-2</v>
      </c>
      <c r="D369">
        <v>8.8870118137522117E-2</v>
      </c>
      <c r="E369">
        <f>huc_8[[#This Row],[area_ac]]*huc_8[[#This Row],[total_p_yield_lbs_per_ac]]</f>
        <v>157298.68184931684</v>
      </c>
      <c r="F369">
        <f>huc_8[[#This Row],[total_p_sparrow_lbs]]/SUM(huc_8[total_p_sparrow_lbs])*Meta!$A$2</f>
        <v>59351.450520238694</v>
      </c>
      <c r="G369">
        <f>huc_8[[#This Row],[total_p_sparrow_adjusted_usgs_lbs]]/huc_8[[#This Row],[area_ac]]/huc_8[[#This Row],[total_p_yield_lbs_per_ac]]*huc_8[[#This Row],[rowcrop_p_yield_lbs_per_ac]]</f>
        <v>1.5536532662969662E-2</v>
      </c>
      <c r="H369">
        <v>1.3121988210263194</v>
      </c>
      <c r="I369">
        <v>1.3823456494255428</v>
      </c>
      <c r="J369">
        <f>huc_8[[#This Row],[area_ac]]*huc_8[[#This Row],[total_n_yield_lbs_per_ac]]</f>
        <v>2446729.599012081</v>
      </c>
      <c r="K369">
        <f>huc_8[[#This Row],[total_n_sparrow_lbs]]/SUM(huc_8[total_n_sparrow_lbs])*Meta!$B$2</f>
        <v>820173.5829879886</v>
      </c>
      <c r="L369">
        <f>huc_8[[#This Row],[total_n_sparrow_adjusted_usgs_lbs]]/huc_8[[#This Row],[area_ac]]/huc_8[[#This Row],[total_n_yield_lbs_per_ac]]*huc_8[[#This Row],[rowcrop_n_yield_lbs_per_ac]]</f>
        <v>0.43986503824056483</v>
      </c>
    </row>
    <row r="370" spans="1:12">
      <c r="A370" t="s">
        <v>429</v>
      </c>
      <c r="B370">
        <v>3360596.81</v>
      </c>
      <c r="C370">
        <v>3.6694698765459846E-2</v>
      </c>
      <c r="D370">
        <v>6.8200878094206788E-2</v>
      </c>
      <c r="E370">
        <f>huc_8[[#This Row],[area_ac]]*huc_8[[#This Row],[total_p_yield_lbs_per_ac]]</f>
        <v>229195.65336259021</v>
      </c>
      <c r="F370">
        <f>huc_8[[#This Row],[total_p_sparrow_lbs]]/SUM(huc_8[total_p_sparrow_lbs])*Meta!$A$2</f>
        <v>86479.392707400693</v>
      </c>
      <c r="G370">
        <f>huc_8[[#This Row],[total_p_sparrow_adjusted_usgs_lbs]]/huc_8[[#This Row],[area_ac]]/huc_8[[#This Row],[total_p_yield_lbs_per_ac]]*huc_8[[#This Row],[rowcrop_p_yield_lbs_per_ac]]</f>
        <v>1.3845529870488949E-2</v>
      </c>
      <c r="H370">
        <v>0.18431935893571361</v>
      </c>
      <c r="I370">
        <v>0.18915922306212893</v>
      </c>
      <c r="J370">
        <f>huc_8[[#This Row],[area_ac]]*huc_8[[#This Row],[total_n_yield_lbs_per_ac]]</f>
        <v>635687.88160466892</v>
      </c>
      <c r="K370">
        <f>huc_8[[#This Row],[total_n_sparrow_lbs]]/SUM(huc_8[total_n_sparrow_lbs])*Meta!$B$2</f>
        <v>213090.32584894609</v>
      </c>
      <c r="L370">
        <f>huc_8[[#This Row],[total_n_sparrow_adjusted_usgs_lbs]]/huc_8[[#This Row],[area_ac]]/huc_8[[#This Row],[total_n_yield_lbs_per_ac]]*huc_8[[#This Row],[rowcrop_n_yield_lbs_per_ac]]</f>
        <v>6.1786095649226207E-2</v>
      </c>
    </row>
    <row r="371" spans="1:12">
      <c r="A371" t="s">
        <v>430</v>
      </c>
      <c r="B371">
        <v>991528.7</v>
      </c>
      <c r="C371">
        <v>2.4825107129372644E-2</v>
      </c>
      <c r="D371">
        <v>3.3821784482268649E-2</v>
      </c>
      <c r="E371">
        <f>huc_8[[#This Row],[area_ac]]*huc_8[[#This Row],[total_p_yield_lbs_per_ac]]</f>
        <v>33535.269999384007</v>
      </c>
      <c r="F371">
        <f>huc_8[[#This Row],[total_p_sparrow_lbs]]/SUM(huc_8[total_p_sparrow_lbs])*Meta!$A$2</f>
        <v>12653.424012528871</v>
      </c>
      <c r="G371">
        <f>huc_8[[#This Row],[total_p_sparrow_adjusted_usgs_lbs]]/huc_8[[#This Row],[area_ac]]/huc_8[[#This Row],[total_p_yield_lbs_per_ac]]*huc_8[[#This Row],[rowcrop_p_yield_lbs_per_ac]]</f>
        <v>9.3669323870115093E-3</v>
      </c>
      <c r="H371">
        <v>0.19072598561615436</v>
      </c>
      <c r="I371">
        <v>0.20498979170646497</v>
      </c>
      <c r="J371">
        <f>huc_8[[#This Row],[area_ac]]*huc_8[[#This Row],[total_n_yield_lbs_per_ac]]</f>
        <v>203253.26168398198</v>
      </c>
      <c r="K371">
        <f>huc_8[[#This Row],[total_n_sparrow_lbs]]/SUM(huc_8[total_n_sparrow_lbs])*Meta!$B$2</f>
        <v>68132.970621950459</v>
      </c>
      <c r="L371">
        <f>huc_8[[#This Row],[total_n_sparrow_adjusted_usgs_lbs]]/huc_8[[#This Row],[area_ac]]/huc_8[[#This Row],[total_n_yield_lbs_per_ac]]*huc_8[[#This Row],[rowcrop_n_yield_lbs_per_ac]]</f>
        <v>6.3933674998200934E-2</v>
      </c>
    </row>
    <row r="372" spans="1:12">
      <c r="A372" t="s">
        <v>431</v>
      </c>
      <c r="B372">
        <v>782771.97</v>
      </c>
      <c r="C372">
        <v>1.9791941715931124E-2</v>
      </c>
      <c r="D372">
        <v>2.825105060486648E-2</v>
      </c>
      <c r="E372">
        <f>huc_8[[#This Row],[area_ac]]*huc_8[[#This Row],[total_p_yield_lbs_per_ac]]</f>
        <v>22114.130536541026</v>
      </c>
      <c r="F372">
        <f>huc_8[[#This Row],[total_p_sparrow_lbs]]/SUM(huc_8[total_p_sparrow_lbs])*Meta!$A$2</f>
        <v>8344.035111463425</v>
      </c>
      <c r="G372">
        <f>huc_8[[#This Row],[total_p_sparrow_adjusted_usgs_lbs]]/huc_8[[#This Row],[area_ac]]/huc_8[[#This Row],[total_p_yield_lbs_per_ac]]*huc_8[[#This Row],[rowcrop_p_yield_lbs_per_ac]]</f>
        <v>7.4678340316787347E-3</v>
      </c>
      <c r="H372">
        <v>0.23876256768497439</v>
      </c>
      <c r="I372">
        <v>0.27160063629969655</v>
      </c>
      <c r="J372">
        <f>huc_8[[#This Row],[area_ac]]*huc_8[[#This Row],[total_n_yield_lbs_per_ac]]</f>
        <v>212601.36512956698</v>
      </c>
      <c r="K372">
        <f>huc_8[[#This Row],[total_n_sparrow_lbs]]/SUM(huc_8[total_n_sparrow_lbs])*Meta!$B$2</f>
        <v>71266.568834112346</v>
      </c>
      <c r="L372">
        <f>huc_8[[#This Row],[total_n_sparrow_adjusted_usgs_lbs]]/huc_8[[#This Row],[area_ac]]/huc_8[[#This Row],[total_n_yield_lbs_per_ac]]*huc_8[[#This Row],[rowcrop_n_yield_lbs_per_ac]]</f>
        <v>8.0036122790465611E-2</v>
      </c>
    </row>
    <row r="373" spans="1:12">
      <c r="A373" t="s">
        <v>432</v>
      </c>
      <c r="B373">
        <v>2570011.9900000002</v>
      </c>
      <c r="C373">
        <v>1.9054231786977308E-2</v>
      </c>
      <c r="D373">
        <v>5.0006101470672436E-2</v>
      </c>
      <c r="E373">
        <f>huc_8[[#This Row],[area_ac]]*huc_8[[#This Row],[total_p_yield_lbs_per_ac]]</f>
        <v>128516.2803527848</v>
      </c>
      <c r="F373">
        <f>huc_8[[#This Row],[total_p_sparrow_lbs]]/SUM(huc_8[total_p_sparrow_lbs])*Meta!$A$2</f>
        <v>48491.364102531152</v>
      </c>
      <c r="G373">
        <f>huc_8[[#This Row],[total_p_sparrow_adjusted_usgs_lbs]]/huc_8[[#This Row],[area_ac]]/huc_8[[#This Row],[total_p_yield_lbs_per_ac]]*huc_8[[#This Row],[rowcrop_p_yield_lbs_per_ac]]</f>
        <v>7.189483610481091E-3</v>
      </c>
      <c r="H373">
        <v>0.39978597160795804</v>
      </c>
      <c r="I373">
        <v>0.43387191816446991</v>
      </c>
      <c r="J373">
        <f>huc_8[[#This Row],[area_ac]]*huc_8[[#This Row],[total_n_yield_lbs_per_ac]]</f>
        <v>1115056.0318069865</v>
      </c>
      <c r="K373">
        <f>huc_8[[#This Row],[total_n_sparrow_lbs]]/SUM(huc_8[total_n_sparrow_lbs])*Meta!$B$2</f>
        <v>373780.37246484839</v>
      </c>
      <c r="L373">
        <f>huc_8[[#This Row],[total_n_sparrow_adjusted_usgs_lbs]]/huc_8[[#This Row],[area_ac]]/huc_8[[#This Row],[total_n_yield_lbs_per_ac]]*huc_8[[#This Row],[rowcrop_n_yield_lbs_per_ac]]</f>
        <v>0.13401313038205259</v>
      </c>
    </row>
    <row r="374" spans="1:12">
      <c r="A374" t="s">
        <v>433</v>
      </c>
      <c r="B374">
        <v>1231642.19</v>
      </c>
      <c r="C374">
        <v>2.5997575195559449E-2</v>
      </c>
      <c r="D374">
        <v>6.2102882729610079E-2</v>
      </c>
      <c r="E374">
        <f>huc_8[[#This Row],[area_ac]]*huc_8[[#This Row],[total_p_yield_lbs_per_ac]]</f>
        <v>76488.530490410136</v>
      </c>
      <c r="F374">
        <f>huc_8[[#This Row],[total_p_sparrow_lbs]]/SUM(huc_8[total_p_sparrow_lbs])*Meta!$A$2</f>
        <v>28860.414972301704</v>
      </c>
      <c r="G374">
        <f>huc_8[[#This Row],[total_p_sparrow_adjusted_usgs_lbs]]/huc_8[[#This Row],[area_ac]]/huc_8[[#This Row],[total_p_yield_lbs_per_ac]]*huc_8[[#This Row],[rowcrop_p_yield_lbs_per_ac]]</f>
        <v>9.8093243994474884E-3</v>
      </c>
      <c r="H374">
        <v>0.23344094294355797</v>
      </c>
      <c r="I374">
        <v>0.24784213469515601</v>
      </c>
      <c r="J374">
        <f>huc_8[[#This Row],[area_ac]]*huc_8[[#This Row],[total_n_yield_lbs_per_ac]]</f>
        <v>305252.82955021691</v>
      </c>
      <c r="K374">
        <f>huc_8[[#This Row],[total_n_sparrow_lbs]]/SUM(huc_8[total_n_sparrow_lbs])*Meta!$B$2</f>
        <v>102324.46896890913</v>
      </c>
      <c r="L374">
        <f>huc_8[[#This Row],[total_n_sparrow_adjusted_usgs_lbs]]/huc_8[[#This Row],[area_ac]]/huc_8[[#This Row],[total_n_yield_lbs_per_ac]]*huc_8[[#This Row],[rowcrop_n_yield_lbs_per_ac]]</f>
        <v>7.8252249315747618E-2</v>
      </c>
    </row>
    <row r="375" spans="1:12">
      <c r="A375" t="s">
        <v>434</v>
      </c>
      <c r="B375">
        <v>435085</v>
      </c>
      <c r="C375">
        <v>1.0360374344241375E-2</v>
      </c>
      <c r="D375">
        <v>3.065077304783069E-2</v>
      </c>
      <c r="E375">
        <f>huc_8[[#This Row],[area_ac]]*huc_8[[#This Row],[total_p_yield_lbs_per_ac]]</f>
        <v>13335.691591515415</v>
      </c>
      <c r="F375">
        <f>huc_8[[#This Row],[total_p_sparrow_lbs]]/SUM(huc_8[total_p_sparrow_lbs])*Meta!$A$2</f>
        <v>5031.7817691898726</v>
      </c>
      <c r="G375">
        <f>huc_8[[#This Row],[total_p_sparrow_adjusted_usgs_lbs]]/huc_8[[#This Row],[area_ac]]/huc_8[[#This Row],[total_p_yield_lbs_per_ac]]*huc_8[[#This Row],[rowcrop_p_yield_lbs_per_ac]]</f>
        <v>3.9091442981857571E-3</v>
      </c>
      <c r="H375">
        <v>0.19565037349533018</v>
      </c>
      <c r="I375">
        <v>0.19985963030155843</v>
      </c>
      <c r="J375">
        <f>huc_8[[#This Row],[area_ac]]*huc_8[[#This Row],[total_n_yield_lbs_per_ac]]</f>
        <v>86955.927249753542</v>
      </c>
      <c r="K375">
        <f>huc_8[[#This Row],[total_n_sparrow_lbs]]/SUM(huc_8[total_n_sparrow_lbs])*Meta!$B$2</f>
        <v>29148.686656371745</v>
      </c>
      <c r="L375">
        <f>huc_8[[#This Row],[total_n_sparrow_adjusted_usgs_lbs]]/huc_8[[#This Row],[area_ac]]/huc_8[[#This Row],[total_n_yield_lbs_per_ac]]*huc_8[[#This Row],[rowcrop_n_yield_lbs_per_ac]]</f>
        <v>6.5584389835066037E-2</v>
      </c>
    </row>
    <row r="376" spans="1:12">
      <c r="A376" t="s">
        <v>435</v>
      </c>
      <c r="B376">
        <v>750403.48</v>
      </c>
      <c r="C376">
        <v>1.8147080697070776E-2</v>
      </c>
      <c r="D376">
        <v>2.5712821787992227E-2</v>
      </c>
      <c r="E376">
        <f>huc_8[[#This Row],[area_ac]]*huc_8[[#This Row],[total_p_yield_lbs_per_ac]]</f>
        <v>19294.990950329189</v>
      </c>
      <c r="F376">
        <f>huc_8[[#This Row],[total_p_sparrow_lbs]]/SUM(huc_8[total_p_sparrow_lbs])*Meta!$A$2</f>
        <v>7280.3261108948063</v>
      </c>
      <c r="G376">
        <f>huc_8[[#This Row],[total_p_sparrow_adjusted_usgs_lbs]]/huc_8[[#This Row],[area_ac]]/huc_8[[#This Row],[total_p_yield_lbs_per_ac]]*huc_8[[#This Row],[rowcrop_p_yield_lbs_per_ac]]</f>
        <v>6.8472001762273681E-3</v>
      </c>
      <c r="H376">
        <v>0.19486770983477431</v>
      </c>
      <c r="I376">
        <v>0.21292239175583466</v>
      </c>
      <c r="J376">
        <f>huc_8[[#This Row],[area_ac]]*huc_8[[#This Row],[total_n_yield_lbs_per_ac]]</f>
        <v>159777.70374350162</v>
      </c>
      <c r="K376">
        <f>huc_8[[#This Row],[total_n_sparrow_lbs]]/SUM(huc_8[total_n_sparrow_lbs])*Meta!$B$2</f>
        <v>53559.433708495395</v>
      </c>
      <c r="L376">
        <f>huc_8[[#This Row],[total_n_sparrow_adjusted_usgs_lbs]]/huc_8[[#This Row],[area_ac]]/huc_8[[#This Row],[total_n_yield_lbs_per_ac]]*huc_8[[#This Row],[rowcrop_n_yield_lbs_per_ac]]</f>
        <v>6.5322031436732292E-2</v>
      </c>
    </row>
    <row r="377" spans="1:12">
      <c r="A377" t="s">
        <v>436</v>
      </c>
      <c r="B377">
        <v>1081352.99</v>
      </c>
      <c r="C377">
        <v>1.9760382751368738E-2</v>
      </c>
      <c r="D377">
        <v>4.9941360110852255E-2</v>
      </c>
      <c r="E377">
        <f>huc_8[[#This Row],[area_ac]]*huc_8[[#This Row],[total_p_yield_lbs_per_ac]]</f>
        <v>54004.23908053682</v>
      </c>
      <c r="F377">
        <f>huc_8[[#This Row],[total_p_sparrow_lbs]]/SUM(huc_8[total_p_sparrow_lbs])*Meta!$A$2</f>
        <v>20376.711908762525</v>
      </c>
      <c r="G377">
        <f>huc_8[[#This Row],[total_p_sparrow_adjusted_usgs_lbs]]/huc_8[[#This Row],[area_ac]]/huc_8[[#This Row],[total_p_yield_lbs_per_ac]]*huc_8[[#This Row],[rowcrop_p_yield_lbs_per_ac]]</f>
        <v>7.4559263011010008E-3</v>
      </c>
      <c r="H377">
        <v>0.15345110403463644</v>
      </c>
      <c r="I377">
        <v>0.15720345269737221</v>
      </c>
      <c r="J377">
        <f>huc_8[[#This Row],[area_ac]]*huc_8[[#This Row],[total_n_yield_lbs_per_ac]]</f>
        <v>169992.423612627</v>
      </c>
      <c r="K377">
        <f>huc_8[[#This Row],[total_n_sparrow_lbs]]/SUM(huc_8[total_n_sparrow_lbs])*Meta!$B$2</f>
        <v>56983.532308382324</v>
      </c>
      <c r="L377">
        <f>huc_8[[#This Row],[total_n_sparrow_adjusted_usgs_lbs]]/huc_8[[#This Row],[area_ac]]/huc_8[[#This Row],[total_n_yield_lbs_per_ac]]*huc_8[[#This Row],[rowcrop_n_yield_lbs_per_ac]]</f>
        <v>5.1438680375783093E-2</v>
      </c>
    </row>
    <row r="378" spans="1:12">
      <c r="A378" t="s">
        <v>437</v>
      </c>
      <c r="B378">
        <v>617685.69999999995</v>
      </c>
      <c r="C378">
        <v>5.9188760779255813E-2</v>
      </c>
      <c r="D378">
        <v>0.14263316332440326</v>
      </c>
      <c r="E378">
        <f>huc_8[[#This Row],[area_ac]]*huc_8[[#This Row],[total_p_yield_lbs_per_ac]]</f>
        <v>88102.465331248342</v>
      </c>
      <c r="F378">
        <f>huc_8[[#This Row],[total_p_sparrow_lbs]]/SUM(huc_8[total_p_sparrow_lbs])*Meta!$A$2</f>
        <v>33242.548827127001</v>
      </c>
      <c r="G378">
        <f>huc_8[[#This Row],[total_p_sparrow_adjusted_usgs_lbs]]/huc_8[[#This Row],[area_ac]]/huc_8[[#This Row],[total_p_yield_lbs_per_ac]]*huc_8[[#This Row],[rowcrop_p_yield_lbs_per_ac]]</f>
        <v>2.2332919547980959E-2</v>
      </c>
      <c r="H378">
        <v>0.7970517007763056</v>
      </c>
      <c r="I378">
        <v>0.84196016142728003</v>
      </c>
      <c r="J378">
        <f>huc_8[[#This Row],[area_ac]]*huc_8[[#This Row],[total_n_yield_lbs_per_ac]]</f>
        <v>520066.75168332242</v>
      </c>
      <c r="K378">
        <f>huc_8[[#This Row],[total_n_sparrow_lbs]]/SUM(huc_8[total_n_sparrow_lbs])*Meta!$B$2</f>
        <v>174332.71387784809</v>
      </c>
      <c r="L378">
        <f>huc_8[[#This Row],[total_n_sparrow_adjusted_usgs_lbs]]/huc_8[[#This Row],[area_ac]]/huc_8[[#This Row],[total_n_yield_lbs_per_ac]]*huc_8[[#This Row],[rowcrop_n_yield_lbs_per_ac]]</f>
        <v>0.26718144478095429</v>
      </c>
    </row>
    <row r="379" spans="1:12">
      <c r="A379" t="s">
        <v>438</v>
      </c>
      <c r="B379">
        <v>1445414.17</v>
      </c>
      <c r="C379">
        <v>7.6540545926557124E-2</v>
      </c>
      <c r="D379">
        <v>0.1264939415391676</v>
      </c>
      <c r="E379">
        <f>huc_8[[#This Row],[area_ac]]*huc_8[[#This Row],[total_p_yield_lbs_per_ac]]</f>
        <v>182836.13551986445</v>
      </c>
      <c r="F379">
        <f>huc_8[[#This Row],[total_p_sparrow_lbs]]/SUM(huc_8[total_p_sparrow_lbs])*Meta!$A$2</f>
        <v>68987.163293676509</v>
      </c>
      <c r="G379">
        <f>huc_8[[#This Row],[total_p_sparrow_adjusted_usgs_lbs]]/huc_8[[#This Row],[area_ac]]/huc_8[[#This Row],[total_p_yield_lbs_per_ac]]*huc_8[[#This Row],[rowcrop_p_yield_lbs_per_ac]]</f>
        <v>2.8880041275259054E-2</v>
      </c>
      <c r="H379">
        <v>0.89346667367359855</v>
      </c>
      <c r="I379">
        <v>0.99026630466616572</v>
      </c>
      <c r="J379">
        <f>huc_8[[#This Row],[area_ac]]*huc_8[[#This Row],[total_n_yield_lbs_per_ac]]</f>
        <v>1431344.948838013</v>
      </c>
      <c r="K379">
        <f>huc_8[[#This Row],[total_n_sparrow_lbs]]/SUM(huc_8[total_n_sparrow_lbs])*Meta!$B$2</f>
        <v>479804.27246813057</v>
      </c>
      <c r="L379">
        <f>huc_8[[#This Row],[total_n_sparrow_adjusted_usgs_lbs]]/huc_8[[#This Row],[area_ac]]/huc_8[[#This Row],[total_n_yield_lbs_per_ac]]*huc_8[[#This Row],[rowcrop_n_yield_lbs_per_ac]]</f>
        <v>0.29950091882777646</v>
      </c>
    </row>
    <row r="380" spans="1:12">
      <c r="A380" t="s">
        <v>439</v>
      </c>
      <c r="B380">
        <v>2247783.9500000002</v>
      </c>
      <c r="C380">
        <v>0.14534347197475198</v>
      </c>
      <c r="D380">
        <v>0.24542276336261704</v>
      </c>
      <c r="E380">
        <f>huc_8[[#This Row],[area_ac]]*huc_8[[#This Row],[total_p_yield_lbs_per_ac]]</f>
        <v>551657.34845113859</v>
      </c>
      <c r="F380">
        <f>huc_8[[#This Row],[total_p_sparrow_lbs]]/SUM(huc_8[total_p_sparrow_lbs])*Meta!$A$2</f>
        <v>208149.63886403368</v>
      </c>
      <c r="G380">
        <f>huc_8[[#This Row],[total_p_sparrow_adjusted_usgs_lbs]]/huc_8[[#This Row],[area_ac]]/huc_8[[#This Row],[total_p_yield_lbs_per_ac]]*huc_8[[#This Row],[rowcrop_p_yield_lbs_per_ac]]</f>
        <v>5.4840547828701694E-2</v>
      </c>
      <c r="H380">
        <v>0.47429592938212362</v>
      </c>
      <c r="I380">
        <v>0.56354683039476772</v>
      </c>
      <c r="J380">
        <f>huc_8[[#This Row],[area_ac]]*huc_8[[#This Row],[total_n_yield_lbs_per_ac]]</f>
        <v>1266731.5204347312</v>
      </c>
      <c r="K380">
        <f>huc_8[[#This Row],[total_n_sparrow_lbs]]/SUM(huc_8[total_n_sparrow_lbs])*Meta!$B$2</f>
        <v>424623.84491456265</v>
      </c>
      <c r="L380">
        <f>huc_8[[#This Row],[total_n_sparrow_adjusted_usgs_lbs]]/huc_8[[#This Row],[area_ac]]/huc_8[[#This Row],[total_n_yield_lbs_per_ac]]*huc_8[[#This Row],[rowcrop_n_yield_lbs_per_ac]]</f>
        <v>0.15898977637538017</v>
      </c>
    </row>
    <row r="381" spans="1:12">
      <c r="A381" t="s">
        <v>440</v>
      </c>
      <c r="B381">
        <v>516683.26</v>
      </c>
      <c r="C381">
        <v>5.1863940882024395E-2</v>
      </c>
      <c r="D381">
        <v>0.11573695963413203</v>
      </c>
      <c r="E381">
        <f>huc_8[[#This Row],[area_ac]]*huc_8[[#This Row],[total_p_yield_lbs_per_ac]]</f>
        <v>59799.349606251744</v>
      </c>
      <c r="F381">
        <f>huc_8[[#This Row],[total_p_sparrow_lbs]]/SUM(huc_8[total_p_sparrow_lbs])*Meta!$A$2</f>
        <v>22563.305029458646</v>
      </c>
      <c r="G381">
        <f>huc_8[[#This Row],[total_p_sparrow_adjusted_usgs_lbs]]/huc_8[[#This Row],[area_ac]]/huc_8[[#This Row],[total_p_yield_lbs_per_ac]]*huc_8[[#This Row],[rowcrop_p_yield_lbs_per_ac]]</f>
        <v>1.956914123408101E-2</v>
      </c>
      <c r="H381">
        <v>0.8622231217486741</v>
      </c>
      <c r="I381">
        <v>0.95339767929303088</v>
      </c>
      <c r="J381">
        <f>huc_8[[#This Row],[area_ac]]*huc_8[[#This Row],[total_n_yield_lbs_per_ac]]</f>
        <v>492604.62101355771</v>
      </c>
      <c r="K381">
        <f>huc_8[[#This Row],[total_n_sparrow_lbs]]/SUM(huc_8[total_n_sparrow_lbs])*Meta!$B$2</f>
        <v>165127.07296150012</v>
      </c>
      <c r="L381">
        <f>huc_8[[#This Row],[total_n_sparrow_adjusted_usgs_lbs]]/huc_8[[#This Row],[area_ac]]/huc_8[[#This Row],[total_n_yield_lbs_per_ac]]*huc_8[[#This Row],[rowcrop_n_yield_lbs_per_ac]]</f>
        <v>0.28902769941771855</v>
      </c>
    </row>
    <row r="382" spans="1:12">
      <c r="A382" t="s">
        <v>441</v>
      </c>
      <c r="B382">
        <v>633348.09</v>
      </c>
      <c r="C382">
        <v>7.1406212050634563E-2</v>
      </c>
      <c r="D382">
        <v>0.14775702287290532</v>
      </c>
      <c r="E382">
        <f>huc_8[[#This Row],[area_ac]]*huc_8[[#This Row],[total_p_yield_lbs_per_ac]]</f>
        <v>93581.628220640894</v>
      </c>
      <c r="F382">
        <f>huc_8[[#This Row],[total_p_sparrow_lbs]]/SUM(huc_8[total_p_sparrow_lbs])*Meta!$A$2</f>
        <v>35309.929566106301</v>
      </c>
      <c r="G382">
        <f>huc_8[[#This Row],[total_p_sparrow_adjusted_usgs_lbs]]/huc_8[[#This Row],[area_ac]]/huc_8[[#This Row],[total_p_yield_lbs_per_ac]]*huc_8[[#This Row],[rowcrop_p_yield_lbs_per_ac]]</f>
        <v>2.6942770349599823E-2</v>
      </c>
      <c r="H382">
        <v>0.93612358188075906</v>
      </c>
      <c r="I382">
        <v>1.0487546260736638</v>
      </c>
      <c r="J382">
        <f>huc_8[[#This Row],[area_ac]]*huc_8[[#This Row],[total_n_yield_lbs_per_ac]]</f>
        <v>664226.73930241913</v>
      </c>
      <c r="K382">
        <f>huc_8[[#This Row],[total_n_sparrow_lbs]]/SUM(huc_8[total_n_sparrow_lbs])*Meta!$B$2</f>
        <v>222656.89878851373</v>
      </c>
      <c r="L382">
        <f>huc_8[[#This Row],[total_n_sparrow_adjusted_usgs_lbs]]/huc_8[[#This Row],[area_ac]]/huc_8[[#This Row],[total_n_yield_lbs_per_ac]]*huc_8[[#This Row],[rowcrop_n_yield_lbs_per_ac]]</f>
        <v>0.31380003437269932</v>
      </c>
    </row>
    <row r="383" spans="1:12">
      <c r="A383" t="s">
        <v>442</v>
      </c>
      <c r="B383">
        <v>698257.93</v>
      </c>
      <c r="C383">
        <v>0.12476140891808653</v>
      </c>
      <c r="D383">
        <v>0.16652152345775401</v>
      </c>
      <c r="E383">
        <f>huc_8[[#This Row],[area_ac]]*huc_8[[#This Row],[total_p_yield_lbs_per_ac]]</f>
        <v>116274.97427005776</v>
      </c>
      <c r="F383">
        <f>huc_8[[#This Row],[total_p_sparrow_lbs]]/SUM(huc_8[total_p_sparrow_lbs])*Meta!$A$2</f>
        <v>43872.512477518467</v>
      </c>
      <c r="G383">
        <f>huc_8[[#This Row],[total_p_sparrow_adjusted_usgs_lbs]]/huc_8[[#This Row],[area_ac]]/huc_8[[#This Row],[total_p_yield_lbs_per_ac]]*huc_8[[#This Row],[rowcrop_p_yield_lbs_per_ac]]</f>
        <v>4.7074587664570684E-2</v>
      </c>
      <c r="H383">
        <v>0.34332785982718383</v>
      </c>
      <c r="I383">
        <v>0.3710097215054593</v>
      </c>
      <c r="J383">
        <f>huc_8[[#This Row],[area_ac]]*huc_8[[#This Row],[total_n_yield_lbs_per_ac]]</f>
        <v>259060.48014827853</v>
      </c>
      <c r="K383">
        <f>huc_8[[#This Row],[total_n_sparrow_lbs]]/SUM(huc_8[total_n_sparrow_lbs])*Meta!$B$2</f>
        <v>86840.230444587505</v>
      </c>
      <c r="L383">
        <f>huc_8[[#This Row],[total_n_sparrow_adjusted_usgs_lbs]]/huc_8[[#This Row],[area_ac]]/huc_8[[#This Row],[total_n_yield_lbs_per_ac]]*huc_8[[#This Row],[rowcrop_n_yield_lbs_per_ac]]</f>
        <v>0.11508768318646924</v>
      </c>
    </row>
    <row r="384" spans="1:12">
      <c r="A384" t="s">
        <v>443</v>
      </c>
      <c r="B384">
        <v>1099788.1100000001</v>
      </c>
      <c r="C384">
        <v>0.11973559634514573</v>
      </c>
      <c r="D384">
        <v>0.13888811349277416</v>
      </c>
      <c r="E384">
        <f>huc_8[[#This Row],[area_ac]]*huc_8[[#This Row],[total_p_yield_lbs_per_ac]]</f>
        <v>152747.4958396836</v>
      </c>
      <c r="F384">
        <f>huc_8[[#This Row],[total_p_sparrow_lbs]]/SUM(huc_8[total_p_sparrow_lbs])*Meta!$A$2</f>
        <v>57634.211137915656</v>
      </c>
      <c r="G384">
        <f>huc_8[[#This Row],[total_p_sparrow_adjusted_usgs_lbs]]/huc_8[[#This Row],[area_ac]]/huc_8[[#This Row],[total_p_yield_lbs_per_ac]]*huc_8[[#This Row],[rowcrop_p_yield_lbs_per_ac]]</f>
        <v>4.5178263660198968E-2</v>
      </c>
      <c r="H384">
        <v>0.21624881260023937</v>
      </c>
      <c r="I384">
        <v>0.22473043680328253</v>
      </c>
      <c r="J384">
        <f>huc_8[[#This Row],[area_ac]]*huc_8[[#This Row],[total_n_yield_lbs_per_ac]]</f>
        <v>247155.86235135657</v>
      </c>
      <c r="K384">
        <f>huc_8[[#This Row],[total_n_sparrow_lbs]]/SUM(huc_8[total_n_sparrow_lbs])*Meta!$B$2</f>
        <v>82849.657462372212</v>
      </c>
      <c r="L384">
        <f>huc_8[[#This Row],[total_n_sparrow_adjusted_usgs_lbs]]/huc_8[[#This Row],[area_ac]]/huc_8[[#This Row],[total_n_yield_lbs_per_ac]]*huc_8[[#This Row],[rowcrop_n_yield_lbs_per_ac]]</f>
        <v>7.2489237682353588E-2</v>
      </c>
    </row>
    <row r="385" spans="1:12">
      <c r="A385" t="s">
        <v>444</v>
      </c>
      <c r="B385">
        <v>454656.91</v>
      </c>
      <c r="C385">
        <v>0.13097671953042911</v>
      </c>
      <c r="D385">
        <v>0.17468767430186449</v>
      </c>
      <c r="E385">
        <f>huc_8[[#This Row],[area_ac]]*huc_8[[#This Row],[total_p_yield_lbs_per_ac]]</f>
        <v>79422.958213172111</v>
      </c>
      <c r="F385">
        <f>huc_8[[#This Row],[total_p_sparrow_lbs]]/SUM(huc_8[total_p_sparrow_lbs])*Meta!$A$2</f>
        <v>29967.62413480163</v>
      </c>
      <c r="G385">
        <f>huc_8[[#This Row],[total_p_sparrow_adjusted_usgs_lbs]]/huc_8[[#This Row],[area_ac]]/huc_8[[#This Row],[total_p_yield_lbs_per_ac]]*huc_8[[#This Row],[rowcrop_p_yield_lbs_per_ac]]</f>
        <v>4.9419729378025974E-2</v>
      </c>
      <c r="H385">
        <v>0.30645303239941946</v>
      </c>
      <c r="I385">
        <v>0.32115016637539701</v>
      </c>
      <c r="J385">
        <f>huc_8[[#This Row],[area_ac]]*huc_8[[#This Row],[total_n_yield_lbs_per_ac]]</f>
        <v>146013.14229022388</v>
      </c>
      <c r="K385">
        <f>huc_8[[#This Row],[total_n_sparrow_lbs]]/SUM(huc_8[total_n_sparrow_lbs])*Meta!$B$2</f>
        <v>48945.384943175573</v>
      </c>
      <c r="L385">
        <f>huc_8[[#This Row],[total_n_sparrow_adjusted_usgs_lbs]]/huc_8[[#This Row],[area_ac]]/huc_8[[#This Row],[total_n_yield_lbs_per_ac]]*huc_8[[#This Row],[rowcrop_n_yield_lbs_per_ac]]</f>
        <v>0.1027267915923573</v>
      </c>
    </row>
    <row r="386" spans="1:12">
      <c r="A386" t="s">
        <v>445</v>
      </c>
      <c r="B386">
        <v>605167.17000000004</v>
      </c>
      <c r="C386">
        <v>0.10739315803884375</v>
      </c>
      <c r="D386">
        <v>0.14453109404094416</v>
      </c>
      <c r="E386">
        <f>huc_8[[#This Row],[area_ac]]*huc_8[[#This Row],[total_p_yield_lbs_per_ac]]</f>
        <v>87465.473157762055</v>
      </c>
      <c r="F386">
        <f>huc_8[[#This Row],[total_p_sparrow_lbs]]/SUM(huc_8[total_p_sparrow_lbs])*Meta!$A$2</f>
        <v>33002.200916884074</v>
      </c>
      <c r="G386">
        <f>huc_8[[#This Row],[total_p_sparrow_adjusted_usgs_lbs]]/huc_8[[#This Row],[area_ac]]/huc_8[[#This Row],[total_p_yield_lbs_per_ac]]*huc_8[[#This Row],[rowcrop_p_yield_lbs_per_ac]]</f>
        <v>4.0521253138411421E-2</v>
      </c>
      <c r="H386">
        <v>0.47683425970646726</v>
      </c>
      <c r="I386">
        <v>0.50938511986252133</v>
      </c>
      <c r="J386">
        <f>huc_8[[#This Row],[area_ac]]*huc_8[[#This Row],[total_n_yield_lbs_per_ac]]</f>
        <v>308263.15142731287</v>
      </c>
      <c r="K386">
        <f>huc_8[[#This Row],[total_n_sparrow_lbs]]/SUM(huc_8[total_n_sparrow_lbs])*Meta!$B$2</f>
        <v>103333.56555272525</v>
      </c>
      <c r="L386">
        <f>huc_8[[#This Row],[total_n_sparrow_adjusted_usgs_lbs]]/huc_8[[#This Row],[area_ac]]/huc_8[[#This Row],[total_n_yield_lbs_per_ac]]*huc_8[[#This Row],[rowcrop_n_yield_lbs_per_ac]]</f>
        <v>0.15984065563795358</v>
      </c>
    </row>
    <row r="387" spans="1:12">
      <c r="A387" t="s">
        <v>446</v>
      </c>
      <c r="B387">
        <v>1156892.8999999999</v>
      </c>
      <c r="C387">
        <v>0.11265344745656579</v>
      </c>
      <c r="D387">
        <v>0.1437795284235904</v>
      </c>
      <c r="E387">
        <f>huc_8[[#This Row],[area_ac]]*huc_8[[#This Row],[total_p_yield_lbs_per_ac]]</f>
        <v>166337.51559859992</v>
      </c>
      <c r="F387">
        <f>huc_8[[#This Row],[total_p_sparrow_lbs]]/SUM(huc_8[total_p_sparrow_lbs])*Meta!$A$2</f>
        <v>62761.955222020901</v>
      </c>
      <c r="G387">
        <f>huc_8[[#This Row],[total_p_sparrow_adjusted_usgs_lbs]]/huc_8[[#This Row],[area_ac]]/huc_8[[#This Row],[total_p_yield_lbs_per_ac]]*huc_8[[#This Row],[rowcrop_p_yield_lbs_per_ac]]</f>
        <v>4.2506049218248507E-2</v>
      </c>
      <c r="H387">
        <v>0.26419449472620066</v>
      </c>
      <c r="I387">
        <v>0.27927960198586321</v>
      </c>
      <c r="J387">
        <f>huc_8[[#This Row],[area_ac]]*huc_8[[#This Row],[total_n_yield_lbs_per_ac]]</f>
        <v>323096.58865227102</v>
      </c>
      <c r="K387">
        <f>huc_8[[#This Row],[total_n_sparrow_lbs]]/SUM(huc_8[total_n_sparrow_lbs])*Meta!$B$2</f>
        <v>108305.91450445805</v>
      </c>
      <c r="L387">
        <f>huc_8[[#This Row],[total_n_sparrow_adjusted_usgs_lbs]]/huc_8[[#This Row],[area_ac]]/huc_8[[#This Row],[total_n_yield_lbs_per_ac]]*huc_8[[#This Row],[rowcrop_n_yield_lbs_per_ac]]</f>
        <v>8.8561214705858995E-2</v>
      </c>
    </row>
    <row r="388" spans="1:12">
      <c r="A388" t="s">
        <v>447</v>
      </c>
      <c r="B388">
        <v>963167.31</v>
      </c>
      <c r="C388">
        <v>0.20231025226682559</v>
      </c>
      <c r="D388">
        <v>0.32323451524243191</v>
      </c>
      <c r="E388">
        <f>huc_8[[#This Row],[area_ac]]*huc_8[[#This Row],[total_p_yield_lbs_per_ac]]</f>
        <v>311328.91854520718</v>
      </c>
      <c r="F388">
        <f>huc_8[[#This Row],[total_p_sparrow_lbs]]/SUM(huc_8[total_p_sparrow_lbs])*Meta!$A$2</f>
        <v>117469.66145753203</v>
      </c>
      <c r="G388">
        <f>huc_8[[#This Row],[total_p_sparrow_adjusted_usgs_lbs]]/huc_8[[#This Row],[area_ac]]/huc_8[[#This Row],[total_p_yield_lbs_per_ac]]*huc_8[[#This Row],[rowcrop_p_yield_lbs_per_ac]]</f>
        <v>7.6335076594309409E-2</v>
      </c>
      <c r="H388">
        <v>0.46872613250916756</v>
      </c>
      <c r="I388">
        <v>0.53770834035883686</v>
      </c>
      <c r="J388">
        <f>huc_8[[#This Row],[area_ac]]*huc_8[[#This Row],[total_n_yield_lbs_per_ac]]</f>
        <v>517903.09574798535</v>
      </c>
      <c r="K388">
        <f>huc_8[[#This Row],[total_n_sparrow_lbs]]/SUM(huc_8[total_n_sparrow_lbs])*Meta!$B$2</f>
        <v>173607.43003710199</v>
      </c>
      <c r="L388">
        <f>huc_8[[#This Row],[total_n_sparrow_adjusted_usgs_lbs]]/huc_8[[#This Row],[area_ac]]/huc_8[[#This Row],[total_n_yield_lbs_per_ac]]*huc_8[[#This Row],[rowcrop_n_yield_lbs_per_ac]]</f>
        <v>0.15712271257738131</v>
      </c>
    </row>
    <row r="389" spans="1:12">
      <c r="A389" t="s">
        <v>448</v>
      </c>
      <c r="B389">
        <v>1531062.83</v>
      </c>
      <c r="C389">
        <v>5.9642660484882391E-2</v>
      </c>
      <c r="D389">
        <v>8.1188937852969323E-2</v>
      </c>
      <c r="E389">
        <f>huc_8[[#This Row],[area_ac]]*huc_8[[#This Row],[total_p_yield_lbs_per_ac]]</f>
        <v>124305.36495386134</v>
      </c>
      <c r="F389">
        <f>huc_8[[#This Row],[total_p_sparrow_lbs]]/SUM(huc_8[total_p_sparrow_lbs])*Meta!$A$2</f>
        <v>46902.514571143918</v>
      </c>
      <c r="G389">
        <f>huc_8[[#This Row],[total_p_sparrow_adjusted_usgs_lbs]]/huc_8[[#This Row],[area_ac]]/huc_8[[#This Row],[total_p_yield_lbs_per_ac]]*huc_8[[#This Row],[rowcrop_p_yield_lbs_per_ac]]</f>
        <v>2.2504183576407169E-2</v>
      </c>
      <c r="H389">
        <v>0.13786717007350385</v>
      </c>
      <c r="I389">
        <v>0.15070924480856326</v>
      </c>
      <c r="J389">
        <f>huc_8[[#This Row],[area_ac]]*huc_8[[#This Row],[total_n_yield_lbs_per_ac]]</f>
        <v>230745.32286376168</v>
      </c>
      <c r="K389">
        <f>huc_8[[#This Row],[total_n_sparrow_lbs]]/SUM(huc_8[total_n_sparrow_lbs])*Meta!$B$2</f>
        <v>77348.644610056566</v>
      </c>
      <c r="L389">
        <f>huc_8[[#This Row],[total_n_sparrow_adjusted_usgs_lbs]]/huc_8[[#This Row],[area_ac]]/huc_8[[#This Row],[total_n_yield_lbs_per_ac]]*huc_8[[#This Row],[rowcrop_n_yield_lbs_per_ac]]</f>
        <v>4.6214755770828328E-2</v>
      </c>
    </row>
    <row r="390" spans="1:12">
      <c r="A390" t="s">
        <v>449</v>
      </c>
      <c r="B390">
        <v>1170683.71</v>
      </c>
      <c r="C390">
        <v>0.18238709751938806</v>
      </c>
      <c r="D390">
        <v>0.2668869843088908</v>
      </c>
      <c r="E390">
        <f>huc_8[[#This Row],[area_ac]]*huc_8[[#This Row],[total_p_yield_lbs_per_ac]]</f>
        <v>312440.24494144408</v>
      </c>
      <c r="F390">
        <f>huc_8[[#This Row],[total_p_sparrow_lbs]]/SUM(huc_8[total_p_sparrow_lbs])*Meta!$A$2</f>
        <v>117888.98368479185</v>
      </c>
      <c r="G390">
        <f>huc_8[[#This Row],[total_p_sparrow_adjusted_usgs_lbs]]/huc_8[[#This Row],[area_ac]]/huc_8[[#This Row],[total_p_yield_lbs_per_ac]]*huc_8[[#This Row],[rowcrop_p_yield_lbs_per_ac]]</f>
        <v>6.8817733668751171E-2</v>
      </c>
      <c r="H390">
        <v>0.28762863006692435</v>
      </c>
      <c r="I390">
        <v>0.30498839798134947</v>
      </c>
      <c r="J390">
        <f>huc_8[[#This Row],[area_ac]]*huc_8[[#This Row],[total_n_yield_lbs_per_ac]]</f>
        <v>357044.94925576268</v>
      </c>
      <c r="K390">
        <f>huc_8[[#This Row],[total_n_sparrow_lbs]]/SUM(huc_8[total_n_sparrow_lbs])*Meta!$B$2</f>
        <v>119685.81875050816</v>
      </c>
      <c r="L390">
        <f>huc_8[[#This Row],[total_n_sparrow_adjusted_usgs_lbs]]/huc_8[[#This Row],[area_ac]]/huc_8[[#This Row],[total_n_yield_lbs_per_ac]]*huc_8[[#This Row],[rowcrop_n_yield_lbs_per_ac]]</f>
        <v>9.6416622493620818E-2</v>
      </c>
    </row>
    <row r="391" spans="1:12">
      <c r="A391" t="s">
        <v>450</v>
      </c>
      <c r="B391">
        <v>875726.33</v>
      </c>
      <c r="C391">
        <v>9.7368775565166057E-2</v>
      </c>
      <c r="D391">
        <v>0.12665008134522115</v>
      </c>
      <c r="E391">
        <f>huc_8[[#This Row],[area_ac]]*huc_8[[#This Row],[total_p_yield_lbs_per_ac]]</f>
        <v>110910.81093065198</v>
      </c>
      <c r="F391">
        <f>huc_8[[#This Row],[total_p_sparrow_lbs]]/SUM(huc_8[total_p_sparrow_lbs])*Meta!$A$2</f>
        <v>41848.523011883895</v>
      </c>
      <c r="G391">
        <f>huc_8[[#This Row],[total_p_sparrow_adjusted_usgs_lbs]]/huc_8[[#This Row],[area_ac]]/huc_8[[#This Row],[total_p_yield_lbs_per_ac]]*huc_8[[#This Row],[rowcrop_p_yield_lbs_per_ac]]</f>
        <v>3.6738884250206945E-2</v>
      </c>
      <c r="H391">
        <v>0.1820579143454738</v>
      </c>
      <c r="I391">
        <v>0.19776043329823054</v>
      </c>
      <c r="J391">
        <f>huc_8[[#This Row],[area_ac]]*huc_8[[#This Row],[total_n_yield_lbs_per_ac]]</f>
        <v>173184.01847146923</v>
      </c>
      <c r="K391">
        <f>huc_8[[#This Row],[total_n_sparrow_lbs]]/SUM(huc_8[total_n_sparrow_lbs])*Meta!$B$2</f>
        <v>58053.393805083717</v>
      </c>
      <c r="L391">
        <f>huc_8[[#This Row],[total_n_sparrow_adjusted_usgs_lbs]]/huc_8[[#This Row],[area_ac]]/huc_8[[#This Row],[total_n_yield_lbs_per_ac]]*huc_8[[#This Row],[rowcrop_n_yield_lbs_per_ac]]</f>
        <v>6.1028031859482273E-2</v>
      </c>
    </row>
    <row r="392" spans="1:12">
      <c r="A392" t="s">
        <v>451</v>
      </c>
      <c r="B392">
        <v>464522.32</v>
      </c>
      <c r="C392">
        <v>0.25686441766696855</v>
      </c>
      <c r="D392">
        <v>0.34264046838770124</v>
      </c>
      <c r="E392">
        <f>huc_8[[#This Row],[area_ac]]*huc_8[[#This Row],[total_p_yield_lbs_per_ac]]</f>
        <v>159164.14530134163</v>
      </c>
      <c r="F392">
        <f>huc_8[[#This Row],[total_p_sparrow_lbs]]/SUM(huc_8[total_p_sparrow_lbs])*Meta!$A$2</f>
        <v>60055.321401218011</v>
      </c>
      <c r="G392">
        <f>huc_8[[#This Row],[total_p_sparrow_adjusted_usgs_lbs]]/huc_8[[#This Row],[area_ac]]/huc_8[[#This Row],[total_p_yield_lbs_per_ac]]*huc_8[[#This Row],[rowcrop_p_yield_lbs_per_ac]]</f>
        <v>9.6919284995503729E-2</v>
      </c>
      <c r="H392">
        <v>0.90034972689756998</v>
      </c>
      <c r="I392">
        <v>0.98218414506357432</v>
      </c>
      <c r="J392">
        <f>huc_8[[#This Row],[area_ac]]*huc_8[[#This Row],[total_n_yield_lbs_per_ac]]</f>
        <v>456246.45773214812</v>
      </c>
      <c r="K392">
        <f>huc_8[[#This Row],[total_n_sparrow_lbs]]/SUM(huc_8[total_n_sparrow_lbs])*Meta!$B$2</f>
        <v>152939.37348648804</v>
      </c>
      <c r="L392">
        <f>huc_8[[#This Row],[total_n_sparrow_adjusted_usgs_lbs]]/huc_8[[#This Row],[area_ac]]/huc_8[[#This Row],[total_n_yield_lbs_per_ac]]*huc_8[[#This Row],[rowcrop_n_yield_lbs_per_ac]]</f>
        <v>0.30180820216095761</v>
      </c>
    </row>
    <row r="393" spans="1:12">
      <c r="A393" t="s">
        <v>452</v>
      </c>
      <c r="B393">
        <v>1295906.3999999999</v>
      </c>
      <c r="C393">
        <v>8.1302439789292233E-2</v>
      </c>
      <c r="D393">
        <v>0.15770031401834772</v>
      </c>
      <c r="E393">
        <f>huc_8[[#This Row],[area_ac]]*huc_8[[#This Row],[total_p_yield_lbs_per_ac]]</f>
        <v>204364.84621838652</v>
      </c>
      <c r="F393">
        <f>huc_8[[#This Row],[total_p_sparrow_lbs]]/SUM(huc_8[total_p_sparrow_lbs])*Meta!$A$2</f>
        <v>77110.309608480908</v>
      </c>
      <c r="G393">
        <f>huc_8[[#This Row],[total_p_sparrow_adjusted_usgs_lbs]]/huc_8[[#This Row],[area_ac]]/huc_8[[#This Row],[total_p_yield_lbs_per_ac]]*huc_8[[#This Row],[rowcrop_p_yield_lbs_per_ac]]</f>
        <v>3.0676784290864803E-2</v>
      </c>
      <c r="H393">
        <v>0.54586516551212083</v>
      </c>
      <c r="I393">
        <v>0.64194384205680399</v>
      </c>
      <c r="J393">
        <f>huc_8[[#This Row],[area_ac]]*huc_8[[#This Row],[total_n_yield_lbs_per_ac]]</f>
        <v>831899.13336200139</v>
      </c>
      <c r="K393">
        <f>huc_8[[#This Row],[total_n_sparrow_lbs]]/SUM(huc_8[total_n_sparrow_lbs])*Meta!$B$2</f>
        <v>278862.72891357058</v>
      </c>
      <c r="L393">
        <f>huc_8[[#This Row],[total_n_sparrow_adjusted_usgs_lbs]]/huc_8[[#This Row],[area_ac]]/huc_8[[#This Row],[total_n_yield_lbs_per_ac]]*huc_8[[#This Row],[rowcrop_n_yield_lbs_per_ac]]</f>
        <v>0.18298065663127533</v>
      </c>
    </row>
    <row r="394" spans="1:12">
      <c r="A394" t="s">
        <v>453</v>
      </c>
      <c r="B394">
        <v>1353606.49</v>
      </c>
      <c r="C394">
        <v>8.1816348297478747E-2</v>
      </c>
      <c r="D394">
        <v>0.106146785307867</v>
      </c>
      <c r="E394">
        <f>huc_8[[#This Row],[area_ac]]*huc_8[[#This Row],[total_p_yield_lbs_per_ac]]</f>
        <v>143680.97748536541</v>
      </c>
      <c r="F394">
        <f>huc_8[[#This Row],[total_p_sparrow_lbs]]/SUM(huc_8[total_p_sparrow_lbs])*Meta!$A$2</f>
        <v>54213.260566869976</v>
      </c>
      <c r="G394">
        <f>huc_8[[#This Row],[total_p_sparrow_adjusted_usgs_lbs]]/huc_8[[#This Row],[area_ac]]/huc_8[[#This Row],[total_p_yield_lbs_per_ac]]*huc_8[[#This Row],[rowcrop_p_yield_lbs_per_ac]]</f>
        <v>3.0870690654458997E-2</v>
      </c>
      <c r="H394">
        <v>0.50115160454990859</v>
      </c>
      <c r="I394">
        <v>0.55548533932047639</v>
      </c>
      <c r="J394">
        <f>huc_8[[#This Row],[area_ac]]*huc_8[[#This Row],[total_n_yield_lbs_per_ac]]</f>
        <v>751908.560404049</v>
      </c>
      <c r="K394">
        <f>huc_8[[#This Row],[total_n_sparrow_lbs]]/SUM(huc_8[total_n_sparrow_lbs])*Meta!$B$2</f>
        <v>252048.91391142414</v>
      </c>
      <c r="L394">
        <f>huc_8[[#This Row],[total_n_sparrow_adjusted_usgs_lbs]]/huc_8[[#This Row],[area_ac]]/huc_8[[#This Row],[total_n_yield_lbs_per_ac]]*huc_8[[#This Row],[rowcrop_n_yield_lbs_per_ac]]</f>
        <v>0.16799212601582156</v>
      </c>
    </row>
    <row r="395" spans="1:12">
      <c r="A395" t="s">
        <v>454</v>
      </c>
      <c r="B395">
        <v>1484752.26</v>
      </c>
      <c r="C395">
        <v>5.6345253976392957E-2</v>
      </c>
      <c r="D395">
        <v>0.10944538302940077</v>
      </c>
      <c r="E395">
        <f>huc_8[[#This Row],[area_ac]]*huc_8[[#This Row],[total_p_yield_lbs_per_ac]]</f>
        <v>162499.27979946844</v>
      </c>
      <c r="F395">
        <f>huc_8[[#This Row],[total_p_sparrow_lbs]]/SUM(huc_8[total_p_sparrow_lbs])*Meta!$A$2</f>
        <v>61313.7240007613</v>
      </c>
      <c r="G395">
        <f>huc_8[[#This Row],[total_p_sparrow_adjusted_usgs_lbs]]/huc_8[[#This Row],[area_ac]]/huc_8[[#This Row],[total_p_yield_lbs_per_ac]]*huc_8[[#This Row],[rowcrop_p_yield_lbs_per_ac]]</f>
        <v>2.1260016384839736E-2</v>
      </c>
      <c r="H395">
        <v>0.83427960314693461</v>
      </c>
      <c r="I395">
        <v>0.96145279385427118</v>
      </c>
      <c r="J395">
        <f>huc_8[[#This Row],[area_ac]]*huc_8[[#This Row],[total_n_yield_lbs_per_ac]]</f>
        <v>1427519.2085584432</v>
      </c>
      <c r="K395">
        <f>huc_8[[#This Row],[total_n_sparrow_lbs]]/SUM(huc_8[total_n_sparrow_lbs])*Meta!$B$2</f>
        <v>478521.83769726614</v>
      </c>
      <c r="L395">
        <f>huc_8[[#This Row],[total_n_sparrow_adjusted_usgs_lbs]]/huc_8[[#This Row],[area_ac]]/huc_8[[#This Row],[total_n_yield_lbs_per_ac]]*huc_8[[#This Row],[rowcrop_n_yield_lbs_per_ac]]</f>
        <v>0.27966069139928684</v>
      </c>
    </row>
    <row r="396" spans="1:12">
      <c r="A396" t="s">
        <v>455</v>
      </c>
      <c r="B396">
        <v>655936.65</v>
      </c>
      <c r="C396">
        <v>2.457298355113852E-2</v>
      </c>
      <c r="D396">
        <v>3.5815603475013842E-2</v>
      </c>
      <c r="E396">
        <f>huc_8[[#This Row],[area_ac]]*huc_8[[#This Row],[total_p_yield_lbs_per_ac]]</f>
        <v>23492.766961128938</v>
      </c>
      <c r="F396">
        <f>huc_8[[#This Row],[total_p_sparrow_lbs]]/SUM(huc_8[total_p_sparrow_lbs])*Meta!$A$2</f>
        <v>8864.2179291281718</v>
      </c>
      <c r="G396">
        <f>huc_8[[#This Row],[total_p_sparrow_adjusted_usgs_lbs]]/huc_8[[#This Row],[area_ac]]/huc_8[[#This Row],[total_p_yield_lbs_per_ac]]*huc_8[[#This Row],[rowcrop_p_yield_lbs_per_ac]]</f>
        <v>9.2718019008394582E-3</v>
      </c>
      <c r="H396">
        <v>0.66570312826028555</v>
      </c>
      <c r="I396">
        <v>0.75276191444710816</v>
      </c>
      <c r="J396">
        <f>huc_8[[#This Row],[area_ac]]*huc_8[[#This Row],[total_n_yield_lbs_per_ac]]</f>
        <v>493764.12841002276</v>
      </c>
      <c r="K396">
        <f>huc_8[[#This Row],[total_n_sparrow_lbs]]/SUM(huc_8[total_n_sparrow_lbs])*Meta!$B$2</f>
        <v>165515.75397318354</v>
      </c>
      <c r="L396">
        <f>huc_8[[#This Row],[total_n_sparrow_adjusted_usgs_lbs]]/huc_8[[#This Row],[area_ac]]/huc_8[[#This Row],[total_n_yield_lbs_per_ac]]*huc_8[[#This Row],[rowcrop_n_yield_lbs_per_ac]]</f>
        <v>0.22315180236181664</v>
      </c>
    </row>
    <row r="397" spans="1:12">
      <c r="A397" t="s">
        <v>456</v>
      </c>
      <c r="B397">
        <v>804770.35</v>
      </c>
      <c r="C397">
        <v>0.13995989706127138</v>
      </c>
      <c r="D397">
        <v>0.25456005883962673</v>
      </c>
      <c r="E397">
        <f>huc_8[[#This Row],[area_ac]]*huc_8[[#This Row],[total_p_yield_lbs_per_ac]]</f>
        <v>204862.387648387</v>
      </c>
      <c r="F397">
        <f>huc_8[[#This Row],[total_p_sparrow_lbs]]/SUM(huc_8[total_p_sparrow_lbs])*Meta!$A$2</f>
        <v>77298.040396922792</v>
      </c>
      <c r="G397">
        <f>huc_8[[#This Row],[total_p_sparrow_adjusted_usgs_lbs]]/huc_8[[#This Row],[area_ac]]/huc_8[[#This Row],[total_p_yield_lbs_per_ac]]*huc_8[[#This Row],[rowcrop_p_yield_lbs_per_ac]]</f>
        <v>5.2809234048173469E-2</v>
      </c>
      <c r="H397">
        <v>0.93398157486753475</v>
      </c>
      <c r="I397">
        <v>1.0826552794122128</v>
      </c>
      <c r="J397">
        <f>huc_8[[#This Row],[area_ac]]*huc_8[[#This Row],[total_n_yield_lbs_per_ac]]</f>
        <v>871288.86814191425</v>
      </c>
      <c r="K397">
        <f>huc_8[[#This Row],[total_n_sparrow_lbs]]/SUM(huc_8[total_n_sparrow_lbs])*Meta!$B$2</f>
        <v>292066.64810449065</v>
      </c>
      <c r="L397">
        <f>huc_8[[#This Row],[total_n_sparrow_adjusted_usgs_lbs]]/huc_8[[#This Row],[area_ac]]/huc_8[[#This Row],[total_n_yield_lbs_per_ac]]*huc_8[[#This Row],[rowcrop_n_yield_lbs_per_ac]]</f>
        <v>0.31308200751450832</v>
      </c>
    </row>
    <row r="398" spans="1:12">
      <c r="A398" t="s">
        <v>457</v>
      </c>
      <c r="B398">
        <v>2202667.17</v>
      </c>
      <c r="C398">
        <v>8.6180149436297079E-2</v>
      </c>
      <c r="D398">
        <v>0.12223800241258115</v>
      </c>
      <c r="E398">
        <f>huc_8[[#This Row],[area_ac]]*huc_8[[#This Row],[total_p_yield_lbs_per_ac]]</f>
        <v>269249.6348405733</v>
      </c>
      <c r="F398">
        <f>huc_8[[#This Row],[total_p_sparrow_lbs]]/SUM(huc_8[total_p_sparrow_lbs])*Meta!$A$2</f>
        <v>101592.43670675442</v>
      </c>
      <c r="G398">
        <f>huc_8[[#This Row],[total_p_sparrow_adjusted_usgs_lbs]]/huc_8[[#This Row],[area_ac]]/huc_8[[#This Row],[total_p_yield_lbs_per_ac]]*huc_8[[#This Row],[rowcrop_p_yield_lbs_per_ac]]</f>
        <v>3.251722655880207E-2</v>
      </c>
      <c r="H398">
        <v>0.9110954786529335</v>
      </c>
      <c r="I398">
        <v>1.0121133358590439</v>
      </c>
      <c r="J398">
        <f>huc_8[[#This Row],[area_ac]]*huc_8[[#This Row],[total_n_yield_lbs_per_ac]]</f>
        <v>2229348.8172158999</v>
      </c>
      <c r="K398">
        <f>huc_8[[#This Row],[total_n_sparrow_lbs]]/SUM(huc_8[total_n_sparrow_lbs])*Meta!$B$2</f>
        <v>747304.89543441008</v>
      </c>
      <c r="L398">
        <f>huc_8[[#This Row],[total_n_sparrow_adjusted_usgs_lbs]]/huc_8[[#This Row],[area_ac]]/huc_8[[#This Row],[total_n_yield_lbs_per_ac]]*huc_8[[#This Row],[rowcrop_n_yield_lbs_per_ac]]</f>
        <v>0.30541030912147121</v>
      </c>
    </row>
    <row r="399" spans="1:12">
      <c r="A399" t="s">
        <v>458</v>
      </c>
      <c r="B399">
        <v>1659327.81</v>
      </c>
      <c r="C399">
        <v>6.0933608407964853E-3</v>
      </c>
      <c r="D399">
        <v>0.13577403751586603</v>
      </c>
      <c r="E399">
        <f>huc_8[[#This Row],[area_ac]]*huc_8[[#This Row],[total_p_yield_lbs_per_ac]]</f>
        <v>225293.63632605982</v>
      </c>
      <c r="F399">
        <f>huc_8[[#This Row],[total_p_sparrow_lbs]]/SUM(huc_8[total_p_sparrow_lbs])*Meta!$A$2</f>
        <v>85007.095747565938</v>
      </c>
      <c r="G399">
        <f>huc_8[[#This Row],[total_p_sparrow_adjusted_usgs_lbs]]/huc_8[[#This Row],[area_ac]]/huc_8[[#This Row],[total_p_yield_lbs_per_ac]]*huc_8[[#This Row],[rowcrop_p_yield_lbs_per_ac]]</f>
        <v>2.2991280040790965E-3</v>
      </c>
      <c r="H399">
        <v>0.565194785833805</v>
      </c>
      <c r="I399">
        <v>0.60121263494130062</v>
      </c>
      <c r="J399">
        <f>huc_8[[#This Row],[area_ac]]*huc_8[[#This Row],[total_n_yield_lbs_per_ac]]</f>
        <v>997608.84488147788</v>
      </c>
      <c r="K399">
        <f>huc_8[[#This Row],[total_n_sparrow_lbs]]/SUM(huc_8[total_n_sparrow_lbs])*Meta!$B$2</f>
        <v>334410.64392948075</v>
      </c>
      <c r="L399">
        <f>huc_8[[#This Row],[total_n_sparrow_adjusted_usgs_lbs]]/huc_8[[#This Row],[area_ac]]/huc_8[[#This Row],[total_n_yield_lbs_per_ac]]*huc_8[[#This Row],[rowcrop_n_yield_lbs_per_ac]]</f>
        <v>0.18946018095772085</v>
      </c>
    </row>
    <row r="400" spans="1:12">
      <c r="A400" t="s">
        <v>459</v>
      </c>
      <c r="B400">
        <v>1897251.3</v>
      </c>
      <c r="C400">
        <v>2.5277964953769622E-2</v>
      </c>
      <c r="D400">
        <v>0.13072306342625134</v>
      </c>
      <c r="E400">
        <f>huc_8[[#This Row],[area_ac]]*huc_8[[#This Row],[total_p_yield_lbs_per_ac]]</f>
        <v>248014.5020254378</v>
      </c>
      <c r="F400">
        <f>huc_8[[#This Row],[total_p_sparrow_lbs]]/SUM(huc_8[total_p_sparrow_lbs])*Meta!$A$2</f>
        <v>93580.062287904948</v>
      </c>
      <c r="G400">
        <f>huc_8[[#This Row],[total_p_sparrow_adjusted_usgs_lbs]]/huc_8[[#This Row],[area_ac]]/huc_8[[#This Row],[total_p_yield_lbs_per_ac]]*huc_8[[#This Row],[rowcrop_p_yield_lbs_per_ac]]</f>
        <v>9.5378032960452396E-3</v>
      </c>
      <c r="H400">
        <v>0.74399069440312926</v>
      </c>
      <c r="I400">
        <v>0.81017507291163759</v>
      </c>
      <c r="J400">
        <f>huc_8[[#This Row],[area_ac]]*huc_8[[#This Row],[total_n_yield_lbs_per_ac]]</f>
        <v>1537105.7103091993</v>
      </c>
      <c r="K400">
        <f>huc_8[[#This Row],[total_n_sparrow_lbs]]/SUM(huc_8[total_n_sparrow_lbs])*Meta!$B$2</f>
        <v>515256.56875390926</v>
      </c>
      <c r="L400">
        <f>huc_8[[#This Row],[total_n_sparrow_adjusted_usgs_lbs]]/huc_8[[#This Row],[area_ac]]/huc_8[[#This Row],[total_n_yield_lbs_per_ac]]*huc_8[[#This Row],[rowcrop_n_yield_lbs_per_ac]]</f>
        <v>0.24939474872283313</v>
      </c>
    </row>
    <row r="401" spans="1:12">
      <c r="A401" t="s">
        <v>460</v>
      </c>
      <c r="B401">
        <v>546571.6</v>
      </c>
      <c r="C401">
        <v>5.9936792684717341E-2</v>
      </c>
      <c r="D401">
        <v>0.12602669549073883</v>
      </c>
      <c r="E401">
        <f>huc_8[[#This Row],[area_ac]]*huc_8[[#This Row],[total_p_yield_lbs_per_ac]]</f>
        <v>68882.612597085899</v>
      </c>
      <c r="F401">
        <f>huc_8[[#This Row],[total_p_sparrow_lbs]]/SUM(huc_8[total_p_sparrow_lbs])*Meta!$A$2</f>
        <v>25990.573634794066</v>
      </c>
      <c r="G401">
        <f>huc_8[[#This Row],[total_p_sparrow_adjusted_usgs_lbs]]/huc_8[[#This Row],[area_ac]]/huc_8[[#This Row],[total_p_yield_lbs_per_ac]]*huc_8[[#This Row],[rowcrop_p_yield_lbs_per_ac]]</f>
        <v>2.2615164625324258E-2</v>
      </c>
      <c r="H401">
        <v>1.4043091678112836</v>
      </c>
      <c r="I401">
        <v>1.5063350581417627</v>
      </c>
      <c r="J401">
        <f>huc_8[[#This Row],[area_ac]]*huc_8[[#This Row],[total_n_yield_lbs_per_ac]]</f>
        <v>823319.96286463621</v>
      </c>
      <c r="K401">
        <f>huc_8[[#This Row],[total_n_sparrow_lbs]]/SUM(huc_8[total_n_sparrow_lbs])*Meta!$B$2</f>
        <v>275986.88639761385</v>
      </c>
      <c r="L401">
        <f>huc_8[[#This Row],[total_n_sparrow_adjusted_usgs_lbs]]/huc_8[[#This Row],[area_ac]]/huc_8[[#This Row],[total_n_yield_lbs_per_ac]]*huc_8[[#This Row],[rowcrop_n_yield_lbs_per_ac]]</f>
        <v>0.47074154914859223</v>
      </c>
    </row>
    <row r="402" spans="1:12">
      <c r="A402" t="s">
        <v>461</v>
      </c>
      <c r="B402">
        <v>1005577.63</v>
      </c>
      <c r="C402">
        <v>6.7900987401922158E-2</v>
      </c>
      <c r="D402">
        <v>0.16916811356584172</v>
      </c>
      <c r="E402">
        <f>huc_8[[#This Row],[area_ac]]*huc_8[[#This Row],[total_p_yield_lbs_per_ac]]</f>
        <v>170111.67071110997</v>
      </c>
      <c r="F402">
        <f>huc_8[[#This Row],[total_p_sparrow_lbs]]/SUM(huc_8[total_p_sparrow_lbs])*Meta!$A$2</f>
        <v>64186.007717453933</v>
      </c>
      <c r="G402">
        <f>huc_8[[#This Row],[total_p_sparrow_adjusted_usgs_lbs]]/huc_8[[#This Row],[area_ac]]/huc_8[[#This Row],[total_p_yield_lbs_per_ac]]*huc_8[[#This Row],[rowcrop_p_yield_lbs_per_ac]]</f>
        <v>2.562018986224605E-2</v>
      </c>
      <c r="H402">
        <v>0.97092366120357343</v>
      </c>
      <c r="I402">
        <v>1.2157048510229962</v>
      </c>
      <c r="J402">
        <f>huc_8[[#This Row],[area_ac]]*huc_8[[#This Row],[total_n_yield_lbs_per_ac]]</f>
        <v>1222485.6028712075</v>
      </c>
      <c r="K402">
        <f>huc_8[[#This Row],[total_n_sparrow_lbs]]/SUM(huc_8[total_n_sparrow_lbs])*Meta!$B$2</f>
        <v>409792.07406611298</v>
      </c>
      <c r="L402">
        <f>huc_8[[#This Row],[total_n_sparrow_adjusted_usgs_lbs]]/huc_8[[#This Row],[area_ac]]/huc_8[[#This Row],[total_n_yield_lbs_per_ac]]*huc_8[[#This Row],[rowcrop_n_yield_lbs_per_ac]]</f>
        <v>0.32546544511444347</v>
      </c>
    </row>
    <row r="403" spans="1:12">
      <c r="A403" t="s">
        <v>462</v>
      </c>
      <c r="B403">
        <v>682578.31</v>
      </c>
      <c r="C403">
        <v>2.9818396147754743E-2</v>
      </c>
      <c r="D403">
        <v>0.15750346361969889</v>
      </c>
      <c r="E403">
        <f>huc_8[[#This Row],[area_ac]]*huc_8[[#This Row],[total_p_yield_lbs_per_ac]]</f>
        <v>107508.44801668056</v>
      </c>
      <c r="F403">
        <f>huc_8[[#This Row],[total_p_sparrow_lbs]]/SUM(huc_8[total_p_sparrow_lbs])*Meta!$A$2</f>
        <v>40564.753995091298</v>
      </c>
      <c r="G403">
        <f>huc_8[[#This Row],[total_p_sparrow_adjusted_usgs_lbs]]/huc_8[[#This Row],[area_ac]]/huc_8[[#This Row],[total_p_yield_lbs_per_ac]]*huc_8[[#This Row],[rowcrop_p_yield_lbs_per_ac]]</f>
        <v>1.1250984704701313E-2</v>
      </c>
      <c r="H403">
        <v>0.60233682451075365</v>
      </c>
      <c r="I403">
        <v>0.61538952090610588</v>
      </c>
      <c r="J403">
        <f>huc_8[[#This Row],[area_ac]]*huc_8[[#This Row],[total_n_yield_lbs_per_ac]]</f>
        <v>420051.53917179944</v>
      </c>
      <c r="K403">
        <f>huc_8[[#This Row],[total_n_sparrow_lbs]]/SUM(huc_8[total_n_sparrow_lbs])*Meta!$B$2</f>
        <v>140806.39563164621</v>
      </c>
      <c r="L403">
        <f>huc_8[[#This Row],[total_n_sparrow_adjusted_usgs_lbs]]/huc_8[[#This Row],[area_ac]]/huc_8[[#This Row],[total_n_yield_lbs_per_ac]]*huc_8[[#This Row],[rowcrop_n_yield_lbs_per_ac]]</f>
        <v>0.20191064501940201</v>
      </c>
    </row>
    <row r="404" spans="1:12">
      <c r="A404" t="s">
        <v>463</v>
      </c>
      <c r="B404">
        <v>1787333.49</v>
      </c>
      <c r="C404">
        <v>3.0907211135287601E-2</v>
      </c>
      <c r="D404">
        <v>0.12014632021780321</v>
      </c>
      <c r="E404">
        <f>huc_8[[#This Row],[area_ac]]*huc_8[[#This Row],[total_p_yield_lbs_per_ac]]</f>
        <v>214741.54182554377</v>
      </c>
      <c r="F404">
        <f>huc_8[[#This Row],[total_p_sparrow_lbs]]/SUM(huc_8[total_p_sparrow_lbs])*Meta!$A$2</f>
        <v>81025.612194943402</v>
      </c>
      <c r="G404">
        <f>huc_8[[#This Row],[total_p_sparrow_adjusted_usgs_lbs]]/huc_8[[#This Row],[area_ac]]/huc_8[[#This Row],[total_p_yield_lbs_per_ac]]*huc_8[[#This Row],[rowcrop_p_yield_lbs_per_ac]]</f>
        <v>1.1661812997084306E-2</v>
      </c>
      <c r="H404">
        <v>0.89381347581879267</v>
      </c>
      <c r="I404">
        <v>0.96262190022859062</v>
      </c>
      <c r="J404">
        <f>huc_8[[#This Row],[area_ac]]*huc_8[[#This Row],[total_n_yield_lbs_per_ac]]</f>
        <v>1720526.3604859987</v>
      </c>
      <c r="K404">
        <f>huc_8[[#This Row],[total_n_sparrow_lbs]]/SUM(huc_8[total_n_sparrow_lbs])*Meta!$B$2</f>
        <v>576741.40627344314</v>
      </c>
      <c r="L404">
        <f>huc_8[[#This Row],[total_n_sparrow_adjusted_usgs_lbs]]/huc_8[[#This Row],[area_ac]]/huc_8[[#This Row],[total_n_yield_lbs_per_ac]]*huc_8[[#This Row],[rowcrop_n_yield_lbs_per_ac]]</f>
        <v>0.29961717113376346</v>
      </c>
    </row>
    <row r="405" spans="1:12">
      <c r="A405" t="s">
        <v>464</v>
      </c>
      <c r="B405">
        <v>1285334.67</v>
      </c>
      <c r="C405">
        <v>0.10189029403507255</v>
      </c>
      <c r="D405">
        <v>0.25385308427783876</v>
      </c>
      <c r="E405">
        <f>huc_8[[#This Row],[area_ac]]*huc_8[[#This Row],[total_p_yield_lbs_per_ac]]</f>
        <v>326286.17030873807</v>
      </c>
      <c r="F405">
        <f>huc_8[[#This Row],[total_p_sparrow_lbs]]/SUM(huc_8[total_p_sparrow_lbs])*Meta!$A$2</f>
        <v>123113.28527894686</v>
      </c>
      <c r="G405">
        <f>huc_8[[#This Row],[total_p_sparrow_adjusted_usgs_lbs]]/huc_8[[#This Row],[area_ac]]/huc_8[[#This Row],[total_p_yield_lbs_per_ac]]*huc_8[[#This Row],[rowcrop_p_yield_lbs_per_ac]]</f>
        <v>3.8444929568501943E-2</v>
      </c>
      <c r="H405">
        <v>0.98144141788439743</v>
      </c>
      <c r="I405">
        <v>1.656145485630024</v>
      </c>
      <c r="J405">
        <f>huc_8[[#This Row],[area_ac]]*huc_8[[#This Row],[total_n_yield_lbs_per_ac]]</f>
        <v>2128701.2112442562</v>
      </c>
      <c r="K405">
        <f>huc_8[[#This Row],[total_n_sparrow_lbs]]/SUM(huc_8[total_n_sparrow_lbs])*Meta!$B$2</f>
        <v>713566.59119259391</v>
      </c>
      <c r="L405">
        <f>huc_8[[#This Row],[total_n_sparrow_adjusted_usgs_lbs]]/huc_8[[#This Row],[area_ac]]/huc_8[[#This Row],[total_n_yield_lbs_per_ac]]*huc_8[[#This Row],[rowcrop_n_yield_lbs_per_ac]]</f>
        <v>0.32899112534710601</v>
      </c>
    </row>
    <row r="406" spans="1:12">
      <c r="A406" t="s">
        <v>465</v>
      </c>
      <c r="B406">
        <v>390831.06</v>
      </c>
      <c r="C406">
        <v>4.4119217737656938E-2</v>
      </c>
      <c r="D406">
        <v>0.10756120163079028</v>
      </c>
      <c r="E406">
        <f>huc_8[[#This Row],[area_ac]]*huc_8[[#This Row],[total_p_yield_lbs_per_ac]]</f>
        <v>42038.258448235494</v>
      </c>
      <c r="F406">
        <f>huc_8[[#This Row],[total_p_sparrow_lbs]]/SUM(huc_8[total_p_sparrow_lbs])*Meta!$A$2</f>
        <v>15861.74522833925</v>
      </c>
      <c r="G406">
        <f>huc_8[[#This Row],[total_p_sparrow_adjusted_usgs_lbs]]/huc_8[[#This Row],[area_ac]]/huc_8[[#This Row],[total_p_yield_lbs_per_ac]]*huc_8[[#This Row],[rowcrop_p_yield_lbs_per_ac]]</f>
        <v>1.6646926329977735E-2</v>
      </c>
      <c r="H406">
        <v>0.81938547520874305</v>
      </c>
      <c r="I406">
        <v>0.88173517495010301</v>
      </c>
      <c r="J406">
        <f>huc_8[[#This Row],[area_ac]]*huc_8[[#This Row],[total_n_yield_lbs_per_ac]]</f>
        <v>344609.49306503421</v>
      </c>
      <c r="K406">
        <f>huc_8[[#This Row],[total_n_sparrow_lbs]]/SUM(huc_8[total_n_sparrow_lbs])*Meta!$B$2</f>
        <v>115517.30226868766</v>
      </c>
      <c r="L406">
        <f>huc_8[[#This Row],[total_n_sparrow_adjusted_usgs_lbs]]/huc_8[[#This Row],[area_ac]]/huc_8[[#This Row],[total_n_yield_lbs_per_ac]]*huc_8[[#This Row],[rowcrop_n_yield_lbs_per_ac]]</f>
        <v>0.27466799818076354</v>
      </c>
    </row>
    <row r="407" spans="1:12">
      <c r="A407" t="s">
        <v>466</v>
      </c>
      <c r="B407">
        <v>1631489.53</v>
      </c>
      <c r="C407">
        <v>2.3844349417955695E-2</v>
      </c>
      <c r="D407">
        <v>0.13156633421732078</v>
      </c>
      <c r="E407">
        <f>huc_8[[#This Row],[area_ac]]*huc_8[[#This Row],[total_p_yield_lbs_per_ac]]</f>
        <v>214649.0967760396</v>
      </c>
      <c r="F407">
        <f>huc_8[[#This Row],[total_p_sparrow_lbs]]/SUM(huc_8[total_p_sparrow_lbs])*Meta!$A$2</f>
        <v>80990.731115731673</v>
      </c>
      <c r="G407">
        <f>huc_8[[#This Row],[total_p_sparrow_adjusted_usgs_lbs]]/huc_8[[#This Row],[area_ac]]/huc_8[[#This Row],[total_p_yield_lbs_per_ac]]*huc_8[[#This Row],[rowcrop_p_yield_lbs_per_ac]]</f>
        <v>8.9968759307389335E-3</v>
      </c>
      <c r="H407">
        <v>0.63928930632619829</v>
      </c>
      <c r="I407">
        <v>0.72156286401139114</v>
      </c>
      <c r="J407">
        <f>huc_8[[#This Row],[area_ac]]*huc_8[[#This Row],[total_n_yield_lbs_per_ac]]</f>
        <v>1177222.2578713985</v>
      </c>
      <c r="K407">
        <f>huc_8[[#This Row],[total_n_sparrow_lbs]]/SUM(huc_8[total_n_sparrow_lbs])*Meta!$B$2</f>
        <v>394619.24914034083</v>
      </c>
      <c r="L407">
        <f>huc_8[[#This Row],[total_n_sparrow_adjusted_usgs_lbs]]/huc_8[[#This Row],[area_ac]]/huc_8[[#This Row],[total_n_yield_lbs_per_ac]]*huc_8[[#This Row],[rowcrop_n_yield_lbs_per_ac]]</f>
        <v>0.21429756731073693</v>
      </c>
    </row>
    <row r="408" spans="1:12">
      <c r="A408" t="s">
        <v>467</v>
      </c>
      <c r="B408">
        <v>713865.39</v>
      </c>
      <c r="C408">
        <v>1.9526893900044907E-2</v>
      </c>
      <c r="D408">
        <v>0.14604519230838967</v>
      </c>
      <c r="E408">
        <f>huc_8[[#This Row],[area_ac]]*huc_8[[#This Row],[total_p_yield_lbs_per_ac]]</f>
        <v>104256.60816485359</v>
      </c>
      <c r="F408">
        <f>huc_8[[#This Row],[total_p_sparrow_lbs]]/SUM(huc_8[total_p_sparrow_lbs])*Meta!$A$2</f>
        <v>39337.779873017389</v>
      </c>
      <c r="G408">
        <f>huc_8[[#This Row],[total_p_sparrow_adjusted_usgs_lbs]]/huc_8[[#This Row],[area_ac]]/huc_8[[#This Row],[total_p_yield_lbs_per_ac]]*huc_8[[#This Row],[rowcrop_p_yield_lbs_per_ac]]</f>
        <v>7.36782701226113E-3</v>
      </c>
      <c r="H408">
        <v>0.66442124862751817</v>
      </c>
      <c r="I408">
        <v>0.7119214527257367</v>
      </c>
      <c r="J408">
        <f>huc_8[[#This Row],[area_ac]]*huc_8[[#This Row],[total_n_yield_lbs_per_ac]]</f>
        <v>508216.0854994246</v>
      </c>
      <c r="K408">
        <f>huc_8[[#This Row],[total_n_sparrow_lbs]]/SUM(huc_8[total_n_sparrow_lbs])*Meta!$B$2</f>
        <v>170360.22613389528</v>
      </c>
      <c r="L408">
        <f>huc_8[[#This Row],[total_n_sparrow_adjusted_usgs_lbs]]/huc_8[[#This Row],[area_ac]]/huc_8[[#This Row],[total_n_yield_lbs_per_ac]]*huc_8[[#This Row],[rowcrop_n_yield_lbs_per_ac]]</f>
        <v>0.22272210068501899</v>
      </c>
    </row>
    <row r="409" spans="1:12">
      <c r="A409" t="s">
        <v>468</v>
      </c>
      <c r="B409">
        <v>514174.26</v>
      </c>
      <c r="C409">
        <v>2.2786749980067546E-2</v>
      </c>
      <c r="D409">
        <v>0.10244056706223961</v>
      </c>
      <c r="E409">
        <f>huc_8[[#This Row],[area_ac]]*huc_8[[#This Row],[total_p_yield_lbs_per_ac]]</f>
        <v>52672.30276320743</v>
      </c>
      <c r="F409">
        <f>huc_8[[#This Row],[total_p_sparrow_lbs]]/SUM(huc_8[total_p_sparrow_lbs])*Meta!$A$2</f>
        <v>19874.149830652983</v>
      </c>
      <c r="G409">
        <f>huc_8[[#This Row],[total_p_sparrow_adjusted_usgs_lbs]]/huc_8[[#This Row],[area_ac]]/huc_8[[#This Row],[total_p_yield_lbs_per_ac]]*huc_8[[#This Row],[rowcrop_p_yield_lbs_per_ac]]</f>
        <v>8.5978257926825896E-3</v>
      </c>
      <c r="H409">
        <v>0.8135510707762631</v>
      </c>
      <c r="I409">
        <v>0.97608592612480849</v>
      </c>
      <c r="J409">
        <f>huc_8[[#This Row],[area_ac]]*huc_8[[#This Row],[total_n_yield_lbs_per_ac]]</f>
        <v>501878.25876163808</v>
      </c>
      <c r="K409">
        <f>huc_8[[#This Row],[total_n_sparrow_lbs]]/SUM(huc_8[total_n_sparrow_lbs])*Meta!$B$2</f>
        <v>168235.70936425048</v>
      </c>
      <c r="L409">
        <f>huc_8[[#This Row],[total_n_sparrow_adjusted_usgs_lbs]]/huc_8[[#This Row],[area_ac]]/huc_8[[#This Row],[total_n_yield_lbs_per_ac]]*huc_8[[#This Row],[rowcrop_n_yield_lbs_per_ac]]</f>
        <v>0.27271223470370404</v>
      </c>
    </row>
    <row r="410" spans="1:12">
      <c r="A410" t="s">
        <v>469</v>
      </c>
      <c r="B410">
        <v>470657.9</v>
      </c>
      <c r="C410">
        <v>6.6657362898708793E-3</v>
      </c>
      <c r="D410">
        <v>3.8915007520446215E-2</v>
      </c>
      <c r="E410">
        <f>huc_8[[#This Row],[area_ac]]*huc_8[[#This Row],[total_p_yield_lbs_per_ac]]</f>
        <v>18315.655718057424</v>
      </c>
      <c r="F410">
        <f>huc_8[[#This Row],[total_p_sparrow_lbs]]/SUM(huc_8[total_p_sparrow_lbs])*Meta!$A$2</f>
        <v>6910.806380039181</v>
      </c>
      <c r="G410">
        <f>huc_8[[#This Row],[total_p_sparrow_adjusted_usgs_lbs]]/huc_8[[#This Row],[area_ac]]/huc_8[[#This Row],[total_p_yield_lbs_per_ac]]*huc_8[[#This Row],[rowcrop_p_yield_lbs_per_ac]]</f>
        <v>2.5150949323797475E-3</v>
      </c>
      <c r="H410">
        <v>0.11719168234734098</v>
      </c>
      <c r="I410">
        <v>0.11971096746665073</v>
      </c>
      <c r="J410">
        <f>huc_8[[#This Row],[area_ac]]*huc_8[[#This Row],[total_n_yield_lbs_per_ac]]</f>
        <v>56342.912554822156</v>
      </c>
      <c r="K410">
        <f>huc_8[[#This Row],[total_n_sparrow_lbs]]/SUM(huc_8[total_n_sparrow_lbs])*Meta!$B$2</f>
        <v>18886.831010965034</v>
      </c>
      <c r="L410">
        <f>huc_8[[#This Row],[total_n_sparrow_adjusted_usgs_lbs]]/huc_8[[#This Row],[area_ac]]/huc_8[[#This Row],[total_n_yield_lbs_per_ac]]*huc_8[[#This Row],[rowcrop_n_yield_lbs_per_ac]]</f>
        <v>3.9284080286607216E-2</v>
      </c>
    </row>
    <row r="411" spans="1:12">
      <c r="A411" t="s">
        <v>470</v>
      </c>
      <c r="B411">
        <v>1091748.79</v>
      </c>
      <c r="C411">
        <v>1.695186004798065E-2</v>
      </c>
      <c r="D411">
        <v>4.8462134897652796E-2</v>
      </c>
      <c r="E411">
        <f>huc_8[[#This Row],[area_ac]]*huc_8[[#This Row],[total_p_yield_lbs_per_ac]]</f>
        <v>52908.477135329216</v>
      </c>
      <c r="F411">
        <f>huc_8[[#This Row],[total_p_sparrow_lbs]]/SUM(huc_8[total_p_sparrow_lbs])*Meta!$A$2</f>
        <v>19963.262411866872</v>
      </c>
      <c r="G411">
        <f>huc_8[[#This Row],[total_p_sparrow_adjusted_usgs_lbs]]/huc_8[[#This Row],[area_ac]]/huc_8[[#This Row],[total_p_yield_lbs_per_ac]]*huc_8[[#This Row],[rowcrop_p_yield_lbs_per_ac]]</f>
        <v>6.3962232298140805E-3</v>
      </c>
      <c r="H411">
        <v>0.53929318180226327</v>
      </c>
      <c r="I411">
        <v>0.57326920667396974</v>
      </c>
      <c r="J411">
        <f>huc_8[[#This Row],[area_ac]]*huc_8[[#This Row],[total_n_yield_lbs_per_ac]]</f>
        <v>625865.96273056639</v>
      </c>
      <c r="K411">
        <f>huc_8[[#This Row],[total_n_sparrow_lbs]]/SUM(huc_8[total_n_sparrow_lbs])*Meta!$B$2</f>
        <v>209797.89893015512</v>
      </c>
      <c r="L411">
        <f>huc_8[[#This Row],[total_n_sparrow_adjusted_usgs_lbs]]/huc_8[[#This Row],[area_ac]]/huc_8[[#This Row],[total_n_yield_lbs_per_ac]]*huc_8[[#This Row],[rowcrop_n_yield_lbs_per_ac]]</f>
        <v>0.18077764759062409</v>
      </c>
    </row>
    <row r="412" spans="1:12">
      <c r="A412" t="s">
        <v>471</v>
      </c>
      <c r="B412">
        <v>547898.53</v>
      </c>
      <c r="C412">
        <v>8.3698036763835311E-3</v>
      </c>
      <c r="D412">
        <v>4.0906385668649348E-2</v>
      </c>
      <c r="E412">
        <f>huc_8[[#This Row],[area_ac]]*huc_8[[#This Row],[total_p_yield_lbs_per_ac]]</f>
        <v>22412.548575466048</v>
      </c>
      <c r="F412">
        <f>huc_8[[#This Row],[total_p_sparrow_lbs]]/SUM(huc_8[total_p_sparrow_lbs])*Meta!$A$2</f>
        <v>8456.6332798865515</v>
      </c>
      <c r="G412">
        <f>huc_8[[#This Row],[total_p_sparrow_adjusted_usgs_lbs]]/huc_8[[#This Row],[area_ac]]/huc_8[[#This Row],[total_p_yield_lbs_per_ac]]*huc_8[[#This Row],[rowcrop_p_yield_lbs_per_ac]]</f>
        <v>3.1580683507497972E-3</v>
      </c>
      <c r="H412">
        <v>0.13683559885043431</v>
      </c>
      <c r="I412">
        <v>0.15218099049755396</v>
      </c>
      <c r="J412">
        <f>huc_8[[#This Row],[area_ac]]*huc_8[[#This Row],[total_n_yield_lbs_per_ac]]</f>
        <v>83379.740987553785</v>
      </c>
      <c r="K412">
        <f>huc_8[[#This Row],[total_n_sparrow_lbs]]/SUM(huc_8[total_n_sparrow_lbs])*Meta!$B$2</f>
        <v>27949.905433761327</v>
      </c>
      <c r="L412">
        <f>huc_8[[#This Row],[total_n_sparrow_adjusted_usgs_lbs]]/huc_8[[#This Row],[area_ac]]/huc_8[[#This Row],[total_n_yield_lbs_per_ac]]*huc_8[[#This Row],[rowcrop_n_yield_lbs_per_ac]]</f>
        <v>4.5868960523787597E-2</v>
      </c>
    </row>
    <row r="413" spans="1:12">
      <c r="A413" t="s">
        <v>472</v>
      </c>
      <c r="B413">
        <v>2222573.0299999998</v>
      </c>
      <c r="C413">
        <v>1.7659067239777542E-2</v>
      </c>
      <c r="D413">
        <v>6.7930368929102411E-2</v>
      </c>
      <c r="E413">
        <f>huc_8[[#This Row],[area_ac]]*huc_8[[#This Row],[total_p_yield_lbs_per_ac]]</f>
        <v>150980.20589977299</v>
      </c>
      <c r="F413">
        <f>huc_8[[#This Row],[total_p_sparrow_lbs]]/SUM(huc_8[total_p_sparrow_lbs])*Meta!$A$2</f>
        <v>56967.382781884036</v>
      </c>
      <c r="G413">
        <f>huc_8[[#This Row],[total_p_sparrow_adjusted_usgs_lbs]]/huc_8[[#This Row],[area_ac]]/huc_8[[#This Row],[total_p_yield_lbs_per_ac]]*huc_8[[#This Row],[rowcrop_p_yield_lbs_per_ac]]</f>
        <v>6.6630644528810267E-3</v>
      </c>
      <c r="H413">
        <v>0.63186412324680519</v>
      </c>
      <c r="I413">
        <v>0.72263646298330875</v>
      </c>
      <c r="J413">
        <f>huc_8[[#This Row],[area_ac]]*huc_8[[#This Row],[total_n_yield_lbs_per_ac]]</f>
        <v>1606112.3131212953</v>
      </c>
      <c r="K413">
        <f>huc_8[[#This Row],[total_n_sparrow_lbs]]/SUM(huc_8[total_n_sparrow_lbs])*Meta!$B$2</f>
        <v>538388.42308757908</v>
      </c>
      <c r="L413">
        <f>huc_8[[#This Row],[total_n_sparrow_adjusted_usgs_lbs]]/huc_8[[#This Row],[area_ac]]/huc_8[[#This Row],[total_n_yield_lbs_per_ac]]*huc_8[[#This Row],[rowcrop_n_yield_lbs_per_ac]]</f>
        <v>0.2118085554423938</v>
      </c>
    </row>
    <row r="414" spans="1:12">
      <c r="A414" t="s">
        <v>473</v>
      </c>
      <c r="B414">
        <v>1287233.3899999999</v>
      </c>
      <c r="C414">
        <v>1.9061509577835561E-2</v>
      </c>
      <c r="D414">
        <v>6.4109056241183043E-2</v>
      </c>
      <c r="E414">
        <f>huc_8[[#This Row],[area_ac]]*huc_8[[#This Row],[total_p_yield_lbs_per_ac]]</f>
        <v>82523.317795038703</v>
      </c>
      <c r="F414">
        <f>huc_8[[#This Row],[total_p_sparrow_lbs]]/SUM(huc_8[total_p_sparrow_lbs])*Meta!$A$2</f>
        <v>31137.44219147406</v>
      </c>
      <c r="G414">
        <f>huc_8[[#This Row],[total_p_sparrow_adjusted_usgs_lbs]]/huc_8[[#This Row],[area_ac]]/huc_8[[#This Row],[total_p_yield_lbs_per_ac]]*huc_8[[#This Row],[rowcrop_p_yield_lbs_per_ac]]</f>
        <v>7.1922296439439403E-3</v>
      </c>
      <c r="H414">
        <v>0.51496489596460471</v>
      </c>
      <c r="I414">
        <v>0.53628298551721643</v>
      </c>
      <c r="J414">
        <f>huc_8[[#This Row],[area_ac]]*huc_8[[#This Row],[total_n_yield_lbs_per_ac]]</f>
        <v>690321.3654466474</v>
      </c>
      <c r="K414">
        <f>huc_8[[#This Row],[total_n_sparrow_lbs]]/SUM(huc_8[total_n_sparrow_lbs])*Meta!$B$2</f>
        <v>231404.13552038849</v>
      </c>
      <c r="L414">
        <f>huc_8[[#This Row],[total_n_sparrow_adjusted_usgs_lbs]]/huc_8[[#This Row],[area_ac]]/huc_8[[#This Row],[total_n_yield_lbs_per_ac]]*huc_8[[#This Row],[rowcrop_n_yield_lbs_per_ac]]</f>
        <v>0.17262250965814271</v>
      </c>
    </row>
    <row r="415" spans="1:12">
      <c r="A415" t="s">
        <v>474</v>
      </c>
      <c r="B415">
        <v>735783.22</v>
      </c>
      <c r="C415">
        <v>2.5732568850981359E-2</v>
      </c>
      <c r="D415">
        <v>0.1032993688776835</v>
      </c>
      <c r="E415">
        <f>huc_8[[#This Row],[area_ac]]*huc_8[[#This Row],[total_p_yield_lbs_per_ac]]</f>
        <v>76005.942256789742</v>
      </c>
      <c r="F415">
        <f>huc_8[[#This Row],[total_p_sparrow_lbs]]/SUM(huc_8[total_p_sparrow_lbs])*Meta!$A$2</f>
        <v>28678.326277516531</v>
      </c>
      <c r="G415">
        <f>huc_8[[#This Row],[total_p_sparrow_adjusted_usgs_lbs]]/huc_8[[#This Row],[area_ac]]/huc_8[[#This Row],[total_p_yield_lbs_per_ac]]*huc_8[[#This Row],[rowcrop_p_yield_lbs_per_ac]]</f>
        <v>9.709333027855177E-3</v>
      </c>
      <c r="H415">
        <v>1.2685703217460442</v>
      </c>
      <c r="I415">
        <v>1.294930940976283</v>
      </c>
      <c r="J415">
        <f>huc_8[[#This Row],[area_ac]]*huc_8[[#This Row],[total_n_yield_lbs_per_ac]]</f>
        <v>952788.45742915943</v>
      </c>
      <c r="K415">
        <f>huc_8[[#This Row],[total_n_sparrow_lbs]]/SUM(huc_8[total_n_sparrow_lbs])*Meta!$B$2</f>
        <v>319386.30377251335</v>
      </c>
      <c r="L415">
        <f>huc_8[[#This Row],[total_n_sparrow_adjusted_usgs_lbs]]/huc_8[[#This Row],[area_ac]]/huc_8[[#This Row],[total_n_yield_lbs_per_ac]]*huc_8[[#This Row],[rowcrop_n_yield_lbs_per_ac]]</f>
        <v>0.42524023352592027</v>
      </c>
    </row>
    <row r="416" spans="1:12">
      <c r="A416" t="s">
        <v>475</v>
      </c>
      <c r="B416">
        <v>1153150.77</v>
      </c>
      <c r="C416">
        <v>1.8403320931120886E-2</v>
      </c>
      <c r="D416">
        <v>6.8051416927719391E-2</v>
      </c>
      <c r="E416">
        <f>huc_8[[#This Row],[area_ac]]*huc_8[[#This Row],[total_p_yield_lbs_per_ac]]</f>
        <v>78473.543829790651</v>
      </c>
      <c r="F416">
        <f>huc_8[[#This Row],[total_p_sparrow_lbs]]/SUM(huc_8[total_p_sparrow_lbs])*Meta!$A$2</f>
        <v>29609.3940458016</v>
      </c>
      <c r="G416">
        <f>huc_8[[#This Row],[total_p_sparrow_adjusted_usgs_lbs]]/huc_8[[#This Row],[area_ac]]/huc_8[[#This Row],[total_p_yield_lbs_per_ac]]*huc_8[[#This Row],[rowcrop_p_yield_lbs_per_ac]]</f>
        <v>6.943883946197469E-3</v>
      </c>
      <c r="H416">
        <v>0.40819457904389411</v>
      </c>
      <c r="I416">
        <v>0.43306391085186818</v>
      </c>
      <c r="J416">
        <f>huc_8[[#This Row],[area_ac]]*huc_8[[#This Row],[total_n_yield_lbs_per_ac]]</f>
        <v>499387.98225804314</v>
      </c>
      <c r="K416">
        <f>huc_8[[#This Row],[total_n_sparrow_lbs]]/SUM(huc_8[total_n_sparrow_lbs])*Meta!$B$2</f>
        <v>167400.93832808491</v>
      </c>
      <c r="L416">
        <f>huc_8[[#This Row],[total_n_sparrow_adjusted_usgs_lbs]]/huc_8[[#This Row],[area_ac]]/huc_8[[#This Row],[total_n_yield_lbs_per_ac]]*huc_8[[#This Row],[rowcrop_n_yield_lbs_per_ac]]</f>
        <v>0.13683179808094981</v>
      </c>
    </row>
    <row r="417" spans="1:12">
      <c r="A417" t="s">
        <v>476</v>
      </c>
      <c r="B417">
        <v>278967.36</v>
      </c>
      <c r="C417">
        <v>1.0703768462474714E-2</v>
      </c>
      <c r="D417">
        <v>8.3585912771908438E-2</v>
      </c>
      <c r="E417">
        <f>huc_8[[#This Row],[area_ac]]*huc_8[[#This Row],[total_p_yield_lbs_per_ac]]</f>
        <v>23317.741419169579</v>
      </c>
      <c r="F417">
        <f>huc_8[[#This Row],[total_p_sparrow_lbs]]/SUM(huc_8[total_p_sparrow_lbs])*Meta!$A$2</f>
        <v>8798.1778347596137</v>
      </c>
      <c r="G417">
        <f>huc_8[[#This Row],[total_p_sparrow_adjusted_usgs_lbs]]/huc_8[[#This Row],[area_ac]]/huc_8[[#This Row],[total_p_yield_lbs_per_ac]]*huc_8[[#This Row],[rowcrop_p_yield_lbs_per_ac]]</f>
        <v>4.0387127012877664E-3</v>
      </c>
      <c r="H417">
        <v>0.60393502134325805</v>
      </c>
      <c r="I417">
        <v>0.69756084112101036</v>
      </c>
      <c r="J417">
        <f>huc_8[[#This Row],[area_ac]]*huc_8[[#This Row],[total_n_yield_lbs_per_ac]]</f>
        <v>194596.70628690769</v>
      </c>
      <c r="K417">
        <f>huc_8[[#This Row],[total_n_sparrow_lbs]]/SUM(huc_8[total_n_sparrow_lbs])*Meta!$B$2</f>
        <v>65231.187744423187</v>
      </c>
      <c r="L417">
        <f>huc_8[[#This Row],[total_n_sparrow_adjusted_usgs_lbs]]/huc_8[[#This Row],[area_ac]]/huc_8[[#This Row],[total_n_yield_lbs_per_ac]]*huc_8[[#This Row],[rowcrop_n_yield_lbs_per_ac]]</f>
        <v>0.20244638007691079</v>
      </c>
    </row>
    <row r="418" spans="1:12">
      <c r="A418" t="s">
        <v>477</v>
      </c>
      <c r="B418">
        <v>546441.31000000006</v>
      </c>
      <c r="C418">
        <v>9.2989089092800573E-3</v>
      </c>
      <c r="D418">
        <v>8.850966506015058E-2</v>
      </c>
      <c r="E418">
        <f>huc_8[[#This Row],[area_ac]]*huc_8[[#This Row],[total_p_yield_lbs_per_ac]]</f>
        <v>48365.337323129919</v>
      </c>
      <c r="F418">
        <f>huc_8[[#This Row],[total_p_sparrow_lbs]]/SUM(huc_8[total_p_sparrow_lbs])*Meta!$A$2</f>
        <v>18249.058995791365</v>
      </c>
      <c r="G418">
        <f>huc_8[[#This Row],[total_p_sparrow_adjusted_usgs_lbs]]/huc_8[[#This Row],[area_ac]]/huc_8[[#This Row],[total_p_yield_lbs_per_ac]]*huc_8[[#This Row],[rowcrop_p_yield_lbs_per_ac]]</f>
        <v>3.5086354541103812E-3</v>
      </c>
      <c r="H418">
        <v>0.45255622690381736</v>
      </c>
      <c r="I418">
        <v>0.47129318918295815</v>
      </c>
      <c r="J418">
        <f>huc_8[[#This Row],[area_ac]]*huc_8[[#This Row],[total_n_yield_lbs_per_ac]]</f>
        <v>257534.06769121351</v>
      </c>
      <c r="K418">
        <f>huc_8[[#This Row],[total_n_sparrow_lbs]]/SUM(huc_8[total_n_sparrow_lbs])*Meta!$B$2</f>
        <v>86328.558384653283</v>
      </c>
      <c r="L418">
        <f>huc_8[[#This Row],[total_n_sparrow_adjusted_usgs_lbs]]/huc_8[[#This Row],[area_ac]]/huc_8[[#This Row],[total_n_yield_lbs_per_ac]]*huc_8[[#This Row],[rowcrop_n_yield_lbs_per_ac]]</f>
        <v>0.15170236313530464</v>
      </c>
    </row>
    <row r="419" spans="1:12">
      <c r="A419" t="s">
        <v>478</v>
      </c>
      <c r="B419">
        <v>416404.2</v>
      </c>
      <c r="C419">
        <v>2.0579434334723135E-2</v>
      </c>
      <c r="D419">
        <v>0.11957132735672253</v>
      </c>
      <c r="E419">
        <f>huc_8[[#This Row],[area_ac]]*huc_8[[#This Row],[total_p_yield_lbs_per_ac]]</f>
        <v>49790.002910914161</v>
      </c>
      <c r="F419">
        <f>huc_8[[#This Row],[total_p_sparrow_lbs]]/SUM(huc_8[total_p_sparrow_lbs])*Meta!$A$2</f>
        <v>18786.609394479783</v>
      </c>
      <c r="G419">
        <f>huc_8[[#This Row],[total_p_sparrow_adjusted_usgs_lbs]]/huc_8[[#This Row],[area_ac]]/huc_8[[#This Row],[total_p_yield_lbs_per_ac]]*huc_8[[#This Row],[rowcrop_p_yield_lbs_per_ac]]</f>
        <v>7.7649683029249496E-3</v>
      </c>
      <c r="H419">
        <v>0.99655534934335466</v>
      </c>
      <c r="I419">
        <v>1.0134843470428465</v>
      </c>
      <c r="J419">
        <f>huc_8[[#This Row],[area_ac]]*huc_8[[#This Row],[total_n_yield_lbs_per_ac]]</f>
        <v>422019.13874289888</v>
      </c>
      <c r="K419">
        <f>huc_8[[#This Row],[total_n_sparrow_lbs]]/SUM(huc_8[total_n_sparrow_lbs])*Meta!$B$2</f>
        <v>141465.95898951212</v>
      </c>
      <c r="L419">
        <f>huc_8[[#This Row],[total_n_sparrow_adjusted_usgs_lbs]]/huc_8[[#This Row],[area_ac]]/huc_8[[#This Row],[total_n_yield_lbs_per_ac]]*huc_8[[#This Row],[rowcrop_n_yield_lbs_per_ac]]</f>
        <v>0.33405749938481455</v>
      </c>
    </row>
    <row r="420" spans="1:12">
      <c r="A420" t="s">
        <v>479</v>
      </c>
      <c r="B420">
        <v>944835.26</v>
      </c>
      <c r="C420">
        <v>3.1244438338904716E-2</v>
      </c>
      <c r="D420">
        <v>0.10749646804889741</v>
      </c>
      <c r="E420">
        <f>huc_8[[#This Row],[area_ac]]*huc_8[[#This Row],[total_p_yield_lbs_per_ac]]</f>
        <v>101566.45333806168</v>
      </c>
      <c r="F420">
        <f>huc_8[[#This Row],[total_p_sparrow_lbs]]/SUM(huc_8[total_p_sparrow_lbs])*Meta!$A$2</f>
        <v>38322.739001619171</v>
      </c>
      <c r="G420">
        <f>huc_8[[#This Row],[total_p_sparrow_adjusted_usgs_lbs]]/huc_8[[#This Row],[area_ac]]/huc_8[[#This Row],[total_p_yield_lbs_per_ac]]*huc_8[[#This Row],[rowcrop_p_yield_lbs_per_ac]]</f>
        <v>1.1789054519099939E-2</v>
      </c>
      <c r="H420">
        <v>1.9538523490882242</v>
      </c>
      <c r="I420">
        <v>2.1530766742314702</v>
      </c>
      <c r="J420">
        <f>huc_8[[#This Row],[area_ac]]*huc_8[[#This Row],[total_n_yield_lbs_per_ac]]</f>
        <v>2034302.7592974266</v>
      </c>
      <c r="K420">
        <f>huc_8[[#This Row],[total_n_sparrow_lbs]]/SUM(huc_8[total_n_sparrow_lbs])*Meta!$B$2</f>
        <v>681923.0795462674</v>
      </c>
      <c r="L420">
        <f>huc_8[[#This Row],[total_n_sparrow_adjusted_usgs_lbs]]/huc_8[[#This Row],[area_ac]]/huc_8[[#This Row],[total_n_yield_lbs_per_ac]]*huc_8[[#This Row],[rowcrop_n_yield_lbs_per_ac]]</f>
        <v>0.65495512149288171</v>
      </c>
    </row>
    <row r="421" spans="1:12">
      <c r="A421" t="s">
        <v>480</v>
      </c>
      <c r="B421">
        <v>1255344.1000000001</v>
      </c>
      <c r="C421">
        <v>0.21003807237860692</v>
      </c>
      <c r="D421">
        <v>0.31836130605116064</v>
      </c>
      <c r="E421">
        <f>huc_8[[#This Row],[area_ac]]*huc_8[[#This Row],[total_p_yield_lbs_per_ac]]</f>
        <v>399652.98721961887</v>
      </c>
      <c r="F421">
        <f>huc_8[[#This Row],[total_p_sparrow_lbs]]/SUM(huc_8[total_p_sparrow_lbs])*Meta!$A$2</f>
        <v>150795.82497044181</v>
      </c>
      <c r="G421">
        <f>huc_8[[#This Row],[total_p_sparrow_adjusted_usgs_lbs]]/huc_8[[#This Row],[area_ac]]/huc_8[[#This Row],[total_p_yield_lbs_per_ac]]*huc_8[[#This Row],[rowcrop_p_yield_lbs_per_ac]]</f>
        <v>7.925091369860926E-2</v>
      </c>
      <c r="H421">
        <v>0.61348074925990503</v>
      </c>
      <c r="I421">
        <v>0.66121082642383211</v>
      </c>
      <c r="J421">
        <f>huc_8[[#This Row],[area_ac]]*huc_8[[#This Row],[total_n_yield_lbs_per_ac]]</f>
        <v>830047.10980728175</v>
      </c>
      <c r="K421">
        <f>huc_8[[#This Row],[total_n_sparrow_lbs]]/SUM(huc_8[total_n_sparrow_lbs])*Meta!$B$2</f>
        <v>278241.90804506681</v>
      </c>
      <c r="L421">
        <f>huc_8[[#This Row],[total_n_sparrow_adjusted_usgs_lbs]]/huc_8[[#This Row],[area_ac]]/huc_8[[#This Row],[total_n_yield_lbs_per_ac]]*huc_8[[#This Row],[rowcrop_n_yield_lbs_per_ac]]</f>
        <v>0.20564622442047287</v>
      </c>
    </row>
    <row r="422" spans="1:12">
      <c r="A422" t="s">
        <v>481</v>
      </c>
      <c r="B422">
        <v>830512.01</v>
      </c>
      <c r="C422">
        <v>9.1637474923325898E-2</v>
      </c>
      <c r="D422">
        <v>0.21196159452308302</v>
      </c>
      <c r="E422">
        <f>huc_8[[#This Row],[area_ac]]*huc_8[[#This Row],[total_p_yield_lbs_per_ac]]</f>
        <v>176036.64991017067</v>
      </c>
      <c r="F422">
        <f>huc_8[[#This Row],[total_p_sparrow_lbs]]/SUM(huc_8[total_p_sparrow_lbs])*Meta!$A$2</f>
        <v>66421.602482980074</v>
      </c>
      <c r="G422">
        <f>huc_8[[#This Row],[total_p_sparrow_adjusted_usgs_lbs]]/huc_8[[#This Row],[area_ac]]/huc_8[[#This Row],[total_p_yield_lbs_per_ac]]*huc_8[[#This Row],[rowcrop_p_yield_lbs_per_ac]]</f>
        <v>3.4576367676885357E-2</v>
      </c>
      <c r="H422">
        <v>0.56514144358464447</v>
      </c>
      <c r="I422">
        <v>0.62207016640472512</v>
      </c>
      <c r="J422">
        <f>huc_8[[#This Row],[area_ac]]*huc_8[[#This Row],[total_n_yield_lbs_per_ac]]</f>
        <v>516636.74426182272</v>
      </c>
      <c r="K422">
        <f>huc_8[[#This Row],[total_n_sparrow_lbs]]/SUM(huc_8[total_n_sparrow_lbs])*Meta!$B$2</f>
        <v>173182.93358430741</v>
      </c>
      <c r="L422">
        <f>huc_8[[#This Row],[total_n_sparrow_adjusted_usgs_lbs]]/huc_8[[#This Row],[area_ac]]/huc_8[[#This Row],[total_n_yield_lbs_per_ac]]*huc_8[[#This Row],[rowcrop_n_yield_lbs_per_ac]]</f>
        <v>0.18944229998565257</v>
      </c>
    </row>
    <row r="423" spans="1:12">
      <c r="A423" t="s">
        <v>482</v>
      </c>
      <c r="B423">
        <v>1622535.12</v>
      </c>
      <c r="C423">
        <v>2.8372434416661336E-2</v>
      </c>
      <c r="D423">
        <v>9.5116431198558296E-2</v>
      </c>
      <c r="E423">
        <f>huc_8[[#This Row],[area_ac]]*huc_8[[#This Row],[total_p_yield_lbs_per_ac]]</f>
        <v>154329.75010872455</v>
      </c>
      <c r="F423">
        <f>huc_8[[#This Row],[total_p_sparrow_lbs]]/SUM(huc_8[total_p_sparrow_lbs])*Meta!$A$2</f>
        <v>58231.222408800808</v>
      </c>
      <c r="G423">
        <f>huc_8[[#This Row],[total_p_sparrow_adjusted_usgs_lbs]]/huc_8[[#This Row],[area_ac]]/huc_8[[#This Row],[total_p_yield_lbs_per_ac]]*huc_8[[#This Row],[rowcrop_p_yield_lbs_per_ac]]</f>
        <v>1.070539891130376E-2</v>
      </c>
      <c r="H423">
        <v>0.62311140726677616</v>
      </c>
      <c r="I423">
        <v>0.73512829863514395</v>
      </c>
      <c r="J423">
        <f>huc_8[[#This Row],[area_ac]]*huc_8[[#This Row],[total_n_yield_lbs_per_ac]]</f>
        <v>1192771.4822413693</v>
      </c>
      <c r="K423">
        <f>huc_8[[#This Row],[total_n_sparrow_lbs]]/SUM(huc_8[total_n_sparrow_lbs])*Meta!$B$2</f>
        <v>399831.53866728838</v>
      </c>
      <c r="L423">
        <f>huc_8[[#This Row],[total_n_sparrow_adjusted_usgs_lbs]]/huc_8[[#This Row],[area_ac]]/huc_8[[#This Row],[total_n_yield_lbs_per_ac]]*huc_8[[#This Row],[rowcrop_n_yield_lbs_per_ac]]</f>
        <v>0.20887453836542902</v>
      </c>
    </row>
    <row r="424" spans="1:12">
      <c r="A424" t="s">
        <v>483</v>
      </c>
      <c r="B424">
        <v>1838669.88</v>
      </c>
      <c r="C424">
        <v>1.1952296299057922E-2</v>
      </c>
      <c r="D424">
        <v>5.5333107576415859E-2</v>
      </c>
      <c r="E424">
        <f>huc_8[[#This Row],[area_ac]]*huc_8[[#This Row],[total_p_yield_lbs_per_ac]]</f>
        <v>101739.31826755563</v>
      </c>
      <c r="F424">
        <f>huc_8[[#This Row],[total_p_sparrow_lbs]]/SUM(huc_8[total_p_sparrow_lbs])*Meta!$A$2</f>
        <v>38387.9638603969</v>
      </c>
      <c r="G424">
        <f>huc_8[[#This Row],[total_p_sparrow_adjusted_usgs_lbs]]/huc_8[[#This Row],[area_ac]]/huc_8[[#This Row],[total_p_yield_lbs_per_ac]]*huc_8[[#This Row],[rowcrop_p_yield_lbs_per_ac]]</f>
        <v>4.5098033502678665E-3</v>
      </c>
      <c r="H424">
        <v>0.2351532975747766</v>
      </c>
      <c r="I424">
        <v>0.25479790745242903</v>
      </c>
      <c r="J424">
        <f>huc_8[[#This Row],[area_ac]]*huc_8[[#This Row],[total_n_yield_lbs_per_ac]]</f>
        <v>468489.23791980877</v>
      </c>
      <c r="K424">
        <f>huc_8[[#This Row],[total_n_sparrow_lbs]]/SUM(huc_8[total_n_sparrow_lbs])*Meta!$B$2</f>
        <v>157043.30262369322</v>
      </c>
      <c r="L424">
        <f>huc_8[[#This Row],[total_n_sparrow_adjusted_usgs_lbs]]/huc_8[[#This Row],[area_ac]]/huc_8[[#This Row],[total_n_yield_lbs_per_ac]]*huc_8[[#This Row],[rowcrop_n_yield_lbs_per_ac]]</f>
        <v>7.8826251458771396E-2</v>
      </c>
    </row>
    <row r="425" spans="1:12">
      <c r="A425" t="s">
        <v>484</v>
      </c>
      <c r="B425">
        <v>628107.23</v>
      </c>
      <c r="C425">
        <v>1.8862821146270602E-2</v>
      </c>
      <c r="D425">
        <v>5.8402216224030731E-2</v>
      </c>
      <c r="E425">
        <f>huc_8[[#This Row],[area_ac]]*huc_8[[#This Row],[total_p_yield_lbs_per_ac]]</f>
        <v>36682.854258337</v>
      </c>
      <c r="F425">
        <f>huc_8[[#This Row],[total_p_sparrow_lbs]]/SUM(huc_8[total_p_sparrow_lbs])*Meta!$A$2</f>
        <v>13841.060737816168</v>
      </c>
      <c r="G425">
        <f>huc_8[[#This Row],[total_p_sparrow_adjusted_usgs_lbs]]/huc_8[[#This Row],[area_ac]]/huc_8[[#This Row],[total_p_yield_lbs_per_ac]]*huc_8[[#This Row],[rowcrop_p_yield_lbs_per_ac]]</f>
        <v>7.1172611414979511E-3</v>
      </c>
      <c r="H425">
        <v>0.24815997916150387</v>
      </c>
      <c r="I425">
        <v>0.25547587783967635</v>
      </c>
      <c r="J425">
        <f>huc_8[[#This Row],[area_ac]]*huc_8[[#This Row],[total_n_yield_lbs_per_ac]]</f>
        <v>160466.24596169748</v>
      </c>
      <c r="K425">
        <f>huc_8[[#This Row],[total_n_sparrow_lbs]]/SUM(huc_8[total_n_sparrow_lbs])*Meta!$B$2</f>
        <v>53790.241452172595</v>
      </c>
      <c r="L425">
        <f>huc_8[[#This Row],[total_n_sparrow_adjusted_usgs_lbs]]/huc_8[[#This Row],[area_ac]]/huc_8[[#This Row],[total_n_yield_lbs_per_ac]]*huc_8[[#This Row],[rowcrop_n_yield_lbs_per_ac]]</f>
        <v>8.3186249655579608E-2</v>
      </c>
    </row>
    <row r="426" spans="1:12">
      <c r="A426" t="s">
        <v>485</v>
      </c>
      <c r="B426">
        <v>1604953.26</v>
      </c>
      <c r="C426">
        <v>1.563926344497208E-2</v>
      </c>
      <c r="D426">
        <v>6.5737697234475104E-2</v>
      </c>
      <c r="E426">
        <f>huc_8[[#This Row],[area_ac]]*huc_8[[#This Row],[total_p_yield_lbs_per_ac]]</f>
        <v>105505.9314813638</v>
      </c>
      <c r="F426">
        <f>huc_8[[#This Row],[total_p_sparrow_lbs]]/SUM(huc_8[total_p_sparrow_lbs])*Meta!$A$2</f>
        <v>39809.170670015083</v>
      </c>
      <c r="G426">
        <f>huc_8[[#This Row],[total_p_sparrow_adjusted_usgs_lbs]]/huc_8[[#This Row],[area_ac]]/huc_8[[#This Row],[total_p_yield_lbs_per_ac]]*huc_8[[#This Row],[rowcrop_p_yield_lbs_per_ac]]</f>
        <v>5.9009583526988063E-3</v>
      </c>
      <c r="H426">
        <v>0.19898239950051727</v>
      </c>
      <c r="I426">
        <v>0.2074369161769542</v>
      </c>
      <c r="J426">
        <f>huc_8[[#This Row],[area_ac]]*huc_8[[#This Row],[total_n_yield_lbs_per_ac]]</f>
        <v>332926.55486254935</v>
      </c>
      <c r="K426">
        <f>huc_8[[#This Row],[total_n_sparrow_lbs]]/SUM(huc_8[total_n_sparrow_lbs])*Meta!$B$2</f>
        <v>111601.03898841827</v>
      </c>
      <c r="L426">
        <f>huc_8[[#This Row],[total_n_sparrow_adjusted_usgs_lbs]]/huc_8[[#This Row],[area_ac]]/huc_8[[#This Row],[total_n_yield_lbs_per_ac]]*huc_8[[#This Row],[rowcrop_n_yield_lbs_per_ac]]</f>
        <v>6.6701325563634867E-2</v>
      </c>
    </row>
    <row r="427" spans="1:12">
      <c r="A427" t="s">
        <v>486</v>
      </c>
      <c r="B427">
        <v>778681.14</v>
      </c>
      <c r="C427">
        <v>1.7335942025569082E-2</v>
      </c>
      <c r="D427">
        <v>5.7564725210393033E-2</v>
      </c>
      <c r="E427">
        <f>huc_8[[#This Row],[area_ac]]*huc_8[[#This Row],[total_p_yield_lbs_per_ac]]</f>
        <v>44824.565850615589</v>
      </c>
      <c r="F427">
        <f>huc_8[[#This Row],[total_p_sparrow_lbs]]/SUM(huc_8[total_p_sparrow_lbs])*Meta!$A$2</f>
        <v>16913.06609118636</v>
      </c>
      <c r="G427">
        <f>huc_8[[#This Row],[total_p_sparrow_adjusted_usgs_lbs]]/huc_8[[#This Row],[area_ac]]/huc_8[[#This Row],[total_p_yield_lbs_per_ac]]*huc_8[[#This Row],[rowcrop_p_yield_lbs_per_ac]]</f>
        <v>6.5411438497490404E-3</v>
      </c>
      <c r="H427">
        <v>0.11527554291503324</v>
      </c>
      <c r="I427">
        <v>0.1226119830678557</v>
      </c>
      <c r="J427">
        <f>huc_8[[#This Row],[area_ac]]*huc_8[[#This Row],[total_n_yield_lbs_per_ac]]</f>
        <v>95475.638752938583</v>
      </c>
      <c r="K427">
        <f>huc_8[[#This Row],[total_n_sparrow_lbs]]/SUM(huc_8[total_n_sparrow_lbs])*Meta!$B$2</f>
        <v>32004.59779277712</v>
      </c>
      <c r="L427">
        <f>huc_8[[#This Row],[total_n_sparrow_adjusted_usgs_lbs]]/huc_8[[#This Row],[area_ac]]/huc_8[[#This Row],[total_n_yield_lbs_per_ac]]*huc_8[[#This Row],[rowcrop_n_yield_lbs_per_ac]]</f>
        <v>3.8641766994474337E-2</v>
      </c>
    </row>
    <row r="428" spans="1:12">
      <c r="A428" t="s">
        <v>487</v>
      </c>
      <c r="B428">
        <v>516265.44</v>
      </c>
      <c r="C428">
        <v>1.8733424973163045E-2</v>
      </c>
      <c r="D428">
        <v>4.527277001103517E-2</v>
      </c>
      <c r="E428">
        <f>huc_8[[#This Row],[area_ac]]*huc_8[[#This Row],[total_p_yield_lbs_per_ac]]</f>
        <v>23372.766529765875</v>
      </c>
      <c r="F428">
        <f>huc_8[[#This Row],[total_p_sparrow_lbs]]/SUM(huc_8[total_p_sparrow_lbs])*Meta!$A$2</f>
        <v>8818.9397387408244</v>
      </c>
      <c r="G428">
        <f>huc_8[[#This Row],[total_p_sparrow_adjusted_usgs_lbs]]/huc_8[[#This Row],[area_ac]]/huc_8[[#This Row],[total_p_yield_lbs_per_ac]]*huc_8[[#This Row],[rowcrop_p_yield_lbs_per_ac]]</f>
        <v>7.0684377789915929E-3</v>
      </c>
      <c r="H428">
        <v>0.10508865977688134</v>
      </c>
      <c r="I428">
        <v>0.12483870396561461</v>
      </c>
      <c r="J428">
        <f>huc_8[[#This Row],[area_ac]]*huc_8[[#This Row],[total_n_yield_lbs_per_ac]]</f>
        <v>64449.908431837772</v>
      </c>
      <c r="K428">
        <f>huc_8[[#This Row],[total_n_sparrow_lbs]]/SUM(huc_8[total_n_sparrow_lbs])*Meta!$B$2</f>
        <v>21604.394839189241</v>
      </c>
      <c r="L428">
        <f>huc_8[[#This Row],[total_n_sparrow_adjusted_usgs_lbs]]/huc_8[[#This Row],[area_ac]]/huc_8[[#This Row],[total_n_yield_lbs_per_ac]]*huc_8[[#This Row],[rowcrop_n_yield_lbs_per_ac]]</f>
        <v>3.522699960609129E-2</v>
      </c>
    </row>
    <row r="429" spans="1:12">
      <c r="A429" t="s">
        <v>488</v>
      </c>
      <c r="B429">
        <v>611303.39</v>
      </c>
      <c r="C429">
        <v>1.4987057735877439E-2</v>
      </c>
      <c r="D429">
        <v>4.3447377038214732E-2</v>
      </c>
      <c r="E429">
        <f>huc_8[[#This Row],[area_ac]]*huc_8[[#This Row],[total_p_yield_lbs_per_ac]]</f>
        <v>26559.528870068825</v>
      </c>
      <c r="F429">
        <f>huc_8[[#This Row],[total_p_sparrow_lbs]]/SUM(huc_8[total_p_sparrow_lbs])*Meta!$A$2</f>
        <v>10021.359016109182</v>
      </c>
      <c r="G429">
        <f>huc_8[[#This Row],[total_p_sparrow_adjusted_usgs_lbs]]/huc_8[[#This Row],[area_ac]]/huc_8[[#This Row],[total_p_yield_lbs_per_ac]]*huc_8[[#This Row],[rowcrop_p_yield_lbs_per_ac]]</f>
        <v>5.6548701184094101E-3</v>
      </c>
      <c r="H429">
        <v>0.23914572710081025</v>
      </c>
      <c r="I429">
        <v>0.25510416143567188</v>
      </c>
      <c r="J429">
        <f>huc_8[[#This Row],[area_ac]]*huc_8[[#This Row],[total_n_yield_lbs_per_ac]]</f>
        <v>155946.0386887335</v>
      </c>
      <c r="K429">
        <f>huc_8[[#This Row],[total_n_sparrow_lbs]]/SUM(huc_8[total_n_sparrow_lbs])*Meta!$B$2</f>
        <v>52275.012880771748</v>
      </c>
      <c r="L429">
        <f>huc_8[[#This Row],[total_n_sparrow_adjusted_usgs_lbs]]/huc_8[[#This Row],[area_ac]]/huc_8[[#This Row],[total_n_yield_lbs_per_ac]]*huc_8[[#This Row],[rowcrop_n_yield_lbs_per_ac]]</f>
        <v>8.0164562496703909E-2</v>
      </c>
    </row>
    <row r="430" spans="1:12">
      <c r="A430" t="s">
        <v>489</v>
      </c>
      <c r="B430">
        <v>738596.08</v>
      </c>
      <c r="C430">
        <v>1.9346707968814946E-2</v>
      </c>
      <c r="D430">
        <v>8.8548817973608543E-2</v>
      </c>
      <c r="E430">
        <f>huc_8[[#This Row],[area_ac]]*huc_8[[#This Row],[total_p_yield_lbs_per_ac]]</f>
        <v>65401.809843940813</v>
      </c>
      <c r="F430">
        <f>huc_8[[#This Row],[total_p_sparrow_lbs]]/SUM(huc_8[total_p_sparrow_lbs])*Meta!$A$2</f>
        <v>24677.207941291923</v>
      </c>
      <c r="G430">
        <f>huc_8[[#This Row],[total_p_sparrow_adjusted_usgs_lbs]]/huc_8[[#This Row],[area_ac]]/huc_8[[#This Row],[total_p_yield_lbs_per_ac]]*huc_8[[#This Row],[rowcrop_p_yield_lbs_per_ac]]</f>
        <v>7.299839815826244E-3</v>
      </c>
      <c r="H430">
        <v>0.51567742004351425</v>
      </c>
      <c r="I430">
        <v>0.57870129290002503</v>
      </c>
      <c r="J430">
        <f>huc_8[[#This Row],[area_ac]]*huc_8[[#This Row],[total_n_yield_lbs_per_ac]]</f>
        <v>427426.50642689032</v>
      </c>
      <c r="K430">
        <f>huc_8[[#This Row],[total_n_sparrow_lbs]]/SUM(huc_8[total_n_sparrow_lbs])*Meta!$B$2</f>
        <v>143278.57454363932</v>
      </c>
      <c r="L430">
        <f>huc_8[[#This Row],[total_n_sparrow_adjusted_usgs_lbs]]/huc_8[[#This Row],[area_ac]]/huc_8[[#This Row],[total_n_yield_lbs_per_ac]]*huc_8[[#This Row],[rowcrop_n_yield_lbs_per_ac]]</f>
        <v>0.17286135641382855</v>
      </c>
    </row>
    <row r="431" spans="1:12">
      <c r="A431" t="s">
        <v>490</v>
      </c>
      <c r="B431">
        <v>681332.12</v>
      </c>
      <c r="C431">
        <v>1.1048987574517312E-2</v>
      </c>
      <c r="D431">
        <v>7.0132794632947831E-2</v>
      </c>
      <c r="E431">
        <f>huc_8[[#This Row],[area_ac]]*huc_8[[#This Row],[total_p_yield_lbs_per_ac]]</f>
        <v>47783.725648790969</v>
      </c>
      <c r="F431">
        <f>huc_8[[#This Row],[total_p_sparrow_lbs]]/SUM(huc_8[total_p_sparrow_lbs])*Meta!$A$2</f>
        <v>18029.607083634914</v>
      </c>
      <c r="G431">
        <f>huc_8[[#This Row],[total_p_sparrow_adjusted_usgs_lbs]]/huc_8[[#This Row],[area_ac]]/huc_8[[#This Row],[total_p_yield_lbs_per_ac]]*huc_8[[#This Row],[rowcrop_p_yield_lbs_per_ac]]</f>
        <v>4.1689697053907283E-3</v>
      </c>
      <c r="H431">
        <v>0.26581875805978827</v>
      </c>
      <c r="I431">
        <v>0.27994889738034201</v>
      </c>
      <c r="J431">
        <f>huc_8[[#This Row],[area_ac]]*huc_8[[#This Row],[total_n_yield_lbs_per_ac]]</f>
        <v>190738.17574381086</v>
      </c>
      <c r="K431">
        <f>huc_8[[#This Row],[total_n_sparrow_lbs]]/SUM(huc_8[total_n_sparrow_lbs])*Meta!$B$2</f>
        <v>63937.761277567959</v>
      </c>
      <c r="L431">
        <f>huc_8[[#This Row],[total_n_sparrow_adjusted_usgs_lbs]]/huc_8[[#This Row],[area_ac]]/huc_8[[#This Row],[total_n_yield_lbs_per_ac]]*huc_8[[#This Row],[rowcrop_n_yield_lbs_per_ac]]</f>
        <v>8.9105687572236428E-2</v>
      </c>
    </row>
    <row r="432" spans="1:12">
      <c r="A432" t="s">
        <v>491</v>
      </c>
      <c r="B432">
        <v>1297152.8799999999</v>
      </c>
      <c r="C432">
        <v>9.1844244234510989E-3</v>
      </c>
      <c r="D432">
        <v>1.4857443497266786E-2</v>
      </c>
      <c r="E432">
        <f>huc_8[[#This Row],[area_ac]]*huc_8[[#This Row],[total_p_yield_lbs_per_ac]]</f>
        <v>19272.375621916883</v>
      </c>
      <c r="F432">
        <f>huc_8[[#This Row],[total_p_sparrow_lbs]]/SUM(huc_8[total_p_sparrow_lbs])*Meta!$A$2</f>
        <v>7271.7929653561314</v>
      </c>
      <c r="G432">
        <f>huc_8[[#This Row],[total_p_sparrow_adjusted_usgs_lbs]]/huc_8[[#This Row],[area_ac]]/huc_8[[#This Row],[total_p_yield_lbs_per_ac]]*huc_8[[#This Row],[rowcrop_p_yield_lbs_per_ac]]</f>
        <v>3.4654385231753754E-3</v>
      </c>
      <c r="H432">
        <v>0.23387040199269388</v>
      </c>
      <c r="I432">
        <v>0.24774348999080179</v>
      </c>
      <c r="J432">
        <f>huc_8[[#This Row],[area_ac]]*huc_8[[#This Row],[total_n_yield_lbs_per_ac]]</f>
        <v>321361.18154281966</v>
      </c>
      <c r="K432">
        <f>huc_8[[#This Row],[total_n_sparrow_lbs]]/SUM(huc_8[total_n_sparrow_lbs])*Meta!$B$2</f>
        <v>107724.18488976084</v>
      </c>
      <c r="L432">
        <f>huc_8[[#This Row],[total_n_sparrow_adjusted_usgs_lbs]]/huc_8[[#This Row],[area_ac]]/huc_8[[#This Row],[total_n_yield_lbs_per_ac]]*huc_8[[#This Row],[rowcrop_n_yield_lbs_per_ac]]</f>
        <v>7.8396209223380475E-2</v>
      </c>
    </row>
    <row r="433" spans="1:12">
      <c r="A433" t="s">
        <v>492</v>
      </c>
      <c r="B433">
        <v>1201640.6599999999</v>
      </c>
      <c r="C433">
        <v>1.2610876772838758E-2</v>
      </c>
      <c r="D433">
        <v>6.6194597313365328E-2</v>
      </c>
      <c r="E433">
        <f>huc_8[[#This Row],[area_ac]]*huc_8[[#This Row],[total_p_yield_lbs_per_ac]]</f>
        <v>79542.119604066538</v>
      </c>
      <c r="F433">
        <f>huc_8[[#This Row],[total_p_sparrow_lbs]]/SUM(huc_8[total_p_sparrow_lbs])*Meta!$A$2</f>
        <v>30012.585741042985</v>
      </c>
      <c r="G433">
        <f>huc_8[[#This Row],[total_p_sparrow_adjusted_usgs_lbs]]/huc_8[[#This Row],[area_ac]]/huc_8[[#This Row],[total_p_yield_lbs_per_ac]]*huc_8[[#This Row],[rowcrop_p_yield_lbs_per_ac]]</f>
        <v>4.7582968909870606E-3</v>
      </c>
      <c r="H433">
        <v>0.25887443533718729</v>
      </c>
      <c r="I433">
        <v>0.27286538414058742</v>
      </c>
      <c r="J433">
        <f>huc_8[[#This Row],[area_ac]]*huc_8[[#This Row],[total_n_yield_lbs_per_ac]]</f>
        <v>327886.14028984896</v>
      </c>
      <c r="K433">
        <f>huc_8[[#This Row],[total_n_sparrow_lbs]]/SUM(huc_8[total_n_sparrow_lbs])*Meta!$B$2</f>
        <v>109911.43058971915</v>
      </c>
      <c r="L433">
        <f>huc_8[[#This Row],[total_n_sparrow_adjusted_usgs_lbs]]/huc_8[[#This Row],[area_ac]]/huc_8[[#This Row],[total_n_yield_lbs_per_ac]]*huc_8[[#This Row],[rowcrop_n_yield_lbs_per_ac]]</f>
        <v>8.6777865956345471E-2</v>
      </c>
    </row>
    <row r="434" spans="1:12">
      <c r="A434" t="s">
        <v>493</v>
      </c>
      <c r="B434">
        <v>514325.68</v>
      </c>
      <c r="C434">
        <v>1.2614930900057567E-2</v>
      </c>
      <c r="D434">
        <v>2.0238387896355008E-2</v>
      </c>
      <c r="E434">
        <f>huc_8[[#This Row],[area_ac]]*huc_8[[#This Row],[total_p_yield_lbs_per_ac]]</f>
        <v>10409.122616896559</v>
      </c>
      <c r="F434">
        <f>huc_8[[#This Row],[total_p_sparrow_lbs]]/SUM(huc_8[total_p_sparrow_lbs])*Meta!$A$2</f>
        <v>3927.5378451527486</v>
      </c>
      <c r="G434">
        <f>huc_8[[#This Row],[total_p_sparrow_adjusted_usgs_lbs]]/huc_8[[#This Row],[area_ac]]/huc_8[[#This Row],[total_p_yield_lbs_per_ac]]*huc_8[[#This Row],[rowcrop_p_yield_lbs_per_ac]]</f>
        <v>4.7598265816888568E-3</v>
      </c>
      <c r="H434">
        <v>0.36364241443447148</v>
      </c>
      <c r="I434">
        <v>0.38154330100466954</v>
      </c>
      <c r="J434">
        <f>huc_8[[#This Row],[area_ac]]*huc_8[[#This Row],[total_n_yield_lbs_per_ac]]</f>
        <v>196237.51773867133</v>
      </c>
      <c r="K434">
        <f>huc_8[[#This Row],[total_n_sparrow_lbs]]/SUM(huc_8[total_n_sparrow_lbs])*Meta!$B$2</f>
        <v>65781.207741706123</v>
      </c>
      <c r="L434">
        <f>huc_8[[#This Row],[total_n_sparrow_adjusted_usgs_lbs]]/huc_8[[#This Row],[area_ac]]/huc_8[[#This Row],[total_n_yield_lbs_per_ac]]*huc_8[[#This Row],[rowcrop_n_yield_lbs_per_ac]]</f>
        <v>0.1218973694900933</v>
      </c>
    </row>
    <row r="435" spans="1:12">
      <c r="A435" t="s">
        <v>494</v>
      </c>
      <c r="B435">
        <v>3075163.62</v>
      </c>
      <c r="C435">
        <v>6.5227786294265788E-2</v>
      </c>
      <c r="D435">
        <v>0.12505890852265192</v>
      </c>
      <c r="E435">
        <f>huc_8[[#This Row],[area_ac]]*huc_8[[#This Row],[total_p_yield_lbs_per_ac]]</f>
        <v>384576.60584576713</v>
      </c>
      <c r="F435">
        <f>huc_8[[#This Row],[total_p_sparrow_lbs]]/SUM(huc_8[total_p_sparrow_lbs])*Meta!$A$2</f>
        <v>145107.25153413304</v>
      </c>
      <c r="G435">
        <f>huc_8[[#This Row],[total_p_sparrow_adjusted_usgs_lbs]]/huc_8[[#This Row],[area_ac]]/huc_8[[#This Row],[total_p_yield_lbs_per_ac]]*huc_8[[#This Row],[rowcrop_p_yield_lbs_per_ac]]</f>
        <v>2.4611545915542793E-2</v>
      </c>
      <c r="H435">
        <v>0.46376552392535014</v>
      </c>
      <c r="I435">
        <v>0.5172470852047133</v>
      </c>
      <c r="J435">
        <f>huc_8[[#This Row],[area_ac]]*huc_8[[#This Row],[total_n_yield_lbs_per_ac]]</f>
        <v>1590619.4189725746</v>
      </c>
      <c r="K435">
        <f>huc_8[[#This Row],[total_n_sparrow_lbs]]/SUM(huc_8[total_n_sparrow_lbs])*Meta!$B$2</f>
        <v>533195.01613736246</v>
      </c>
      <c r="L435">
        <f>huc_8[[#This Row],[total_n_sparrow_adjusted_usgs_lbs]]/huc_8[[#This Row],[area_ac]]/huc_8[[#This Row],[total_n_yield_lbs_per_ac]]*huc_8[[#This Row],[rowcrop_n_yield_lbs_per_ac]]</f>
        <v>0.15545985611885263</v>
      </c>
    </row>
    <row r="436" spans="1:12">
      <c r="A436" t="s">
        <v>495</v>
      </c>
      <c r="B436">
        <v>558556.87</v>
      </c>
      <c r="C436">
        <v>0.10185075248455229</v>
      </c>
      <c r="D436">
        <v>0.15419374239507419</v>
      </c>
      <c r="E436">
        <f>huc_8[[#This Row],[area_ac]]*huc_8[[#This Row],[total_p_yield_lbs_per_ac]]</f>
        <v>86125.974125778943</v>
      </c>
      <c r="F436">
        <f>huc_8[[#This Row],[total_p_sparrow_lbs]]/SUM(huc_8[total_p_sparrow_lbs])*Meta!$A$2</f>
        <v>32496.785298749328</v>
      </c>
      <c r="G436">
        <f>huc_8[[#This Row],[total_p_sparrow_adjusted_usgs_lbs]]/huc_8[[#This Row],[area_ac]]/huc_8[[#This Row],[total_p_yield_lbs_per_ac]]*huc_8[[#This Row],[rowcrop_p_yield_lbs_per_ac]]</f>
        <v>3.8430009873361426E-2</v>
      </c>
      <c r="H436">
        <v>0.28505711259820948</v>
      </c>
      <c r="I436">
        <v>0.30297494917961565</v>
      </c>
      <c r="J436">
        <f>huc_8[[#This Row],[area_ac]]*huc_8[[#This Row],[total_n_yield_lbs_per_ac]]</f>
        <v>169228.73930217518</v>
      </c>
      <c r="K436">
        <f>huc_8[[#This Row],[total_n_sparrow_lbs]]/SUM(huc_8[total_n_sparrow_lbs])*Meta!$B$2</f>
        <v>56727.536019528874</v>
      </c>
      <c r="L436">
        <f>huc_8[[#This Row],[total_n_sparrow_adjusted_usgs_lbs]]/huc_8[[#This Row],[area_ac]]/huc_8[[#This Row],[total_n_yield_lbs_per_ac]]*huc_8[[#This Row],[rowcrop_n_yield_lbs_per_ac]]</f>
        <v>9.5554618495760288E-2</v>
      </c>
    </row>
    <row r="437" spans="1:12">
      <c r="A437" t="s">
        <v>496</v>
      </c>
      <c r="B437">
        <v>837056.38</v>
      </c>
      <c r="C437">
        <v>1.5732220386831957E-2</v>
      </c>
      <c r="D437">
        <v>4.0494324864154468E-2</v>
      </c>
      <c r="E437">
        <f>huc_8[[#This Row],[area_ac]]*huc_8[[#This Row],[total_p_yield_lbs_per_ac]]</f>
        <v>33896.032981333134</v>
      </c>
      <c r="F437">
        <f>huc_8[[#This Row],[total_p_sparrow_lbs]]/SUM(huc_8[total_p_sparrow_lbs])*Meta!$A$2</f>
        <v>12789.545981390624</v>
      </c>
      <c r="G437">
        <f>huc_8[[#This Row],[total_p_sparrow_adjusted_usgs_lbs]]/huc_8[[#This Row],[area_ac]]/huc_8[[#This Row],[total_p_yield_lbs_per_ac]]*huc_8[[#This Row],[rowcrop_p_yield_lbs_per_ac]]</f>
        <v>5.9360325775457395E-3</v>
      </c>
      <c r="H437">
        <v>0.20751547671310561</v>
      </c>
      <c r="I437">
        <v>0.23879350583182046</v>
      </c>
      <c r="J437">
        <f>huc_8[[#This Row],[area_ac]]*huc_8[[#This Row],[total_n_yield_lbs_per_ac]]</f>
        <v>199883.62755909254</v>
      </c>
      <c r="K437">
        <f>huc_8[[#This Row],[total_n_sparrow_lbs]]/SUM(huc_8[total_n_sparrow_lbs])*Meta!$B$2</f>
        <v>67003.428193279527</v>
      </c>
      <c r="L437">
        <f>huc_8[[#This Row],[total_n_sparrow_adjusted_usgs_lbs]]/huc_8[[#This Row],[area_ac]]/huc_8[[#This Row],[total_n_yield_lbs_per_ac]]*huc_8[[#This Row],[rowcrop_n_yield_lbs_per_ac]]</f>
        <v>6.9561717048737079E-2</v>
      </c>
    </row>
    <row r="438" spans="1:12">
      <c r="A438" t="s">
        <v>497</v>
      </c>
      <c r="B438">
        <v>3407624.57</v>
      </c>
      <c r="C438">
        <v>6.6732184497650282E-2</v>
      </c>
      <c r="D438">
        <v>0.11534629011312655</v>
      </c>
      <c r="E438">
        <f>huc_8[[#This Row],[area_ac]]*huc_8[[#This Row],[total_p_yield_lbs_per_ac]]</f>
        <v>393056.85224783811</v>
      </c>
      <c r="F438">
        <f>huc_8[[#This Row],[total_p_sparrow_lbs]]/SUM(huc_8[total_p_sparrow_lbs])*Meta!$A$2</f>
        <v>148306.99179142329</v>
      </c>
      <c r="G438">
        <f>huc_8[[#This Row],[total_p_sparrow_adjusted_usgs_lbs]]/huc_8[[#This Row],[area_ac]]/huc_8[[#This Row],[total_p_yield_lbs_per_ac]]*huc_8[[#This Row],[rowcrop_p_yield_lbs_per_ac]]</f>
        <v>2.5179180777330411E-2</v>
      </c>
      <c r="H438">
        <v>0.64054734087212362</v>
      </c>
      <c r="I438">
        <v>0.73391106692290731</v>
      </c>
      <c r="J438">
        <f>huc_8[[#This Row],[area_ac]]*huc_8[[#This Row],[total_n_yield_lbs_per_ac]]</f>
        <v>2500893.3838414131</v>
      </c>
      <c r="K438">
        <f>huc_8[[#This Row],[total_n_sparrow_lbs]]/SUM(huc_8[total_n_sparrow_lbs])*Meta!$B$2</f>
        <v>838329.94382557389</v>
      </c>
      <c r="L438">
        <f>huc_8[[#This Row],[total_n_sparrow_adjusted_usgs_lbs]]/huc_8[[#This Row],[area_ac]]/huc_8[[#This Row],[total_n_yield_lbs_per_ac]]*huc_8[[#This Row],[rowcrop_n_yield_lbs_per_ac]]</f>
        <v>0.21471927582379488</v>
      </c>
    </row>
    <row r="439" spans="1:12">
      <c r="A439" t="s">
        <v>498</v>
      </c>
      <c r="B439">
        <v>1011095.33</v>
      </c>
      <c r="C439">
        <v>3.5833134645065094E-2</v>
      </c>
      <c r="D439">
        <v>7.5768339077298186E-2</v>
      </c>
      <c r="E439">
        <f>huc_8[[#This Row],[area_ac]]*huc_8[[#This Row],[total_p_yield_lbs_per_ac]]</f>
        <v>76609.013802912697</v>
      </c>
      <c r="F439">
        <f>huc_8[[#This Row],[total_p_sparrow_lbs]]/SUM(huc_8[total_p_sparrow_lbs])*Meta!$A$2</f>
        <v>28905.875361902174</v>
      </c>
      <c r="G439">
        <f>huc_8[[#This Row],[total_p_sparrow_adjusted_usgs_lbs]]/huc_8[[#This Row],[area_ac]]/huc_8[[#This Row],[total_p_yield_lbs_per_ac]]*huc_8[[#This Row],[rowcrop_p_yield_lbs_per_ac]]</f>
        <v>1.3520447170110018E-2</v>
      </c>
      <c r="H439">
        <v>0.40765076544234569</v>
      </c>
      <c r="I439">
        <v>0.4382426661135721</v>
      </c>
      <c r="J439">
        <f>huc_8[[#This Row],[area_ac]]*huc_8[[#This Row],[total_n_yield_lbs_per_ac]]</f>
        <v>443105.11311418196</v>
      </c>
      <c r="K439">
        <f>huc_8[[#This Row],[total_n_sparrow_lbs]]/SUM(huc_8[total_n_sparrow_lbs])*Meta!$B$2</f>
        <v>148534.23460029927</v>
      </c>
      <c r="L439">
        <f>huc_8[[#This Row],[total_n_sparrow_adjusted_usgs_lbs]]/huc_8[[#This Row],[area_ac]]/huc_8[[#This Row],[total_n_yield_lbs_per_ac]]*huc_8[[#This Row],[rowcrop_n_yield_lbs_per_ac]]</f>
        <v>0.13664950513356416</v>
      </c>
    </row>
    <row r="440" spans="1:12">
      <c r="A440" t="s">
        <v>499</v>
      </c>
      <c r="B440">
        <v>4344701.4800000004</v>
      </c>
      <c r="C440">
        <v>0.12672927609397003</v>
      </c>
      <c r="D440">
        <v>0.1744838755783687</v>
      </c>
      <c r="E440">
        <f>huc_8[[#This Row],[area_ac]]*huc_8[[#This Row],[total_p_yield_lbs_per_ac]]</f>
        <v>758080.35246147437</v>
      </c>
      <c r="F440">
        <f>huc_8[[#This Row],[total_p_sparrow_lbs]]/SUM(huc_8[total_p_sparrow_lbs])*Meta!$A$2</f>
        <v>286036.52618388244</v>
      </c>
      <c r="G440">
        <f>huc_8[[#This Row],[total_p_sparrow_adjusted_usgs_lbs]]/huc_8[[#This Row],[area_ac]]/huc_8[[#This Row],[total_p_yield_lbs_per_ac]]*huc_8[[#This Row],[rowcrop_p_yield_lbs_per_ac]]</f>
        <v>4.7817097200866326E-2</v>
      </c>
      <c r="H440">
        <v>2.640042818427943</v>
      </c>
      <c r="I440">
        <v>2.8231215596759909</v>
      </c>
      <c r="J440">
        <f>huc_8[[#This Row],[area_ac]]*huc_8[[#This Row],[total_n_yield_lbs_per_ac]]</f>
        <v>12265620.418544186</v>
      </c>
      <c r="K440">
        <f>huc_8[[#This Row],[total_n_sparrow_lbs]]/SUM(huc_8[total_n_sparrow_lbs])*Meta!$B$2</f>
        <v>4111585.4609802119</v>
      </c>
      <c r="L440">
        <f>huc_8[[#This Row],[total_n_sparrow_adjusted_usgs_lbs]]/huc_8[[#This Row],[area_ac]]/huc_8[[#This Row],[total_n_yield_lbs_per_ac]]*huc_8[[#This Row],[rowcrop_n_yield_lbs_per_ac]]</f>
        <v>0.88497453028975348</v>
      </c>
    </row>
    <row r="441" spans="1:12">
      <c r="A441" t="s">
        <v>499</v>
      </c>
      <c r="B441">
        <v>4344701.4800000004</v>
      </c>
      <c r="C441">
        <v>8.9861093818056098E-2</v>
      </c>
      <c r="D441">
        <v>0.12050816088814764</v>
      </c>
      <c r="E441">
        <f>huc_8[[#This Row],[area_ac]]*huc_8[[#This Row],[total_p_yield_lbs_per_ac]]</f>
        <v>523571.98496281321</v>
      </c>
      <c r="F441">
        <f>huc_8[[#This Row],[total_p_sparrow_lbs]]/SUM(huc_8[total_p_sparrow_lbs])*Meta!$A$2</f>
        <v>197552.55666459692</v>
      </c>
      <c r="G441">
        <f>huc_8[[#This Row],[total_p_sparrow_adjusted_usgs_lbs]]/huc_8[[#This Row],[area_ac]]/huc_8[[#This Row],[total_p_yield_lbs_per_ac]]*huc_8[[#This Row],[rowcrop_p_yield_lbs_per_ac]]</f>
        <v>3.3906109070551298E-2</v>
      </c>
      <c r="H441">
        <v>1.6444064390419972</v>
      </c>
      <c r="I441">
        <v>1.7687208307880973</v>
      </c>
      <c r="J441">
        <f>huc_8[[#This Row],[area_ac]]*huc_8[[#This Row],[total_n_yield_lbs_per_ac]]</f>
        <v>7684564.0112318769</v>
      </c>
      <c r="K441">
        <f>huc_8[[#This Row],[total_n_sparrow_lbs]]/SUM(huc_8[total_n_sparrow_lbs])*Meta!$B$2</f>
        <v>2575959.5181001765</v>
      </c>
      <c r="L441">
        <f>huc_8[[#This Row],[total_n_sparrow_adjusted_usgs_lbs]]/huc_8[[#This Row],[area_ac]]/huc_8[[#This Row],[total_n_yield_lbs_per_ac]]*huc_8[[#This Row],[rowcrop_n_yield_lbs_per_ac]]</f>
        <v>0.55122508083531596</v>
      </c>
    </row>
    <row r="442" spans="1:12">
      <c r="A442" t="s">
        <v>500</v>
      </c>
      <c r="B442">
        <v>595837.69999999995</v>
      </c>
      <c r="C442">
        <v>9.4774703299925211E-2</v>
      </c>
      <c r="D442">
        <v>0.13018945111995803</v>
      </c>
      <c r="E442">
        <f>huc_8[[#This Row],[area_ac]]*huc_8[[#This Row],[total_p_yield_lbs_per_ac]]</f>
        <v>77571.783119578206</v>
      </c>
      <c r="F442">
        <f>huc_8[[#This Row],[total_p_sparrow_lbs]]/SUM(huc_8[total_p_sparrow_lbs])*Meta!$A$2</f>
        <v>29269.14449288711</v>
      </c>
      <c r="G442">
        <f>huc_8[[#This Row],[total_p_sparrow_adjusted_usgs_lbs]]/huc_8[[#This Row],[area_ac]]/huc_8[[#This Row],[total_p_yield_lbs_per_ac]]*huc_8[[#This Row],[rowcrop_p_yield_lbs_per_ac]]</f>
        <v>3.5760096952778403E-2</v>
      </c>
      <c r="H442">
        <v>1.5788268880757315</v>
      </c>
      <c r="I442">
        <v>1.7175992097125712</v>
      </c>
      <c r="J442">
        <f>huc_8[[#This Row],[area_ac]]*huc_8[[#This Row],[total_n_yield_lbs_per_ac]]</f>
        <v>1023410.362636956</v>
      </c>
      <c r="K442">
        <f>huc_8[[#This Row],[total_n_sparrow_lbs]]/SUM(huc_8[total_n_sparrow_lbs])*Meta!$B$2</f>
        <v>343059.62715696252</v>
      </c>
      <c r="L442">
        <f>huc_8[[#This Row],[total_n_sparrow_adjusted_usgs_lbs]]/huc_8[[#This Row],[area_ac]]/huc_8[[#This Row],[total_n_yield_lbs_per_ac]]*huc_8[[#This Row],[rowcrop_n_yield_lbs_per_ac]]</f>
        <v>0.52924201605019894</v>
      </c>
    </row>
    <row r="443" spans="1:12">
      <c r="A443" t="s">
        <v>501</v>
      </c>
      <c r="B443">
        <v>2222542.7200000002</v>
      </c>
      <c r="C443">
        <v>3.1696998980921369E-2</v>
      </c>
      <c r="D443">
        <v>8.4517964986171285E-2</v>
      </c>
      <c r="E443">
        <f>huc_8[[#This Row],[area_ac]]*huc_8[[#This Row],[total_p_yield_lbs_per_ac]]</f>
        <v>187844.78778922991</v>
      </c>
      <c r="F443">
        <f>huc_8[[#This Row],[total_p_sparrow_lbs]]/SUM(huc_8[total_p_sparrow_lbs])*Meta!$A$2</f>
        <v>70877.012425553505</v>
      </c>
      <c r="G443">
        <f>huc_8[[#This Row],[total_p_sparrow_adjusted_usgs_lbs]]/huc_8[[#This Row],[area_ac]]/huc_8[[#This Row],[total_p_yield_lbs_per_ac]]*huc_8[[#This Row],[rowcrop_p_yield_lbs_per_ac]]</f>
        <v>1.1959813296200114E-2</v>
      </c>
      <c r="H443">
        <v>0.3688271516879581</v>
      </c>
      <c r="I443">
        <v>0.38789247699968782</v>
      </c>
      <c r="J443">
        <f>huc_8[[#This Row],[area_ac]]*huc_8[[#This Row],[total_n_yield_lbs_per_ac]]</f>
        <v>862107.6008984237</v>
      </c>
      <c r="K443">
        <f>huc_8[[#This Row],[total_n_sparrow_lbs]]/SUM(huc_8[total_n_sparrow_lbs])*Meta!$B$2</f>
        <v>288988.9754207154</v>
      </c>
      <c r="L443">
        <f>huc_8[[#This Row],[total_n_sparrow_adjusted_usgs_lbs]]/huc_8[[#This Row],[area_ac]]/huc_8[[#This Row],[total_n_yield_lbs_per_ac]]*huc_8[[#This Row],[rowcrop_n_yield_lbs_per_ac]]</f>
        <v>0.1236353566104357</v>
      </c>
    </row>
    <row r="444" spans="1:12">
      <c r="A444" t="s">
        <v>502</v>
      </c>
      <c r="B444">
        <v>763959.94</v>
      </c>
      <c r="C444">
        <v>4.4205636988420546E-2</v>
      </c>
      <c r="D444">
        <v>7.9962533870675437E-2</v>
      </c>
      <c r="E444">
        <f>huc_8[[#This Row],[area_ac]]*huc_8[[#This Row],[total_p_yield_lbs_per_ac]]</f>
        <v>61088.172578089172</v>
      </c>
      <c r="F444">
        <f>huc_8[[#This Row],[total_p_sparrow_lbs]]/SUM(huc_8[total_p_sparrow_lbs])*Meta!$A$2</f>
        <v>23049.59971383262</v>
      </c>
      <c r="G444">
        <f>huc_8[[#This Row],[total_p_sparrow_adjusted_usgs_lbs]]/huc_8[[#This Row],[area_ac]]/huc_8[[#This Row],[total_p_yield_lbs_per_ac]]*huc_8[[#This Row],[rowcrop_p_yield_lbs_per_ac]]</f>
        <v>1.66795337735074E-2</v>
      </c>
      <c r="H444">
        <v>0.34893670197565424</v>
      </c>
      <c r="I444">
        <v>0.3587771986569101</v>
      </c>
      <c r="J444">
        <f>huc_8[[#This Row],[area_ac]]*huc_8[[#This Row],[total_n_yield_lbs_per_ac]]</f>
        <v>274091.4071593011</v>
      </c>
      <c r="K444">
        <f>huc_8[[#This Row],[total_n_sparrow_lbs]]/SUM(huc_8[total_n_sparrow_lbs])*Meta!$B$2</f>
        <v>91878.780379667776</v>
      </c>
      <c r="L444">
        <f>huc_8[[#This Row],[total_n_sparrow_adjusted_usgs_lbs]]/huc_8[[#This Row],[area_ac]]/huc_8[[#This Row],[total_n_yield_lbs_per_ac]]*huc_8[[#This Row],[rowcrop_n_yield_lbs_per_ac]]</f>
        <v>0.1169678354367148</v>
      </c>
    </row>
    <row r="445" spans="1:12">
      <c r="A445" t="s">
        <v>503</v>
      </c>
      <c r="B445">
        <v>1390771.8</v>
      </c>
      <c r="C445">
        <v>2.420690220796631E-2</v>
      </c>
      <c r="D445">
        <v>8.3332508064055705E-2</v>
      </c>
      <c r="E445">
        <f>huc_8[[#This Row],[area_ac]]*huc_8[[#This Row],[total_p_yield_lbs_per_ac]]</f>
        <v>115896.50223876127</v>
      </c>
      <c r="F445">
        <f>huc_8[[#This Row],[total_p_sparrow_lbs]]/SUM(huc_8[total_p_sparrow_lbs])*Meta!$A$2</f>
        <v>43729.7085851101</v>
      </c>
      <c r="G445">
        <f>huc_8[[#This Row],[total_p_sparrow_adjusted_usgs_lbs]]/huc_8[[#This Row],[area_ac]]/huc_8[[#This Row],[total_p_yield_lbs_per_ac]]*huc_8[[#This Row],[rowcrop_p_yield_lbs_per_ac]]</f>
        <v>9.1336732244244739E-3</v>
      </c>
      <c r="H445">
        <v>0.6567102343223582</v>
      </c>
      <c r="I445">
        <v>0.7033258342919998</v>
      </c>
      <c r="J445">
        <f>huc_8[[#This Row],[area_ac]]*huc_8[[#This Row],[total_n_yield_lbs_per_ac]]</f>
        <v>978165.73654478637</v>
      </c>
      <c r="K445">
        <f>huc_8[[#This Row],[total_n_sparrow_lbs]]/SUM(huc_8[total_n_sparrow_lbs])*Meta!$B$2</f>
        <v>327893.07703718229</v>
      </c>
      <c r="L445">
        <f>huc_8[[#This Row],[total_n_sparrow_adjusted_usgs_lbs]]/huc_8[[#This Row],[area_ac]]/huc_8[[#This Row],[total_n_yield_lbs_per_ac]]*huc_8[[#This Row],[rowcrop_n_yield_lbs_per_ac]]</f>
        <v>0.2201372747060108</v>
      </c>
    </row>
    <row r="446" spans="1:12">
      <c r="A446" t="s">
        <v>504</v>
      </c>
      <c r="B446">
        <v>557932</v>
      </c>
      <c r="C446">
        <v>8.6976728491200944E-2</v>
      </c>
      <c r="D446">
        <v>0.11870808670897313</v>
      </c>
      <c r="E446">
        <f>huc_8[[#This Row],[area_ac]]*huc_8[[#This Row],[total_p_yield_lbs_per_ac]]</f>
        <v>66231.040233710795</v>
      </c>
      <c r="F446">
        <f>huc_8[[#This Row],[total_p_sparrow_lbs]]/SUM(huc_8[total_p_sparrow_lbs])*Meta!$A$2</f>
        <v>24990.090578766645</v>
      </c>
      <c r="G446">
        <f>huc_8[[#This Row],[total_p_sparrow_adjusted_usgs_lbs]]/huc_8[[#This Row],[area_ac]]/huc_8[[#This Row],[total_p_yield_lbs_per_ac]]*huc_8[[#This Row],[rowcrop_p_yield_lbs_per_ac]]</f>
        <v>3.2817789295925805E-2</v>
      </c>
      <c r="H446">
        <v>1.0971461340458133</v>
      </c>
      <c r="I446">
        <v>1.1907940532337207</v>
      </c>
      <c r="J446">
        <f>huc_8[[#This Row],[area_ac]]*huc_8[[#This Row],[total_n_yield_lbs_per_ac]]</f>
        <v>664382.10770879628</v>
      </c>
      <c r="K446">
        <f>huc_8[[#This Row],[total_n_sparrow_lbs]]/SUM(huc_8[total_n_sparrow_lbs])*Meta!$B$2</f>
        <v>222708.9801720033</v>
      </c>
      <c r="L446">
        <f>huc_8[[#This Row],[total_n_sparrow_adjusted_usgs_lbs]]/huc_8[[#This Row],[area_ac]]/huc_8[[#This Row],[total_n_yield_lbs_per_ac]]*huc_8[[#This Row],[rowcrop_n_yield_lbs_per_ac]]</f>
        <v>0.36777675644464691</v>
      </c>
    </row>
    <row r="447" spans="1:12">
      <c r="A447" t="s">
        <v>505</v>
      </c>
      <c r="B447">
        <v>1154456.18</v>
      </c>
      <c r="C447">
        <v>2.710274227254704E-2</v>
      </c>
      <c r="D447">
        <v>7.0487074467852226E-2</v>
      </c>
      <c r="E447">
        <f>huc_8[[#This Row],[area_ac]]*huc_8[[#This Row],[total_p_yield_lbs_per_ac]]</f>
        <v>81374.238729532211</v>
      </c>
      <c r="F447">
        <f>huc_8[[#This Row],[total_p_sparrow_lbs]]/SUM(huc_8[total_p_sparrow_lbs])*Meta!$A$2</f>
        <v>30703.87524419613</v>
      </c>
      <c r="G447">
        <f>huc_8[[#This Row],[total_p_sparrow_adjusted_usgs_lbs]]/huc_8[[#This Row],[area_ac]]/huc_8[[#This Row],[total_p_yield_lbs_per_ac]]*huc_8[[#This Row],[rowcrop_p_yield_lbs_per_ac]]</f>
        <v>1.0226322611481207E-2</v>
      </c>
      <c r="H447">
        <v>0.78597829363954075</v>
      </c>
      <c r="I447">
        <v>0.82436736333362781</v>
      </c>
      <c r="J447">
        <f>huc_8[[#This Row],[area_ac]]*huc_8[[#This Row],[total_n_yield_lbs_per_ac]]</f>
        <v>951695.99719081202</v>
      </c>
      <c r="K447">
        <f>huc_8[[#This Row],[total_n_sparrow_lbs]]/SUM(huc_8[total_n_sparrow_lbs])*Meta!$B$2</f>
        <v>319020.09778541978</v>
      </c>
      <c r="L447">
        <f>huc_8[[#This Row],[total_n_sparrow_adjusted_usgs_lbs]]/huc_8[[#This Row],[area_ac]]/huc_8[[#This Row],[total_n_yield_lbs_per_ac]]*huc_8[[#This Row],[rowcrop_n_yield_lbs_per_ac]]</f>
        <v>0.26346950374304301</v>
      </c>
    </row>
    <row r="448" spans="1:12">
      <c r="A448" t="s">
        <v>506</v>
      </c>
      <c r="B448">
        <v>665309.6</v>
      </c>
      <c r="C448">
        <v>1.2080634630004253E-2</v>
      </c>
      <c r="D448">
        <v>1.8236058118884381E-2</v>
      </c>
      <c r="E448">
        <f>huc_8[[#This Row],[area_ac]]*huc_8[[#This Row],[total_p_yield_lbs_per_ac]]</f>
        <v>12132.62453265172</v>
      </c>
      <c r="F448">
        <f>huc_8[[#This Row],[total_p_sparrow_lbs]]/SUM(huc_8[total_p_sparrow_lbs])*Meta!$A$2</f>
        <v>4577.8442397890958</v>
      </c>
      <c r="G448">
        <f>huc_8[[#This Row],[total_p_sparrow_adjusted_usgs_lbs]]/huc_8[[#This Row],[area_ac]]/huc_8[[#This Row],[total_p_yield_lbs_per_ac]]*huc_8[[#This Row],[rowcrop_p_yield_lbs_per_ac]]</f>
        <v>4.5582275710525514E-3</v>
      </c>
      <c r="H448">
        <v>7.5938706038330611E-2</v>
      </c>
      <c r="I448">
        <v>7.7787225130388257E-2</v>
      </c>
      <c r="J448">
        <f>huc_8[[#This Row],[area_ac]]*huc_8[[#This Row],[total_n_yield_lbs_per_ac]]</f>
        <v>51752.587636608558</v>
      </c>
      <c r="K448">
        <f>huc_8[[#This Row],[total_n_sparrow_lbs]]/SUM(huc_8[total_n_sparrow_lbs])*Meta!$B$2</f>
        <v>17348.098150263777</v>
      </c>
      <c r="L448">
        <f>huc_8[[#This Row],[total_n_sparrow_adjusted_usgs_lbs]]/huc_8[[#This Row],[area_ac]]/huc_8[[#This Row],[total_n_yield_lbs_per_ac]]*huc_8[[#This Row],[rowcrop_n_yield_lbs_per_ac]]</f>
        <v>2.5455579825444247E-2</v>
      </c>
    </row>
    <row r="449" spans="1:12">
      <c r="A449" t="s">
        <v>507</v>
      </c>
      <c r="B449">
        <v>316527.28000000003</v>
      </c>
      <c r="C449">
        <v>8.8597950781236536E-3</v>
      </c>
      <c r="D449">
        <v>1.2679122796541212E-2</v>
      </c>
      <c r="E449">
        <f>huc_8[[#This Row],[area_ac]]*huc_8[[#This Row],[total_p_yield_lbs_per_ac]]</f>
        <v>4013.2882515751839</v>
      </c>
      <c r="F449">
        <f>huc_8[[#This Row],[total_p_sparrow_lbs]]/SUM(huc_8[total_p_sparrow_lbs])*Meta!$A$2</f>
        <v>1514.2814694086026</v>
      </c>
      <c r="G449">
        <f>huc_8[[#This Row],[total_p_sparrow_adjusted_usgs_lbs]]/huc_8[[#This Row],[area_ac]]/huc_8[[#This Row],[total_p_yield_lbs_per_ac]]*huc_8[[#This Row],[rowcrop_p_yield_lbs_per_ac]]</f>
        <v>3.3429503859570588E-3</v>
      </c>
      <c r="H449">
        <v>5.5733825113496886E-2</v>
      </c>
      <c r="I449">
        <v>5.6385350338095608E-2</v>
      </c>
      <c r="J449">
        <f>huc_8[[#This Row],[area_ac]]*huc_8[[#This Row],[total_n_yield_lbs_per_ac]]</f>
        <v>17847.501574364484</v>
      </c>
      <c r="K449">
        <f>huc_8[[#This Row],[total_n_sparrow_lbs]]/SUM(huc_8[total_n_sparrow_lbs])*Meta!$B$2</f>
        <v>5982.7000578816342</v>
      </c>
      <c r="L449">
        <f>huc_8[[#This Row],[total_n_sparrow_adjusted_usgs_lbs]]/huc_8[[#This Row],[area_ac]]/huc_8[[#This Row],[total_n_yield_lbs_per_ac]]*huc_8[[#This Row],[rowcrop_n_yield_lbs_per_ac]]</f>
        <v>1.8682657476911068E-2</v>
      </c>
    </row>
    <row r="450" spans="1:12">
      <c r="A450" t="s">
        <v>508</v>
      </c>
      <c r="B450">
        <v>919585.18</v>
      </c>
      <c r="C450">
        <v>6.9655817739372582E-3</v>
      </c>
      <c r="D450">
        <v>1.1180968647514229E-2</v>
      </c>
      <c r="E450">
        <f>huc_8[[#This Row],[area_ac]]*huc_8[[#This Row],[total_p_yield_lbs_per_ac]]</f>
        <v>10281.85306629873</v>
      </c>
      <c r="F450">
        <f>huc_8[[#This Row],[total_p_sparrow_lbs]]/SUM(huc_8[total_p_sparrow_lbs])*Meta!$A$2</f>
        <v>3879.516893252618</v>
      </c>
      <c r="G450">
        <f>huc_8[[#This Row],[total_p_sparrow_adjusted_usgs_lbs]]/huc_8[[#This Row],[area_ac]]/huc_8[[#This Row],[total_p_yield_lbs_per_ac]]*huc_8[[#This Row],[rowcrop_p_yield_lbs_per_ac]]</f>
        <v>2.6282316999740912E-3</v>
      </c>
      <c r="H450">
        <v>0.14306143032510307</v>
      </c>
      <c r="I450">
        <v>0.14761714747931559</v>
      </c>
      <c r="J450">
        <f>huc_8[[#This Row],[area_ac]]*huc_8[[#This Row],[total_n_yield_lbs_per_ac]]</f>
        <v>135746.54113585298</v>
      </c>
      <c r="K450">
        <f>huc_8[[#This Row],[total_n_sparrow_lbs]]/SUM(huc_8[total_n_sparrow_lbs])*Meta!$B$2</f>
        <v>45503.895104131276</v>
      </c>
      <c r="L450">
        <f>huc_8[[#This Row],[total_n_sparrow_adjusted_usgs_lbs]]/huc_8[[#This Row],[area_ac]]/huc_8[[#This Row],[total_n_yield_lbs_per_ac]]*huc_8[[#This Row],[rowcrop_n_yield_lbs_per_ac]]</f>
        <v>4.7955935116206883E-2</v>
      </c>
    </row>
    <row r="451" spans="1:12">
      <c r="A451" t="s">
        <v>509</v>
      </c>
      <c r="B451">
        <v>695747.53</v>
      </c>
      <c r="C451">
        <v>1.1473461870364215E-2</v>
      </c>
      <c r="D451">
        <v>1.7175441496707036E-2</v>
      </c>
      <c r="E451">
        <f>huc_8[[#This Row],[area_ac]]*huc_8[[#This Row],[total_p_yield_lbs_per_ac]]</f>
        <v>11949.770997993424</v>
      </c>
      <c r="F451">
        <f>huc_8[[#This Row],[total_p_sparrow_lbs]]/SUM(huc_8[total_p_sparrow_lbs])*Meta!$A$2</f>
        <v>4508.8505115064972</v>
      </c>
      <c r="G451">
        <f>huc_8[[#This Row],[total_p_sparrow_adjusted_usgs_lbs]]/huc_8[[#This Row],[area_ac]]/huc_8[[#This Row],[total_p_yield_lbs_per_ac]]*huc_8[[#This Row],[rowcrop_p_yield_lbs_per_ac]]</f>
        <v>4.3291310295091607E-3</v>
      </c>
      <c r="H451">
        <v>0.15372220406459033</v>
      </c>
      <c r="I451">
        <v>0.16373038228325726</v>
      </c>
      <c r="J451">
        <f>huc_8[[#This Row],[area_ac]]*huc_8[[#This Row],[total_n_yield_lbs_per_ac]]</f>
        <v>113915.00905953201</v>
      </c>
      <c r="K451">
        <f>huc_8[[#This Row],[total_n_sparrow_lbs]]/SUM(huc_8[total_n_sparrow_lbs])*Meta!$B$2</f>
        <v>38185.699463557365</v>
      </c>
      <c r="L451">
        <f>huc_8[[#This Row],[total_n_sparrow_adjusted_usgs_lbs]]/huc_8[[#This Row],[area_ac]]/huc_8[[#This Row],[total_n_yield_lbs_per_ac]]*huc_8[[#This Row],[rowcrop_n_yield_lbs_per_ac]]</f>
        <v>5.1529556410063793E-2</v>
      </c>
    </row>
    <row r="452" spans="1:12">
      <c r="A452" t="s">
        <v>510</v>
      </c>
      <c r="B452">
        <v>641897.26</v>
      </c>
      <c r="C452">
        <v>7.2263445108347686E-3</v>
      </c>
      <c r="D452">
        <v>1.0963683710924127E-2</v>
      </c>
      <c r="E452">
        <f>huc_8[[#This Row],[area_ac]]*huc_8[[#This Row],[total_p_yield_lbs_per_ac]]</f>
        <v>7037.5585335488295</v>
      </c>
      <c r="F452">
        <f>huc_8[[#This Row],[total_p_sparrow_lbs]]/SUM(huc_8[total_p_sparrow_lbs])*Meta!$A$2</f>
        <v>2655.389747558911</v>
      </c>
      <c r="G452">
        <f>huc_8[[#This Row],[total_p_sparrow_adjusted_usgs_lbs]]/huc_8[[#This Row],[area_ac]]/huc_8[[#This Row],[total_p_yield_lbs_per_ac]]*huc_8[[#This Row],[rowcrop_p_yield_lbs_per_ac]]</f>
        <v>2.726621886684748E-3</v>
      </c>
      <c r="H452">
        <v>7.5946405135618178E-2</v>
      </c>
      <c r="I452">
        <v>7.6816498322669124E-2</v>
      </c>
      <c r="J452">
        <f>huc_8[[#This Row],[area_ac]]*huc_8[[#This Row],[total_n_yield_lbs_per_ac]]</f>
        <v>49308.299796115905</v>
      </c>
      <c r="K452">
        <f>huc_8[[#This Row],[total_n_sparrow_lbs]]/SUM(huc_8[total_n_sparrow_lbs])*Meta!$B$2</f>
        <v>16528.743074492315</v>
      </c>
      <c r="L452">
        <f>huc_8[[#This Row],[total_n_sparrow_adjusted_usgs_lbs]]/huc_8[[#This Row],[area_ac]]/huc_8[[#This Row],[total_n_yield_lbs_per_ac]]*huc_8[[#This Row],[rowcrop_n_yield_lbs_per_ac]]</f>
        <v>2.5458160656693714E-2</v>
      </c>
    </row>
    <row r="453" spans="1:12">
      <c r="A453" t="s">
        <v>511</v>
      </c>
      <c r="B453">
        <v>897605.45</v>
      </c>
      <c r="C453">
        <v>4.7118424907910933E-2</v>
      </c>
      <c r="D453">
        <v>8.7213276727594422E-2</v>
      </c>
      <c r="E453">
        <f>huc_8[[#This Row],[area_ac]]*huc_8[[#This Row],[total_p_yield_lbs_per_ac]]</f>
        <v>78283.112503046912</v>
      </c>
      <c r="F453">
        <f>huc_8[[#This Row],[total_p_sparrow_lbs]]/SUM(huc_8[total_p_sparrow_lbs])*Meta!$A$2</f>
        <v>29537.541088524049</v>
      </c>
      <c r="G453">
        <f>huc_8[[#This Row],[total_p_sparrow_adjusted_usgs_lbs]]/huc_8[[#This Row],[area_ac]]/huc_8[[#This Row],[total_p_yield_lbs_per_ac]]*huc_8[[#This Row],[rowcrop_p_yield_lbs_per_ac]]</f>
        <v>1.7778577872587582E-2</v>
      </c>
      <c r="H453">
        <v>0.3768719875017788</v>
      </c>
      <c r="I453">
        <v>0.4127125416308855</v>
      </c>
      <c r="J453">
        <f>huc_8[[#This Row],[area_ac]]*huc_8[[#This Row],[total_n_yield_lbs_per_ac]]</f>
        <v>370453.02665123472</v>
      </c>
      <c r="K453">
        <f>huc_8[[#This Row],[total_n_sparrow_lbs]]/SUM(huc_8[total_n_sparrow_lbs])*Meta!$B$2</f>
        <v>124180.36971472783</v>
      </c>
      <c r="L453">
        <f>huc_8[[#This Row],[total_n_sparrow_adjusted_usgs_lbs]]/huc_8[[#This Row],[area_ac]]/huc_8[[#This Row],[total_n_yield_lbs_per_ac]]*huc_8[[#This Row],[rowcrop_n_yield_lbs_per_ac]]</f>
        <v>0.12633208362785339</v>
      </c>
    </row>
    <row r="454" spans="1:12">
      <c r="A454" t="s">
        <v>512</v>
      </c>
      <c r="B454">
        <v>1065431.08</v>
      </c>
      <c r="C454">
        <v>1.3215086649622097E-2</v>
      </c>
      <c r="D454">
        <v>3.2534440822916448E-2</v>
      </c>
      <c r="E454">
        <f>huc_8[[#This Row],[area_ac]]*huc_8[[#This Row],[total_p_yield_lbs_per_ac]]</f>
        <v>34663.204423155963</v>
      </c>
      <c r="F454">
        <f>huc_8[[#This Row],[total_p_sparrow_lbs]]/SUM(huc_8[total_p_sparrow_lbs])*Meta!$A$2</f>
        <v>13079.01272920168</v>
      </c>
      <c r="G454">
        <f>huc_8[[#This Row],[total_p_sparrow_adjusted_usgs_lbs]]/huc_8[[#This Row],[area_ac]]/huc_8[[#This Row],[total_p_yield_lbs_per_ac]]*huc_8[[#This Row],[rowcrop_p_yield_lbs_per_ac]]</f>
        <v>4.9862754867651118E-3</v>
      </c>
      <c r="H454">
        <v>0.16094228417939138</v>
      </c>
      <c r="I454">
        <v>0.17514781947711214</v>
      </c>
      <c r="J454">
        <f>huc_8[[#This Row],[area_ac]]*huc_8[[#This Row],[total_n_yield_lbs_per_ac]]</f>
        <v>186607.93046514463</v>
      </c>
      <c r="K454">
        <f>huc_8[[#This Row],[total_n_sparrow_lbs]]/SUM(huc_8[total_n_sparrow_lbs])*Meta!$B$2</f>
        <v>62553.252719617507</v>
      </c>
      <c r="L454">
        <f>huc_8[[#This Row],[total_n_sparrow_adjusted_usgs_lbs]]/huc_8[[#This Row],[area_ac]]/huc_8[[#This Row],[total_n_yield_lbs_per_ac]]*huc_8[[#This Row],[rowcrop_n_yield_lbs_per_ac]]</f>
        <v>5.3949815264825562E-2</v>
      </c>
    </row>
    <row r="455" spans="1:12">
      <c r="A455" t="s">
        <v>513</v>
      </c>
      <c r="B455">
        <v>619614.4</v>
      </c>
      <c r="C455">
        <v>3.3090603403458763E-2</v>
      </c>
      <c r="D455">
        <v>3.8570835490662064E-2</v>
      </c>
      <c r="E455">
        <f>huc_8[[#This Row],[area_ac]]*huc_8[[#This Row],[total_p_yield_lbs_per_ac]]</f>
        <v>23899.045090045282</v>
      </c>
      <c r="F455">
        <f>huc_8[[#This Row],[total_p_sparrow_lbs]]/SUM(huc_8[total_p_sparrow_lbs])*Meta!$A$2</f>
        <v>9017.5135320050776</v>
      </c>
      <c r="G455">
        <f>huc_8[[#This Row],[total_p_sparrow_adjusted_usgs_lbs]]/huc_8[[#This Row],[area_ac]]/huc_8[[#This Row],[total_p_yield_lbs_per_ac]]*huc_8[[#This Row],[rowcrop_p_yield_lbs_per_ac]]</f>
        <v>1.2485643792403812E-2</v>
      </c>
      <c r="H455">
        <v>0.23295681567921028</v>
      </c>
      <c r="I455">
        <v>0.23930862966079847</v>
      </c>
      <c r="J455">
        <f>huc_8[[#This Row],[area_ac]]*huc_8[[#This Row],[total_n_yield_lbs_per_ac]]</f>
        <v>148279.07298209786</v>
      </c>
      <c r="K455">
        <f>huc_8[[#This Row],[total_n_sparrow_lbs]]/SUM(huc_8[total_n_sparrow_lbs])*Meta!$B$2</f>
        <v>49704.952528865113</v>
      </c>
      <c r="L455">
        <f>huc_8[[#This Row],[total_n_sparrow_adjusted_usgs_lbs]]/huc_8[[#This Row],[area_ac]]/huc_8[[#This Row],[total_n_yield_lbs_per_ac]]*huc_8[[#This Row],[rowcrop_n_yield_lbs_per_ac]]</f>
        <v>7.8089963956064823E-2</v>
      </c>
    </row>
    <row r="456" spans="1:12">
      <c r="A456" t="s">
        <v>514</v>
      </c>
      <c r="B456">
        <v>1359044.07</v>
      </c>
      <c r="C456">
        <v>3.3182978539910764E-2</v>
      </c>
      <c r="D456">
        <v>8.0781177706430909E-2</v>
      </c>
      <c r="E456">
        <f>huc_8[[#This Row],[area_ac]]*huc_8[[#This Row],[total_p_yield_lbs_per_ac]]</f>
        <v>109785.18052954113</v>
      </c>
      <c r="F456">
        <f>huc_8[[#This Row],[total_p_sparrow_lbs]]/SUM(huc_8[total_p_sparrow_lbs])*Meta!$A$2</f>
        <v>41423.803641891944</v>
      </c>
      <c r="G456">
        <f>huc_8[[#This Row],[total_p_sparrow_adjusted_usgs_lbs]]/huc_8[[#This Row],[area_ac]]/huc_8[[#This Row],[total_p_yield_lbs_per_ac]]*huc_8[[#This Row],[rowcrop_p_yield_lbs_per_ac]]</f>
        <v>1.2520498492239653E-2</v>
      </c>
      <c r="H456">
        <v>0.563958249066007</v>
      </c>
      <c r="I456">
        <v>0.65809185191135899</v>
      </c>
      <c r="J456">
        <f>huc_8[[#This Row],[area_ac]]*huc_8[[#This Row],[total_n_yield_lbs_per_ac]]</f>
        <v>894375.82885545061</v>
      </c>
      <c r="K456">
        <f>huc_8[[#This Row],[total_n_sparrow_lbs]]/SUM(huc_8[total_n_sparrow_lbs])*Meta!$B$2</f>
        <v>299805.67872576142</v>
      </c>
      <c r="L456">
        <f>huc_8[[#This Row],[total_n_sparrow_adjusted_usgs_lbs]]/huc_8[[#This Row],[area_ac]]/huc_8[[#This Row],[total_n_yield_lbs_per_ac]]*huc_8[[#This Row],[rowcrop_n_yield_lbs_per_ac]]</f>
        <v>0.18904567876191192</v>
      </c>
    </row>
    <row r="457" spans="1:12">
      <c r="A457" t="s">
        <v>515</v>
      </c>
      <c r="B457">
        <v>457713.15</v>
      </c>
      <c r="C457">
        <v>2.831369924136895E-2</v>
      </c>
      <c r="D457">
        <v>0.33361204377609688</v>
      </c>
      <c r="E457">
        <f>huc_8[[#This Row],[area_ac]]*huc_8[[#This Row],[total_p_yield_lbs_per_ac]]</f>
        <v>152698.6194346952</v>
      </c>
      <c r="F457">
        <f>huc_8[[#This Row],[total_p_sparrow_lbs]]/SUM(huc_8[total_p_sparrow_lbs])*Meta!$A$2</f>
        <v>57615.769244454299</v>
      </c>
      <c r="G457">
        <f>huc_8[[#This Row],[total_p_sparrow_adjusted_usgs_lbs]]/huc_8[[#This Row],[area_ac]]/huc_8[[#This Row],[total_p_yield_lbs_per_ac]]*huc_8[[#This Row],[rowcrop_p_yield_lbs_per_ac]]</f>
        <v>1.0683237137224157E-2</v>
      </c>
      <c r="H457">
        <v>0.52386205456662294</v>
      </c>
      <c r="I457">
        <v>1.3471127986152787</v>
      </c>
      <c r="J457">
        <f>huc_8[[#This Row],[area_ac]]*huc_8[[#This Row],[total_n_yield_lbs_per_ac]]</f>
        <v>616591.24245951488</v>
      </c>
      <c r="K457">
        <f>huc_8[[#This Row],[total_n_sparrow_lbs]]/SUM(huc_8[total_n_sparrow_lbs])*Meta!$B$2</f>
        <v>206688.89965251077</v>
      </c>
      <c r="L457">
        <f>huc_8[[#This Row],[total_n_sparrow_adjusted_usgs_lbs]]/huc_8[[#This Row],[area_ac]]/huc_8[[#This Row],[total_n_yield_lbs_per_ac]]*huc_8[[#This Row],[rowcrop_n_yield_lbs_per_ac]]</f>
        <v>0.17560494566250384</v>
      </c>
    </row>
    <row r="458" spans="1:12">
      <c r="A458" t="s">
        <v>516</v>
      </c>
      <c r="B458">
        <v>1010324.36</v>
      </c>
      <c r="C458">
        <v>4.7447994847775767E-2</v>
      </c>
      <c r="D458">
        <v>9.2640715991953518E-2</v>
      </c>
      <c r="E458">
        <f>huc_8[[#This Row],[area_ac]]*huc_8[[#This Row],[total_p_yield_lbs_per_ac]]</f>
        <v>93597.172094512207</v>
      </c>
      <c r="F458">
        <f>huc_8[[#This Row],[total_p_sparrow_lbs]]/SUM(huc_8[total_p_sparrow_lbs])*Meta!$A$2</f>
        <v>35315.794532361069</v>
      </c>
      <c r="G458">
        <f>huc_8[[#This Row],[total_p_sparrow_adjusted_usgs_lbs]]/huc_8[[#This Row],[area_ac]]/huc_8[[#This Row],[total_p_yield_lbs_per_ac]]*huc_8[[#This Row],[rowcrop_p_yield_lbs_per_ac]]</f>
        <v>1.7902930179605536E-2</v>
      </c>
      <c r="H458">
        <v>0.70793681332058711</v>
      </c>
      <c r="I458">
        <v>0.77344596103038732</v>
      </c>
      <c r="J458">
        <f>huc_8[[#This Row],[area_ac]]*huc_8[[#This Row],[total_n_yield_lbs_per_ac]]</f>
        <v>781431.29557261104</v>
      </c>
      <c r="K458">
        <f>huc_8[[#This Row],[total_n_sparrow_lbs]]/SUM(huc_8[total_n_sparrow_lbs])*Meta!$B$2</f>
        <v>261945.29457097143</v>
      </c>
      <c r="L458">
        <f>huc_8[[#This Row],[total_n_sparrow_adjusted_usgs_lbs]]/huc_8[[#This Row],[area_ac]]/huc_8[[#This Row],[total_n_yield_lbs_per_ac]]*huc_8[[#This Row],[rowcrop_n_yield_lbs_per_ac]]</f>
        <v>0.23730904834955482</v>
      </c>
    </row>
    <row r="459" spans="1:12">
      <c r="A459" t="s">
        <v>517</v>
      </c>
      <c r="B459">
        <v>1037285.78</v>
      </c>
      <c r="C459">
        <v>0.11813835035707683</v>
      </c>
      <c r="D459">
        <v>0.17078851998588931</v>
      </c>
      <c r="E459">
        <f>huc_8[[#This Row],[area_ac]]*huc_8[[#This Row],[total_p_yield_lbs_per_ac]]</f>
        <v>177156.50316860879</v>
      </c>
      <c r="F459">
        <f>huc_8[[#This Row],[total_p_sparrow_lbs]]/SUM(huc_8[total_p_sparrow_lbs])*Meta!$A$2</f>
        <v>66844.142039425875</v>
      </c>
      <c r="G459">
        <f>huc_8[[#This Row],[total_p_sparrow_adjusted_usgs_lbs]]/huc_8[[#This Row],[area_ac]]/huc_8[[#This Row],[total_p_yield_lbs_per_ac]]*huc_8[[#This Row],[rowcrop_p_yield_lbs_per_ac]]</f>
        <v>4.4575595760411146E-2</v>
      </c>
      <c r="H459">
        <v>0.59570519862489635</v>
      </c>
      <c r="I459">
        <v>0.6317836469375242</v>
      </c>
      <c r="J459">
        <f>huc_8[[#This Row],[area_ac]]*huc_8[[#This Row],[total_n_yield_lbs_per_ac]]</f>
        <v>655340.19300483447</v>
      </c>
      <c r="K459">
        <f>huc_8[[#This Row],[total_n_sparrow_lbs]]/SUM(huc_8[total_n_sparrow_lbs])*Meta!$B$2</f>
        <v>219678.02015794435</v>
      </c>
      <c r="L459">
        <f>huc_8[[#This Row],[total_n_sparrow_adjusted_usgs_lbs]]/huc_8[[#This Row],[area_ac]]/huc_8[[#This Row],[total_n_yield_lbs_per_ac]]*huc_8[[#This Row],[rowcrop_n_yield_lbs_per_ac]]</f>
        <v>0.19968764319442076</v>
      </c>
    </row>
    <row r="460" spans="1:12">
      <c r="A460" t="s">
        <v>518</v>
      </c>
      <c r="B460">
        <v>1185373.6399999999</v>
      </c>
      <c r="C460">
        <v>5.3319349720057967E-2</v>
      </c>
      <c r="D460">
        <v>7.7481152146800181E-2</v>
      </c>
      <c r="E460">
        <f>huc_8[[#This Row],[area_ac]]*huc_8[[#This Row],[total_p_yield_lbs_per_ac]]</f>
        <v>91844.115351646338</v>
      </c>
      <c r="F460">
        <f>huc_8[[#This Row],[total_p_sparrow_lbs]]/SUM(huc_8[total_p_sparrow_lbs])*Meta!$A$2</f>
        <v>34654.336602071198</v>
      </c>
      <c r="G460">
        <f>huc_8[[#This Row],[total_p_sparrow_adjusted_usgs_lbs]]/huc_8[[#This Row],[area_ac]]/huc_8[[#This Row],[total_p_yield_lbs_per_ac]]*huc_8[[#This Row],[rowcrop_p_yield_lbs_per_ac]]</f>
        <v>2.011829158055381E-2</v>
      </c>
      <c r="H460">
        <v>0.4809198890331457</v>
      </c>
      <c r="I460">
        <v>0.49111732638640015</v>
      </c>
      <c r="J460">
        <f>huc_8[[#This Row],[area_ac]]*huc_8[[#This Row],[total_n_yield_lbs_per_ac]]</f>
        <v>582157.53284571518</v>
      </c>
      <c r="K460">
        <f>huc_8[[#This Row],[total_n_sparrow_lbs]]/SUM(huc_8[total_n_sparrow_lbs])*Meta!$B$2</f>
        <v>195146.30050264101</v>
      </c>
      <c r="L460">
        <f>huc_8[[#This Row],[total_n_sparrow_adjusted_usgs_lbs]]/huc_8[[#This Row],[area_ac]]/huc_8[[#This Row],[total_n_yield_lbs_per_ac]]*huc_8[[#This Row],[rowcrop_n_yield_lbs_per_ac]]</f>
        <v>0.16121020838500652</v>
      </c>
    </row>
    <row r="461" spans="1:12">
      <c r="A461" t="s">
        <v>519</v>
      </c>
      <c r="B461">
        <v>1879873.89</v>
      </c>
      <c r="C461">
        <v>2.0786375457261325E-2</v>
      </c>
      <c r="D461">
        <v>4.1870941162524676E-2</v>
      </c>
      <c r="E461">
        <f>huc_8[[#This Row],[area_ac]]*huc_8[[#This Row],[total_p_yield_lbs_per_ac]]</f>
        <v>78712.089041156374</v>
      </c>
      <c r="F461">
        <f>huc_8[[#This Row],[total_p_sparrow_lbs]]/SUM(huc_8[total_p_sparrow_lbs])*Meta!$A$2</f>
        <v>29699.401184722035</v>
      </c>
      <c r="G461">
        <f>huc_8[[#This Row],[total_p_sparrow_adjusted_usgs_lbs]]/huc_8[[#This Row],[area_ac]]/huc_8[[#This Row],[total_p_yield_lbs_per_ac]]*huc_8[[#This Row],[rowcrop_p_yield_lbs_per_ac]]</f>
        <v>7.8430506851199493E-3</v>
      </c>
      <c r="H461">
        <v>0.25378197414105169</v>
      </c>
      <c r="I461">
        <v>0.28634764440548222</v>
      </c>
      <c r="J461">
        <f>huc_8[[#This Row],[area_ac]]*huc_8[[#This Row],[total_n_yield_lbs_per_ac]]</f>
        <v>538297.46018087061</v>
      </c>
      <c r="K461">
        <f>huc_8[[#This Row],[total_n_sparrow_lbs]]/SUM(huc_8[total_n_sparrow_lbs])*Meta!$B$2</f>
        <v>180443.86956701006</v>
      </c>
      <c r="L461">
        <f>huc_8[[#This Row],[total_n_sparrow_adjusted_usgs_lbs]]/huc_8[[#This Row],[area_ac]]/huc_8[[#This Row],[total_n_yield_lbs_per_ac]]*huc_8[[#This Row],[rowcrop_n_yield_lbs_per_ac]]</f>
        <v>8.507081089511262E-2</v>
      </c>
    </row>
    <row r="462" spans="1:12">
      <c r="A462" t="s">
        <v>520</v>
      </c>
      <c r="B462">
        <v>2077703.66</v>
      </c>
      <c r="C462">
        <v>8.1555146721183316E-2</v>
      </c>
      <c r="D462">
        <v>0.15560988660106675</v>
      </c>
      <c r="E462">
        <f>huc_8[[#This Row],[area_ac]]*huc_8[[#This Row],[total_p_yield_lbs_per_ac]]</f>
        <v>323311.23092322133</v>
      </c>
      <c r="F462">
        <f>huc_8[[#This Row],[total_p_sparrow_lbs]]/SUM(huc_8[total_p_sparrow_lbs])*Meta!$A$2</f>
        <v>121990.79038156845</v>
      </c>
      <c r="G462">
        <f>huc_8[[#This Row],[total_p_sparrow_adjusted_usgs_lbs]]/huc_8[[#This Row],[area_ac]]/huc_8[[#This Row],[total_p_yield_lbs_per_ac]]*huc_8[[#This Row],[rowcrop_p_yield_lbs_per_ac]]</f>
        <v>3.0772134886228486E-2</v>
      </c>
      <c r="H462">
        <v>0.82665055254747155</v>
      </c>
      <c r="I462">
        <v>0.90402758956181462</v>
      </c>
      <c r="J462">
        <f>huc_8[[#This Row],[area_ac]]*huc_8[[#This Row],[total_n_yield_lbs_per_ac]]</f>
        <v>1878301.43157356</v>
      </c>
      <c r="K462">
        <f>huc_8[[#This Row],[total_n_sparrow_lbs]]/SUM(huc_8[total_n_sparrow_lbs])*Meta!$B$2</f>
        <v>629629.53310704126</v>
      </c>
      <c r="L462">
        <f>huc_8[[#This Row],[total_n_sparrow_adjusted_usgs_lbs]]/huc_8[[#This Row],[area_ac]]/huc_8[[#This Row],[total_n_yield_lbs_per_ac]]*huc_8[[#This Row],[rowcrop_n_yield_lbs_per_ac]]</f>
        <v>0.27710334065342401</v>
      </c>
    </row>
    <row r="463" spans="1:12">
      <c r="A463" t="s">
        <v>521</v>
      </c>
      <c r="B463">
        <v>672475.78</v>
      </c>
      <c r="C463">
        <v>2.0974618397157467E-2</v>
      </c>
      <c r="D463">
        <v>9.2356154713001654E-2</v>
      </c>
      <c r="E463">
        <f>huc_8[[#This Row],[area_ac]]*huc_8[[#This Row],[total_p_yield_lbs_per_ac]]</f>
        <v>62107.277178426462</v>
      </c>
      <c r="F463">
        <f>huc_8[[#This Row],[total_p_sparrow_lbs]]/SUM(huc_8[total_p_sparrow_lbs])*Meta!$A$2</f>
        <v>23434.125099237997</v>
      </c>
      <c r="G463">
        <f>huc_8[[#This Row],[total_p_sparrow_adjusted_usgs_lbs]]/huc_8[[#This Row],[area_ac]]/huc_8[[#This Row],[total_p_yield_lbs_per_ac]]*huc_8[[#This Row],[rowcrop_p_yield_lbs_per_ac]]</f>
        <v>7.9140779270629753E-3</v>
      </c>
      <c r="H463">
        <v>0.59817191001929237</v>
      </c>
      <c r="I463">
        <v>0.74596532385304415</v>
      </c>
      <c r="J463">
        <f>huc_8[[#This Row],[area_ac]]*huc_8[[#This Row],[total_n_yield_lbs_per_ac]]</f>
        <v>501643.6130110285</v>
      </c>
      <c r="K463">
        <f>huc_8[[#This Row],[total_n_sparrow_lbs]]/SUM(huc_8[total_n_sparrow_lbs])*Meta!$B$2</f>
        <v>168157.05324872056</v>
      </c>
      <c r="L463">
        <f>huc_8[[#This Row],[total_n_sparrow_adjusted_usgs_lbs]]/huc_8[[#This Row],[area_ac]]/huc_8[[#This Row],[total_n_yield_lbs_per_ac]]*huc_8[[#This Row],[rowcrop_n_yield_lbs_per_ac]]</f>
        <v>0.20051451491876496</v>
      </c>
    </row>
    <row r="464" spans="1:12">
      <c r="A464" t="s">
        <v>522</v>
      </c>
      <c r="B464">
        <v>1617195.67</v>
      </c>
      <c r="C464">
        <v>0.11050762252214569</v>
      </c>
      <c r="D464">
        <v>0.21415106905581088</v>
      </c>
      <c r="E464">
        <f>huc_8[[#This Row],[area_ac]]*huc_8[[#This Row],[total_p_yield_lbs_per_ac]]</f>
        <v>346324.18160292832</v>
      </c>
      <c r="F464">
        <f>huc_8[[#This Row],[total_p_sparrow_lbs]]/SUM(huc_8[total_p_sparrow_lbs])*Meta!$A$2</f>
        <v>130673.9655203133</v>
      </c>
      <c r="G464">
        <f>huc_8[[#This Row],[total_p_sparrow_adjusted_usgs_lbs]]/huc_8[[#This Row],[area_ac]]/huc_8[[#This Row],[total_p_yield_lbs_per_ac]]*huc_8[[#This Row],[rowcrop_p_yield_lbs_per_ac]]</f>
        <v>4.1696393212724378E-2</v>
      </c>
      <c r="H464">
        <v>2.0784676865615195</v>
      </c>
      <c r="I464">
        <v>2.46695450989034</v>
      </c>
      <c r="J464">
        <f>huc_8[[#This Row],[area_ac]]*huc_8[[#This Row],[total_n_yield_lbs_per_ac]]</f>
        <v>3989548.1514816298</v>
      </c>
      <c r="K464">
        <f>huc_8[[#This Row],[total_n_sparrow_lbs]]/SUM(huc_8[total_n_sparrow_lbs])*Meta!$B$2</f>
        <v>1337345.1660637055</v>
      </c>
      <c r="L464">
        <f>huc_8[[#This Row],[total_n_sparrow_adjusted_usgs_lbs]]/huc_8[[#This Row],[area_ac]]/huc_8[[#This Row],[total_n_yield_lbs_per_ac]]*huc_8[[#This Row],[rowcrop_n_yield_lbs_per_ac]]</f>
        <v>0.69672770145921625</v>
      </c>
    </row>
    <row r="465" spans="1:12">
      <c r="A465" t="s">
        <v>523</v>
      </c>
      <c r="B465">
        <v>2327262.15</v>
      </c>
      <c r="C465">
        <v>9.4328013041916889E-2</v>
      </c>
      <c r="D465">
        <v>0.12429091502958228</v>
      </c>
      <c r="E465">
        <f>huc_8[[#This Row],[area_ac]]*huc_8[[#This Row],[total_p_yield_lbs_per_ac]]</f>
        <v>289257.54213721299</v>
      </c>
      <c r="F465">
        <f>huc_8[[#This Row],[total_p_sparrow_lbs]]/SUM(huc_8[total_p_sparrow_lbs])*Meta!$A$2</f>
        <v>109141.75820118113</v>
      </c>
      <c r="G465">
        <f>huc_8[[#This Row],[total_p_sparrow_adjusted_usgs_lbs]]/huc_8[[#This Row],[area_ac]]/huc_8[[#This Row],[total_p_yield_lbs_per_ac]]*huc_8[[#This Row],[rowcrop_p_yield_lbs_per_ac]]</f>
        <v>3.559155317075581E-2</v>
      </c>
      <c r="H465">
        <v>1.0409178853118184</v>
      </c>
      <c r="I465">
        <v>1.1373489061123041</v>
      </c>
      <c r="J465">
        <f>huc_8[[#This Row],[area_ac]]*huc_8[[#This Row],[total_n_yield_lbs_per_ac]]</f>
        <v>2646909.0605390687</v>
      </c>
      <c r="K465">
        <f>huc_8[[#This Row],[total_n_sparrow_lbs]]/SUM(huc_8[total_n_sparrow_lbs])*Meta!$B$2</f>
        <v>887276.17833301064</v>
      </c>
      <c r="L465">
        <f>huc_8[[#This Row],[total_n_sparrow_adjusted_usgs_lbs]]/huc_8[[#This Row],[area_ac]]/huc_8[[#This Row],[total_n_yield_lbs_per_ac]]*huc_8[[#This Row],[rowcrop_n_yield_lbs_per_ac]]</f>
        <v>0.34892836214397666</v>
      </c>
    </row>
    <row r="466" spans="1:12">
      <c r="A466" t="s">
        <v>524</v>
      </c>
      <c r="B466">
        <v>2325544.7000000002</v>
      </c>
      <c r="C466">
        <v>4.19026527236524E-2</v>
      </c>
      <c r="D466">
        <v>5.6580363169724188E-2</v>
      </c>
      <c r="E466">
        <f>huc_8[[#This Row],[area_ac]]*huc_8[[#This Row],[total_p_yield_lbs_per_ac]]</f>
        <v>131580.16369342728</v>
      </c>
      <c r="F466">
        <f>huc_8[[#This Row],[total_p_sparrow_lbs]]/SUM(huc_8[total_p_sparrow_lbs])*Meta!$A$2</f>
        <v>49647.419057054707</v>
      </c>
      <c r="G466">
        <f>huc_8[[#This Row],[total_p_sparrow_adjusted_usgs_lbs]]/huc_8[[#This Row],[area_ac]]/huc_8[[#This Row],[total_p_yield_lbs_per_ac]]*huc_8[[#This Row],[rowcrop_p_yield_lbs_per_ac]]</f>
        <v>1.5810578897139063E-2</v>
      </c>
      <c r="H466">
        <v>1.336544545384782</v>
      </c>
      <c r="I466">
        <v>1.4618067397556755</v>
      </c>
      <c r="J466">
        <f>huc_8[[#This Row],[area_ac]]*huc_8[[#This Row],[total_n_yield_lbs_per_ac]]</f>
        <v>3399496.9160630908</v>
      </c>
      <c r="K466">
        <f>huc_8[[#This Row],[total_n_sparrow_lbs]]/SUM(huc_8[total_n_sparrow_lbs])*Meta!$B$2</f>
        <v>1139552.8002480816</v>
      </c>
      <c r="L466">
        <f>huc_8[[#This Row],[total_n_sparrow_adjusted_usgs_lbs]]/huc_8[[#This Row],[area_ac]]/huc_8[[#This Row],[total_n_yield_lbs_per_ac]]*huc_8[[#This Row],[rowcrop_n_yield_lbs_per_ac]]</f>
        <v>0.44802602177776502</v>
      </c>
    </row>
    <row r="467" spans="1:12">
      <c r="A467" t="s">
        <v>525</v>
      </c>
      <c r="B467">
        <v>662839.5</v>
      </c>
      <c r="C467">
        <v>5.7821765519745563E-2</v>
      </c>
      <c r="D467">
        <v>7.5368652737274014E-2</v>
      </c>
      <c r="E467">
        <f>huc_8[[#This Row],[area_ac]]*huc_8[[#This Row],[total_p_yield_lbs_per_ac]]</f>
        <v>49957.320096048337</v>
      </c>
      <c r="F467">
        <f>huc_8[[#This Row],[total_p_sparrow_lbs]]/SUM(huc_8[total_p_sparrow_lbs])*Meta!$A$2</f>
        <v>18849.740995570945</v>
      </c>
      <c r="G467">
        <f>huc_8[[#This Row],[total_p_sparrow_adjusted_usgs_lbs]]/huc_8[[#This Row],[area_ac]]/huc_8[[#This Row],[total_p_yield_lbs_per_ac]]*huc_8[[#This Row],[rowcrop_p_yield_lbs_per_ac]]</f>
        <v>2.1817129138599498E-2</v>
      </c>
      <c r="H467">
        <v>1.6726214530336785</v>
      </c>
      <c r="I467">
        <v>1.8066281627949006</v>
      </c>
      <c r="J467">
        <f>huc_8[[#This Row],[area_ac]]*huc_8[[#This Row],[total_n_yield_lbs_per_ac]]</f>
        <v>1197504.5081128904</v>
      </c>
      <c r="K467">
        <f>huc_8[[#This Row],[total_n_sparrow_lbs]]/SUM(huc_8[total_n_sparrow_lbs])*Meta!$B$2</f>
        <v>401418.10662681598</v>
      </c>
      <c r="L467">
        <f>huc_8[[#This Row],[total_n_sparrow_adjusted_usgs_lbs]]/huc_8[[#This Row],[area_ac]]/huc_8[[#This Row],[total_n_yield_lbs_per_ac]]*huc_8[[#This Row],[rowcrop_n_yield_lbs_per_ac]]</f>
        <v>0.56068309741751488</v>
      </c>
    </row>
    <row r="468" spans="1:12">
      <c r="A468" t="s">
        <v>526</v>
      </c>
      <c r="B468">
        <v>2453135.3599999999</v>
      </c>
      <c r="C468">
        <v>0.13002238916089284</v>
      </c>
      <c r="D468">
        <v>0.15593731124790233</v>
      </c>
      <c r="E468">
        <f>huc_8[[#This Row],[area_ac]]*huc_8[[#This Row],[total_p_yield_lbs_per_ac]]</f>
        <v>382535.33216555492</v>
      </c>
      <c r="F468">
        <f>huc_8[[#This Row],[total_p_sparrow_lbs]]/SUM(huc_8[total_p_sparrow_lbs])*Meta!$A$2</f>
        <v>144337.04448341258</v>
      </c>
      <c r="G468">
        <f>huc_8[[#This Row],[total_p_sparrow_adjusted_usgs_lbs]]/huc_8[[#This Row],[area_ac]]/huc_8[[#This Row],[total_p_yield_lbs_per_ac]]*huc_8[[#This Row],[rowcrop_p_yield_lbs_per_ac]]</f>
        <v>4.9059644404384865E-2</v>
      </c>
      <c r="H468">
        <v>1.1382292982911673</v>
      </c>
      <c r="I468">
        <v>1.2089007938935115</v>
      </c>
      <c r="J468">
        <f>huc_8[[#This Row],[area_ac]]*huc_8[[#This Row],[total_n_yield_lbs_per_ac]]</f>
        <v>2965597.2842322448</v>
      </c>
      <c r="K468">
        <f>huc_8[[#This Row],[total_n_sparrow_lbs]]/SUM(huc_8[total_n_sparrow_lbs])*Meta!$B$2</f>
        <v>994104.35517284099</v>
      </c>
      <c r="L468">
        <f>huc_8[[#This Row],[total_n_sparrow_adjusted_usgs_lbs]]/huc_8[[#This Row],[area_ac]]/huc_8[[#This Row],[total_n_yield_lbs_per_ac]]*huc_8[[#This Row],[rowcrop_n_yield_lbs_per_ac]]</f>
        <v>0.38154833383235709</v>
      </c>
    </row>
    <row r="469" spans="1:12">
      <c r="A469" t="s">
        <v>527</v>
      </c>
      <c r="B469">
        <v>1602002.53</v>
      </c>
      <c r="C469">
        <v>6.7821622564956885E-2</v>
      </c>
      <c r="D469">
        <v>0.10137061110342049</v>
      </c>
      <c r="E469">
        <f>huc_8[[#This Row],[area_ac]]*huc_8[[#This Row],[total_p_yield_lbs_per_ac]]</f>
        <v>162395.97545532574</v>
      </c>
      <c r="F469">
        <f>huc_8[[#This Row],[total_p_sparrow_lbs]]/SUM(huc_8[total_p_sparrow_lbs])*Meta!$A$2</f>
        <v>61274.745526194143</v>
      </c>
      <c r="G469">
        <f>huc_8[[#This Row],[total_p_sparrow_adjusted_usgs_lbs]]/huc_8[[#This Row],[area_ac]]/huc_8[[#This Row],[total_p_yield_lbs_per_ac]]*huc_8[[#This Row],[rowcrop_p_yield_lbs_per_ac]]</f>
        <v>2.5590244168240149E-2</v>
      </c>
      <c r="H469">
        <v>1.8151845555480786</v>
      </c>
      <c r="I469">
        <v>1.9565526878793147</v>
      </c>
      <c r="J469">
        <f>huc_8[[#This Row],[area_ac]]*huc_8[[#This Row],[total_n_yield_lbs_per_ac]]</f>
        <v>3134402.3560609627</v>
      </c>
      <c r="K469">
        <f>huc_8[[#This Row],[total_n_sparrow_lbs]]/SUM(huc_8[total_n_sparrow_lbs])*Meta!$B$2</f>
        <v>1050689.8726914937</v>
      </c>
      <c r="L469">
        <f>huc_8[[#This Row],[total_n_sparrow_adjusted_usgs_lbs]]/huc_8[[#This Row],[area_ac]]/huc_8[[#This Row],[total_n_yield_lbs_per_ac]]*huc_8[[#This Row],[rowcrop_n_yield_lbs_per_ac]]</f>
        <v>0.60847198697782068</v>
      </c>
    </row>
    <row r="470" spans="1:12">
      <c r="A470" t="s">
        <v>528</v>
      </c>
      <c r="B470">
        <v>1097256.75</v>
      </c>
      <c r="C470">
        <v>6.340388457500111E-2</v>
      </c>
      <c r="D470">
        <v>0.11628261784151118</v>
      </c>
      <c r="E470">
        <f>huc_8[[#This Row],[area_ac]]*huc_8[[#This Row],[total_p_yield_lbs_per_ac]]</f>
        <v>127591.88733426858</v>
      </c>
      <c r="F470">
        <f>huc_8[[#This Row],[total_p_sparrow_lbs]]/SUM(huc_8[total_p_sparrow_lbs])*Meta!$A$2</f>
        <v>48142.574997278025</v>
      </c>
      <c r="G470">
        <f>huc_8[[#This Row],[total_p_sparrow_adjusted_usgs_lbs]]/huc_8[[#This Row],[area_ac]]/huc_8[[#This Row],[total_p_yield_lbs_per_ac]]*huc_8[[#This Row],[rowcrop_p_yield_lbs_per_ac]]</f>
        <v>2.3923356978597897E-2</v>
      </c>
      <c r="H470">
        <v>2.3316959564389235</v>
      </c>
      <c r="I470">
        <v>2.5725456420602693</v>
      </c>
      <c r="J470">
        <f>huc_8[[#This Row],[area_ac]]*huc_8[[#This Row],[total_n_yield_lbs_per_ac]]</f>
        <v>2822743.0704337144</v>
      </c>
      <c r="K470">
        <f>huc_8[[#This Row],[total_n_sparrow_lbs]]/SUM(huc_8[total_n_sparrow_lbs])*Meta!$B$2</f>
        <v>946217.88156195218</v>
      </c>
      <c r="L470">
        <f>huc_8[[#This Row],[total_n_sparrow_adjusted_usgs_lbs]]/huc_8[[#This Row],[area_ac]]/huc_8[[#This Row],[total_n_yield_lbs_per_ac]]*huc_8[[#This Row],[rowcrop_n_yield_lbs_per_ac]]</f>
        <v>0.78161290393645755</v>
      </c>
    </row>
    <row r="471" spans="1:12">
      <c r="A471" t="s">
        <v>529</v>
      </c>
      <c r="B471">
        <v>1045198.82</v>
      </c>
      <c r="C471">
        <v>7.4205652619462617E-2</v>
      </c>
      <c r="D471">
        <v>0.15313416580585273</v>
      </c>
      <c r="E471">
        <f>huc_8[[#This Row],[area_ac]]*huc_8[[#This Row],[total_p_yield_lbs_per_ac]]</f>
        <v>160055.64940196162</v>
      </c>
      <c r="F471">
        <f>huc_8[[#This Row],[total_p_sparrow_lbs]]/SUM(huc_8[total_p_sparrow_lbs])*Meta!$A$2</f>
        <v>60391.700962028466</v>
      </c>
      <c r="G471">
        <f>huc_8[[#This Row],[total_p_sparrow_adjusted_usgs_lbs]]/huc_8[[#This Row],[area_ac]]/huc_8[[#This Row],[total_p_yield_lbs_per_ac]]*huc_8[[#This Row],[rowcrop_p_yield_lbs_per_ac]]</f>
        <v>2.7999046578057414E-2</v>
      </c>
      <c r="H471">
        <v>1.9814613577797426</v>
      </c>
      <c r="I471">
        <v>2.2042694589746126</v>
      </c>
      <c r="J471">
        <f>huc_8[[#This Row],[area_ac]]*huc_8[[#This Row],[total_n_yield_lbs_per_ac]]</f>
        <v>2303899.8374823034</v>
      </c>
      <c r="K471">
        <f>huc_8[[#This Row],[total_n_sparrow_lbs]]/SUM(huc_8[total_n_sparrow_lbs])*Meta!$B$2</f>
        <v>772295.30607561651</v>
      </c>
      <c r="L471">
        <f>huc_8[[#This Row],[total_n_sparrow_adjusted_usgs_lbs]]/huc_8[[#This Row],[area_ac]]/huc_8[[#This Row],[total_n_yield_lbs_per_ac]]*huc_8[[#This Row],[rowcrop_n_yield_lbs_per_ac]]</f>
        <v>0.66420999771231037</v>
      </c>
    </row>
    <row r="472" spans="1:12">
      <c r="A472" t="s">
        <v>530</v>
      </c>
      <c r="B472">
        <v>1046377.3</v>
      </c>
      <c r="C472">
        <v>7.0601297113776412E-2</v>
      </c>
      <c r="D472">
        <v>0.13221575160762419</v>
      </c>
      <c r="E472">
        <f>huc_8[[#This Row],[area_ac]]*huc_8[[#This Row],[total_p_yield_lbs_per_ac]]</f>
        <v>138347.56118465646</v>
      </c>
      <c r="F472">
        <f>huc_8[[#This Row],[total_p_sparrow_lbs]]/SUM(huc_8[total_p_sparrow_lbs])*Meta!$A$2</f>
        <v>52200.872478465055</v>
      </c>
      <c r="G472">
        <f>huc_8[[#This Row],[total_p_sparrow_adjusted_usgs_lbs]]/huc_8[[#This Row],[area_ac]]/huc_8[[#This Row],[total_p_yield_lbs_per_ac]]*huc_8[[#This Row],[rowcrop_p_yield_lbs_per_ac]]</f>
        <v>2.6639062343364259E-2</v>
      </c>
      <c r="H472">
        <v>2.0412473384655403</v>
      </c>
      <c r="I472">
        <v>2.1809979161295652</v>
      </c>
      <c r="J472">
        <f>huc_8[[#This Row],[area_ac]]*huc_8[[#This Row],[total_n_yield_lbs_per_ac]]</f>
        <v>2282146.7107852809</v>
      </c>
      <c r="K472">
        <f>huc_8[[#This Row],[total_n_sparrow_lbs]]/SUM(huc_8[total_n_sparrow_lbs])*Meta!$B$2</f>
        <v>765003.39287380921</v>
      </c>
      <c r="L472">
        <f>huc_8[[#This Row],[total_n_sparrow_adjusted_usgs_lbs]]/huc_8[[#This Row],[area_ac]]/huc_8[[#This Row],[total_n_yield_lbs_per_ac]]*huc_8[[#This Row],[rowcrop_n_yield_lbs_per_ac]]</f>
        <v>0.68425098712581978</v>
      </c>
    </row>
    <row r="473" spans="1:12">
      <c r="A473" t="s">
        <v>531</v>
      </c>
      <c r="B473">
        <v>1143151.45</v>
      </c>
      <c r="C473">
        <v>5.2296054421453707E-2</v>
      </c>
      <c r="D473">
        <v>9.057745344280084E-2</v>
      </c>
      <c r="E473">
        <f>huc_8[[#This Row],[area_ac]]*huc_8[[#This Row],[total_p_yield_lbs_per_ac]]</f>
        <v>103543.74724044527</v>
      </c>
      <c r="F473">
        <f>huc_8[[#This Row],[total_p_sparrow_lbs]]/SUM(huc_8[total_p_sparrow_lbs])*Meta!$A$2</f>
        <v>39068.805401105652</v>
      </c>
      <c r="G473">
        <f>huc_8[[#This Row],[total_p_sparrow_adjusted_usgs_lbs]]/huc_8[[#This Row],[area_ac]]/huc_8[[#This Row],[total_p_yield_lbs_per_ac]]*huc_8[[#This Row],[rowcrop_p_yield_lbs_per_ac]]</f>
        <v>1.973218497388254E-2</v>
      </c>
      <c r="H473">
        <v>1.3867851529464879</v>
      </c>
      <c r="I473">
        <v>1.4930615420020914</v>
      </c>
      <c r="J473">
        <f>huc_8[[#This Row],[area_ac]]*huc_8[[#This Row],[total_n_yield_lbs_per_ac]]</f>
        <v>1706795.4666789267</v>
      </c>
      <c r="K473">
        <f>huc_8[[#This Row],[total_n_sparrow_lbs]]/SUM(huc_8[total_n_sparrow_lbs])*Meta!$B$2</f>
        <v>572138.64331348182</v>
      </c>
      <c r="L473">
        <f>huc_8[[#This Row],[total_n_sparrow_adjusted_usgs_lbs]]/huc_8[[#This Row],[area_ac]]/huc_8[[#This Row],[total_n_yield_lbs_per_ac]]*huc_8[[#This Row],[rowcrop_n_yield_lbs_per_ac]]</f>
        <v>0.46486728577850123</v>
      </c>
    </row>
    <row r="474" spans="1:12">
      <c r="A474" t="s">
        <v>532</v>
      </c>
      <c r="B474">
        <v>572610.06000000006</v>
      </c>
      <c r="C474">
        <v>4.0979653198464944E-2</v>
      </c>
      <c r="D474">
        <v>9.7183998478375361E-2</v>
      </c>
      <c r="E474">
        <f>huc_8[[#This Row],[area_ac]]*huc_8[[#This Row],[total_p_yield_lbs_per_ac]]</f>
        <v>55648.53519974243</v>
      </c>
      <c r="F474">
        <f>huc_8[[#This Row],[total_p_sparrow_lbs]]/SUM(huc_8[total_p_sparrow_lbs])*Meta!$A$2</f>
        <v>20997.132618029111</v>
      </c>
      <c r="G474">
        <f>huc_8[[#This Row],[total_p_sparrow_adjusted_usgs_lbs]]/huc_8[[#This Row],[area_ac]]/huc_8[[#This Row],[total_p_yield_lbs_per_ac]]*huc_8[[#This Row],[rowcrop_p_yield_lbs_per_ac]]</f>
        <v>1.5462315580464585E-2</v>
      </c>
      <c r="H474">
        <v>0.91448463121428958</v>
      </c>
      <c r="I474">
        <v>0.96879340672953462</v>
      </c>
      <c r="J474">
        <f>huc_8[[#This Row],[area_ac]]*huc_8[[#This Row],[total_n_yield_lbs_per_ac]]</f>
        <v>554740.85075500328</v>
      </c>
      <c r="K474">
        <f>huc_8[[#This Row],[total_n_sparrow_lbs]]/SUM(huc_8[total_n_sparrow_lbs])*Meta!$B$2</f>
        <v>185955.89450393105</v>
      </c>
      <c r="L474">
        <f>huc_8[[#This Row],[total_n_sparrow_adjusted_usgs_lbs]]/huc_8[[#This Row],[area_ac]]/huc_8[[#This Row],[total_n_yield_lbs_per_ac]]*huc_8[[#This Row],[rowcrop_n_yield_lbs_per_ac]]</f>
        <v>0.30654639436794168</v>
      </c>
    </row>
    <row r="475" spans="1:12">
      <c r="A475" t="s">
        <v>533</v>
      </c>
      <c r="B475">
        <v>797408.44</v>
      </c>
      <c r="C475">
        <v>3.2550580639906415E-2</v>
      </c>
      <c r="D475">
        <v>4.3370266570388116E-2</v>
      </c>
      <c r="E475">
        <f>huc_8[[#This Row],[area_ac]]*huc_8[[#This Row],[total_p_yield_lbs_per_ac]]</f>
        <v>34583.816608277339</v>
      </c>
      <c r="F475">
        <f>huc_8[[#This Row],[total_p_sparrow_lbs]]/SUM(huc_8[total_p_sparrow_lbs])*Meta!$A$2</f>
        <v>13049.058365240817</v>
      </c>
      <c r="G475">
        <f>huc_8[[#This Row],[total_p_sparrow_adjusted_usgs_lbs]]/huc_8[[#This Row],[area_ac]]/huc_8[[#This Row],[total_p_yield_lbs_per_ac]]*huc_8[[#This Row],[rowcrop_p_yield_lbs_per_ac]]</f>
        <v>1.2281884079010394E-2</v>
      </c>
      <c r="H475">
        <v>1.0339431575273892</v>
      </c>
      <c r="I475">
        <v>1.1304634177534776</v>
      </c>
      <c r="J475">
        <f>huc_8[[#This Row],[area_ac]]*huc_8[[#This Row],[total_n_yield_lbs_per_ac]]</f>
        <v>901441.07042786875</v>
      </c>
      <c r="K475">
        <f>huc_8[[#This Row],[total_n_sparrow_lbs]]/SUM(huc_8[total_n_sparrow_lbs])*Meta!$B$2</f>
        <v>302174.03381390258</v>
      </c>
      <c r="L475">
        <f>huc_8[[#This Row],[total_n_sparrow_adjusted_usgs_lbs]]/huc_8[[#This Row],[area_ac]]/huc_8[[#This Row],[total_n_yield_lbs_per_ac]]*huc_8[[#This Row],[rowcrop_n_yield_lbs_per_ac]]</f>
        <v>0.34659034838077579</v>
      </c>
    </row>
    <row r="476" spans="1:12">
      <c r="A476" t="s">
        <v>534</v>
      </c>
      <c r="B476">
        <v>1116569.33</v>
      </c>
      <c r="C476">
        <v>2.6539155828559782E-2</v>
      </c>
      <c r="D476">
        <v>5.0422239678890153E-2</v>
      </c>
      <c r="E476">
        <f>huc_8[[#This Row],[area_ac]]*huc_8[[#This Row],[total_p_yield_lbs_per_ac]]</f>
        <v>56299.926375357798</v>
      </c>
      <c r="F476">
        <f>huc_8[[#This Row],[total_p_sparrow_lbs]]/SUM(huc_8[total_p_sparrow_lbs])*Meta!$A$2</f>
        <v>21242.913515073691</v>
      </c>
      <c r="G476">
        <f>huc_8[[#This Row],[total_p_sparrow_adjusted_usgs_lbs]]/huc_8[[#This Row],[area_ac]]/huc_8[[#This Row],[total_p_yield_lbs_per_ac]]*huc_8[[#This Row],[rowcrop_p_yield_lbs_per_ac]]</f>
        <v>1.0013671923306782E-2</v>
      </c>
      <c r="H476">
        <v>0.47196122139195579</v>
      </c>
      <c r="I476">
        <v>0.51003618089902947</v>
      </c>
      <c r="J476">
        <f>huc_8[[#This Row],[area_ac]]*huc_8[[#This Row],[total_n_yield_lbs_per_ac]]</f>
        <v>569490.7567821882</v>
      </c>
      <c r="K476">
        <f>huc_8[[#This Row],[total_n_sparrow_lbs]]/SUM(huc_8[total_n_sparrow_lbs])*Meta!$B$2</f>
        <v>190900.24278006953</v>
      </c>
      <c r="L476">
        <f>huc_8[[#This Row],[total_n_sparrow_adjusted_usgs_lbs]]/huc_8[[#This Row],[area_ac]]/huc_8[[#This Row],[total_n_yield_lbs_per_ac]]*huc_8[[#This Row],[rowcrop_n_yield_lbs_per_ac]]</f>
        <v>0.15820715380102629</v>
      </c>
    </row>
    <row r="477" spans="1:12">
      <c r="A477" t="s">
        <v>535</v>
      </c>
      <c r="B477">
        <v>1533905.46</v>
      </c>
      <c r="C477">
        <v>2.2666587522380075E-2</v>
      </c>
      <c r="D477">
        <v>6.7138017654691809E-2</v>
      </c>
      <c r="E477">
        <f>huc_8[[#This Row],[area_ac]]*huc_8[[#This Row],[total_p_yield_lbs_per_ac]]</f>
        <v>102983.37185410816</v>
      </c>
      <c r="F477">
        <f>huc_8[[#This Row],[total_p_sparrow_lbs]]/SUM(huc_8[total_p_sparrow_lbs])*Meta!$A$2</f>
        <v>38857.366299239511</v>
      </c>
      <c r="G477">
        <f>huc_8[[#This Row],[total_p_sparrow_adjusted_usgs_lbs]]/huc_8[[#This Row],[area_ac]]/huc_8[[#This Row],[total_p_yield_lbs_per_ac]]*huc_8[[#This Row],[rowcrop_p_yield_lbs_per_ac]]</f>
        <v>8.5524864670253001E-3</v>
      </c>
      <c r="H477">
        <v>0.6340950700329242</v>
      </c>
      <c r="I477">
        <v>0.67322742388775658</v>
      </c>
      <c r="J477">
        <f>huc_8[[#This Row],[area_ac]]*huc_8[[#This Row],[total_n_yield_lbs_per_ac]]</f>
        <v>1032667.2213231642</v>
      </c>
      <c r="K477">
        <f>huc_8[[#This Row],[total_n_sparrow_lbs]]/SUM(huc_8[total_n_sparrow_lbs])*Meta!$B$2</f>
        <v>346162.63901366561</v>
      </c>
      <c r="L477">
        <f>huc_8[[#This Row],[total_n_sparrow_adjusted_usgs_lbs]]/huc_8[[#This Row],[area_ac]]/huc_8[[#This Row],[total_n_yield_lbs_per_ac]]*huc_8[[#This Row],[rowcrop_n_yield_lbs_per_ac]]</f>
        <v>0.21255639599648099</v>
      </c>
    </row>
    <row r="478" spans="1:12">
      <c r="A478" t="s">
        <v>536</v>
      </c>
      <c r="B478">
        <v>648543.81000000006</v>
      </c>
      <c r="C478">
        <v>4.0899610590136151E-2</v>
      </c>
      <c r="D478">
        <v>4.8261286113880024E-2</v>
      </c>
      <c r="E478">
        <f>huc_8[[#This Row],[area_ac]]*huc_8[[#This Row],[total_p_yield_lbs_per_ac]]</f>
        <v>31299.558371795847</v>
      </c>
      <c r="F478">
        <f>huc_8[[#This Row],[total_p_sparrow_lbs]]/SUM(huc_8[total_p_sparrow_lbs])*Meta!$A$2</f>
        <v>11809.852238866884</v>
      </c>
      <c r="G478">
        <f>huc_8[[#This Row],[total_p_sparrow_adjusted_usgs_lbs]]/huc_8[[#This Row],[area_ac]]/huc_8[[#This Row],[total_p_yield_lbs_per_ac]]*huc_8[[#This Row],[rowcrop_p_yield_lbs_per_ac]]</f>
        <v>1.5432114151871E-2</v>
      </c>
      <c r="H478">
        <v>0.26716642436270427</v>
      </c>
      <c r="I478">
        <v>0.28087420131912944</v>
      </c>
      <c r="J478">
        <f>huc_8[[#This Row],[area_ac]]*huc_8[[#This Row],[total_n_yield_lbs_per_ac]]</f>
        <v>182159.22465421524</v>
      </c>
      <c r="K478">
        <f>huc_8[[#This Row],[total_n_sparrow_lbs]]/SUM(huc_8[total_n_sparrow_lbs])*Meta!$B$2</f>
        <v>61061.992309769725</v>
      </c>
      <c r="L478">
        <f>huc_8[[#This Row],[total_n_sparrow_adjusted_usgs_lbs]]/huc_8[[#This Row],[area_ac]]/huc_8[[#This Row],[total_n_yield_lbs_per_ac]]*huc_8[[#This Row],[rowcrop_n_yield_lbs_per_ac]]</f>
        <v>8.955744174269363E-2</v>
      </c>
    </row>
    <row r="479" spans="1:12">
      <c r="A479" t="s">
        <v>537</v>
      </c>
      <c r="B479">
        <v>1003562.85</v>
      </c>
      <c r="C479">
        <v>1.8514471162557635E-2</v>
      </c>
      <c r="D479">
        <v>4.6470642821403216E-2</v>
      </c>
      <c r="E479">
        <f>huc_8[[#This Row],[area_ac]]*huc_8[[#This Row],[total_p_yield_lbs_per_ac]]</f>
        <v>46636.210751179453</v>
      </c>
      <c r="F479">
        <f>huc_8[[#This Row],[total_p_sparrow_lbs]]/SUM(huc_8[total_p_sparrow_lbs])*Meta!$A$2</f>
        <v>17596.630323333331</v>
      </c>
      <c r="G479">
        <f>huc_8[[#This Row],[total_p_sparrow_adjusted_usgs_lbs]]/huc_8[[#This Row],[area_ac]]/huc_8[[#This Row],[total_p_yield_lbs_per_ac]]*huc_8[[#This Row],[rowcrop_p_yield_lbs_per_ac]]</f>
        <v>6.9858228066117644E-3</v>
      </c>
      <c r="H479">
        <v>0.37233703154798908</v>
      </c>
      <c r="I479">
        <v>0.38908767391497862</v>
      </c>
      <c r="J479">
        <f>huc_8[[#This Row],[area_ac]]*huc_8[[#This Row],[total_n_yield_lbs_per_ac]]</f>
        <v>390473.93493398657</v>
      </c>
      <c r="K479">
        <f>huc_8[[#This Row],[total_n_sparrow_lbs]]/SUM(huc_8[total_n_sparrow_lbs])*Meta!$B$2</f>
        <v>130891.62219132707</v>
      </c>
      <c r="L479">
        <f>huc_8[[#This Row],[total_n_sparrow_adjusted_usgs_lbs]]/huc_8[[#This Row],[area_ac]]/huc_8[[#This Row],[total_n_yield_lbs_per_ac]]*huc_8[[#This Row],[rowcrop_n_yield_lbs_per_ac]]</f>
        <v>0.12481191111887885</v>
      </c>
    </row>
    <row r="480" spans="1:12">
      <c r="A480" t="s">
        <v>538</v>
      </c>
      <c r="B480">
        <v>1701186.07</v>
      </c>
      <c r="C480">
        <v>5.4448319465228316E-2</v>
      </c>
      <c r="D480">
        <v>0.11050460907346349</v>
      </c>
      <c r="E480">
        <f>huc_8[[#This Row],[area_ac]]*huc_8[[#This Row],[total_p_yield_lbs_per_ac]]</f>
        <v>187988.90162657169</v>
      </c>
      <c r="F480">
        <f>huc_8[[#This Row],[total_p_sparrow_lbs]]/SUM(huc_8[total_p_sparrow_lbs])*Meta!$A$2</f>
        <v>70931.389011458188</v>
      </c>
      <c r="G480">
        <f>huc_8[[#This Row],[total_p_sparrow_adjusted_usgs_lbs]]/huc_8[[#This Row],[area_ac]]/huc_8[[#This Row],[total_p_yield_lbs_per_ac]]*huc_8[[#This Row],[rowcrop_p_yield_lbs_per_ac]]</f>
        <v>2.0544270941483946E-2</v>
      </c>
      <c r="H480">
        <v>0.63230012134751867</v>
      </c>
      <c r="I480">
        <v>0.67825557791391156</v>
      </c>
      <c r="J480">
        <f>huc_8[[#This Row],[area_ac]]*huc_8[[#This Row],[total_n_yield_lbs_per_ac]]</f>
        <v>1153838.941046946</v>
      </c>
      <c r="K480">
        <f>huc_8[[#This Row],[total_n_sparrow_lbs]]/SUM(huc_8[total_n_sparrow_lbs])*Meta!$B$2</f>
        <v>386780.87633862294</v>
      </c>
      <c r="L480">
        <f>huc_8[[#This Row],[total_n_sparrow_adjusted_usgs_lbs]]/huc_8[[#This Row],[area_ac]]/huc_8[[#This Row],[total_n_yield_lbs_per_ac]]*huc_8[[#This Row],[rowcrop_n_yield_lbs_per_ac]]</f>
        <v>0.21195470731981517</v>
      </c>
    </row>
    <row r="481" spans="1:12">
      <c r="A481" t="s">
        <v>539</v>
      </c>
      <c r="B481">
        <v>2731188.43</v>
      </c>
      <c r="C481">
        <v>0.44213213414296054</v>
      </c>
      <c r="D481">
        <v>0.52354252246960997</v>
      </c>
      <c r="E481">
        <f>huc_8[[#This Row],[area_ac]]*huc_8[[#This Row],[total_p_yield_lbs_per_ac]]</f>
        <v>1429893.2799820139</v>
      </c>
      <c r="F481">
        <f>huc_8[[#This Row],[total_p_sparrow_lbs]]/SUM(huc_8[total_p_sparrow_lbs])*Meta!$A$2</f>
        <v>539522.89528637833</v>
      </c>
      <c r="G481">
        <f>huc_8[[#This Row],[total_p_sparrow_adjusted_usgs_lbs]]/huc_8[[#This Row],[area_ac]]/huc_8[[#This Row],[total_p_yield_lbs_per_ac]]*huc_8[[#This Row],[rowcrop_p_yield_lbs_per_ac]]</f>
        <v>0.1668239248700826</v>
      </c>
      <c r="H481">
        <v>2.0494511661254435</v>
      </c>
      <c r="I481">
        <v>2.2068879833555624</v>
      </c>
      <c r="J481">
        <f>huc_8[[#This Row],[area_ac]]*huc_8[[#This Row],[total_n_yield_lbs_per_ac]]</f>
        <v>6027426.9264467452</v>
      </c>
      <c r="K481">
        <f>huc_8[[#This Row],[total_n_sparrow_lbs]]/SUM(huc_8[total_n_sparrow_lbs])*Meta!$B$2</f>
        <v>2020466.9696472238</v>
      </c>
      <c r="L481">
        <f>huc_8[[#This Row],[total_n_sparrow_adjusted_usgs_lbs]]/huc_8[[#This Row],[area_ac]]/huc_8[[#This Row],[total_n_yield_lbs_per_ac]]*huc_8[[#This Row],[rowcrop_n_yield_lbs_per_ac]]</f>
        <v>0.68700101014787973</v>
      </c>
    </row>
    <row r="482" spans="1:12">
      <c r="A482" t="s">
        <v>540</v>
      </c>
      <c r="B482">
        <v>2032661.21</v>
      </c>
      <c r="C482">
        <v>0.14901699673998084</v>
      </c>
      <c r="D482">
        <v>0.21350397435271776</v>
      </c>
      <c r="E482">
        <f>huc_8[[#This Row],[area_ac]]*huc_8[[#This Row],[total_p_yield_lbs_per_ac]]</f>
        <v>433981.24684760423</v>
      </c>
      <c r="F482">
        <f>huc_8[[#This Row],[total_p_sparrow_lbs]]/SUM(huc_8[total_p_sparrow_lbs])*Meta!$A$2</f>
        <v>163748.45736890036</v>
      </c>
      <c r="G482">
        <f>huc_8[[#This Row],[total_p_sparrow_adjusted_usgs_lbs]]/huc_8[[#This Row],[area_ac]]/huc_8[[#This Row],[total_p_yield_lbs_per_ac]]*huc_8[[#This Row],[rowcrop_p_yield_lbs_per_ac]]</f>
        <v>5.622663079376565E-2</v>
      </c>
      <c r="H482">
        <v>0.66115125381213535</v>
      </c>
      <c r="I482">
        <v>0.7478299488226936</v>
      </c>
      <c r="J482">
        <f>huc_8[[#This Row],[area_ac]]*huc_8[[#This Row],[total_n_yield_lbs_per_ac]]</f>
        <v>1520084.9286481745</v>
      </c>
      <c r="K482">
        <f>huc_8[[#This Row],[total_n_sparrow_lbs]]/SUM(huc_8[total_n_sparrow_lbs])*Meta!$B$2</f>
        <v>509550.995287264</v>
      </c>
      <c r="L482">
        <f>huc_8[[#This Row],[total_n_sparrow_adjusted_usgs_lbs]]/huc_8[[#This Row],[area_ac]]/huc_8[[#This Row],[total_n_yield_lbs_per_ac]]*huc_8[[#This Row],[rowcrop_n_yield_lbs_per_ac]]</f>
        <v>0.22162595856732537</v>
      </c>
    </row>
    <row r="483" spans="1:12">
      <c r="A483" t="s">
        <v>541</v>
      </c>
      <c r="B483">
        <v>536294.78</v>
      </c>
      <c r="C483">
        <v>0.1770677742804361</v>
      </c>
      <c r="D483">
        <v>0.2157135892714353</v>
      </c>
      <c r="E483">
        <f>huc_8[[#This Row],[area_ac]]*huc_8[[#This Row],[total_p_yield_lbs_per_ac]]</f>
        <v>115686.07190133476</v>
      </c>
      <c r="F483">
        <f>huc_8[[#This Row],[total_p_sparrow_lbs]]/SUM(huc_8[total_p_sparrow_lbs])*Meta!$A$2</f>
        <v>43650.309663180858</v>
      </c>
      <c r="G483">
        <f>huc_8[[#This Row],[total_p_sparrow_adjusted_usgs_lbs]]/huc_8[[#This Row],[area_ac]]/huc_8[[#This Row],[total_p_yield_lbs_per_ac]]*huc_8[[#This Row],[rowcrop_p_yield_lbs_per_ac]]</f>
        <v>6.6810663130676073E-2</v>
      </c>
      <c r="H483">
        <v>1.3934646601273033</v>
      </c>
      <c r="I483">
        <v>1.4846010333476676</v>
      </c>
      <c r="J483">
        <f>huc_8[[#This Row],[area_ac]]*huc_8[[#This Row],[total_n_yield_lbs_per_ac]]</f>
        <v>796183.78456696006</v>
      </c>
      <c r="K483">
        <f>huc_8[[#This Row],[total_n_sparrow_lbs]]/SUM(huc_8[total_n_sparrow_lbs])*Meta!$B$2</f>
        <v>266890.5086891852</v>
      </c>
      <c r="L483">
        <f>huc_8[[#This Row],[total_n_sparrow_adjusted_usgs_lbs]]/huc_8[[#This Row],[area_ac]]/huc_8[[#This Row],[total_n_yield_lbs_per_ac]]*huc_8[[#This Row],[rowcrop_n_yield_lbs_per_ac]]</f>
        <v>0.46710633799714252</v>
      </c>
    </row>
    <row r="484" spans="1:12">
      <c r="A484" t="s">
        <v>542</v>
      </c>
      <c r="B484">
        <v>443467.89</v>
      </c>
      <c r="C484">
        <v>0.35832739962562199</v>
      </c>
      <c r="D484">
        <v>0.48055011873714204</v>
      </c>
      <c r="E484">
        <f>huc_8[[#This Row],[area_ac]]*huc_8[[#This Row],[total_p_yield_lbs_per_ac]]</f>
        <v>213108.54719560986</v>
      </c>
      <c r="F484">
        <f>huc_8[[#This Row],[total_p_sparrow_lbs]]/SUM(huc_8[total_p_sparrow_lbs])*Meta!$A$2</f>
        <v>80409.455728539047</v>
      </c>
      <c r="G484">
        <f>huc_8[[#This Row],[total_p_sparrow_adjusted_usgs_lbs]]/huc_8[[#This Row],[area_ac]]/huc_8[[#This Row],[total_p_yield_lbs_per_ac]]*huc_8[[#This Row],[rowcrop_p_yield_lbs_per_ac]]</f>
        <v>0.13520298249732771</v>
      </c>
      <c r="H484">
        <v>1.2888608572163294</v>
      </c>
      <c r="I484">
        <v>1.4119525599978429</v>
      </c>
      <c r="J484">
        <f>huc_8[[#This Row],[area_ac]]*huc_8[[#This Row],[total_n_yield_lbs_per_ac]]</f>
        <v>626155.62256234174</v>
      </c>
      <c r="K484">
        <f>huc_8[[#This Row],[total_n_sparrow_lbs]]/SUM(huc_8[total_n_sparrow_lbs])*Meta!$B$2</f>
        <v>209894.99643621824</v>
      </c>
      <c r="L484">
        <f>huc_8[[#This Row],[total_n_sparrow_adjusted_usgs_lbs]]/huc_8[[#This Row],[area_ac]]/huc_8[[#This Row],[total_n_yield_lbs_per_ac]]*huc_8[[#This Row],[rowcrop_n_yield_lbs_per_ac]]</f>
        <v>0.43204186832206931</v>
      </c>
    </row>
    <row r="485" spans="1:12">
      <c r="A485" t="s">
        <v>543</v>
      </c>
      <c r="B485">
        <v>746096.43</v>
      </c>
      <c r="C485">
        <v>0.21517017530250224</v>
      </c>
      <c r="D485">
        <v>0.25249326447142878</v>
      </c>
      <c r="E485">
        <f>huc_8[[#This Row],[area_ac]]*huc_8[[#This Row],[total_p_yield_lbs_per_ac]]</f>
        <v>188384.32322117887</v>
      </c>
      <c r="F485">
        <f>huc_8[[#This Row],[total_p_sparrow_lbs]]/SUM(huc_8[total_p_sparrow_lbs])*Meta!$A$2</f>
        <v>71080.588260498567</v>
      </c>
      <c r="G485">
        <f>huc_8[[#This Row],[total_p_sparrow_adjusted_usgs_lbs]]/huc_8[[#This Row],[area_ac]]/huc_8[[#This Row],[total_p_yield_lbs_per_ac]]*huc_8[[#This Row],[rowcrop_p_yield_lbs_per_ac]]</f>
        <v>8.1187342848372451E-2</v>
      </c>
      <c r="H485">
        <v>1.0879565662772606</v>
      </c>
      <c r="I485">
        <v>1.1578000949865299</v>
      </c>
      <c r="J485">
        <f>huc_8[[#This Row],[area_ac]]*huc_8[[#This Row],[total_n_yield_lbs_per_ac]]</f>
        <v>863830.51752311096</v>
      </c>
      <c r="K485">
        <f>huc_8[[#This Row],[total_n_sparrow_lbs]]/SUM(huc_8[total_n_sparrow_lbs])*Meta!$B$2</f>
        <v>289566.51807268226</v>
      </c>
      <c r="L485">
        <f>huc_8[[#This Row],[total_n_sparrow_adjusted_usgs_lbs]]/huc_8[[#This Row],[area_ac]]/huc_8[[#This Row],[total_n_yield_lbs_per_ac]]*huc_8[[#This Row],[rowcrop_n_yield_lbs_per_ac]]</f>
        <v>0.36469630132370179</v>
      </c>
    </row>
    <row r="486" spans="1:12">
      <c r="A486" t="s">
        <v>544</v>
      </c>
      <c r="B486">
        <v>2422021.9700000002</v>
      </c>
      <c r="C486">
        <v>4.1204664884687735E-2</v>
      </c>
      <c r="D486">
        <v>7.7334714970357529E-2</v>
      </c>
      <c r="E486">
        <f>huc_8[[#This Row],[area_ac]]*huc_8[[#This Row],[total_p_yield_lbs_per_ac]]</f>
        <v>187306.37870189385</v>
      </c>
      <c r="F486">
        <f>huc_8[[#This Row],[total_p_sparrow_lbs]]/SUM(huc_8[total_p_sparrow_lbs])*Meta!$A$2</f>
        <v>70673.861579462595</v>
      </c>
      <c r="G486">
        <f>huc_8[[#This Row],[total_p_sparrow_adjusted_usgs_lbs]]/huc_8[[#This Row],[area_ac]]/huc_8[[#This Row],[total_p_yield_lbs_per_ac]]*huc_8[[#This Row],[rowcrop_p_yield_lbs_per_ac]]</f>
        <v>1.5547216291674106E-2</v>
      </c>
      <c r="H486">
        <v>0.42243263483455418</v>
      </c>
      <c r="I486">
        <v>0.46912310902201332</v>
      </c>
      <c r="J486">
        <f>huc_8[[#This Row],[area_ac]]*huc_8[[#This Row],[total_n_yield_lbs_per_ac]]</f>
        <v>1136226.4766860215</v>
      </c>
      <c r="K486">
        <f>huc_8[[#This Row],[total_n_sparrow_lbs]]/SUM(huc_8[total_n_sparrow_lbs])*Meta!$B$2</f>
        <v>380876.96361938328</v>
      </c>
      <c r="L486">
        <f>huc_8[[#This Row],[total_n_sparrow_adjusted_usgs_lbs]]/huc_8[[#This Row],[area_ac]]/huc_8[[#This Row],[total_n_yield_lbs_per_ac]]*huc_8[[#This Row],[rowcrop_n_yield_lbs_per_ac]]</f>
        <v>0.14160456791923667</v>
      </c>
    </row>
    <row r="487" spans="1:12">
      <c r="A487" t="s">
        <v>545</v>
      </c>
      <c r="B487">
        <v>1557193.52</v>
      </c>
      <c r="C487">
        <v>3.8403722863377523E-2</v>
      </c>
      <c r="D487">
        <v>9.3817270612024217E-2</v>
      </c>
      <c r="E487">
        <f>huc_8[[#This Row],[area_ac]]*huc_8[[#This Row],[total_p_yield_lbs_per_ac]]</f>
        <v>146091.64586113056</v>
      </c>
      <c r="F487">
        <f>huc_8[[#This Row],[total_p_sparrow_lbs]]/SUM(huc_8[total_p_sparrow_lbs])*Meta!$A$2</f>
        <v>55122.846477844039</v>
      </c>
      <c r="G487">
        <f>huc_8[[#This Row],[total_p_sparrow_adjusted_usgs_lbs]]/huc_8[[#This Row],[area_ac]]/huc_8[[#This Row],[total_p_yield_lbs_per_ac]]*huc_8[[#This Row],[rowcrop_p_yield_lbs_per_ac]]</f>
        <v>1.4490373539825121E-2</v>
      </c>
      <c r="H487">
        <v>0.51399346971177284</v>
      </c>
      <c r="I487">
        <v>0.55829164111517648</v>
      </c>
      <c r="J487">
        <f>huc_8[[#This Row],[area_ac]]*huc_8[[#This Row],[total_n_yield_lbs_per_ac]]</f>
        <v>869368.12581471843</v>
      </c>
      <c r="K487">
        <f>huc_8[[#This Row],[total_n_sparrow_lbs]]/SUM(huc_8[total_n_sparrow_lbs])*Meta!$B$2</f>
        <v>291422.79186588997</v>
      </c>
      <c r="L487">
        <f>huc_8[[#This Row],[total_n_sparrow_adjusted_usgs_lbs]]/huc_8[[#This Row],[area_ac]]/huc_8[[#This Row],[total_n_yield_lbs_per_ac]]*huc_8[[#This Row],[rowcrop_n_yield_lbs_per_ac]]</f>
        <v>0.17229687573818878</v>
      </c>
    </row>
    <row r="488" spans="1:12">
      <c r="A488" t="s">
        <v>546</v>
      </c>
      <c r="B488">
        <v>1040244.07</v>
      </c>
      <c r="C488">
        <v>2.7458001291462017E-2</v>
      </c>
      <c r="D488">
        <v>6.9613338512825515E-2</v>
      </c>
      <c r="E488">
        <f>huc_8[[#This Row],[area_ac]]*huc_8[[#This Row],[total_p_yield_lbs_per_ac]]</f>
        <v>72414.862580869361</v>
      </c>
      <c r="F488">
        <f>huc_8[[#This Row],[total_p_sparrow_lbs]]/SUM(huc_8[total_p_sparrow_lbs])*Meta!$A$2</f>
        <v>27323.351237714258</v>
      </c>
      <c r="G488">
        <f>huc_8[[#This Row],[total_p_sparrow_adjusted_usgs_lbs]]/huc_8[[#This Row],[area_ac]]/huc_8[[#This Row],[total_p_yield_lbs_per_ac]]*huc_8[[#This Row],[rowcrop_p_yield_lbs_per_ac]]</f>
        <v>1.0360367842090318E-2</v>
      </c>
      <c r="H488">
        <v>0.74022634129922249</v>
      </c>
      <c r="I488">
        <v>0.79353718426531272</v>
      </c>
      <c r="J488">
        <f>huc_8[[#This Row],[area_ac]]*huc_8[[#This Row],[total_n_yield_lbs_per_ac]]</f>
        <v>825472.35025648877</v>
      </c>
      <c r="K488">
        <f>huc_8[[#This Row],[total_n_sparrow_lbs]]/SUM(huc_8[total_n_sparrow_lbs])*Meta!$B$2</f>
        <v>276708.39288523985</v>
      </c>
      <c r="L488">
        <f>huc_8[[#This Row],[total_n_sparrow_adjusted_usgs_lbs]]/huc_8[[#This Row],[area_ac]]/huc_8[[#This Row],[total_n_yield_lbs_per_ac]]*huc_8[[#This Row],[rowcrop_n_yield_lbs_per_ac]]</f>
        <v>0.24813289168145439</v>
      </c>
    </row>
    <row r="489" spans="1:12">
      <c r="A489" t="s">
        <v>547</v>
      </c>
      <c r="B489">
        <v>1347991.41</v>
      </c>
      <c r="C489">
        <v>0.34085951864263153</v>
      </c>
      <c r="D489">
        <v>0.4401423494586591</v>
      </c>
      <c r="E489">
        <f>huc_8[[#This Row],[area_ac]]*huc_8[[#This Row],[total_p_yield_lbs_per_ac]]</f>
        <v>593308.10624749062</v>
      </c>
      <c r="F489">
        <f>huc_8[[#This Row],[total_p_sparrow_lbs]]/SUM(huc_8[total_p_sparrow_lbs])*Meta!$A$2</f>
        <v>223865.17354886149</v>
      </c>
      <c r="G489">
        <f>huc_8[[#This Row],[total_p_sparrow_adjusted_usgs_lbs]]/huc_8[[#This Row],[area_ac]]/huc_8[[#This Row],[total_p_yield_lbs_per_ac]]*huc_8[[#This Row],[rowcrop_p_yield_lbs_per_ac]]</f>
        <v>0.12861205584958554</v>
      </c>
      <c r="H489">
        <v>1.5547370562088123</v>
      </c>
      <c r="I489">
        <v>1.6496976345706922</v>
      </c>
      <c r="J489">
        <f>huc_8[[#This Row],[area_ac]]*huc_8[[#This Row],[total_n_yield_lbs_per_ac]]</f>
        <v>2223778.2404986122</v>
      </c>
      <c r="K489">
        <f>huc_8[[#This Row],[total_n_sparrow_lbs]]/SUM(huc_8[total_n_sparrow_lbs])*Meta!$B$2</f>
        <v>745437.57022308628</v>
      </c>
      <c r="L489">
        <f>huc_8[[#This Row],[total_n_sparrow_adjusted_usgs_lbs]]/huc_8[[#This Row],[area_ac]]/huc_8[[#This Row],[total_n_yield_lbs_per_ac]]*huc_8[[#This Row],[rowcrop_n_yield_lbs_per_ac]]</f>
        <v>0.52116681079505067</v>
      </c>
    </row>
    <row r="490" spans="1:12">
      <c r="A490" t="s">
        <v>548</v>
      </c>
      <c r="B490">
        <v>528067.80000000005</v>
      </c>
      <c r="C490">
        <v>0.20097617295584855</v>
      </c>
      <c r="D490">
        <v>0.31206039644934391</v>
      </c>
      <c r="E490">
        <f>huc_8[[#This Row],[area_ac]]*huc_8[[#This Row],[total_p_yield_lbs_per_ac]]</f>
        <v>164789.04702013286</v>
      </c>
      <c r="F490">
        <f>huc_8[[#This Row],[total_p_sparrow_lbs]]/SUM(huc_8[total_p_sparrow_lbs])*Meta!$A$2</f>
        <v>62177.691863062362</v>
      </c>
      <c r="G490">
        <f>huc_8[[#This Row],[total_p_sparrow_adjusted_usgs_lbs]]/huc_8[[#This Row],[area_ac]]/huc_8[[#This Row],[total_p_yield_lbs_per_ac]]*huc_8[[#This Row],[rowcrop_p_yield_lbs_per_ac]]</f>
        <v>7.5831705928486676E-2</v>
      </c>
      <c r="H490">
        <v>2.8115630496567467</v>
      </c>
      <c r="I490">
        <v>3.0409602777757576</v>
      </c>
      <c r="J490">
        <f>huc_8[[#This Row],[area_ac]]*huc_8[[#This Row],[total_n_yield_lbs_per_ac]]</f>
        <v>1605833.2037724333</v>
      </c>
      <c r="K490">
        <f>huc_8[[#This Row],[total_n_sparrow_lbs]]/SUM(huc_8[total_n_sparrow_lbs])*Meta!$B$2</f>
        <v>538294.86223198066</v>
      </c>
      <c r="L490">
        <f>huc_8[[#This Row],[total_n_sparrow_adjusted_usgs_lbs]]/huc_8[[#This Row],[area_ac]]/huc_8[[#This Row],[total_n_yield_lbs_per_ac]]*huc_8[[#This Row],[rowcrop_n_yield_lbs_per_ac]]</f>
        <v>0.94247020233240919</v>
      </c>
    </row>
    <row r="491" spans="1:12">
      <c r="A491" t="s">
        <v>549</v>
      </c>
      <c r="B491">
        <v>948503.27</v>
      </c>
      <c r="C491">
        <v>1.697606074711222E-2</v>
      </c>
      <c r="D491">
        <v>4.0844946114135833E-2</v>
      </c>
      <c r="E491">
        <f>huc_8[[#This Row],[area_ac]]*huc_8[[#This Row],[total_p_yield_lbs_per_ac]]</f>
        <v>38741.564952231631</v>
      </c>
      <c r="F491">
        <f>huc_8[[#This Row],[total_p_sparrow_lbs]]/SUM(huc_8[total_p_sparrow_lbs])*Meta!$A$2</f>
        <v>14617.847068430317</v>
      </c>
      <c r="G491">
        <f>huc_8[[#This Row],[total_p_sparrow_adjusted_usgs_lbs]]/huc_8[[#This Row],[area_ac]]/huc_8[[#This Row],[total_p_yield_lbs_per_ac]]*huc_8[[#This Row],[rowcrop_p_yield_lbs_per_ac]]</f>
        <v>6.4053545625129679E-3</v>
      </c>
      <c r="H491">
        <v>0.52597097936828818</v>
      </c>
      <c r="I491">
        <v>0.55211031551966405</v>
      </c>
      <c r="J491">
        <f>huc_8[[#This Row],[area_ac]]*huc_8[[#This Row],[total_n_yield_lbs_per_ac]]</f>
        <v>523678.43967113312</v>
      </c>
      <c r="K491">
        <f>huc_8[[#This Row],[total_n_sparrow_lbs]]/SUM(huc_8[total_n_sparrow_lbs])*Meta!$B$2</f>
        <v>175543.39571158789</v>
      </c>
      <c r="L491">
        <f>huc_8[[#This Row],[total_n_sparrow_adjusted_usgs_lbs]]/huc_8[[#This Row],[area_ac]]/huc_8[[#This Row],[total_n_yield_lbs_per_ac]]*huc_8[[#This Row],[rowcrop_n_yield_lbs_per_ac]]</f>
        <v>0.17631188296016537</v>
      </c>
    </row>
    <row r="492" spans="1:12">
      <c r="A492" t="s">
        <v>550</v>
      </c>
      <c r="B492">
        <v>2657191.23</v>
      </c>
      <c r="C492">
        <v>7.6384947705899514E-2</v>
      </c>
      <c r="D492">
        <v>0.11484192903287646</v>
      </c>
      <c r="E492">
        <f>huc_8[[#This Row],[area_ac]]*huc_8[[#This Row],[total_p_yield_lbs_per_ac]]</f>
        <v>305156.96666244173</v>
      </c>
      <c r="F492">
        <f>huc_8[[#This Row],[total_p_sparrow_lbs]]/SUM(huc_8[total_p_sparrow_lbs])*Meta!$A$2</f>
        <v>115140.87972537387</v>
      </c>
      <c r="G492">
        <f>huc_8[[#This Row],[total_p_sparrow_adjusted_usgs_lbs]]/huc_8[[#This Row],[area_ac]]/huc_8[[#This Row],[total_p_yield_lbs_per_ac]]*huc_8[[#This Row],[rowcrop_p_yield_lbs_per_ac]]</f>
        <v>2.8821331437478954E-2</v>
      </c>
      <c r="H492">
        <v>1.4341726074013892</v>
      </c>
      <c r="I492">
        <v>1.4957604070930695</v>
      </c>
      <c r="J492">
        <f>huc_8[[#This Row],[area_ac]]*huc_8[[#This Row],[total_n_yield_lbs_per_ac]]</f>
        <v>3974521.4359089341</v>
      </c>
      <c r="K492">
        <f>huc_8[[#This Row],[total_n_sparrow_lbs]]/SUM(huc_8[total_n_sparrow_lbs])*Meta!$B$2</f>
        <v>1332308.0278540826</v>
      </c>
      <c r="L492">
        <f>huc_8[[#This Row],[total_n_sparrow_adjusted_usgs_lbs]]/huc_8[[#This Row],[area_ac]]/huc_8[[#This Row],[total_n_yield_lbs_per_ac]]*huc_8[[#This Row],[rowcrop_n_yield_lbs_per_ac]]</f>
        <v>0.48075213808283823</v>
      </c>
    </row>
    <row r="493" spans="1:12">
      <c r="A493" t="s">
        <v>551</v>
      </c>
      <c r="B493">
        <v>2423933.96</v>
      </c>
      <c r="C493">
        <v>1.7764775983515523E-2</v>
      </c>
      <c r="D493">
        <v>6.9769760449878496E-2</v>
      </c>
      <c r="E493">
        <f>huc_8[[#This Row],[area_ac]]*huc_8[[#This Row],[total_p_yield_lbs_per_ac]]</f>
        <v>169117.29173552536</v>
      </c>
      <c r="F493">
        <f>huc_8[[#This Row],[total_p_sparrow_lbs]]/SUM(huc_8[total_p_sparrow_lbs])*Meta!$A$2</f>
        <v>63810.811728053894</v>
      </c>
      <c r="G493">
        <f>huc_8[[#This Row],[total_p_sparrow_adjusted_usgs_lbs]]/huc_8[[#This Row],[area_ac]]/huc_8[[#This Row],[total_p_yield_lbs_per_ac]]*huc_8[[#This Row],[rowcrop_p_yield_lbs_per_ac]]</f>
        <v>6.7029501480423588E-3</v>
      </c>
      <c r="H493">
        <v>1.5394937141445968</v>
      </c>
      <c r="I493">
        <v>1.6098326568329984</v>
      </c>
      <c r="J493">
        <f>huc_8[[#This Row],[area_ac]]*huc_8[[#This Row],[total_n_yield_lbs_per_ac]]</f>
        <v>3902128.0468145306</v>
      </c>
      <c r="K493">
        <f>huc_8[[#This Row],[total_n_sparrow_lbs]]/SUM(huc_8[total_n_sparrow_lbs])*Meta!$B$2</f>
        <v>1308040.8814795201</v>
      </c>
      <c r="L493">
        <f>huc_8[[#This Row],[total_n_sparrow_adjusted_usgs_lbs]]/huc_8[[#This Row],[area_ac]]/huc_8[[#This Row],[total_n_yield_lbs_per_ac]]*huc_8[[#This Row],[rowcrop_n_yield_lbs_per_ac]]</f>
        <v>0.51605705674516822</v>
      </c>
    </row>
    <row r="494" spans="1:12">
      <c r="A494" t="s">
        <v>552</v>
      </c>
      <c r="B494">
        <v>551493.73</v>
      </c>
      <c r="C494">
        <v>7.2573268044802217E-3</v>
      </c>
      <c r="D494">
        <v>4.714591385809816E-2</v>
      </c>
      <c r="E494">
        <f>huc_8[[#This Row],[area_ac]]*huc_8[[#This Row],[total_p_yield_lbs_per_ac]]</f>
        <v>26000.675887861245</v>
      </c>
      <c r="F494">
        <f>huc_8[[#This Row],[total_p_sparrow_lbs]]/SUM(huc_8[total_p_sparrow_lbs])*Meta!$A$2</f>
        <v>9810.494343045013</v>
      </c>
      <c r="G494">
        <f>huc_8[[#This Row],[total_p_sparrow_adjusted_usgs_lbs]]/huc_8[[#This Row],[area_ac]]/huc_8[[#This Row],[total_p_yield_lbs_per_ac]]*huc_8[[#This Row],[rowcrop_p_yield_lbs_per_ac]]</f>
        <v>2.7383120295815791E-3</v>
      </c>
      <c r="H494">
        <v>0.41253981417958324</v>
      </c>
      <c r="I494">
        <v>0.42381175788130171</v>
      </c>
      <c r="J494">
        <f>huc_8[[#This Row],[area_ac]]*huc_8[[#This Row],[total_n_yield_lbs_per_ac]]</f>
        <v>233729.52717181598</v>
      </c>
      <c r="K494">
        <f>huc_8[[#This Row],[total_n_sparrow_lbs]]/SUM(huc_8[total_n_sparrow_lbs])*Meta!$B$2</f>
        <v>78348.986266401975</v>
      </c>
      <c r="L494">
        <f>huc_8[[#This Row],[total_n_sparrow_adjusted_usgs_lbs]]/huc_8[[#This Row],[area_ac]]/huc_8[[#This Row],[total_n_yield_lbs_per_ac]]*huc_8[[#This Row],[rowcrop_n_yield_lbs_per_ac]]</f>
        <v>0.1382883738593286</v>
      </c>
    </row>
    <row r="495" spans="1:12">
      <c r="A495" t="s">
        <v>553</v>
      </c>
      <c r="B495">
        <v>1103136.76</v>
      </c>
      <c r="C495">
        <v>2.6654555883253023E-2</v>
      </c>
      <c r="D495">
        <v>6.4399545941636258E-2</v>
      </c>
      <c r="E495">
        <f>huc_8[[#This Row],[area_ac]]*huc_8[[#This Row],[total_p_yield_lbs_per_ac]]</f>
        <v>71041.506455527764</v>
      </c>
      <c r="F495">
        <f>huc_8[[#This Row],[total_p_sparrow_lbs]]/SUM(huc_8[total_p_sparrow_lbs])*Meta!$A$2</f>
        <v>26805.160766175781</v>
      </c>
      <c r="G495">
        <f>huc_8[[#This Row],[total_p_sparrow_adjusted_usgs_lbs]]/huc_8[[#This Row],[area_ac]]/huc_8[[#This Row],[total_p_yield_lbs_per_ac]]*huc_8[[#This Row],[rowcrop_p_yield_lbs_per_ac]]</f>
        <v>1.0057214313844549E-2</v>
      </c>
      <c r="H495">
        <v>1.4401989903077081</v>
      </c>
      <c r="I495">
        <v>1.5573236077574044</v>
      </c>
      <c r="J495">
        <f>huc_8[[#This Row],[area_ac]]*huc_8[[#This Row],[total_n_yield_lbs_per_ac]]</f>
        <v>1717940.9189330139</v>
      </c>
      <c r="K495">
        <f>huc_8[[#This Row],[total_n_sparrow_lbs]]/SUM(huc_8[total_n_sparrow_lbs])*Meta!$B$2</f>
        <v>575874.73475282488</v>
      </c>
      <c r="L495">
        <f>huc_8[[#This Row],[total_n_sparrow_adjusted_usgs_lbs]]/huc_8[[#This Row],[area_ac]]/huc_8[[#This Row],[total_n_yield_lbs_per_ac]]*huc_8[[#This Row],[rowcrop_n_yield_lbs_per_ac]]</f>
        <v>0.48277225508421384</v>
      </c>
    </row>
    <row r="496" spans="1:12">
      <c r="A496" t="s">
        <v>554</v>
      </c>
      <c r="B496">
        <v>954791.13</v>
      </c>
      <c r="C496">
        <v>4.7956026876497797E-2</v>
      </c>
      <c r="D496">
        <v>8.3678922172409825E-2</v>
      </c>
      <c r="E496">
        <f>huc_8[[#This Row],[area_ac]]*huc_8[[#This Row],[total_p_yield_lbs_per_ac]]</f>
        <v>79895.892658177239</v>
      </c>
      <c r="F496">
        <f>huc_8[[#This Row],[total_p_sparrow_lbs]]/SUM(huc_8[total_p_sparrow_lbs])*Meta!$A$2</f>
        <v>30146.070292023258</v>
      </c>
      <c r="G496">
        <f>huc_8[[#This Row],[total_p_sparrow_adjusted_usgs_lbs]]/huc_8[[#This Row],[area_ac]]/huc_8[[#This Row],[total_p_yield_lbs_per_ac]]*huc_8[[#This Row],[rowcrop_p_yield_lbs_per_ac]]</f>
        <v>1.8094619248203558E-2</v>
      </c>
      <c r="H496">
        <v>3.2642904645339033</v>
      </c>
      <c r="I496">
        <v>3.3968064145133385</v>
      </c>
      <c r="J496">
        <f>huc_8[[#This Row],[area_ac]]*huc_8[[#This Row],[total_n_yield_lbs_per_ac]]</f>
        <v>3243240.6349044391</v>
      </c>
      <c r="K496">
        <f>huc_8[[#This Row],[total_n_sparrow_lbs]]/SUM(huc_8[total_n_sparrow_lbs])*Meta!$B$2</f>
        <v>1087173.7903100746</v>
      </c>
      <c r="L496">
        <f>huc_8[[#This Row],[total_n_sparrow_adjusted_usgs_lbs]]/huc_8[[#This Row],[area_ac]]/huc_8[[#This Row],[total_n_yield_lbs_per_ac]]*huc_8[[#This Row],[rowcrop_n_yield_lbs_per_ac]]</f>
        <v>1.0942299497628623</v>
      </c>
    </row>
    <row r="497" spans="1:12">
      <c r="A497" t="s">
        <v>555</v>
      </c>
      <c r="B497">
        <v>1086402.94</v>
      </c>
      <c r="C497">
        <v>0.11937090865711536</v>
      </c>
      <c r="D497">
        <v>0.17516864949248781</v>
      </c>
      <c r="E497">
        <f>huc_8[[#This Row],[area_ac]]*huc_8[[#This Row],[total_p_yield_lbs_per_ac]]</f>
        <v>190303.73580446825</v>
      </c>
      <c r="F497">
        <f>huc_8[[#This Row],[total_p_sparrow_lbs]]/SUM(huc_8[total_p_sparrow_lbs])*Meta!$A$2</f>
        <v>71804.815060276538</v>
      </c>
      <c r="G497">
        <f>huc_8[[#This Row],[total_p_sparrow_adjusted_usgs_lbs]]/huc_8[[#This Row],[area_ac]]/huc_8[[#This Row],[total_p_yield_lbs_per_ac]]*huc_8[[#This Row],[rowcrop_p_yield_lbs_per_ac]]</f>
        <v>4.5040660833417429E-2</v>
      </c>
      <c r="H497">
        <v>2.5229592577823485</v>
      </c>
      <c r="I497">
        <v>2.7024846165275713</v>
      </c>
      <c r="J497">
        <f>huc_8[[#This Row],[area_ac]]*huc_8[[#This Row],[total_n_yield_lbs_per_ac]]</f>
        <v>2935987.232700326</v>
      </c>
      <c r="K497">
        <f>huc_8[[#This Row],[total_n_sparrow_lbs]]/SUM(huc_8[total_n_sparrow_lbs])*Meta!$B$2</f>
        <v>984178.70500406122</v>
      </c>
      <c r="L497">
        <f>huc_8[[#This Row],[total_n_sparrow_adjusted_usgs_lbs]]/huc_8[[#This Row],[area_ac]]/huc_8[[#This Row],[total_n_yield_lbs_per_ac]]*huc_8[[#This Row],[rowcrop_n_yield_lbs_per_ac]]</f>
        <v>0.84572669371538844</v>
      </c>
    </row>
    <row r="498" spans="1:12">
      <c r="A498" t="s">
        <v>556</v>
      </c>
      <c r="B498">
        <v>685100.43</v>
      </c>
      <c r="C498">
        <v>0.11782567308901262</v>
      </c>
      <c r="D498">
        <v>0.15566862425116554</v>
      </c>
      <c r="E498">
        <f>huc_8[[#This Row],[area_ac]]*huc_8[[#This Row],[total_p_yield_lbs_per_ac]]</f>
        <v>106648.64141198195</v>
      </c>
      <c r="F498">
        <f>huc_8[[#This Row],[total_p_sparrow_lbs]]/SUM(huc_8[total_p_sparrow_lbs])*Meta!$A$2</f>
        <v>40240.334435081066</v>
      </c>
      <c r="G498">
        <f>huc_8[[#This Row],[total_p_sparrow_adjusted_usgs_lbs]]/huc_8[[#This Row],[area_ac]]/huc_8[[#This Row],[total_p_yield_lbs_per_ac]]*huc_8[[#This Row],[rowcrop_p_yield_lbs_per_ac]]</f>
        <v>4.4457617343897173E-2</v>
      </c>
      <c r="H498">
        <v>1.9971275503535661</v>
      </c>
      <c r="I498">
        <v>2.1275575939657112</v>
      </c>
      <c r="J498">
        <f>huc_8[[#This Row],[area_ac]]*huc_8[[#This Row],[total_n_yield_lbs_per_ac]]</f>
        <v>1457590.6224756741</v>
      </c>
      <c r="K498">
        <f>huc_8[[#This Row],[total_n_sparrow_lbs]]/SUM(huc_8[total_n_sparrow_lbs])*Meta!$B$2</f>
        <v>488602.14216081152</v>
      </c>
      <c r="L498">
        <f>huc_8[[#This Row],[total_n_sparrow_adjusted_usgs_lbs]]/huc_8[[#This Row],[area_ac]]/huc_8[[#This Row],[total_n_yield_lbs_per_ac]]*huc_8[[#This Row],[rowcrop_n_yield_lbs_per_ac]]</f>
        <v>0.66946149640682906</v>
      </c>
    </row>
    <row r="499" spans="1:12">
      <c r="A499" t="s">
        <v>557</v>
      </c>
      <c r="B499">
        <v>2862308.81</v>
      </c>
      <c r="C499">
        <v>0.18019702239352653</v>
      </c>
      <c r="D499">
        <v>0.25189369531215478</v>
      </c>
      <c r="E499">
        <f>huc_8[[#This Row],[area_ac]]*huc_8[[#This Row],[total_p_yield_lbs_per_ac]]</f>
        <v>720997.54327543627</v>
      </c>
      <c r="F499">
        <f>huc_8[[#This Row],[total_p_sparrow_lbs]]/SUM(huc_8[total_p_sparrow_lbs])*Meta!$A$2</f>
        <v>272044.55569385033</v>
      </c>
      <c r="G499">
        <f>huc_8[[#This Row],[total_p_sparrow_adjusted_usgs_lbs]]/huc_8[[#This Row],[area_ac]]/huc_8[[#This Row],[total_p_yield_lbs_per_ac]]*huc_8[[#This Row],[rowcrop_p_yield_lbs_per_ac]]</f>
        <v>6.799138131830558E-2</v>
      </c>
      <c r="H499">
        <v>3.3766175842496104</v>
      </c>
      <c r="I499">
        <v>3.5910385377973024</v>
      </c>
      <c r="J499">
        <f>huc_8[[#This Row],[area_ac]]*huc_8[[#This Row],[total_n_yield_lbs_per_ac]]</f>
        <v>10278661.243786737</v>
      </c>
      <c r="K499">
        <f>huc_8[[#This Row],[total_n_sparrow_lbs]]/SUM(huc_8[total_n_sparrow_lbs])*Meta!$B$2</f>
        <v>3445532.5280081015</v>
      </c>
      <c r="L499">
        <f>huc_8[[#This Row],[total_n_sparrow_adjusted_usgs_lbs]]/huc_8[[#This Row],[area_ac]]/huc_8[[#This Row],[total_n_yield_lbs_per_ac]]*huc_8[[#This Row],[rowcrop_n_yield_lbs_per_ac]]</f>
        <v>1.1318833693647468</v>
      </c>
    </row>
    <row r="500" spans="1:12">
      <c r="A500" t="s">
        <v>558</v>
      </c>
      <c r="B500">
        <v>990999.02</v>
      </c>
      <c r="C500">
        <v>0.18211547029162009</v>
      </c>
      <c r="D500">
        <v>0.22922631046341854</v>
      </c>
      <c r="E500">
        <f>huc_8[[#This Row],[area_ac]]*huc_8[[#This Row],[total_p_yield_lbs_per_ac]]</f>
        <v>227163.04902746354</v>
      </c>
      <c r="F500">
        <f>huc_8[[#This Row],[total_p_sparrow_lbs]]/SUM(huc_8[total_p_sparrow_lbs])*Meta!$A$2</f>
        <v>85712.456747065968</v>
      </c>
      <c r="G500">
        <f>huc_8[[#This Row],[total_p_sparrow_adjusted_usgs_lbs]]/huc_8[[#This Row],[area_ac]]/huc_8[[#This Row],[total_p_yield_lbs_per_ac]]*huc_8[[#This Row],[rowcrop_p_yield_lbs_per_ac]]</f>
        <v>6.8715244126059005E-2</v>
      </c>
      <c r="H500">
        <v>3.4625679029597136</v>
      </c>
      <c r="I500">
        <v>3.6121481759360141</v>
      </c>
      <c r="J500">
        <f>huc_8[[#This Row],[area_ac]]*huc_8[[#This Row],[total_n_yield_lbs_per_ac]]</f>
        <v>3579635.3024473777</v>
      </c>
      <c r="K500">
        <f>huc_8[[#This Row],[total_n_sparrow_lbs]]/SUM(huc_8[total_n_sparrow_lbs])*Meta!$B$2</f>
        <v>1199937.3829392502</v>
      </c>
      <c r="L500">
        <f>huc_8[[#This Row],[total_n_sparrow_adjusted_usgs_lbs]]/huc_8[[#This Row],[area_ac]]/huc_8[[#This Row],[total_n_yield_lbs_per_ac]]*huc_8[[#This Row],[rowcrop_n_yield_lbs_per_ac]]</f>
        <v>1.1606949637819997</v>
      </c>
    </row>
    <row r="501" spans="1:12">
      <c r="A501" t="s">
        <v>559</v>
      </c>
      <c r="B501">
        <v>536444.04</v>
      </c>
      <c r="C501">
        <v>0.19792259325026235</v>
      </c>
      <c r="D501">
        <v>0.23117461757471164</v>
      </c>
      <c r="E501">
        <f>huc_8[[#This Row],[area_ac]]*huc_8[[#This Row],[total_p_yield_lbs_per_ac]]</f>
        <v>124012.24579723332</v>
      </c>
      <c r="F501">
        <f>huc_8[[#This Row],[total_p_sparrow_lbs]]/SUM(huc_8[total_p_sparrow_lbs])*Meta!$A$2</f>
        <v>46791.915760546086</v>
      </c>
      <c r="G501">
        <f>huc_8[[#This Row],[total_p_sparrow_adjusted_usgs_lbs]]/huc_8[[#This Row],[area_ac]]/huc_8[[#This Row],[total_p_yield_lbs_per_ac]]*huc_8[[#This Row],[rowcrop_p_yield_lbs_per_ac]]</f>
        <v>7.4679538709569254E-2</v>
      </c>
      <c r="H501">
        <v>2.8301797357226919</v>
      </c>
      <c r="I501">
        <v>2.9571033182785933</v>
      </c>
      <c r="J501">
        <f>huc_8[[#This Row],[area_ac]]*huc_8[[#This Row],[total_n_yield_lbs_per_ac]]</f>
        <v>1586320.4507547745</v>
      </c>
      <c r="K501">
        <f>huc_8[[#This Row],[total_n_sparrow_lbs]]/SUM(huc_8[total_n_sparrow_lbs])*Meta!$B$2</f>
        <v>531753.94959377381</v>
      </c>
      <c r="L501">
        <f>huc_8[[#This Row],[total_n_sparrow_adjusted_usgs_lbs]]/huc_8[[#This Row],[area_ac]]/huc_8[[#This Row],[total_n_yield_lbs_per_ac]]*huc_8[[#This Row],[rowcrop_n_yield_lbs_per_ac]]</f>
        <v>0.94871074240689612</v>
      </c>
    </row>
    <row r="502" spans="1:12">
      <c r="A502" t="s">
        <v>560</v>
      </c>
      <c r="B502">
        <v>2373147.62</v>
      </c>
      <c r="C502">
        <v>0.23267673696869515</v>
      </c>
      <c r="D502">
        <v>0.29370953132914873</v>
      </c>
      <c r="E502">
        <f>huc_8[[#This Row],[area_ac]]*huc_8[[#This Row],[total_p_yield_lbs_per_ac]]</f>
        <v>697016.07524508482</v>
      </c>
      <c r="F502">
        <f>huc_8[[#This Row],[total_p_sparrow_lbs]]/SUM(huc_8[total_p_sparrow_lbs])*Meta!$A$2</f>
        <v>262995.94259377633</v>
      </c>
      <c r="G502">
        <f>huc_8[[#This Row],[total_p_sparrow_adjusted_usgs_lbs]]/huc_8[[#This Row],[area_ac]]/huc_8[[#This Row],[total_p_yield_lbs_per_ac]]*huc_8[[#This Row],[rowcrop_p_yield_lbs_per_ac]]</f>
        <v>8.7792864371470131E-2</v>
      </c>
      <c r="H502">
        <v>2.7675774021379933</v>
      </c>
      <c r="I502">
        <v>2.9074082810034163</v>
      </c>
      <c r="J502">
        <f>huc_8[[#This Row],[area_ac]]*huc_8[[#This Row],[total_n_yield_lbs_per_ac]]</f>
        <v>6899709.0424315492</v>
      </c>
      <c r="K502">
        <f>huc_8[[#This Row],[total_n_sparrow_lbs]]/SUM(huc_8[total_n_sparrow_lbs])*Meta!$B$2</f>
        <v>2312866.566534623</v>
      </c>
      <c r="L502">
        <f>huc_8[[#This Row],[total_n_sparrow_adjusted_usgs_lbs]]/huc_8[[#This Row],[area_ac]]/huc_8[[#This Row],[total_n_yield_lbs_per_ac]]*huc_8[[#This Row],[rowcrop_n_yield_lbs_per_ac]]</f>
        <v>0.92772567717520771</v>
      </c>
    </row>
    <row r="503" spans="1:12">
      <c r="A503" t="s">
        <v>561</v>
      </c>
      <c r="B503">
        <v>1089544.94</v>
      </c>
      <c r="C503">
        <v>0.32110697572681418</v>
      </c>
      <c r="D503">
        <v>0.39588908154048724</v>
      </c>
      <c r="E503">
        <f>huc_8[[#This Row],[area_ac]]*huc_8[[#This Row],[total_p_yield_lbs_per_ac]]</f>
        <v>431338.94559368526</v>
      </c>
      <c r="F503">
        <f>huc_8[[#This Row],[total_p_sparrow_lbs]]/SUM(huc_8[total_p_sparrow_lbs])*Meta!$A$2</f>
        <v>162751.47245912362</v>
      </c>
      <c r="G503">
        <f>huc_8[[#This Row],[total_p_sparrow_adjusted_usgs_lbs]]/huc_8[[#This Row],[area_ac]]/huc_8[[#This Row],[total_p_yield_lbs_per_ac]]*huc_8[[#This Row],[rowcrop_p_yield_lbs_per_ac]]</f>
        <v>0.12115908765090688</v>
      </c>
      <c r="H503">
        <v>2.252187844301369</v>
      </c>
      <c r="I503">
        <v>2.3758570921406528</v>
      </c>
      <c r="J503">
        <f>huc_8[[#This Row],[area_ac]]*huc_8[[#This Row],[total_n_yield_lbs_per_ac]]</f>
        <v>2588603.0729049616</v>
      </c>
      <c r="K503">
        <f>huc_8[[#This Row],[total_n_sparrow_lbs]]/SUM(huc_8[total_n_sparrow_lbs])*Meta!$B$2</f>
        <v>867731.30062898155</v>
      </c>
      <c r="L503">
        <f>huc_8[[#This Row],[total_n_sparrow_adjusted_usgs_lbs]]/huc_8[[#This Row],[area_ac]]/huc_8[[#This Row],[total_n_yield_lbs_per_ac]]*huc_8[[#This Row],[rowcrop_n_yield_lbs_per_ac]]</f>
        <v>0.75496081568167062</v>
      </c>
    </row>
    <row r="504" spans="1:12">
      <c r="A504" t="s">
        <v>562</v>
      </c>
      <c r="B504">
        <v>960528.8</v>
      </c>
      <c r="C504">
        <v>0.26486923101202792</v>
      </c>
      <c r="D504">
        <v>0.31706325111975681</v>
      </c>
      <c r="E504">
        <f>huc_8[[#This Row],[area_ac]]*huc_8[[#This Row],[total_p_yield_lbs_per_ac]]</f>
        <v>304548.38412215869</v>
      </c>
      <c r="F504">
        <f>huc_8[[#This Row],[total_p_sparrow_lbs]]/SUM(huc_8[total_p_sparrow_lbs])*Meta!$A$2</f>
        <v>114911.25124977296</v>
      </c>
      <c r="G504">
        <f>huc_8[[#This Row],[total_p_sparrow_adjusted_usgs_lbs]]/huc_8[[#This Row],[area_ac]]/huc_8[[#This Row],[total_p_yield_lbs_per_ac]]*huc_8[[#This Row],[rowcrop_p_yield_lbs_per_ac]]</f>
        <v>9.993963632704353E-2</v>
      </c>
      <c r="H504">
        <v>1.9808921609622123</v>
      </c>
      <c r="I504">
        <v>2.1077079994194698</v>
      </c>
      <c r="J504">
        <f>huc_8[[#This Row],[area_ac]]*huc_8[[#This Row],[total_n_yield_lbs_per_ac]]</f>
        <v>2024514.2354327841</v>
      </c>
      <c r="K504">
        <f>huc_8[[#This Row],[total_n_sparrow_lbs]]/SUM(huc_8[total_n_sparrow_lbs])*Meta!$B$2</f>
        <v>678641.84704167477</v>
      </c>
      <c r="L504">
        <f>huc_8[[#This Row],[total_n_sparrow_adjusted_usgs_lbs]]/huc_8[[#This Row],[area_ac]]/huc_8[[#This Row],[total_n_yield_lbs_per_ac]]*huc_8[[#This Row],[rowcrop_n_yield_lbs_per_ac]]</f>
        <v>0.66401919600155002</v>
      </c>
    </row>
    <row r="505" spans="1:12">
      <c r="A505" t="s">
        <v>563</v>
      </c>
      <c r="B505">
        <v>0.1</v>
      </c>
      <c r="C505">
        <v>3.7560849355637679E-2</v>
      </c>
      <c r="D505">
        <v>4.9632435485771356E-2</v>
      </c>
      <c r="E505">
        <f>huc_8[[#This Row],[area_ac]]*huc_8[[#This Row],[total_p_yield_lbs_per_ac]]</f>
        <v>4.963243548577136E-3</v>
      </c>
      <c r="F505">
        <f>huc_8[[#This Row],[total_p_sparrow_lbs]]/SUM(huc_8[total_p_sparrow_lbs])*Meta!$A$2</f>
        <v>1.8727156542573987E-3</v>
      </c>
      <c r="G505">
        <f>huc_8[[#This Row],[total_p_sparrow_adjusted_usgs_lbs]]/huc_8[[#This Row],[area_ac]]/huc_8[[#This Row],[total_p_yield_lbs_per_ac]]*huc_8[[#This Row],[rowcrop_p_yield_lbs_per_ac]]</f>
        <v>1.4172343123414109E-2</v>
      </c>
      <c r="H505">
        <v>1.8507856738110289</v>
      </c>
      <c r="I505">
        <v>2.0173794859866088</v>
      </c>
      <c r="J505">
        <f>huc_8[[#This Row],[area_ac]]*huc_8[[#This Row],[total_n_yield_lbs_per_ac]]</f>
        <v>0.2017379485986609</v>
      </c>
      <c r="K505">
        <f>huc_8[[#This Row],[total_n_sparrow_lbs]]/SUM(huc_8[total_n_sparrow_lbs])*Meta!$B$2</f>
        <v>6.7625019206706952E-2</v>
      </c>
      <c r="L505">
        <f>huc_8[[#This Row],[total_n_sparrow_adjusted_usgs_lbs]]/huc_8[[#This Row],[area_ac]]/huc_8[[#This Row],[total_n_yield_lbs_per_ac]]*huc_8[[#This Row],[rowcrop_n_yield_lbs_per_ac]]</f>
        <v>0.62040591573557669</v>
      </c>
    </row>
    <row r="506" spans="1:12">
      <c r="A506" t="s">
        <v>564</v>
      </c>
      <c r="B506">
        <v>2329846.7799999998</v>
      </c>
      <c r="C506">
        <v>0.30454838368413994</v>
      </c>
      <c r="D506">
        <v>0.40996114545971146</v>
      </c>
      <c r="E506">
        <f>huc_8[[#This Row],[area_ac]]*huc_8[[#This Row],[total_p_yield_lbs_per_ac]]</f>
        <v>955146.65467442025</v>
      </c>
      <c r="F506">
        <f>huc_8[[#This Row],[total_p_sparrow_lbs]]/SUM(huc_8[total_p_sparrow_lbs])*Meta!$A$2</f>
        <v>360392.97181641683</v>
      </c>
      <c r="G506">
        <f>huc_8[[#This Row],[total_p_sparrow_adjusted_usgs_lbs]]/huc_8[[#This Row],[area_ac]]/huc_8[[#This Row],[total_p_yield_lbs_per_ac]]*huc_8[[#This Row],[rowcrop_p_yield_lbs_per_ac]]</f>
        <v>0.11491125108450106</v>
      </c>
      <c r="H506">
        <v>3.9504173598181622</v>
      </c>
      <c r="I506">
        <v>4.2518479851984283</v>
      </c>
      <c r="J506">
        <f>huc_8[[#This Row],[area_ac]]*huc_8[[#This Row],[total_n_yield_lbs_per_ac]]</f>
        <v>9906154.3373640459</v>
      </c>
      <c r="K506">
        <f>huc_8[[#This Row],[total_n_sparrow_lbs]]/SUM(huc_8[total_n_sparrow_lbs])*Meta!$B$2</f>
        <v>3320663.6727607413</v>
      </c>
      <c r="L506">
        <f>huc_8[[#This Row],[total_n_sparrow_adjusted_usgs_lbs]]/huc_8[[#This Row],[area_ac]]/huc_8[[#This Row],[total_n_yield_lbs_per_ac]]*huc_8[[#This Row],[rowcrop_n_yield_lbs_per_ac]]</f>
        <v>1.3242280477614863</v>
      </c>
    </row>
    <row r="507" spans="1:12">
      <c r="A507" t="s">
        <v>565</v>
      </c>
      <c r="B507">
        <v>2066660.27</v>
      </c>
      <c r="C507">
        <v>0.29993401431637956</v>
      </c>
      <c r="D507">
        <v>0.44225366211273487</v>
      </c>
      <c r="E507">
        <f>huc_8[[#This Row],[area_ac]]*huc_8[[#This Row],[total_p_yield_lbs_per_ac]]</f>
        <v>913988.07275039342</v>
      </c>
      <c r="F507">
        <f>huc_8[[#This Row],[total_p_sparrow_lbs]]/SUM(huc_8[total_p_sparrow_lbs])*Meta!$A$2</f>
        <v>344863.14340445888</v>
      </c>
      <c r="G507">
        <f>huc_8[[#This Row],[total_p_sparrow_adjusted_usgs_lbs]]/huc_8[[#This Row],[area_ac]]/huc_8[[#This Row],[total_p_yield_lbs_per_ac]]*huc_8[[#This Row],[rowcrop_p_yield_lbs_per_ac]]</f>
        <v>0.11317017155355444</v>
      </c>
      <c r="H507">
        <v>5.5455365160737147</v>
      </c>
      <c r="I507">
        <v>6.0766869828795924</v>
      </c>
      <c r="J507">
        <f>huc_8[[#This Row],[area_ac]]*huc_8[[#This Row],[total_n_yield_lbs_per_ac]]</f>
        <v>12558447.560743423</v>
      </c>
      <c r="K507">
        <f>huc_8[[#This Row],[total_n_sparrow_lbs]]/SUM(huc_8[total_n_sparrow_lbs])*Meta!$B$2</f>
        <v>4209744.68810145</v>
      </c>
      <c r="L507">
        <f>huc_8[[#This Row],[total_n_sparrow_adjusted_usgs_lbs]]/huc_8[[#This Row],[area_ac]]/huc_8[[#This Row],[total_n_yield_lbs_per_ac]]*huc_8[[#This Row],[rowcrop_n_yield_lbs_per_ac]]</f>
        <v>1.8589314306801126</v>
      </c>
    </row>
    <row r="508" spans="1:12">
      <c r="A508" t="s">
        <v>566</v>
      </c>
      <c r="B508">
        <v>1355994.43</v>
      </c>
      <c r="C508">
        <v>0.45790828263672806</v>
      </c>
      <c r="D508">
        <v>0.56040369323754158</v>
      </c>
      <c r="E508">
        <f>huc_8[[#This Row],[area_ac]]*huc_8[[#This Row],[total_p_yield_lbs_per_ac]]</f>
        <v>759904.28658153501</v>
      </c>
      <c r="F508">
        <f>huc_8[[#This Row],[total_p_sparrow_lbs]]/SUM(huc_8[total_p_sparrow_lbs])*Meta!$A$2</f>
        <v>286724.72734619514</v>
      </c>
      <c r="G508">
        <f>huc_8[[#This Row],[total_p_sparrow_adjusted_usgs_lbs]]/huc_8[[#This Row],[area_ac]]/huc_8[[#This Row],[total_p_yield_lbs_per_ac]]*huc_8[[#This Row],[rowcrop_p_yield_lbs_per_ac]]</f>
        <v>0.17277653226462353</v>
      </c>
      <c r="H508">
        <v>6.3927253890624787</v>
      </c>
      <c r="I508">
        <v>6.6696479649220208</v>
      </c>
      <c r="J508">
        <f>huc_8[[#This Row],[area_ac]]*huc_8[[#This Row],[total_n_yield_lbs_per_ac]]</f>
        <v>9044005.490495095</v>
      </c>
      <c r="K508">
        <f>huc_8[[#This Row],[total_n_sparrow_lbs]]/SUM(huc_8[total_n_sparrow_lbs])*Meta!$B$2</f>
        <v>3031660.8711879887</v>
      </c>
      <c r="L508">
        <f>huc_8[[#This Row],[total_n_sparrow_adjusted_usgs_lbs]]/huc_8[[#This Row],[area_ac]]/huc_8[[#This Row],[total_n_yield_lbs_per_ac]]*huc_8[[#This Row],[rowcrop_n_yield_lbs_per_ac]]</f>
        <v>2.1429194666720375</v>
      </c>
    </row>
    <row r="509" spans="1:12">
      <c r="A509" t="s">
        <v>567</v>
      </c>
      <c r="B509">
        <v>305898.13</v>
      </c>
      <c r="C509">
        <v>0.31355774945553166</v>
      </c>
      <c r="D509">
        <v>0.36562321705514039</v>
      </c>
      <c r="E509">
        <f>huc_8[[#This Row],[area_ac]]*huc_8[[#This Row],[total_p_yield_lbs_per_ac]]</f>
        <v>111843.45838175155</v>
      </c>
      <c r="F509">
        <f>huc_8[[#This Row],[total_p_sparrow_lbs]]/SUM(huc_8[total_p_sparrow_lbs])*Meta!$A$2</f>
        <v>42200.426654024966</v>
      </c>
      <c r="G509">
        <f>huc_8[[#This Row],[total_p_sparrow_adjusted_usgs_lbs]]/huc_8[[#This Row],[area_ac]]/huc_8[[#This Row],[total_p_yield_lbs_per_ac]]*huc_8[[#This Row],[rowcrop_p_yield_lbs_per_ac]]</f>
        <v>0.11831063702030772</v>
      </c>
      <c r="H509">
        <v>4.0015750184177348</v>
      </c>
      <c r="I509">
        <v>4.1824292802585399</v>
      </c>
      <c r="J509">
        <f>huc_8[[#This Row],[area_ac]]*huc_8[[#This Row],[total_n_yield_lbs_per_ac]]</f>
        <v>1279397.2956883332</v>
      </c>
      <c r="K509">
        <f>huc_8[[#This Row],[total_n_sparrow_lbs]]/SUM(huc_8[total_n_sparrow_lbs])*Meta!$B$2</f>
        <v>428869.56715344911</v>
      </c>
      <c r="L509">
        <f>huc_8[[#This Row],[total_n_sparrow_adjusted_usgs_lbs]]/huc_8[[#This Row],[area_ac]]/huc_8[[#This Row],[total_n_yield_lbs_per_ac]]*huc_8[[#This Row],[rowcrop_n_yield_lbs_per_ac]]</f>
        <v>1.3413767184473802</v>
      </c>
    </row>
    <row r="510" spans="1:12">
      <c r="A510" t="s">
        <v>568</v>
      </c>
      <c r="B510">
        <v>1045143.82</v>
      </c>
      <c r="C510">
        <v>0.35678381738761322</v>
      </c>
      <c r="D510">
        <v>0.43494036465545283</v>
      </c>
      <c r="E510">
        <f>huc_8[[#This Row],[area_ac]]*huc_8[[#This Row],[total_p_yield_lbs_per_ac]]</f>
        <v>454575.23418819293</v>
      </c>
      <c r="F510">
        <f>huc_8[[#This Row],[total_p_sparrow_lbs]]/SUM(huc_8[total_p_sparrow_lbs])*Meta!$A$2</f>
        <v>171518.9167668389</v>
      </c>
      <c r="G510">
        <f>huc_8[[#This Row],[total_p_sparrow_adjusted_usgs_lbs]]/huc_8[[#This Row],[area_ac]]/huc_8[[#This Row],[total_p_yield_lbs_per_ac]]*huc_8[[#This Row],[rowcrop_p_yield_lbs_per_ac]]</f>
        <v>0.13462056283718801</v>
      </c>
      <c r="H510">
        <v>4.2090514924358091</v>
      </c>
      <c r="I510">
        <v>4.3885637130219539</v>
      </c>
      <c r="J510">
        <f>huc_8[[#This Row],[area_ac]]*huc_8[[#This Row],[total_n_yield_lbs_per_ac]]</f>
        <v>4586680.2433411488</v>
      </c>
      <c r="K510">
        <f>huc_8[[#This Row],[total_n_sparrow_lbs]]/SUM(huc_8[total_n_sparrow_lbs])*Meta!$B$2</f>
        <v>1537511.1212617308</v>
      </c>
      <c r="L510">
        <f>huc_8[[#This Row],[total_n_sparrow_adjusted_usgs_lbs]]/huc_8[[#This Row],[area_ac]]/huc_8[[#This Row],[total_n_yield_lbs_per_ac]]*huc_8[[#This Row],[rowcrop_n_yield_lbs_per_ac]]</f>
        <v>1.4109253613173678</v>
      </c>
    </row>
    <row r="511" spans="1:12">
      <c r="A511" t="s">
        <v>569</v>
      </c>
      <c r="B511">
        <v>1352577.16</v>
      </c>
      <c r="C511">
        <v>0.28290072702667801</v>
      </c>
      <c r="D511">
        <v>0.37685414062464206</v>
      </c>
      <c r="E511">
        <f>huc_8[[#This Row],[area_ac]]*huc_8[[#This Row],[total_p_yield_lbs_per_ac]]</f>
        <v>509724.30326031893</v>
      </c>
      <c r="F511">
        <f>huc_8[[#This Row],[total_p_sparrow_lbs]]/SUM(huc_8[total_p_sparrow_lbs])*Meta!$A$2</f>
        <v>192327.59237549425</v>
      </c>
      <c r="G511">
        <f>huc_8[[#This Row],[total_p_sparrow_adjusted_usgs_lbs]]/huc_8[[#This Row],[area_ac]]/huc_8[[#This Row],[total_p_yield_lbs_per_ac]]*huc_8[[#This Row],[rowcrop_p_yield_lbs_per_ac]]</f>
        <v>0.10674322444957192</v>
      </c>
      <c r="H511">
        <v>4.2312000377869801</v>
      </c>
      <c r="I511">
        <v>4.5749826602853441</v>
      </c>
      <c r="J511">
        <f>huc_8[[#This Row],[area_ac]]*huc_8[[#This Row],[total_n_yield_lbs_per_ac]]</f>
        <v>6188017.0536979949</v>
      </c>
      <c r="K511">
        <f>huc_8[[#This Row],[total_n_sparrow_lbs]]/SUM(huc_8[total_n_sparrow_lbs])*Meta!$B$2</f>
        <v>2074298.737617553</v>
      </c>
      <c r="L511">
        <f>huc_8[[#This Row],[total_n_sparrow_adjusted_usgs_lbs]]/huc_8[[#This Row],[area_ac]]/huc_8[[#This Row],[total_n_yield_lbs_per_ac]]*huc_8[[#This Row],[rowcrop_n_yield_lbs_per_ac]]</f>
        <v>1.4183498236715142</v>
      </c>
    </row>
    <row r="512" spans="1:12">
      <c r="A512" t="s">
        <v>570</v>
      </c>
      <c r="B512">
        <v>2188003.06</v>
      </c>
      <c r="C512">
        <v>0.61376845664054924</v>
      </c>
      <c r="D512">
        <v>0.85535075899242485</v>
      </c>
      <c r="E512">
        <f>huc_8[[#This Row],[area_ac]]*huc_8[[#This Row],[total_p_yield_lbs_per_ac]]</f>
        <v>1871510.0780487482</v>
      </c>
      <c r="F512">
        <f>huc_8[[#This Row],[total_p_sparrow_lbs]]/SUM(huc_8[total_p_sparrow_lbs])*Meta!$A$2</f>
        <v>706152.37514732394</v>
      </c>
      <c r="G512">
        <f>huc_8[[#This Row],[total_p_sparrow_adjusted_usgs_lbs]]/huc_8[[#This Row],[area_ac]]/huc_8[[#This Row],[total_p_yield_lbs_per_ac]]*huc_8[[#This Row],[rowcrop_p_yield_lbs_per_ac]]</f>
        <v>0.23158520946844818</v>
      </c>
      <c r="H512">
        <v>9.6738260598788202</v>
      </c>
      <c r="I512">
        <v>10.572870391808493</v>
      </c>
      <c r="J512">
        <f>huc_8[[#This Row],[area_ac]]*huc_8[[#This Row],[total_n_yield_lbs_per_ac]]</f>
        <v>23133472.770260382</v>
      </c>
      <c r="K512">
        <f>huc_8[[#This Row],[total_n_sparrow_lbs]]/SUM(huc_8[total_n_sparrow_lbs])*Meta!$B$2</f>
        <v>7754622.0295861326</v>
      </c>
      <c r="L512">
        <f>huc_8[[#This Row],[total_n_sparrow_adjusted_usgs_lbs]]/huc_8[[#This Row],[area_ac]]/huc_8[[#This Row],[total_n_yield_lbs_per_ac]]*huc_8[[#This Row],[rowcrop_n_yield_lbs_per_ac]]</f>
        <v>3.242784402468093</v>
      </c>
    </row>
    <row r="513" spans="1:12">
      <c r="A513" t="s">
        <v>571</v>
      </c>
      <c r="B513">
        <v>1074463.81</v>
      </c>
      <c r="C513">
        <v>0.88696055364132076</v>
      </c>
      <c r="D513">
        <v>1.0785782567568765</v>
      </c>
      <c r="E513">
        <f>huc_8[[#This Row],[area_ac]]*huc_8[[#This Row],[total_p_yield_lbs_per_ac]]</f>
        <v>1158893.3031381518</v>
      </c>
      <c r="F513">
        <f>huc_8[[#This Row],[total_p_sparrow_lbs]]/SUM(huc_8[total_p_sparrow_lbs])*Meta!$A$2</f>
        <v>437270.02496644715</v>
      </c>
      <c r="G513">
        <f>huc_8[[#This Row],[total_p_sparrow_adjusted_usgs_lbs]]/huc_8[[#This Row],[area_ac]]/huc_8[[#This Row],[total_p_yield_lbs_per_ac]]*huc_8[[#This Row],[rowcrop_p_yield_lbs_per_ac]]</f>
        <v>0.33466520376359404</v>
      </c>
      <c r="H513">
        <v>15.556860841061541</v>
      </c>
      <c r="I513">
        <v>16.158281589090748</v>
      </c>
      <c r="J513">
        <f>huc_8[[#This Row],[area_ac]]*huc_8[[#This Row],[total_n_yield_lbs_per_ac]]</f>
        <v>17361488.799267299</v>
      </c>
      <c r="K513">
        <f>huc_8[[#This Row],[total_n_sparrow_lbs]]/SUM(huc_8[total_n_sparrow_lbs])*Meta!$B$2</f>
        <v>5819782.6520144958</v>
      </c>
      <c r="L513">
        <f>huc_8[[#This Row],[total_n_sparrow_adjusted_usgs_lbs]]/huc_8[[#This Row],[area_ac]]/huc_8[[#This Row],[total_n_yield_lbs_per_ac]]*huc_8[[#This Row],[rowcrop_n_yield_lbs_per_ac]]</f>
        <v>5.214849365132471</v>
      </c>
    </row>
    <row r="514" spans="1:12">
      <c r="A514" t="s">
        <v>572</v>
      </c>
      <c r="B514">
        <v>911662.71</v>
      </c>
      <c r="C514">
        <v>2.0047150373972245E-2</v>
      </c>
      <c r="D514">
        <v>6.894629466686146E-2</v>
      </c>
      <c r="E514">
        <f>huc_8[[#This Row],[area_ac]]*huc_8[[#This Row],[total_p_yield_lbs_per_ac]]</f>
        <v>62855.765840449465</v>
      </c>
      <c r="F514">
        <f>huc_8[[#This Row],[total_p_sparrow_lbs]]/SUM(huc_8[total_p_sparrow_lbs])*Meta!$A$2</f>
        <v>23716.542518549708</v>
      </c>
      <c r="G514">
        <f>huc_8[[#This Row],[total_p_sparrow_adjusted_usgs_lbs]]/huc_8[[#This Row],[area_ac]]/huc_8[[#This Row],[total_p_yield_lbs_per_ac]]*huc_8[[#This Row],[rowcrop_p_yield_lbs_per_ac]]</f>
        <v>7.5641285705902173E-3</v>
      </c>
      <c r="H514">
        <v>0.54537850270523758</v>
      </c>
      <c r="I514">
        <v>0.57386292048833987</v>
      </c>
      <c r="J514">
        <f>huc_8[[#This Row],[area_ac]]*huc_8[[#This Row],[total_n_yield_lbs_per_ac]]</f>
        <v>523169.42526091443</v>
      </c>
      <c r="K514">
        <f>huc_8[[#This Row],[total_n_sparrow_lbs]]/SUM(huc_8[total_n_sparrow_lbs])*Meta!$B$2</f>
        <v>175372.76787727789</v>
      </c>
      <c r="L514">
        <f>huc_8[[#This Row],[total_n_sparrow_adjusted_usgs_lbs]]/huc_8[[#This Row],[area_ac]]/huc_8[[#This Row],[total_n_yield_lbs_per_ac]]*huc_8[[#This Row],[rowcrop_n_yield_lbs_per_ac]]</f>
        <v>0.18281752132683074</v>
      </c>
    </row>
    <row r="515" spans="1:12">
      <c r="A515" t="s">
        <v>573</v>
      </c>
      <c r="B515">
        <v>1894253.65</v>
      </c>
      <c r="C515">
        <v>1.8308502564395576E-2</v>
      </c>
      <c r="D515">
        <v>8.5063981974948813E-2</v>
      </c>
      <c r="E515">
        <f>huc_8[[#This Row],[area_ac]]*huc_8[[#This Row],[total_p_yield_lbs_per_ac]]</f>
        <v>161132.75833958099</v>
      </c>
      <c r="F515">
        <f>huc_8[[#This Row],[total_p_sparrow_lbs]]/SUM(huc_8[total_p_sparrow_lbs])*Meta!$A$2</f>
        <v>60798.112363983266</v>
      </c>
      <c r="G515">
        <f>huc_8[[#This Row],[total_p_sparrow_adjusted_usgs_lbs]]/huc_8[[#This Row],[area_ac]]/huc_8[[#This Row],[total_p_yield_lbs_per_ac]]*huc_8[[#This Row],[rowcrop_p_yield_lbs_per_ac]]</f>
        <v>6.9081073742965175E-3</v>
      </c>
      <c r="H515">
        <v>0.6532144750257981</v>
      </c>
      <c r="I515">
        <v>0.701215422529052</v>
      </c>
      <c r="J515">
        <f>huc_8[[#This Row],[area_ac]]*huc_8[[#This Row],[total_n_yield_lbs_per_ac]]</f>
        <v>1328279.873561949</v>
      </c>
      <c r="K515">
        <f>huc_8[[#This Row],[total_n_sparrow_lbs]]/SUM(huc_8[total_n_sparrow_lbs])*Meta!$B$2</f>
        <v>445255.60305070598</v>
      </c>
      <c r="L515">
        <f>huc_8[[#This Row],[total_n_sparrow_adjusted_usgs_lbs]]/huc_8[[#This Row],[area_ac]]/huc_8[[#This Row],[total_n_yield_lbs_per_ac]]*huc_8[[#This Row],[rowcrop_n_yield_lbs_per_ac]]</f>
        <v>0.21896545358254832</v>
      </c>
    </row>
    <row r="516" spans="1:12">
      <c r="A516" t="s">
        <v>574</v>
      </c>
      <c r="B516">
        <v>659612.17000000004</v>
      </c>
      <c r="C516">
        <v>7.6555534864913453E-3</v>
      </c>
      <c r="D516">
        <v>3.0919619874242084E-2</v>
      </c>
      <c r="E516">
        <f>huc_8[[#This Row],[area_ac]]*huc_8[[#This Row],[total_p_yield_lbs_per_ac]]</f>
        <v>20394.95756082395</v>
      </c>
      <c r="F516">
        <f>huc_8[[#This Row],[total_p_sparrow_lbs]]/SUM(huc_8[total_p_sparrow_lbs])*Meta!$A$2</f>
        <v>7695.3620990490708</v>
      </c>
      <c r="G516">
        <f>huc_8[[#This Row],[total_p_sparrow_adjusted_usgs_lbs]]/huc_8[[#This Row],[area_ac]]/huc_8[[#This Row],[total_p_yield_lbs_per_ac]]*huc_8[[#This Row],[rowcrop_p_yield_lbs_per_ac]]</f>
        <v>2.8885696854967337E-3</v>
      </c>
      <c r="H516">
        <v>0.16922772206694295</v>
      </c>
      <c r="I516">
        <v>0.17919610781885853</v>
      </c>
      <c r="J516">
        <f>huc_8[[#This Row],[area_ac]]*huc_8[[#This Row],[total_n_yield_lbs_per_ac]]</f>
        <v>118199.93353395125</v>
      </c>
      <c r="K516">
        <f>huc_8[[#This Row],[total_n_sparrow_lbs]]/SUM(huc_8[total_n_sparrow_lbs])*Meta!$B$2</f>
        <v>39622.058373195912</v>
      </c>
      <c r="L516">
        <f>huc_8[[#This Row],[total_n_sparrow_adjusted_usgs_lbs]]/huc_8[[#This Row],[area_ac]]/huc_8[[#This Row],[total_n_yield_lbs_per_ac]]*huc_8[[#This Row],[rowcrop_n_yield_lbs_per_ac]]</f>
        <v>5.6727195029880696E-2</v>
      </c>
    </row>
    <row r="517" spans="1:12">
      <c r="A517" t="s">
        <v>575</v>
      </c>
      <c r="B517">
        <v>922556.14</v>
      </c>
      <c r="C517">
        <v>1.5634984431111321E-2</v>
      </c>
      <c r="D517">
        <v>8.9820414027137849E-2</v>
      </c>
      <c r="E517">
        <f>huc_8[[#This Row],[area_ac]]*huc_8[[#This Row],[total_p_yield_lbs_per_ac]]</f>
        <v>82864.374458078149</v>
      </c>
      <c r="F517">
        <f>huc_8[[#This Row],[total_p_sparrow_lbs]]/SUM(huc_8[total_p_sparrow_lbs])*Meta!$A$2</f>
        <v>31266.12863323569</v>
      </c>
      <c r="G517">
        <f>huc_8[[#This Row],[total_p_sparrow_adjusted_usgs_lbs]]/huc_8[[#This Row],[area_ac]]/huc_8[[#This Row],[total_p_yield_lbs_per_ac]]*huc_8[[#This Row],[rowcrop_p_yield_lbs_per_ac]]</f>
        <v>5.8993438084671149E-3</v>
      </c>
      <c r="H517">
        <v>0.44068571917988542</v>
      </c>
      <c r="I517">
        <v>0.4699056115002353</v>
      </c>
      <c r="J517">
        <f>huc_8[[#This Row],[area_ac]]*huc_8[[#This Row],[total_n_yield_lbs_per_ac]]</f>
        <v>433514.30710999668</v>
      </c>
      <c r="K517">
        <f>huc_8[[#This Row],[total_n_sparrow_lbs]]/SUM(huc_8[total_n_sparrow_lbs])*Meta!$B$2</f>
        <v>145319.27953237045</v>
      </c>
      <c r="L517">
        <f>huc_8[[#This Row],[total_n_sparrow_adjusted_usgs_lbs]]/huc_8[[#This Row],[area_ac]]/huc_8[[#This Row],[total_n_yield_lbs_per_ac]]*huc_8[[#This Row],[rowcrop_n_yield_lbs_per_ac]]</f>
        <v>0.14772322426529835</v>
      </c>
    </row>
    <row r="518" spans="1:12">
      <c r="A518" t="s">
        <v>576</v>
      </c>
      <c r="B518">
        <v>654959.80000000005</v>
      </c>
      <c r="C518">
        <v>1.0678515253558091E-2</v>
      </c>
      <c r="D518">
        <v>3.1986489106416681E-2</v>
      </c>
      <c r="E518">
        <f>huc_8[[#This Row],[area_ac]]*huc_8[[#This Row],[total_p_yield_lbs_per_ac]]</f>
        <v>20949.864507840848</v>
      </c>
      <c r="F518">
        <f>huc_8[[#This Row],[total_p_sparrow_lbs]]/SUM(huc_8[total_p_sparrow_lbs])*Meta!$A$2</f>
        <v>7904.7378663600739</v>
      </c>
      <c r="G518">
        <f>huc_8[[#This Row],[total_p_sparrow_adjusted_usgs_lbs]]/huc_8[[#This Row],[area_ac]]/huc_8[[#This Row],[total_p_yield_lbs_per_ac]]*huc_8[[#This Row],[rowcrop_p_yield_lbs_per_ac]]</f>
        <v>4.0291842388628365E-3</v>
      </c>
      <c r="H518">
        <v>0.1859953368293728</v>
      </c>
      <c r="I518">
        <v>0.1919495160259912</v>
      </c>
      <c r="J518">
        <f>huc_8[[#This Row],[area_ac]]*huc_8[[#This Row],[total_n_yield_lbs_per_ac]]</f>
        <v>125719.21662648</v>
      </c>
      <c r="K518">
        <f>huc_8[[#This Row],[total_n_sparrow_lbs]]/SUM(huc_8[total_n_sparrow_lbs])*Meta!$B$2</f>
        <v>42142.61371285846</v>
      </c>
      <c r="L518">
        <f>huc_8[[#This Row],[total_n_sparrow_adjusted_usgs_lbs]]/huc_8[[#This Row],[area_ac]]/huc_8[[#This Row],[total_n_yield_lbs_per_ac]]*huc_8[[#This Row],[rowcrop_n_yield_lbs_per_ac]]</f>
        <v>6.2347903866450609E-2</v>
      </c>
    </row>
    <row r="519" spans="1:12">
      <c r="A519" t="s">
        <v>577</v>
      </c>
      <c r="B519">
        <v>1856710.18</v>
      </c>
      <c r="C519">
        <v>3.4366105540666516E-3</v>
      </c>
      <c r="D519">
        <v>4.5443208419116955E-2</v>
      </c>
      <c r="E519">
        <f>huc_8[[#This Row],[area_ac]]*huc_8[[#This Row],[total_p_yield_lbs_per_ac]]</f>
        <v>84374.867683636156</v>
      </c>
      <c r="F519">
        <f>huc_8[[#This Row],[total_p_sparrow_lbs]]/SUM(huc_8[total_p_sparrow_lbs])*Meta!$A$2</f>
        <v>31836.06324987629</v>
      </c>
      <c r="G519">
        <f>huc_8[[#This Row],[total_p_sparrow_adjusted_usgs_lbs]]/huc_8[[#This Row],[area_ac]]/huc_8[[#This Row],[total_p_yield_lbs_per_ac]]*huc_8[[#This Row],[rowcrop_p_yield_lbs_per_ac]]</f>
        <v>1.2966912300791341E-3</v>
      </c>
      <c r="H519">
        <v>0.15336685345577653</v>
      </c>
      <c r="I519">
        <v>0.17019021804108758</v>
      </c>
      <c r="J519">
        <f>huc_8[[#This Row],[area_ac]]*huc_8[[#This Row],[total_n_yield_lbs_per_ac]]</f>
        <v>315993.91037330695</v>
      </c>
      <c r="K519">
        <f>huc_8[[#This Row],[total_n_sparrow_lbs]]/SUM(huc_8[total_n_sparrow_lbs])*Meta!$B$2</f>
        <v>105925.01017599404</v>
      </c>
      <c r="L519">
        <f>huc_8[[#This Row],[total_n_sparrow_adjusted_usgs_lbs]]/huc_8[[#This Row],[area_ac]]/huc_8[[#This Row],[total_n_yield_lbs_per_ac]]*huc_8[[#This Row],[rowcrop_n_yield_lbs_per_ac]]</f>
        <v>5.1410438554880505E-2</v>
      </c>
    </row>
    <row r="520" spans="1:12">
      <c r="A520" t="s">
        <v>578</v>
      </c>
      <c r="B520">
        <v>2223072.4700000002</v>
      </c>
      <c r="C520">
        <v>1.0055064536458286E-2</v>
      </c>
      <c r="D520">
        <v>8.016517232510649E-2</v>
      </c>
      <c r="E520">
        <f>huc_8[[#This Row],[area_ac]]*huc_8[[#This Row],[total_p_yield_lbs_per_ac]]</f>
        <v>178212.98764875013</v>
      </c>
      <c r="F520">
        <f>huc_8[[#This Row],[total_p_sparrow_lbs]]/SUM(huc_8[total_p_sparrow_lbs])*Meta!$A$2</f>
        <v>67242.771485085017</v>
      </c>
      <c r="G520">
        <f>huc_8[[#This Row],[total_p_sparrow_adjusted_usgs_lbs]]/huc_8[[#This Row],[area_ac]]/huc_8[[#This Row],[total_p_yield_lbs_per_ac]]*huc_8[[#This Row],[rowcrop_p_yield_lbs_per_ac]]</f>
        <v>3.7939457489230234E-3</v>
      </c>
      <c r="H520">
        <v>0.33565047818410643</v>
      </c>
      <c r="I520">
        <v>0.54232966941066718</v>
      </c>
      <c r="J520">
        <f>huc_8[[#This Row],[area_ac]]*huc_8[[#This Row],[total_n_yield_lbs_per_ac]]</f>
        <v>1205638.1577310555</v>
      </c>
      <c r="K520">
        <f>huc_8[[#This Row],[total_n_sparrow_lbs]]/SUM(huc_8[total_n_sparrow_lbs])*Meta!$B$2</f>
        <v>404144.60511393647</v>
      </c>
      <c r="L520">
        <f>huc_8[[#This Row],[total_n_sparrow_adjusted_usgs_lbs]]/huc_8[[#This Row],[area_ac]]/huc_8[[#This Row],[total_n_yield_lbs_per_ac]]*huc_8[[#This Row],[rowcrop_n_yield_lbs_per_ac]]</f>
        <v>0.11251413128571508</v>
      </c>
    </row>
    <row r="521" spans="1:12">
      <c r="A521" t="s">
        <v>579</v>
      </c>
      <c r="B521">
        <v>1361632.02</v>
      </c>
      <c r="C521">
        <v>1.3682251252149629E-2</v>
      </c>
      <c r="D521">
        <v>4.7926374415610672E-2</v>
      </c>
      <c r="E521">
        <f>huc_8[[#This Row],[area_ac]]*huc_8[[#This Row],[total_p_yield_lbs_per_ac]]</f>
        <v>65258.086006804282</v>
      </c>
      <c r="F521">
        <f>huc_8[[#This Row],[total_p_sparrow_lbs]]/SUM(huc_8[total_p_sparrow_lbs])*Meta!$A$2</f>
        <v>24622.978509054476</v>
      </c>
      <c r="G521">
        <f>huc_8[[#This Row],[total_p_sparrow_adjusted_usgs_lbs]]/huc_8[[#This Row],[area_ac]]/huc_8[[#This Row],[total_p_yield_lbs_per_ac]]*huc_8[[#This Row],[rowcrop_p_yield_lbs_per_ac]]</f>
        <v>5.1625445849275533E-3</v>
      </c>
      <c r="H521">
        <v>0.43176322868991523</v>
      </c>
      <c r="I521">
        <v>0.47997884242879818</v>
      </c>
      <c r="J521">
        <f>huc_8[[#This Row],[area_ac]]*huc_8[[#This Row],[total_n_yield_lbs_per_ac]]</f>
        <v>653554.56077358616</v>
      </c>
      <c r="K521">
        <f>huc_8[[#This Row],[total_n_sparrow_lbs]]/SUM(huc_8[total_n_sparrow_lbs])*Meta!$B$2</f>
        <v>219079.45447026353</v>
      </c>
      <c r="L521">
        <f>huc_8[[#This Row],[total_n_sparrow_adjusted_usgs_lbs]]/huc_8[[#This Row],[area_ac]]/huc_8[[#This Row],[total_n_yield_lbs_per_ac]]*huc_8[[#This Row],[rowcrop_n_yield_lbs_per_ac]]</f>
        <v>0.14473229670334389</v>
      </c>
    </row>
    <row r="522" spans="1:12">
      <c r="A522" t="s">
        <v>580</v>
      </c>
      <c r="B522">
        <v>3299250.93</v>
      </c>
      <c r="C522">
        <v>4.6761521142627549E-2</v>
      </c>
      <c r="D522">
        <v>8.8584455356176386E-2</v>
      </c>
      <c r="E522">
        <f>huc_8[[#This Row],[area_ac]]*huc_8[[#This Row],[total_p_yield_lbs_per_ac]]</f>
        <v>292262.34671740845</v>
      </c>
      <c r="F522">
        <f>huc_8[[#This Row],[total_p_sparrow_lbs]]/SUM(huc_8[total_p_sparrow_lbs])*Meta!$A$2</f>
        <v>110275.52174114071</v>
      </c>
      <c r="G522">
        <f>huc_8[[#This Row],[total_p_sparrow_adjusted_usgs_lbs]]/huc_8[[#This Row],[area_ac]]/huc_8[[#This Row],[total_p_yield_lbs_per_ac]]*huc_8[[#This Row],[rowcrop_p_yield_lbs_per_ac]]</f>
        <v>1.7643912051382573E-2</v>
      </c>
      <c r="H522">
        <v>1.9292120817799043</v>
      </c>
      <c r="I522">
        <v>2.0636553717746304</v>
      </c>
      <c r="J522">
        <f>huc_8[[#This Row],[area_ac]]*huc_8[[#This Row],[total_n_yield_lbs_per_ac]]</f>
        <v>6808516.9045269452</v>
      </c>
      <c r="K522">
        <f>huc_8[[#This Row],[total_n_sparrow_lbs]]/SUM(huc_8[total_n_sparrow_lbs])*Meta!$B$2</f>
        <v>2282297.8504346693</v>
      </c>
      <c r="L522">
        <f>huc_8[[#This Row],[total_n_sparrow_adjusted_usgs_lbs]]/huc_8[[#This Row],[area_ac]]/huc_8[[#This Row],[total_n_yield_lbs_per_ac]]*huc_8[[#This Row],[rowcrop_n_yield_lbs_per_ac]]</f>
        <v>0.6466954035689203</v>
      </c>
    </row>
    <row r="523" spans="1:12">
      <c r="A523" t="s">
        <v>581</v>
      </c>
      <c r="B523">
        <v>1454520.49</v>
      </c>
      <c r="C523">
        <v>9.440835574275332E-3</v>
      </c>
      <c r="D523">
        <v>7.481610276544931E-2</v>
      </c>
      <c r="E523">
        <f>huc_8[[#This Row],[area_ac]]*huc_8[[#This Row],[total_p_yield_lbs_per_ac]]</f>
        <v>108821.55445429169</v>
      </c>
      <c r="F523">
        <f>huc_8[[#This Row],[total_p_sparrow_lbs]]/SUM(huc_8[total_p_sparrow_lbs])*Meta!$A$2</f>
        <v>41060.211241416735</v>
      </c>
      <c r="G523">
        <f>huc_8[[#This Row],[total_p_sparrow_adjusted_usgs_lbs]]/huc_8[[#This Row],[area_ac]]/huc_8[[#This Row],[total_p_yield_lbs_per_ac]]*huc_8[[#This Row],[rowcrop_p_yield_lbs_per_ac]]</f>
        <v>3.5621867829323146E-3</v>
      </c>
      <c r="H523">
        <v>0.45132999203325896</v>
      </c>
      <c r="I523">
        <v>0.59390206938786305</v>
      </c>
      <c r="J523">
        <f>huc_8[[#This Row],[area_ac]]*huc_8[[#This Row],[total_n_yield_lbs_per_ac]]</f>
        <v>863842.72897804854</v>
      </c>
      <c r="K523">
        <f>huc_8[[#This Row],[total_n_sparrow_lbs]]/SUM(huc_8[total_n_sparrow_lbs])*Meta!$B$2</f>
        <v>289570.61150121386</v>
      </c>
      <c r="L523">
        <f>huc_8[[#This Row],[total_n_sparrow_adjusted_usgs_lbs]]/huc_8[[#This Row],[area_ac]]/huc_8[[#This Row],[total_n_yield_lbs_per_ac]]*huc_8[[#This Row],[rowcrop_n_yield_lbs_per_ac]]</f>
        <v>0.15129131426101272</v>
      </c>
    </row>
    <row r="524" spans="1:12">
      <c r="A524" t="s">
        <v>582</v>
      </c>
      <c r="B524">
        <v>1494131.19</v>
      </c>
      <c r="C524">
        <v>1.2631757306057E-2</v>
      </c>
      <c r="D524">
        <v>3.7181354319953834E-2</v>
      </c>
      <c r="E524">
        <f>huc_8[[#This Row],[area_ac]]*huc_8[[#This Row],[total_p_yield_lbs_per_ac]]</f>
        <v>55553.821175884259</v>
      </c>
      <c r="F524">
        <f>huc_8[[#This Row],[total_p_sparrow_lbs]]/SUM(huc_8[total_p_sparrow_lbs])*Meta!$A$2</f>
        <v>20961.395416454998</v>
      </c>
      <c r="G524">
        <f>huc_8[[#This Row],[total_p_sparrow_adjusted_usgs_lbs]]/huc_8[[#This Row],[area_ac]]/huc_8[[#This Row],[total_p_yield_lbs_per_ac]]*huc_8[[#This Row],[rowcrop_p_yield_lbs_per_ac]]</f>
        <v>4.7661754689863698E-3</v>
      </c>
      <c r="H524">
        <v>0.44744641422582687</v>
      </c>
      <c r="I524">
        <v>0.46648327746426976</v>
      </c>
      <c r="J524">
        <f>huc_8[[#This Row],[area_ac]]*huc_8[[#This Row],[total_n_yield_lbs_per_ac]]</f>
        <v>696987.21447278955</v>
      </c>
      <c r="K524">
        <f>huc_8[[#This Row],[total_n_sparrow_lbs]]/SUM(huc_8[total_n_sparrow_lbs])*Meta!$B$2</f>
        <v>233638.60935911408</v>
      </c>
      <c r="L524">
        <f>huc_8[[#This Row],[total_n_sparrow_adjusted_usgs_lbs]]/huc_8[[#This Row],[area_ac]]/huc_8[[#This Row],[total_n_yield_lbs_per_ac]]*huc_8[[#This Row],[rowcrop_n_yield_lbs_per_ac]]</f>
        <v>0.14998949164586947</v>
      </c>
    </row>
    <row r="525" spans="1:12">
      <c r="A525" t="s">
        <v>583</v>
      </c>
      <c r="B525">
        <v>1090510.03</v>
      </c>
      <c r="C525">
        <v>2.2319910173284181E-2</v>
      </c>
      <c r="D525">
        <v>4.5591997430614699E-2</v>
      </c>
      <c r="E525">
        <f>huc_8[[#This Row],[area_ac]]*huc_8[[#This Row],[total_p_yield_lbs_per_ac]]</f>
        <v>49718.53048581956</v>
      </c>
      <c r="F525">
        <f>huc_8[[#This Row],[total_p_sparrow_lbs]]/SUM(huc_8[total_p_sparrow_lbs])*Meta!$A$2</f>
        <v>18759.641640829901</v>
      </c>
      <c r="G525">
        <f>huc_8[[#This Row],[total_p_sparrow_adjusted_usgs_lbs]]/huc_8[[#This Row],[area_ac]]/huc_8[[#This Row],[total_p_yield_lbs_per_ac]]*huc_8[[#This Row],[rowcrop_p_yield_lbs_per_ac]]</f>
        <v>8.4216792454424594E-3</v>
      </c>
      <c r="H525">
        <v>0.97170658176945446</v>
      </c>
      <c r="I525">
        <v>1.0377548715021574</v>
      </c>
      <c r="J525">
        <f>huc_8[[#This Row],[area_ac]]*huc_8[[#This Row],[total_n_yield_lbs_per_ac]]</f>
        <v>1131682.0960544639</v>
      </c>
      <c r="K525">
        <f>huc_8[[#This Row],[total_n_sparrow_lbs]]/SUM(huc_8[total_n_sparrow_lbs])*Meta!$B$2</f>
        <v>379353.63184355042</v>
      </c>
      <c r="L525">
        <f>huc_8[[#This Row],[total_n_sparrow_adjusted_usgs_lbs]]/huc_8[[#This Row],[area_ac]]/huc_8[[#This Row],[total_n_yield_lbs_per_ac]]*huc_8[[#This Row],[rowcrop_n_yield_lbs_per_ac]]</f>
        <v>0.32572788963057342</v>
      </c>
    </row>
    <row r="526" spans="1:12">
      <c r="A526" t="s">
        <v>584</v>
      </c>
      <c r="B526">
        <v>658176.31999999995</v>
      </c>
      <c r="C526">
        <v>4.4219220324441956E-2</v>
      </c>
      <c r="D526">
        <v>5.1418280620939623E-2</v>
      </c>
      <c r="E526">
        <f>huc_8[[#This Row],[area_ac]]*huc_8[[#This Row],[total_p_yield_lbs_per_ac]]</f>
        <v>33842.29471981735</v>
      </c>
      <c r="F526">
        <f>huc_8[[#This Row],[total_p_sparrow_lbs]]/SUM(huc_8[total_p_sparrow_lbs])*Meta!$A$2</f>
        <v>12769.269627311236</v>
      </c>
      <c r="G526">
        <f>huc_8[[#This Row],[total_p_sparrow_adjusted_usgs_lbs]]/huc_8[[#This Row],[area_ac]]/huc_8[[#This Row],[total_p_yield_lbs_per_ac]]*huc_8[[#This Row],[rowcrop_p_yield_lbs_per_ac]]</f>
        <v>1.6684658995704409E-2</v>
      </c>
      <c r="H526">
        <v>1.4086188142707852</v>
      </c>
      <c r="I526">
        <v>1.4738215925751639</v>
      </c>
      <c r="J526">
        <f>huc_8[[#This Row],[area_ac]]*huc_8[[#This Row],[total_n_yield_lbs_per_ac]]</f>
        <v>970034.4721376606</v>
      </c>
      <c r="K526">
        <f>huc_8[[#This Row],[total_n_sparrow_lbs]]/SUM(huc_8[total_n_sparrow_lbs])*Meta!$B$2</f>
        <v>325167.37810187374</v>
      </c>
      <c r="L526">
        <f>huc_8[[#This Row],[total_n_sparrow_adjusted_usgs_lbs]]/huc_8[[#This Row],[area_ac]]/huc_8[[#This Row],[total_n_yield_lbs_per_ac]]*huc_8[[#This Row],[rowcrop_n_yield_lbs_per_ac]]</f>
        <v>0.47218619516894861</v>
      </c>
    </row>
    <row r="527" spans="1:12">
      <c r="A527" t="s">
        <v>585</v>
      </c>
      <c r="B527">
        <v>1404002.91</v>
      </c>
      <c r="C527">
        <v>1.9763447973019863E-2</v>
      </c>
      <c r="D527">
        <v>4.9381319351861866E-2</v>
      </c>
      <c r="E527">
        <f>huc_8[[#This Row],[area_ac]]*huc_8[[#This Row],[total_p_yield_lbs_per_ac]]</f>
        <v>69331.516069653371</v>
      </c>
      <c r="F527">
        <f>huc_8[[#This Row],[total_p_sparrow_lbs]]/SUM(huc_8[total_p_sparrow_lbs])*Meta!$A$2</f>
        <v>26159.95250006628</v>
      </c>
      <c r="G527">
        <f>huc_8[[#This Row],[total_p_sparrow_adjusted_usgs_lbs]]/huc_8[[#This Row],[area_ac]]/huc_8[[#This Row],[total_p_yield_lbs_per_ac]]*huc_8[[#This Row],[rowcrop_p_yield_lbs_per_ac]]</f>
        <v>7.4570828610226814E-3</v>
      </c>
      <c r="H527">
        <v>1.1337713968273064</v>
      </c>
      <c r="I527">
        <v>1.165746413038347</v>
      </c>
      <c r="J527">
        <f>huc_8[[#This Row],[area_ac]]*huc_8[[#This Row],[total_n_yield_lbs_per_ac]]</f>
        <v>1636711.3562279011</v>
      </c>
      <c r="K527">
        <f>huc_8[[#This Row],[total_n_sparrow_lbs]]/SUM(huc_8[total_n_sparrow_lbs])*Meta!$B$2</f>
        <v>548645.59528628958</v>
      </c>
      <c r="L527">
        <f>huc_8[[#This Row],[total_n_sparrow_adjusted_usgs_lbs]]/huc_8[[#This Row],[area_ac]]/huc_8[[#This Row],[total_n_yield_lbs_per_ac]]*huc_8[[#This Row],[rowcrop_n_yield_lbs_per_ac]]</f>
        <v>0.38005399092756764</v>
      </c>
    </row>
    <row r="528" spans="1:12">
      <c r="A528" t="s">
        <v>586</v>
      </c>
      <c r="B528">
        <v>1026695.78</v>
      </c>
      <c r="C528">
        <v>3.0616336884915457E-3</v>
      </c>
      <c r="D528">
        <v>2.9945483153299521E-2</v>
      </c>
      <c r="E528">
        <f>huc_8[[#This Row],[area_ac]]*huc_8[[#This Row],[total_p_yield_lbs_per_ac]]</f>
        <v>30744.901183553713</v>
      </c>
      <c r="F528">
        <f>huc_8[[#This Row],[total_p_sparrow_lbs]]/SUM(huc_8[total_p_sparrow_lbs])*Meta!$A$2</f>
        <v>11600.570709761745</v>
      </c>
      <c r="G528">
        <f>huc_8[[#This Row],[total_p_sparrow_adjusted_usgs_lbs]]/huc_8[[#This Row],[area_ac]]/huc_8[[#This Row],[total_p_yield_lbs_per_ac]]*huc_8[[#This Row],[rowcrop_p_yield_lbs_per_ac]]</f>
        <v>1.1552061227548748E-3</v>
      </c>
      <c r="H528">
        <v>0.20902497661058117</v>
      </c>
      <c r="I528">
        <v>0.27137193501171586</v>
      </c>
      <c r="J528">
        <f>huc_8[[#This Row],[area_ac]]*huc_8[[#This Row],[total_n_yield_lbs_per_ac]]</f>
        <v>278616.42048696295</v>
      </c>
      <c r="K528">
        <f>huc_8[[#This Row],[total_n_sparrow_lbs]]/SUM(huc_8[total_n_sparrow_lbs])*Meta!$B$2</f>
        <v>93395.619999180839</v>
      </c>
      <c r="L528">
        <f>huc_8[[#This Row],[total_n_sparrow_adjusted_usgs_lbs]]/huc_8[[#This Row],[area_ac]]/huc_8[[#This Row],[total_n_yield_lbs_per_ac]]*huc_8[[#This Row],[rowcrop_n_yield_lbs_per_ac]]</f>
        <v>7.0067719812562074E-2</v>
      </c>
    </row>
    <row r="529" spans="1:12">
      <c r="A529" t="s">
        <v>587</v>
      </c>
      <c r="B529">
        <v>1183831.1599999999</v>
      </c>
      <c r="C529">
        <v>1.5698524123895741E-3</v>
      </c>
      <c r="D529">
        <v>0.15890044034127337</v>
      </c>
      <c r="E529">
        <f>huc_8[[#This Row],[area_ac]]*huc_8[[#This Row],[total_p_yield_lbs_per_ac]]</f>
        <v>188111.29261372043</v>
      </c>
      <c r="F529">
        <f>huc_8[[#This Row],[total_p_sparrow_lbs]]/SUM(huc_8[total_p_sparrow_lbs])*Meta!$A$2</f>
        <v>70977.569198936428</v>
      </c>
      <c r="G529">
        <f>huc_8[[#This Row],[total_p_sparrow_adjusted_usgs_lbs]]/huc_8[[#This Row],[area_ac]]/huc_8[[#This Row],[total_p_yield_lbs_per_ac]]*huc_8[[#This Row],[rowcrop_p_yield_lbs_per_ac]]</f>
        <v>5.9233184081778636E-4</v>
      </c>
      <c r="H529">
        <v>0.39812898706111405</v>
      </c>
      <c r="I529">
        <v>1.7228750222066911</v>
      </c>
      <c r="J529">
        <f>huc_8[[#This Row],[area_ac]]*huc_8[[#This Row],[total_n_yield_lbs_per_ac]]</f>
        <v>2039593.1360739728</v>
      </c>
      <c r="K529">
        <f>huc_8[[#This Row],[total_n_sparrow_lbs]]/SUM(huc_8[total_n_sparrow_lbs])*Meta!$B$2</f>
        <v>683696.47832230222</v>
      </c>
      <c r="L529">
        <f>huc_8[[#This Row],[total_n_sparrow_adjusted_usgs_lbs]]/huc_8[[#This Row],[area_ac]]/huc_8[[#This Row],[total_n_yield_lbs_per_ac]]*huc_8[[#This Row],[rowcrop_n_yield_lbs_per_ac]]</f>
        <v>0.13345768896617666</v>
      </c>
    </row>
    <row r="530" spans="1:12">
      <c r="A530" t="s">
        <v>588</v>
      </c>
      <c r="B530">
        <v>1838437.97</v>
      </c>
      <c r="C530">
        <v>2.7988884622952445E-2</v>
      </c>
      <c r="D530">
        <v>0.41564408416615001</v>
      </c>
      <c r="E530">
        <f>huc_8[[#This Row],[area_ac]]*huc_8[[#This Row],[total_p_yield_lbs_per_ac]]</f>
        <v>764135.866336926</v>
      </c>
      <c r="F530">
        <f>huc_8[[#This Row],[total_p_sparrow_lbs]]/SUM(huc_8[total_p_sparrow_lbs])*Meta!$A$2</f>
        <v>288321.3738884409</v>
      </c>
      <c r="G530">
        <f>huc_8[[#This Row],[total_p_sparrow_adjusted_usgs_lbs]]/huc_8[[#This Row],[area_ac]]/huc_8[[#This Row],[total_p_yield_lbs_per_ac]]*huc_8[[#This Row],[rowcrop_p_yield_lbs_per_ac]]</f>
        <v>1.05606790933388E-2</v>
      </c>
      <c r="H530">
        <v>1.9961131123392784</v>
      </c>
      <c r="I530">
        <v>5.3511232147241392</v>
      </c>
      <c r="J530">
        <f>huc_8[[#This Row],[area_ac]]*huc_8[[#This Row],[total_n_yield_lbs_per_ac]]</f>
        <v>9837708.100097321</v>
      </c>
      <c r="K530">
        <f>huc_8[[#This Row],[total_n_sparrow_lbs]]/SUM(huc_8[total_n_sparrow_lbs])*Meta!$B$2</f>
        <v>3297719.6597877662</v>
      </c>
      <c r="L530">
        <f>huc_8[[#This Row],[total_n_sparrow_adjusted_usgs_lbs]]/huc_8[[#This Row],[area_ac]]/huc_8[[#This Row],[total_n_yield_lbs_per_ac]]*huc_8[[#This Row],[rowcrop_n_yield_lbs_per_ac]]</f>
        <v>0.66912144442019639</v>
      </c>
    </row>
    <row r="531" spans="1:12">
      <c r="A531" t="s">
        <v>589</v>
      </c>
      <c r="B531">
        <v>365027.28</v>
      </c>
      <c r="C531">
        <v>2.0360242382587916E-3</v>
      </c>
      <c r="D531">
        <v>0.14107825236428995</v>
      </c>
      <c r="E531">
        <f>huc_8[[#This Row],[area_ac]]*huc_8[[#This Row],[total_p_yield_lbs_per_ac]]</f>
        <v>51497.410727690331</v>
      </c>
      <c r="F531">
        <f>huc_8[[#This Row],[total_p_sparrow_lbs]]/SUM(huc_8[total_p_sparrow_lbs])*Meta!$A$2</f>
        <v>19430.843213631142</v>
      </c>
      <c r="G531">
        <f>huc_8[[#This Row],[total_p_sparrow_adjusted_usgs_lbs]]/huc_8[[#This Row],[area_ac]]/huc_8[[#This Row],[total_p_yield_lbs_per_ac]]*huc_8[[#This Row],[rowcrop_p_yield_lbs_per_ac]]</f>
        <v>7.6822634757220745E-4</v>
      </c>
      <c r="H531">
        <v>0.59786147679502766</v>
      </c>
      <c r="I531">
        <v>1.5256118127271168</v>
      </c>
      <c r="J531">
        <f>huc_8[[#This Row],[area_ac]]*huc_8[[#This Row],[total_n_yield_lbs_per_ac]]</f>
        <v>556889.93033564882</v>
      </c>
      <c r="K531">
        <f>huc_8[[#This Row],[total_n_sparrow_lbs]]/SUM(huc_8[total_n_sparrow_lbs])*Meta!$B$2</f>
        <v>186676.29217292403</v>
      </c>
      <c r="L531">
        <f>huc_8[[#This Row],[total_n_sparrow_adjusted_usgs_lbs]]/huc_8[[#This Row],[area_ac]]/huc_8[[#This Row],[total_n_yield_lbs_per_ac]]*huc_8[[#This Row],[rowcrop_n_yield_lbs_per_ac]]</f>
        <v>0.20041045391834769</v>
      </c>
    </row>
    <row r="532" spans="1:12">
      <c r="A532" t="s">
        <v>590</v>
      </c>
      <c r="B532">
        <v>627349.87</v>
      </c>
      <c r="C532">
        <v>2.7288472994928311E-2</v>
      </c>
      <c r="D532">
        <v>0.25967628755080774</v>
      </c>
      <c r="E532">
        <f>huc_8[[#This Row],[area_ac]]*huc_8[[#This Row],[total_p_yield_lbs_per_ac]]</f>
        <v>162907.88523708185</v>
      </c>
      <c r="F532">
        <f>huc_8[[#This Row],[total_p_sparrow_lbs]]/SUM(huc_8[total_p_sparrow_lbs])*Meta!$A$2</f>
        <v>61467.897736533887</v>
      </c>
      <c r="G532">
        <f>huc_8[[#This Row],[total_p_sparrow_adjusted_usgs_lbs]]/huc_8[[#This Row],[area_ac]]/huc_8[[#This Row],[total_p_yield_lbs_per_ac]]*huc_8[[#This Row],[rowcrop_p_yield_lbs_per_ac]]</f>
        <v>1.0296401951307207E-2</v>
      </c>
      <c r="H532">
        <v>1.5824565937281123</v>
      </c>
      <c r="I532">
        <v>3.2328379134494183</v>
      </c>
      <c r="J532">
        <f>huc_8[[#This Row],[area_ac]]*huc_8[[#This Row],[total_n_yield_lbs_per_ac]]</f>
        <v>2028120.4447335638</v>
      </c>
      <c r="K532">
        <f>huc_8[[#This Row],[total_n_sparrow_lbs]]/SUM(huc_8[total_n_sparrow_lbs])*Meta!$B$2</f>
        <v>679850.69235274603</v>
      </c>
      <c r="L532">
        <f>huc_8[[#This Row],[total_n_sparrow_adjusted_usgs_lbs]]/huc_8[[#This Row],[area_ac]]/huc_8[[#This Row],[total_n_yield_lbs_per_ac]]*huc_8[[#This Row],[rowcrop_n_yield_lbs_per_ac]]</f>
        <v>0.53045873762470686</v>
      </c>
    </row>
    <row r="533" spans="1:12">
      <c r="A533" t="s">
        <v>591</v>
      </c>
      <c r="B533">
        <v>532763.81999999995</v>
      </c>
      <c r="C533">
        <v>2.9226593583255824E-2</v>
      </c>
      <c r="D533">
        <v>0.16140511882225692</v>
      </c>
      <c r="E533">
        <f>huc_8[[#This Row],[area_ac]]*huc_8[[#This Row],[total_p_yield_lbs_per_ac]]</f>
        <v>85990.807671299481</v>
      </c>
      <c r="F533">
        <f>huc_8[[#This Row],[total_p_sparrow_lbs]]/SUM(huc_8[total_p_sparrow_lbs])*Meta!$A$2</f>
        <v>32445.784711581542</v>
      </c>
      <c r="G533">
        <f>huc_8[[#This Row],[total_p_sparrow_adjusted_usgs_lbs]]/huc_8[[#This Row],[area_ac]]/huc_8[[#This Row],[total_p_yield_lbs_per_ac]]*huc_8[[#This Row],[rowcrop_p_yield_lbs_per_ac]]</f>
        <v>1.1027687597493159E-2</v>
      </c>
      <c r="H533">
        <v>1.3435947914368187</v>
      </c>
      <c r="I533">
        <v>1.9295147938187625</v>
      </c>
      <c r="J533">
        <f>huc_8[[#This Row],[area_ac]]*huc_8[[#This Row],[total_n_yield_lbs_per_ac]]</f>
        <v>1027975.6723013961</v>
      </c>
      <c r="K533">
        <f>huc_8[[#This Row],[total_n_sparrow_lbs]]/SUM(huc_8[total_n_sparrow_lbs])*Meta!$B$2</f>
        <v>344589.97459970624</v>
      </c>
      <c r="L533">
        <f>huc_8[[#This Row],[total_n_sparrow_adjusted_usgs_lbs]]/huc_8[[#This Row],[area_ac]]/huc_8[[#This Row],[total_n_yield_lbs_per_ac]]*huc_8[[#This Row],[rowcrop_n_yield_lbs_per_ac]]</f>
        <v>0.45038935018470494</v>
      </c>
    </row>
    <row r="534" spans="1:12">
      <c r="A534" t="s">
        <v>592</v>
      </c>
      <c r="B534">
        <v>1209940.18</v>
      </c>
      <c r="C534">
        <v>2.4101265163613748E-2</v>
      </c>
      <c r="D534">
        <v>0.13936511432840115</v>
      </c>
      <c r="E534">
        <f>huc_8[[#This Row],[area_ac]]*huc_8[[#This Row],[total_p_yield_lbs_per_ac]]</f>
        <v>168623.45151622625</v>
      </c>
      <c r="F534">
        <f>huc_8[[#This Row],[total_p_sparrow_lbs]]/SUM(huc_8[total_p_sparrow_lbs])*Meta!$A$2</f>
        <v>63624.477468948586</v>
      </c>
      <c r="G534">
        <f>huc_8[[#This Row],[total_p_sparrow_adjusted_usgs_lbs]]/huc_8[[#This Row],[area_ac]]/huc_8[[#This Row],[total_p_yield_lbs_per_ac]]*huc_8[[#This Row],[rowcrop_p_yield_lbs_per_ac]]</f>
        <v>9.0938145826527563E-3</v>
      </c>
      <c r="H534">
        <v>1.267672996084704</v>
      </c>
      <c r="I534">
        <v>2.0128995246485242</v>
      </c>
      <c r="J534">
        <f>huc_8[[#This Row],[area_ac]]*huc_8[[#This Row],[total_n_yield_lbs_per_ac]]</f>
        <v>2435488.0131751494</v>
      </c>
      <c r="K534">
        <f>huc_8[[#This Row],[total_n_sparrow_lbs]]/SUM(huc_8[total_n_sparrow_lbs])*Meta!$B$2</f>
        <v>816405.26639997412</v>
      </c>
      <c r="L534">
        <f>huc_8[[#This Row],[total_n_sparrow_adjusted_usgs_lbs]]/huc_8[[#This Row],[area_ac]]/huc_8[[#This Row],[total_n_yield_lbs_per_ac]]*huc_8[[#This Row],[rowcrop_n_yield_lbs_per_ac]]</f>
        <v>0.42493943902739223</v>
      </c>
    </row>
    <row r="535" spans="1:12">
      <c r="A535" t="s">
        <v>593</v>
      </c>
      <c r="B535">
        <v>369890.5</v>
      </c>
      <c r="C535">
        <v>3.3425492597369336E-2</v>
      </c>
      <c r="D535">
        <v>5.4652700442761534E-2</v>
      </c>
      <c r="E535">
        <f>huc_8[[#This Row],[area_ac]]*huc_8[[#This Row],[total_p_yield_lbs_per_ac]]</f>
        <v>20215.514693123285</v>
      </c>
      <c r="F535">
        <f>huc_8[[#This Row],[total_p_sparrow_lbs]]/SUM(huc_8[total_p_sparrow_lbs])*Meta!$A$2</f>
        <v>7627.6552730392496</v>
      </c>
      <c r="G535">
        <f>huc_8[[#This Row],[total_p_sparrow_adjusted_usgs_lbs]]/huc_8[[#This Row],[area_ac]]/huc_8[[#This Row],[total_p_yield_lbs_per_ac]]*huc_8[[#This Row],[rowcrop_p_yield_lbs_per_ac]]</f>
        <v>1.2612003143852069E-2</v>
      </c>
      <c r="H535">
        <v>1.7276821853547393</v>
      </c>
      <c r="I535">
        <v>1.8229559912706983</v>
      </c>
      <c r="J535">
        <f>huc_8[[#This Row],[area_ac]]*huc_8[[#This Row],[total_n_yield_lbs_per_ac]]</f>
        <v>674294.10308911419</v>
      </c>
      <c r="K535">
        <f>huc_8[[#This Row],[total_n_sparrow_lbs]]/SUM(huc_8[total_n_sparrow_lbs])*Meta!$B$2</f>
        <v>226031.60183355442</v>
      </c>
      <c r="L535">
        <f>huc_8[[#This Row],[total_n_sparrow_adjusted_usgs_lbs]]/huc_8[[#This Row],[area_ac]]/huc_8[[#This Row],[total_n_yield_lbs_per_ac]]*huc_8[[#This Row],[rowcrop_n_yield_lbs_per_ac]]</f>
        <v>0.57914012598656528</v>
      </c>
    </row>
    <row r="536" spans="1:12">
      <c r="A536" t="s">
        <v>594</v>
      </c>
      <c r="B536">
        <v>889443.15</v>
      </c>
      <c r="C536">
        <v>1.8042302347455224E-2</v>
      </c>
      <c r="D536">
        <v>6.9235442014597651E-2</v>
      </c>
      <c r="E536">
        <f>huc_8[[#This Row],[area_ac]]*huc_8[[#This Row],[total_p_yield_lbs_per_ac]]</f>
        <v>61580.989637106082</v>
      </c>
      <c r="F536">
        <f>huc_8[[#This Row],[total_p_sparrow_lbs]]/SUM(huc_8[total_p_sparrow_lbs])*Meta!$A$2</f>
        <v>23235.547917275231</v>
      </c>
      <c r="G536">
        <f>huc_8[[#This Row],[total_p_sparrow_adjusted_usgs_lbs]]/huc_8[[#This Row],[area_ac]]/huc_8[[#This Row],[total_p_yield_lbs_per_ac]]*huc_8[[#This Row],[rowcrop_p_yield_lbs_per_ac]]</f>
        <v>6.8076655344891934E-3</v>
      </c>
      <c r="H536">
        <v>1.1195083020909848</v>
      </c>
      <c r="I536">
        <v>1.5154235010764583</v>
      </c>
      <c r="J536">
        <f>huc_8[[#This Row],[area_ac]]*huc_8[[#This Row],[total_n_yield_lbs_per_ac]]</f>
        <v>1347883.0523814736</v>
      </c>
      <c r="K536">
        <f>huc_8[[#This Row],[total_n_sparrow_lbs]]/SUM(huc_8[total_n_sparrow_lbs])*Meta!$B$2</f>
        <v>451826.8275198323</v>
      </c>
      <c r="L536">
        <f>huc_8[[#This Row],[total_n_sparrow_adjusted_usgs_lbs]]/huc_8[[#This Row],[area_ac]]/huc_8[[#This Row],[total_n_yield_lbs_per_ac]]*huc_8[[#This Row],[rowcrop_n_yield_lbs_per_ac]]</f>
        <v>0.37527282772951365</v>
      </c>
    </row>
    <row r="537" spans="1:12">
      <c r="A537" t="s">
        <v>595</v>
      </c>
      <c r="B537">
        <v>458742.16</v>
      </c>
      <c r="C537">
        <v>2.8238750465687024E-2</v>
      </c>
      <c r="D537">
        <v>4.0723387494890219E-2</v>
      </c>
      <c r="E537">
        <f>huc_8[[#This Row],[area_ac]]*huc_8[[#This Row],[total_p_yield_lbs_per_ac]]</f>
        <v>18681.534741922926</v>
      </c>
      <c r="F537">
        <f>huc_8[[#This Row],[total_p_sparrow_lbs]]/SUM(huc_8[total_p_sparrow_lbs])*Meta!$A$2</f>
        <v>7048.8587179611777</v>
      </c>
      <c r="G537">
        <f>huc_8[[#This Row],[total_p_sparrow_adjusted_usgs_lbs]]/huc_8[[#This Row],[area_ac]]/huc_8[[#This Row],[total_p_yield_lbs_per_ac]]*huc_8[[#This Row],[rowcrop_p_yield_lbs_per_ac]]</f>
        <v>1.0654957697758163E-2</v>
      </c>
      <c r="H537">
        <v>1.0940020757535609</v>
      </c>
      <c r="I537">
        <v>1.1845859222049104</v>
      </c>
      <c r="J537">
        <f>huc_8[[#This Row],[area_ac]]*huc_8[[#This Row],[total_n_yield_lbs_per_ac]]</f>
        <v>543419.5046578726</v>
      </c>
      <c r="K537">
        <f>huc_8[[#This Row],[total_n_sparrow_lbs]]/SUM(huc_8[total_n_sparrow_lbs])*Meta!$B$2</f>
        <v>182160.84130455833</v>
      </c>
      <c r="L537">
        <f>huc_8[[#This Row],[total_n_sparrow_adjusted_usgs_lbs]]/huc_8[[#This Row],[area_ac]]/huc_8[[#This Row],[total_n_yield_lbs_per_ac]]*huc_8[[#This Row],[rowcrop_n_yield_lbs_per_ac]]</f>
        <v>0.36672282978445492</v>
      </c>
    </row>
    <row r="538" spans="1:12">
      <c r="A538" t="s">
        <v>596</v>
      </c>
      <c r="B538">
        <v>885557.62</v>
      </c>
      <c r="C538">
        <v>2.2065633239309962E-2</v>
      </c>
      <c r="D538">
        <v>3.9584908917964449E-2</v>
      </c>
      <c r="E538">
        <f>huc_8[[#This Row],[area_ac]]*huc_8[[#This Row],[total_p_yield_lbs_per_ac]]</f>
        <v>35054.71772930937</v>
      </c>
      <c r="F538">
        <f>huc_8[[#This Row],[total_p_sparrow_lbs]]/SUM(huc_8[total_p_sparrow_lbs])*Meta!$A$2</f>
        <v>13226.737314970547</v>
      </c>
      <c r="G538">
        <f>huc_8[[#This Row],[total_p_sparrow_adjusted_usgs_lbs]]/huc_8[[#This Row],[area_ac]]/huc_8[[#This Row],[total_p_yield_lbs_per_ac]]*huc_8[[#This Row],[rowcrop_p_yield_lbs_per_ac]]</f>
        <v>8.3257362617646571E-3</v>
      </c>
      <c r="H538">
        <v>0.63273481797399678</v>
      </c>
      <c r="I538">
        <v>0.70952840165866349</v>
      </c>
      <c r="J538">
        <f>huc_8[[#This Row],[area_ac]]*huc_8[[#This Row],[total_n_yield_lbs_per_ac]]</f>
        <v>628328.28269525012</v>
      </c>
      <c r="K538">
        <f>huc_8[[#This Row],[total_n_sparrow_lbs]]/SUM(huc_8[total_n_sparrow_lbs])*Meta!$B$2</f>
        <v>210623.29859373585</v>
      </c>
      <c r="L538">
        <f>huc_8[[#This Row],[total_n_sparrow_adjusted_usgs_lbs]]/huc_8[[#This Row],[area_ac]]/huc_8[[#This Row],[total_n_yield_lbs_per_ac]]*huc_8[[#This Row],[rowcrop_n_yield_lbs_per_ac]]</f>
        <v>0.21210042292721018</v>
      </c>
    </row>
    <row r="539" spans="1:12">
      <c r="A539" t="s">
        <v>597</v>
      </c>
      <c r="B539">
        <v>1909004.83</v>
      </c>
      <c r="C539">
        <v>3.0825647747943486E-2</v>
      </c>
      <c r="D539">
        <v>7.3124909400546584E-2</v>
      </c>
      <c r="E539">
        <f>huc_8[[#This Row],[area_ac]]*huc_8[[#This Row],[total_p_yield_lbs_per_ac]]</f>
        <v>139595.80523895583</v>
      </c>
      <c r="F539">
        <f>huc_8[[#This Row],[total_p_sparrow_lbs]]/SUM(huc_8[total_p_sparrow_lbs])*Meta!$A$2</f>
        <v>52671.856051594419</v>
      </c>
      <c r="G539">
        <f>huc_8[[#This Row],[total_p_sparrow_adjusted_usgs_lbs]]/huc_8[[#This Row],[area_ac]]/huc_8[[#This Row],[total_p_yield_lbs_per_ac]]*huc_8[[#This Row],[rowcrop_p_yield_lbs_per_ac]]</f>
        <v>1.1631037752871805E-2</v>
      </c>
      <c r="H539">
        <v>1.5894538917078898</v>
      </c>
      <c r="I539">
        <v>1.7640367868048248</v>
      </c>
      <c r="J539">
        <f>huc_8[[#This Row],[area_ac]]*huc_8[[#This Row],[total_n_yield_lbs_per_ac]]</f>
        <v>3367554.7463080911</v>
      </c>
      <c r="K539">
        <f>huc_8[[#This Row],[total_n_sparrow_lbs]]/SUM(huc_8[total_n_sparrow_lbs])*Meta!$B$2</f>
        <v>1128845.3956264402</v>
      </c>
      <c r="L539">
        <f>huc_8[[#This Row],[total_n_sparrow_adjusted_usgs_lbs]]/huc_8[[#This Row],[area_ac]]/huc_8[[#This Row],[total_n_yield_lbs_per_ac]]*huc_8[[#This Row],[rowcrop_n_yield_lbs_per_ac]]</f>
        <v>0.53280431719248011</v>
      </c>
    </row>
    <row r="540" spans="1:12">
      <c r="A540" t="s">
        <v>598</v>
      </c>
      <c r="B540">
        <v>708103.38</v>
      </c>
      <c r="C540">
        <v>2.4396140696068581E-2</v>
      </c>
      <c r="D540">
        <v>3.4796805823313855E-2</v>
      </c>
      <c r="E540">
        <f>huc_8[[#This Row],[area_ac]]*huc_8[[#This Row],[total_p_yield_lbs_per_ac]]</f>
        <v>24639.735816692224</v>
      </c>
      <c r="F540">
        <f>huc_8[[#This Row],[total_p_sparrow_lbs]]/SUM(huc_8[total_p_sparrow_lbs])*Meta!$A$2</f>
        <v>9296.9886585385466</v>
      </c>
      <c r="G540">
        <f>huc_8[[#This Row],[total_p_sparrow_adjusted_usgs_lbs]]/huc_8[[#This Row],[area_ac]]/huc_8[[#This Row],[total_p_yield_lbs_per_ac]]*huc_8[[#This Row],[rowcrop_p_yield_lbs_per_ac]]</f>
        <v>9.205076103527339E-3</v>
      </c>
      <c r="H540">
        <v>0.90541850606429886</v>
      </c>
      <c r="I540">
        <v>0.99496260440529982</v>
      </c>
      <c r="J540">
        <f>huc_8[[#This Row],[area_ac]]*huc_8[[#This Row],[total_n_yield_lbs_per_ac]]</f>
        <v>704536.38315299572</v>
      </c>
      <c r="K540">
        <f>huc_8[[#This Row],[total_n_sparrow_lbs]]/SUM(huc_8[total_n_sparrow_lbs])*Meta!$B$2</f>
        <v>236169.18271201971</v>
      </c>
      <c r="L540">
        <f>huc_8[[#This Row],[total_n_sparrow_adjusted_usgs_lbs]]/huc_8[[#This Row],[area_ac]]/huc_8[[#This Row],[total_n_yield_lbs_per_ac]]*huc_8[[#This Row],[rowcrop_n_yield_lbs_per_ac]]</f>
        <v>0.30350731871729048</v>
      </c>
    </row>
    <row r="541" spans="1:12">
      <c r="A541" t="s">
        <v>599</v>
      </c>
      <c r="B541">
        <v>463178.91</v>
      </c>
      <c r="C541">
        <v>2.7379443875117791E-2</v>
      </c>
      <c r="D541">
        <v>3.4037758612163675E-2</v>
      </c>
      <c r="E541">
        <f>huc_8[[#This Row],[area_ac]]*huc_8[[#This Row],[total_p_yield_lbs_per_ac]]</f>
        <v>15765.571932825083</v>
      </c>
      <c r="F541">
        <f>huc_8[[#This Row],[total_p_sparrow_lbs]]/SUM(huc_8[total_p_sparrow_lbs])*Meta!$A$2</f>
        <v>5948.6166793863422</v>
      </c>
      <c r="G541">
        <f>huc_8[[#This Row],[total_p_sparrow_adjusted_usgs_lbs]]/huc_8[[#This Row],[area_ac]]/huc_8[[#This Row],[total_p_yield_lbs_per_ac]]*huc_8[[#This Row],[rowcrop_p_yield_lbs_per_ac]]</f>
        <v>1.0330726801527636E-2</v>
      </c>
      <c r="H541">
        <v>0.94695532344591027</v>
      </c>
      <c r="I541">
        <v>1.0181874941665878</v>
      </c>
      <c r="J541">
        <f>huc_8[[#This Row],[area_ac]]*huc_8[[#This Row],[total_n_yield_lbs_per_ac]]</f>
        <v>471602.9737237115</v>
      </c>
      <c r="K541">
        <f>huc_8[[#This Row],[total_n_sparrow_lbs]]/SUM(huc_8[total_n_sparrow_lbs])*Meta!$B$2</f>
        <v>158087.06481621176</v>
      </c>
      <c r="L541">
        <f>huc_8[[#This Row],[total_n_sparrow_adjusted_usgs_lbs]]/huc_8[[#This Row],[area_ac]]/huc_8[[#This Row],[total_n_yield_lbs_per_ac]]*huc_8[[#This Row],[rowcrop_n_yield_lbs_per_ac]]</f>
        <v>0.31743096616552069</v>
      </c>
    </row>
    <row r="542" spans="1:12">
      <c r="A542" t="s">
        <v>600</v>
      </c>
      <c r="B542">
        <v>756830.04</v>
      </c>
      <c r="C542">
        <v>2.5559770830630931E-2</v>
      </c>
      <c r="D542">
        <v>3.3990995384356584E-2</v>
      </c>
      <c r="E542">
        <f>huc_8[[#This Row],[area_ac]]*huc_8[[#This Row],[total_p_yield_lbs_per_ac]]</f>
        <v>25725.406396382412</v>
      </c>
      <c r="F542">
        <f>huc_8[[#This Row],[total_p_sparrow_lbs]]/SUM(huc_8[total_p_sparrow_lbs])*Meta!$A$2</f>
        <v>9706.6305127117867</v>
      </c>
      <c r="G542">
        <f>huc_8[[#This Row],[total_p_sparrow_adjusted_usgs_lbs]]/huc_8[[#This Row],[area_ac]]/huc_8[[#This Row],[total_p_yield_lbs_per_ac]]*huc_8[[#This Row],[rowcrop_p_yield_lbs_per_ac]]</f>
        <v>9.6441334150278533E-3</v>
      </c>
      <c r="H542">
        <v>1.0109273416987639</v>
      </c>
      <c r="I542">
        <v>1.0652147623576524</v>
      </c>
      <c r="J542">
        <f>huc_8[[#This Row],[area_ac]]*huc_8[[#This Row],[total_n_yield_lbs_per_ac]]</f>
        <v>806186.53120373259</v>
      </c>
      <c r="K542">
        <f>huc_8[[#This Row],[total_n_sparrow_lbs]]/SUM(huc_8[total_n_sparrow_lbs])*Meta!$B$2</f>
        <v>270243.55127800064</v>
      </c>
      <c r="L542">
        <f>huc_8[[#This Row],[total_n_sparrow_adjusted_usgs_lbs]]/huc_8[[#This Row],[area_ac]]/huc_8[[#This Row],[total_n_yield_lbs_per_ac]]*huc_8[[#This Row],[rowcrop_n_yield_lbs_per_ac]]</f>
        <v>0.33887516639206022</v>
      </c>
    </row>
    <row r="543" spans="1:12">
      <c r="A543" t="s">
        <v>601</v>
      </c>
      <c r="B543">
        <v>853846.32</v>
      </c>
      <c r="C543">
        <v>3.5610002733013159E-2</v>
      </c>
      <c r="D543">
        <v>5.1539430962301874E-2</v>
      </c>
      <c r="E543">
        <f>huc_8[[#This Row],[area_ac]]*huc_8[[#This Row],[total_p_yield_lbs_per_ac]]</f>
        <v>44006.753462055509</v>
      </c>
      <c r="F543">
        <f>huc_8[[#This Row],[total_p_sparrow_lbs]]/SUM(huc_8[total_p_sparrow_lbs])*Meta!$A$2</f>
        <v>16604.491658496845</v>
      </c>
      <c r="G543">
        <f>huc_8[[#This Row],[total_p_sparrow_adjusted_usgs_lbs]]/huc_8[[#This Row],[area_ac]]/huc_8[[#This Row],[total_p_yield_lbs_per_ac]]*huc_8[[#This Row],[rowcrop_p_yield_lbs_per_ac]]</f>
        <v>1.3436255729457497E-2</v>
      </c>
      <c r="H543">
        <v>0.90152486879509908</v>
      </c>
      <c r="I543">
        <v>1.0304583769765836</v>
      </c>
      <c r="J543">
        <f>huc_8[[#This Row],[area_ac]]*huc_8[[#This Row],[total_n_yield_lbs_per_ac]]</f>
        <v>879853.09309462854</v>
      </c>
      <c r="K543">
        <f>huc_8[[#This Row],[total_n_sparrow_lbs]]/SUM(huc_8[total_n_sparrow_lbs])*Meta!$B$2</f>
        <v>294937.48069172009</v>
      </c>
      <c r="L543">
        <f>huc_8[[#This Row],[total_n_sparrow_adjusted_usgs_lbs]]/huc_8[[#This Row],[area_ac]]/huc_8[[#This Row],[total_n_yield_lbs_per_ac]]*huc_8[[#This Row],[rowcrop_n_yield_lbs_per_ac]]</f>
        <v>0.30220212404795521</v>
      </c>
    </row>
    <row r="544" spans="1:12">
      <c r="A544" t="s">
        <v>602</v>
      </c>
      <c r="B544">
        <v>481273.18</v>
      </c>
      <c r="C544">
        <v>5.4384149986526388E-2</v>
      </c>
      <c r="D544">
        <v>7.049628827919116E-2</v>
      </c>
      <c r="E544">
        <f>huc_8[[#This Row],[area_ac]]*huc_8[[#This Row],[total_p_yield_lbs_per_ac]]</f>
        <v>33927.972838323054</v>
      </c>
      <c r="F544">
        <f>huc_8[[#This Row],[total_p_sparrow_lbs]]/SUM(huc_8[total_p_sparrow_lbs])*Meta!$A$2</f>
        <v>12801.597429117164</v>
      </c>
      <c r="G544">
        <f>huc_8[[#This Row],[total_p_sparrow_adjusted_usgs_lbs]]/huc_8[[#This Row],[area_ac]]/huc_8[[#This Row],[total_p_yield_lbs_per_ac]]*huc_8[[#This Row],[rowcrop_p_yield_lbs_per_ac]]</f>
        <v>2.0520058712905097E-2</v>
      </c>
      <c r="H544">
        <v>0.82737603462148157</v>
      </c>
      <c r="I544">
        <v>0.89110704967048959</v>
      </c>
      <c r="J544">
        <f>huc_8[[#This Row],[area_ac]]*huc_8[[#This Row],[total_n_yield_lbs_per_ac]]</f>
        <v>428865.92351533449</v>
      </c>
      <c r="K544">
        <f>huc_8[[#This Row],[total_n_sparrow_lbs]]/SUM(huc_8[total_n_sparrow_lbs])*Meta!$B$2</f>
        <v>143761.08469568883</v>
      </c>
      <c r="L544">
        <f>huc_8[[#This Row],[total_n_sparrow_adjusted_usgs_lbs]]/huc_8[[#This Row],[area_ac]]/huc_8[[#This Row],[total_n_yield_lbs_per_ac]]*huc_8[[#This Row],[rowcrop_n_yield_lbs_per_ac]]</f>
        <v>0.27734653108700302</v>
      </c>
    </row>
    <row r="545" spans="1:12">
      <c r="A545" t="s">
        <v>603</v>
      </c>
      <c r="B545">
        <v>904514.92</v>
      </c>
      <c r="C545">
        <v>0.11413092931051291</v>
      </c>
      <c r="D545">
        <v>0.20104795189187241</v>
      </c>
      <c r="E545">
        <f>huc_8[[#This Row],[area_ac]]*huc_8[[#This Row],[total_p_yield_lbs_per_ac]]</f>
        <v>181850.87212164083</v>
      </c>
      <c r="F545">
        <f>huc_8[[#This Row],[total_p_sparrow_lbs]]/SUM(huc_8[total_p_sparrow_lbs])*Meta!$A$2</f>
        <v>68615.406765639695</v>
      </c>
      <c r="G545">
        <f>huc_8[[#This Row],[total_p_sparrow_adjusted_usgs_lbs]]/huc_8[[#This Row],[area_ac]]/huc_8[[#This Row],[total_p_yield_lbs_per_ac]]*huc_8[[#This Row],[rowcrop_p_yield_lbs_per_ac]]</f>
        <v>4.3063528086590808E-2</v>
      </c>
      <c r="H545">
        <v>3.5389697770481292</v>
      </c>
      <c r="I545">
        <v>3.8132268537615799</v>
      </c>
      <c r="J545">
        <f>huc_8[[#This Row],[area_ac]]*huc_8[[#This Row],[total_n_yield_lbs_per_ac]]</f>
        <v>3449120.5825720071</v>
      </c>
      <c r="K545">
        <f>huc_8[[#This Row],[total_n_sparrow_lbs]]/SUM(huc_8[total_n_sparrow_lbs])*Meta!$B$2</f>
        <v>1156187.2580884791</v>
      </c>
      <c r="L545">
        <f>huc_8[[#This Row],[total_n_sparrow_adjusted_usgs_lbs]]/huc_8[[#This Row],[area_ac]]/huc_8[[#This Row],[total_n_yield_lbs_per_ac]]*huc_8[[#This Row],[rowcrop_n_yield_lbs_per_ac]]</f>
        <v>1.1863058031830493</v>
      </c>
    </row>
    <row r="546" spans="1:12">
      <c r="A546" t="s">
        <v>604</v>
      </c>
      <c r="B546">
        <v>2137701.69</v>
      </c>
      <c r="C546">
        <v>0.36370658732042283</v>
      </c>
      <c r="D546">
        <v>0.42872824907314799</v>
      </c>
      <c r="E546">
        <f>huc_8[[#This Row],[area_ac]]*huc_8[[#This Row],[total_p_yield_lbs_per_ac]]</f>
        <v>916493.10259440937</v>
      </c>
      <c r="F546">
        <f>huc_8[[#This Row],[total_p_sparrow_lbs]]/SUM(huc_8[total_p_sparrow_lbs])*Meta!$A$2</f>
        <v>345808.33349181927</v>
      </c>
      <c r="G546">
        <f>huc_8[[#This Row],[total_p_sparrow_adjusted_usgs_lbs]]/huc_8[[#This Row],[area_ac]]/huc_8[[#This Row],[total_p_yield_lbs_per_ac]]*huc_8[[#This Row],[rowcrop_p_yield_lbs_per_ac]]</f>
        <v>0.13723264090611767</v>
      </c>
      <c r="H546">
        <v>3.5598972454499958</v>
      </c>
      <c r="I546">
        <v>3.7151469974607174</v>
      </c>
      <c r="J546">
        <f>huc_8[[#This Row],[area_ac]]*huc_8[[#This Row],[total_n_yield_lbs_per_ac]]</f>
        <v>7941876.0150702009</v>
      </c>
      <c r="K546">
        <f>huc_8[[#This Row],[total_n_sparrow_lbs]]/SUM(huc_8[total_n_sparrow_lbs])*Meta!$B$2</f>
        <v>2662213.6379747675</v>
      </c>
      <c r="L546">
        <f>huc_8[[#This Row],[total_n_sparrow_adjusted_usgs_lbs]]/huc_8[[#This Row],[area_ac]]/huc_8[[#This Row],[total_n_yield_lbs_per_ac]]*huc_8[[#This Row],[rowcrop_n_yield_lbs_per_ac]]</f>
        <v>1.1933209456609748</v>
      </c>
    </row>
    <row r="547" spans="1:12">
      <c r="A547" t="s">
        <v>605</v>
      </c>
      <c r="B547">
        <v>467406.2</v>
      </c>
      <c r="C547">
        <v>0.63066479980057943</v>
      </c>
      <c r="D547">
        <v>0.79950751105027473</v>
      </c>
      <c r="E547">
        <f>huc_8[[#This Row],[area_ac]]*huc_8[[#This Row],[total_p_yield_lbs_per_ac]]</f>
        <v>373694.76761146693</v>
      </c>
      <c r="F547">
        <f>huc_8[[#This Row],[total_p_sparrow_lbs]]/SUM(huc_8[total_p_sparrow_lbs])*Meta!$A$2</f>
        <v>141001.35009911019</v>
      </c>
      <c r="G547">
        <f>huc_8[[#This Row],[total_p_sparrow_adjusted_usgs_lbs]]/huc_8[[#This Row],[area_ac]]/huc_8[[#This Row],[total_p_yield_lbs_per_ac]]*huc_8[[#This Row],[rowcrop_p_yield_lbs_per_ac]]</f>
        <v>0.23796048523837576</v>
      </c>
      <c r="H547">
        <v>3.2055054630241169</v>
      </c>
      <c r="I547">
        <v>4.0601612220323737</v>
      </c>
      <c r="J547">
        <f>huc_8[[#This Row],[area_ac]]*huc_8[[#This Row],[total_n_yield_lbs_per_ac]]</f>
        <v>1897744.5281775082</v>
      </c>
      <c r="K547">
        <f>huc_8[[#This Row],[total_n_sparrow_lbs]]/SUM(huc_8[total_n_sparrow_lbs])*Meta!$B$2</f>
        <v>636147.0960663812</v>
      </c>
      <c r="L547">
        <f>huc_8[[#This Row],[total_n_sparrow_adjusted_usgs_lbs]]/huc_8[[#This Row],[area_ac]]/huc_8[[#This Row],[total_n_yield_lbs_per_ac]]*huc_8[[#This Row],[rowcrop_n_yield_lbs_per_ac]]</f>
        <v>1.0745245007693554</v>
      </c>
    </row>
    <row r="548" spans="1:12">
      <c r="A548" t="s">
        <v>606</v>
      </c>
      <c r="B548">
        <v>705291.41</v>
      </c>
      <c r="C548">
        <v>0.1779567036754521</v>
      </c>
      <c r="D548">
        <v>0.25976963961825961</v>
      </c>
      <c r="E548">
        <f>huc_8[[#This Row],[area_ac]]*huc_8[[#This Row],[total_p_yield_lbs_per_ac]]</f>
        <v>183213.29540155418</v>
      </c>
      <c r="F548">
        <f>huc_8[[#This Row],[total_p_sparrow_lbs]]/SUM(huc_8[total_p_sparrow_lbs])*Meta!$A$2</f>
        <v>69129.472089867006</v>
      </c>
      <c r="G548">
        <f>huc_8[[#This Row],[total_p_sparrow_adjusted_usgs_lbs]]/huc_8[[#This Row],[area_ac]]/huc_8[[#This Row],[total_p_yield_lbs_per_ac]]*huc_8[[#This Row],[rowcrop_p_yield_lbs_per_ac]]</f>
        <v>6.714607121155762E-2</v>
      </c>
      <c r="H548">
        <v>5.5169901696694446</v>
      </c>
      <c r="I548">
        <v>5.7746753390727257</v>
      </c>
      <c r="J548">
        <f>huc_8[[#This Row],[area_ac]]*huc_8[[#This Row],[total_n_yield_lbs_per_ac]]</f>
        <v>4072828.9121868308</v>
      </c>
      <c r="K548">
        <f>huc_8[[#This Row],[total_n_sparrow_lbs]]/SUM(huc_8[total_n_sparrow_lbs])*Meta!$B$2</f>
        <v>1365261.8921004238</v>
      </c>
      <c r="L548">
        <f>huc_8[[#This Row],[total_n_sparrow_adjusted_usgs_lbs]]/huc_8[[#This Row],[area_ac]]/huc_8[[#This Row],[total_n_yield_lbs_per_ac]]*huc_8[[#This Row],[rowcrop_n_yield_lbs_per_ac]]</f>
        <v>1.8493623474348451</v>
      </c>
    </row>
    <row r="549" spans="1:12">
      <c r="A549" t="s">
        <v>607</v>
      </c>
      <c r="B549">
        <v>549273.29</v>
      </c>
      <c r="C549">
        <v>1.0047396901776418</v>
      </c>
      <c r="D549">
        <v>1.1082106033435448</v>
      </c>
      <c r="E549">
        <f>huc_8[[#This Row],[area_ac]]*huc_8[[#This Row],[total_p_yield_lbs_per_ac]]</f>
        <v>608710.48411139392</v>
      </c>
      <c r="F549">
        <f>huc_8[[#This Row],[total_p_sparrow_lbs]]/SUM(huc_8[total_p_sparrow_lbs])*Meta!$A$2</f>
        <v>229676.7509691935</v>
      </c>
      <c r="G549">
        <f>huc_8[[#This Row],[total_p_sparrow_adjusted_usgs_lbs]]/huc_8[[#This Row],[area_ac]]/huc_8[[#This Row],[total_p_yield_lbs_per_ac]]*huc_8[[#This Row],[rowcrop_p_yield_lbs_per_ac]]</f>
        <v>0.37910526207983769</v>
      </c>
      <c r="H549">
        <v>7.4482724325192171</v>
      </c>
      <c r="I549">
        <v>7.6773414839772824</v>
      </c>
      <c r="J549">
        <f>huc_8[[#This Row],[area_ac]]*huc_8[[#This Row],[total_n_yield_lbs_per_ac]]</f>
        <v>4216958.6153576849</v>
      </c>
      <c r="K549">
        <f>huc_8[[#This Row],[total_n_sparrow_lbs]]/SUM(huc_8[total_n_sparrow_lbs])*Meta!$B$2</f>
        <v>1413575.9252949234</v>
      </c>
      <c r="L549">
        <f>huc_8[[#This Row],[total_n_sparrow_adjusted_usgs_lbs]]/huc_8[[#This Row],[area_ac]]/huc_8[[#This Row],[total_n_yield_lbs_per_ac]]*huc_8[[#This Row],[rowcrop_n_yield_lbs_per_ac]]</f>
        <v>2.4967517009303095</v>
      </c>
    </row>
    <row r="550" spans="1:12">
      <c r="A550" t="s">
        <v>608</v>
      </c>
      <c r="B550">
        <v>337469.87</v>
      </c>
      <c r="C550">
        <v>0.31769768340778537</v>
      </c>
      <c r="D550">
        <v>0.4798321022932589</v>
      </c>
      <c r="E550">
        <f>huc_8[[#This Row],[area_ac]]*huc_8[[#This Row],[total_p_yield_lbs_per_ac]]</f>
        <v>161928.87718273277</v>
      </c>
      <c r="F550">
        <f>huc_8[[#This Row],[total_p_sparrow_lbs]]/SUM(huc_8[total_p_sparrow_lbs])*Meta!$A$2</f>
        <v>61098.501455436781</v>
      </c>
      <c r="G550">
        <f>huc_8[[#This Row],[total_p_sparrow_adjusted_usgs_lbs]]/huc_8[[#This Row],[area_ac]]/huc_8[[#This Row],[total_p_yield_lbs_per_ac]]*huc_8[[#This Row],[rowcrop_p_yield_lbs_per_ac]]</f>
        <v>0.11987270405250075</v>
      </c>
      <c r="H550">
        <v>8.5907304533464579</v>
      </c>
      <c r="I550">
        <v>9.0859009331142033</v>
      </c>
      <c r="J550">
        <f>huc_8[[#This Row],[area_ac]]*huc_8[[#This Row],[total_n_yield_lbs_per_ac]]</f>
        <v>3066217.8067309288</v>
      </c>
      <c r="K550">
        <f>huc_8[[#This Row],[total_n_sparrow_lbs]]/SUM(huc_8[total_n_sparrow_lbs])*Meta!$B$2</f>
        <v>1027833.5807044203</v>
      </c>
      <c r="L550">
        <f>huc_8[[#This Row],[total_n_sparrow_adjusted_usgs_lbs]]/huc_8[[#This Row],[area_ac]]/huc_8[[#This Row],[total_n_yield_lbs_per_ac]]*huc_8[[#This Row],[rowcrop_n_yield_lbs_per_ac]]</f>
        <v>2.8797175540975672</v>
      </c>
    </row>
    <row r="551" spans="1:12">
      <c r="A551" t="s">
        <v>609</v>
      </c>
      <c r="B551">
        <v>1054255.1299999999</v>
      </c>
      <c r="C551">
        <v>0.45256596600650884</v>
      </c>
      <c r="D551">
        <v>0.90412250451542808</v>
      </c>
      <c r="E551">
        <f>huc_8[[#This Row],[area_ac]]*huc_8[[#This Row],[total_p_yield_lbs_per_ac]]</f>
        <v>953175.78853383812</v>
      </c>
      <c r="F551">
        <f>huc_8[[#This Row],[total_p_sparrow_lbs]]/SUM(huc_8[total_p_sparrow_lbs])*Meta!$A$2</f>
        <v>359649.33072006726</v>
      </c>
      <c r="G551">
        <f>huc_8[[#This Row],[total_p_sparrow_adjusted_usgs_lbs]]/huc_8[[#This Row],[area_ac]]/huc_8[[#This Row],[total_p_yield_lbs_per_ac]]*huc_8[[#This Row],[rowcrop_p_yield_lbs_per_ac]]</f>
        <v>0.17076078593150645</v>
      </c>
      <c r="H551">
        <v>7.0387565442198428</v>
      </c>
      <c r="I551">
        <v>8.7775013143613325</v>
      </c>
      <c r="J551">
        <f>huc_8[[#This Row],[area_ac]]*huc_8[[#This Row],[total_n_yield_lbs_per_ac]]</f>
        <v>9253725.7892471757</v>
      </c>
      <c r="K551">
        <f>huc_8[[#This Row],[total_n_sparrow_lbs]]/SUM(huc_8[total_n_sparrow_lbs])*Meta!$B$2</f>
        <v>3101961.6714571547</v>
      </c>
      <c r="L551">
        <f>huc_8[[#This Row],[total_n_sparrow_adjusted_usgs_lbs]]/huc_8[[#This Row],[area_ac]]/huc_8[[#This Row],[total_n_yield_lbs_per_ac]]*huc_8[[#This Row],[rowcrop_n_yield_lbs_per_ac]]</f>
        <v>2.3594769838824496</v>
      </c>
    </row>
    <row r="552" spans="1:12">
      <c r="A552" t="s">
        <v>610</v>
      </c>
      <c r="B552">
        <v>1337967.42</v>
      </c>
      <c r="C552">
        <v>8.6952167236216214E-3</v>
      </c>
      <c r="D552">
        <v>4.120047912784168E-2</v>
      </c>
      <c r="E552">
        <f>huc_8[[#This Row],[area_ac]]*huc_8[[#This Row],[total_p_yield_lbs_per_ac]]</f>
        <v>55124.898761442179</v>
      </c>
      <c r="F552">
        <f>huc_8[[#This Row],[total_p_sparrow_lbs]]/SUM(huc_8[total_p_sparrow_lbs])*Meta!$A$2</f>
        <v>20799.555742031236</v>
      </c>
      <c r="G552">
        <f>huc_8[[#This Row],[total_p_sparrow_adjusted_usgs_lbs]]/huc_8[[#This Row],[area_ac]]/huc_8[[#This Row],[total_p_yield_lbs_per_ac]]*huc_8[[#This Row],[rowcrop_p_yield_lbs_per_ac]]</f>
        <v>3.2808521919411239E-3</v>
      </c>
      <c r="H552">
        <v>0.49849443226173601</v>
      </c>
      <c r="I552">
        <v>0.52287963665412029</v>
      </c>
      <c r="J552">
        <f>huc_8[[#This Row],[area_ac]]*huc_8[[#This Row],[total_n_yield_lbs_per_ac]]</f>
        <v>699595.91842465068</v>
      </c>
      <c r="K552">
        <f>huc_8[[#This Row],[total_n_sparrow_lbs]]/SUM(huc_8[total_n_sparrow_lbs])*Meta!$B$2</f>
        <v>234513.0787193641</v>
      </c>
      <c r="L552">
        <f>huc_8[[#This Row],[total_n_sparrow_adjusted_usgs_lbs]]/huc_8[[#This Row],[area_ac]]/huc_8[[#This Row],[total_n_yield_lbs_per_ac]]*huc_8[[#This Row],[rowcrop_n_yield_lbs_per_ac]]</f>
        <v>0.16710140947849478</v>
      </c>
    </row>
    <row r="553" spans="1:12">
      <c r="A553" t="s">
        <v>611</v>
      </c>
      <c r="B553">
        <v>1160355.29</v>
      </c>
      <c r="C553">
        <v>1.4179628148354747E-2</v>
      </c>
      <c r="D553">
        <v>5.694181823013398E-2</v>
      </c>
      <c r="E553">
        <f>huc_8[[#This Row],[area_ac]]*huc_8[[#This Row],[total_p_yield_lbs_per_ac]]</f>
        <v>66072.740005554399</v>
      </c>
      <c r="F553">
        <f>huc_8[[#This Row],[total_p_sparrow_lbs]]/SUM(huc_8[total_p_sparrow_lbs])*Meta!$A$2</f>
        <v>24930.361227901725</v>
      </c>
      <c r="G553">
        <f>huc_8[[#This Row],[total_p_sparrow_adjusted_usgs_lbs]]/huc_8[[#This Row],[area_ac]]/huc_8[[#This Row],[total_p_yield_lbs_per_ac]]*huc_8[[#This Row],[rowcrop_p_yield_lbs_per_ac]]</f>
        <v>5.3502132919883427E-3</v>
      </c>
      <c r="H553">
        <v>0.6672343986781275</v>
      </c>
      <c r="I553">
        <v>0.67754849238111514</v>
      </c>
      <c r="J553">
        <f>huc_8[[#This Row],[area_ac]]*huc_8[[#This Row],[total_n_yield_lbs_per_ac]]</f>
        <v>786196.97736595164</v>
      </c>
      <c r="K553">
        <f>huc_8[[#This Row],[total_n_sparrow_lbs]]/SUM(huc_8[total_n_sparrow_lbs])*Meta!$B$2</f>
        <v>263542.80919351208</v>
      </c>
      <c r="L553">
        <f>huc_8[[#This Row],[total_n_sparrow_adjusted_usgs_lbs]]/huc_8[[#This Row],[area_ac]]/huc_8[[#This Row],[total_n_yield_lbs_per_ac]]*huc_8[[#This Row],[rowcrop_n_yield_lbs_per_ac]]</f>
        <v>0.22366510286941346</v>
      </c>
    </row>
    <row r="554" spans="1:12">
      <c r="A554" t="s">
        <v>612</v>
      </c>
      <c r="B554">
        <v>1143643.06</v>
      </c>
      <c r="C554">
        <v>0.19280240993228875</v>
      </c>
      <c r="D554">
        <v>0.26349150001004806</v>
      </c>
      <c r="E554">
        <f>huc_8[[#This Row],[area_ac]]*huc_8[[#This Row],[total_p_yield_lbs_per_ac]]</f>
        <v>301340.22535548144</v>
      </c>
      <c r="F554">
        <f>huc_8[[#This Row],[total_p_sparrow_lbs]]/SUM(huc_8[total_p_sparrow_lbs])*Meta!$A$2</f>
        <v>113700.75873920052</v>
      </c>
      <c r="G554">
        <f>huc_8[[#This Row],[total_p_sparrow_adjusted_usgs_lbs]]/huc_8[[#This Row],[area_ac]]/huc_8[[#This Row],[total_p_yield_lbs_per_ac]]*huc_8[[#This Row],[rowcrop_p_yield_lbs_per_ac]]</f>
        <v>7.2747607028524591E-2</v>
      </c>
      <c r="H554">
        <v>2.9868078399016387</v>
      </c>
      <c r="I554">
        <v>3.1461845313537604</v>
      </c>
      <c r="J554">
        <f>huc_8[[#This Row],[area_ac]]*huc_8[[#This Row],[total_n_yield_lbs_per_ac]]</f>
        <v>3598112.1047620806</v>
      </c>
      <c r="K554">
        <f>huc_8[[#This Row],[total_n_sparrow_lbs]]/SUM(huc_8[total_n_sparrow_lbs])*Meta!$B$2</f>
        <v>1206131.0322753803</v>
      </c>
      <c r="L554">
        <f>huc_8[[#This Row],[total_n_sparrow_adjusted_usgs_lbs]]/huc_8[[#This Row],[area_ac]]/huc_8[[#This Row],[total_n_yield_lbs_per_ac]]*huc_8[[#This Row],[rowcrop_n_yield_lbs_per_ac]]</f>
        <v>1.0012143919531853</v>
      </c>
    </row>
    <row r="555" spans="1:12">
      <c r="A555" t="s">
        <v>613</v>
      </c>
      <c r="B555">
        <v>1011724.29</v>
      </c>
      <c r="C555">
        <v>0.31929973564674313</v>
      </c>
      <c r="D555">
        <v>0.39720623967213564</v>
      </c>
      <c r="E555">
        <f>huc_8[[#This Row],[area_ac]]*huc_8[[#This Row],[total_p_yield_lbs_per_ac]]</f>
        <v>401863.20081586129</v>
      </c>
      <c r="F555">
        <f>huc_8[[#This Row],[total_p_sparrow_lbs]]/SUM(huc_8[total_p_sparrow_lbs])*Meta!$A$2</f>
        <v>151629.77590603963</v>
      </c>
      <c r="G555">
        <f>huc_8[[#This Row],[total_p_sparrow_adjusted_usgs_lbs]]/huc_8[[#This Row],[area_ac]]/huc_8[[#This Row],[total_p_yield_lbs_per_ac]]*huc_8[[#This Row],[rowcrop_p_yield_lbs_per_ac]]</f>
        <v>0.12047718543195966</v>
      </c>
      <c r="H555">
        <v>3.1357330628448854</v>
      </c>
      <c r="I555">
        <v>3.2593870057879157</v>
      </c>
      <c r="J555">
        <f>huc_8[[#This Row],[area_ac]]*huc_8[[#This Row],[total_n_yield_lbs_per_ac]]</f>
        <v>3297601.004266005</v>
      </c>
      <c r="K555">
        <f>huc_8[[#This Row],[total_n_sparrow_lbs]]/SUM(huc_8[total_n_sparrow_lbs])*Meta!$B$2</f>
        <v>1105396.0486788899</v>
      </c>
      <c r="L555">
        <f>huc_8[[#This Row],[total_n_sparrow_adjusted_usgs_lbs]]/huc_8[[#This Row],[area_ac]]/huc_8[[#This Row],[total_n_yield_lbs_per_ac]]*huc_8[[#This Row],[rowcrop_n_yield_lbs_per_ac]]</f>
        <v>1.0511359418244772</v>
      </c>
    </row>
    <row r="556" spans="1:12">
      <c r="A556" t="s">
        <v>614</v>
      </c>
      <c r="B556">
        <v>474090.11</v>
      </c>
      <c r="C556">
        <v>0.31012216746778082</v>
      </c>
      <c r="D556">
        <v>0.35746039512002087</v>
      </c>
      <c r="E556">
        <f>huc_8[[#This Row],[area_ac]]*huc_8[[#This Row],[total_p_yield_lbs_per_ac]]</f>
        <v>169468.43804309415</v>
      </c>
      <c r="F556">
        <f>huc_8[[#This Row],[total_p_sparrow_lbs]]/SUM(huc_8[total_p_sparrow_lbs])*Meta!$A$2</f>
        <v>63943.305163180063</v>
      </c>
      <c r="G556">
        <f>huc_8[[#This Row],[total_p_sparrow_adjusted_usgs_lbs]]/huc_8[[#This Row],[area_ac]]/huc_8[[#This Row],[total_p_yield_lbs_per_ac]]*huc_8[[#This Row],[rowcrop_p_yield_lbs_per_ac]]</f>
        <v>0.1170143338856791</v>
      </c>
      <c r="H556">
        <v>2.7925402881717418</v>
      </c>
      <c r="I556">
        <v>2.9499897261133561</v>
      </c>
      <c r="J556">
        <f>huc_8[[#This Row],[area_ac]]*huc_8[[#This Row],[total_n_yield_lbs_per_ac]]</f>
        <v>1398560.9537519508</v>
      </c>
      <c r="K556">
        <f>huc_8[[#This Row],[total_n_sparrow_lbs]]/SUM(huc_8[total_n_sparrow_lbs])*Meta!$B$2</f>
        <v>468814.6777351232</v>
      </c>
      <c r="L556">
        <f>huc_8[[#This Row],[total_n_sparrow_adjusted_usgs_lbs]]/huc_8[[#This Row],[area_ac]]/huc_8[[#This Row],[total_n_yield_lbs_per_ac]]*huc_8[[#This Row],[rowcrop_n_yield_lbs_per_ac]]</f>
        <v>0.93609354082809626</v>
      </c>
    </row>
    <row r="557" spans="1:12">
      <c r="A557" t="s">
        <v>615</v>
      </c>
      <c r="B557">
        <v>1503620.72</v>
      </c>
      <c r="C557">
        <v>1.2881068750215238E-2</v>
      </c>
      <c r="D557">
        <v>6.0294680168439717E-2</v>
      </c>
      <c r="E557">
        <f>huc_8[[#This Row],[area_ac]]*huc_8[[#This Row],[total_p_yield_lbs_per_ac]]</f>
        <v>90660.330407039044</v>
      </c>
      <c r="F557">
        <f>huc_8[[#This Row],[total_p_sparrow_lbs]]/SUM(huc_8[total_p_sparrow_lbs])*Meta!$A$2</f>
        <v>34207.674540187123</v>
      </c>
      <c r="G557">
        <f>huc_8[[#This Row],[total_p_sparrow_adjusted_usgs_lbs]]/huc_8[[#This Row],[area_ac]]/huc_8[[#This Row],[total_p_yield_lbs_per_ac]]*huc_8[[#This Row],[rowcrop_p_yield_lbs_per_ac]]</f>
        <v>4.8602448894552704E-3</v>
      </c>
      <c r="H557">
        <v>0.85808552679741801</v>
      </c>
      <c r="I557">
        <v>0.88157295929175272</v>
      </c>
      <c r="J557">
        <f>huc_8[[#This Row],[area_ac]]*huc_8[[#This Row],[total_n_yield_lbs_per_ac]]</f>
        <v>1325551.3677827958</v>
      </c>
      <c r="K557">
        <f>huc_8[[#This Row],[total_n_sparrow_lbs]]/SUM(huc_8[total_n_sparrow_lbs])*Meta!$B$2</f>
        <v>444340.97465777077</v>
      </c>
      <c r="L557">
        <f>huc_8[[#This Row],[total_n_sparrow_adjusted_usgs_lbs]]/huc_8[[#This Row],[area_ac]]/huc_8[[#This Row],[total_n_yield_lbs_per_ac]]*huc_8[[#This Row],[rowcrop_n_yield_lbs_per_ac]]</f>
        <v>0.28764072715993622</v>
      </c>
    </row>
    <row r="558" spans="1:12">
      <c r="A558" t="s">
        <v>616</v>
      </c>
      <c r="B558">
        <v>625857.21</v>
      </c>
      <c r="C558">
        <v>0.48745246968233347</v>
      </c>
      <c r="D558">
        <v>0.58587138001824324</v>
      </c>
      <c r="E558">
        <f>huc_8[[#This Row],[area_ac]]*huc_8[[#This Row],[total_p_yield_lbs_per_ac]]</f>
        <v>366671.82731706742</v>
      </c>
      <c r="F558">
        <f>huc_8[[#This Row],[total_p_sparrow_lbs]]/SUM(huc_8[total_p_sparrow_lbs])*Meta!$A$2</f>
        <v>138351.47606018512</v>
      </c>
      <c r="G558">
        <f>huc_8[[#This Row],[total_p_sparrow_adjusted_usgs_lbs]]/huc_8[[#This Row],[area_ac]]/huc_8[[#This Row],[total_p_yield_lbs_per_ac]]*huc_8[[#This Row],[rowcrop_p_yield_lbs_per_ac]]</f>
        <v>0.18392405324180289</v>
      </c>
      <c r="H558">
        <v>4.311073038479619</v>
      </c>
      <c r="I558">
        <v>4.5010900370033919</v>
      </c>
      <c r="J558">
        <f>huc_8[[#This Row],[area_ac]]*huc_8[[#This Row],[total_n_yield_lbs_per_ac]]</f>
        <v>2817039.6525177397</v>
      </c>
      <c r="K558">
        <f>huc_8[[#This Row],[total_n_sparrow_lbs]]/SUM(huc_8[total_n_sparrow_lbs])*Meta!$B$2</f>
        <v>944306.02636172413</v>
      </c>
      <c r="L558">
        <f>huc_8[[#This Row],[total_n_sparrow_adjusted_usgs_lbs]]/huc_8[[#This Row],[area_ac]]/huc_8[[#This Row],[total_n_yield_lbs_per_ac]]*huc_8[[#This Row],[rowcrop_n_yield_lbs_per_ac]]</f>
        <v>1.4451242270173252</v>
      </c>
    </row>
    <row r="559" spans="1:12">
      <c r="A559" t="s">
        <v>617</v>
      </c>
      <c r="B559">
        <v>634447.96</v>
      </c>
      <c r="C559">
        <v>1.1458155991970304E-2</v>
      </c>
      <c r="D559">
        <v>5.7771897698517281E-2</v>
      </c>
      <c r="E559">
        <f>huc_8[[#This Row],[area_ac]]*huc_8[[#This Row],[total_p_yield_lbs_per_ac]]</f>
        <v>36653.262640152985</v>
      </c>
      <c r="F559">
        <f>huc_8[[#This Row],[total_p_sparrow_lbs]]/SUM(huc_8[total_p_sparrow_lbs])*Meta!$A$2</f>
        <v>13829.895320269026</v>
      </c>
      <c r="G559">
        <f>huc_8[[#This Row],[total_p_sparrow_adjusted_usgs_lbs]]/huc_8[[#This Row],[area_ac]]/huc_8[[#This Row],[total_p_yield_lbs_per_ac]]*huc_8[[#This Row],[rowcrop_p_yield_lbs_per_ac]]</f>
        <v>4.3233558629693983E-3</v>
      </c>
      <c r="H559">
        <v>0.74184542305739198</v>
      </c>
      <c r="I559">
        <v>0.75607778016114446</v>
      </c>
      <c r="J559">
        <f>huc_8[[#This Row],[area_ac]]*huc_8[[#This Row],[total_n_yield_lbs_per_ac]]</f>
        <v>479692.00522456656</v>
      </c>
      <c r="K559">
        <f>huc_8[[#This Row],[total_n_sparrow_lbs]]/SUM(huc_8[total_n_sparrow_lbs])*Meta!$B$2</f>
        <v>160798.6067665923</v>
      </c>
      <c r="L559">
        <f>huc_8[[#This Row],[total_n_sparrow_adjusted_usgs_lbs]]/huc_8[[#This Row],[area_ac]]/huc_8[[#This Row],[total_n_yield_lbs_per_ac]]*huc_8[[#This Row],[rowcrop_n_yield_lbs_per_ac]]</f>
        <v>0.24867562762059725</v>
      </c>
    </row>
    <row r="560" spans="1:12">
      <c r="A560" t="s">
        <v>618</v>
      </c>
      <c r="B560">
        <v>981604.75</v>
      </c>
      <c r="C560">
        <v>0.48633922270925495</v>
      </c>
      <c r="D560">
        <v>0.60207860783905998</v>
      </c>
      <c r="E560">
        <f>huc_8[[#This Row],[area_ac]]*huc_8[[#This Row],[total_p_yield_lbs_per_ac]]</f>
        <v>591003.22132820846</v>
      </c>
      <c r="F560">
        <f>huc_8[[#This Row],[total_p_sparrow_lbs]]/SUM(huc_8[total_p_sparrow_lbs])*Meta!$A$2</f>
        <v>222995.50152342988</v>
      </c>
      <c r="G560">
        <f>huc_8[[#This Row],[total_p_sparrow_adjusted_usgs_lbs]]/huc_8[[#This Row],[area_ac]]/huc_8[[#This Row],[total_p_yield_lbs_per_ac]]*huc_8[[#This Row],[rowcrop_p_yield_lbs_per_ac]]</f>
        <v>0.18350400634844899</v>
      </c>
      <c r="H560">
        <v>5.9853241443969187</v>
      </c>
      <c r="I560">
        <v>6.2925022237243331</v>
      </c>
      <c r="J560">
        <f>huc_8[[#This Row],[area_ac]]*huc_8[[#This Row],[total_n_yield_lbs_per_ac]]</f>
        <v>6176750.0721933683</v>
      </c>
      <c r="K560">
        <f>huc_8[[#This Row],[total_n_sparrow_lbs]]/SUM(huc_8[total_n_sparrow_lbs])*Meta!$B$2</f>
        <v>2070521.908092198</v>
      </c>
      <c r="L560">
        <f>huc_8[[#This Row],[total_n_sparrow_adjusted_usgs_lbs]]/huc_8[[#This Row],[area_ac]]/huc_8[[#This Row],[total_n_yield_lbs_per_ac]]*huc_8[[#This Row],[rowcrop_n_yield_lbs_per_ac]]</f>
        <v>2.0063536039440781</v>
      </c>
    </row>
    <row r="561" spans="1:12">
      <c r="A561" t="s">
        <v>619</v>
      </c>
      <c r="B561">
        <v>787164.3</v>
      </c>
      <c r="C561">
        <v>0.30407314553396836</v>
      </c>
      <c r="D561">
        <v>0.36673174243851508</v>
      </c>
      <c r="E561">
        <f>huc_8[[#This Row],[area_ac]]*huc_8[[#This Row],[total_p_yield_lbs_per_ac]]</f>
        <v>288678.13532439404</v>
      </c>
      <c r="F561">
        <f>huc_8[[#This Row],[total_p_sparrow_lbs]]/SUM(huc_8[total_p_sparrow_lbs])*Meta!$A$2</f>
        <v>108923.13822053147</v>
      </c>
      <c r="G561">
        <f>huc_8[[#This Row],[total_p_sparrow_adjusted_usgs_lbs]]/huc_8[[#This Row],[area_ac]]/huc_8[[#This Row],[total_p_yield_lbs_per_ac]]*huc_8[[#This Row],[rowcrop_p_yield_lbs_per_ac]]</f>
        <v>0.11473193570039471</v>
      </c>
      <c r="H561">
        <v>3.4115640475931102</v>
      </c>
      <c r="I561">
        <v>3.5311951674481441</v>
      </c>
      <c r="J561">
        <f>huc_8[[#This Row],[area_ac]]*huc_8[[#This Row],[total_n_yield_lbs_per_ac]]</f>
        <v>2779630.7721477011</v>
      </c>
      <c r="K561">
        <f>huc_8[[#This Row],[total_n_sparrow_lbs]]/SUM(huc_8[total_n_sparrow_lbs])*Meta!$B$2</f>
        <v>931766.11371218087</v>
      </c>
      <c r="L561">
        <f>huc_8[[#This Row],[total_n_sparrow_adjusted_usgs_lbs]]/huc_8[[#This Row],[area_ac]]/huc_8[[#This Row],[total_n_yield_lbs_per_ac]]*huc_8[[#This Row],[rowcrop_n_yield_lbs_per_ac]]</f>
        <v>1.1435978498143922</v>
      </c>
    </row>
    <row r="562" spans="1:12">
      <c r="A562" t="s">
        <v>620</v>
      </c>
      <c r="B562">
        <v>1851381.22</v>
      </c>
      <c r="C562">
        <v>0.10805014728844017</v>
      </c>
      <c r="D562">
        <v>0.15189145164846832</v>
      </c>
      <c r="E562">
        <f>huc_8[[#This Row],[area_ac]]*huc_8[[#This Row],[total_p_yield_lbs_per_ac]]</f>
        <v>281208.98106051231</v>
      </c>
      <c r="F562">
        <f>huc_8[[#This Row],[total_p_sparrow_lbs]]/SUM(huc_8[total_p_sparrow_lbs])*Meta!$A$2</f>
        <v>106104.90011129246</v>
      </c>
      <c r="G562">
        <f>huc_8[[#This Row],[total_p_sparrow_adjusted_usgs_lbs]]/huc_8[[#This Row],[area_ac]]/huc_8[[#This Row],[total_p_yield_lbs_per_ac]]*huc_8[[#This Row],[rowcrop_p_yield_lbs_per_ac]]</f>
        <v>4.0769146283359099E-2</v>
      </c>
      <c r="H562">
        <v>3.9092057157930684</v>
      </c>
      <c r="I562">
        <v>4.0464734970174678</v>
      </c>
      <c r="J562">
        <f>huc_8[[#This Row],[area_ac]]*huc_8[[#This Row],[total_n_yield_lbs_per_ac]]</f>
        <v>7491565.0396058662</v>
      </c>
      <c r="K562">
        <f>huc_8[[#This Row],[total_n_sparrow_lbs]]/SUM(huc_8[total_n_sparrow_lbs])*Meta!$B$2</f>
        <v>2511263.9104877063</v>
      </c>
      <c r="L562">
        <f>huc_8[[#This Row],[total_n_sparrow_adjusted_usgs_lbs]]/huc_8[[#This Row],[area_ac]]/huc_8[[#This Row],[total_n_yield_lbs_per_ac]]*huc_8[[#This Row],[rowcrop_n_yield_lbs_per_ac]]</f>
        <v>1.3104134023856613</v>
      </c>
    </row>
    <row r="563" spans="1:12">
      <c r="A563" t="s">
        <v>621</v>
      </c>
      <c r="B563">
        <v>543086.06999999995</v>
      </c>
      <c r="C563">
        <v>0.19217774478956495</v>
      </c>
      <c r="D563">
        <v>0.28455959101433909</v>
      </c>
      <c r="E563">
        <f>huc_8[[#This Row],[area_ac]]*huc_8[[#This Row],[total_p_yield_lbs_per_ac]]</f>
        <v>154540.34996478472</v>
      </c>
      <c r="F563">
        <f>huc_8[[#This Row],[total_p_sparrow_lbs]]/SUM(huc_8[total_p_sparrow_lbs])*Meta!$A$2</f>
        <v>58310.685292974864</v>
      </c>
      <c r="G563">
        <f>huc_8[[#This Row],[total_p_sparrow_adjusted_usgs_lbs]]/huc_8[[#This Row],[area_ac]]/huc_8[[#This Row],[total_p_yield_lbs_per_ac]]*huc_8[[#This Row],[rowcrop_p_yield_lbs_per_ac]]</f>
        <v>7.2511910315276817E-2</v>
      </c>
      <c r="H563">
        <v>6.7653817993786678</v>
      </c>
      <c r="I563">
        <v>7.2375009099087109</v>
      </c>
      <c r="J563">
        <f>huc_8[[#This Row],[area_ac]]*huc_8[[#This Row],[total_n_yield_lbs_per_ac]]</f>
        <v>3930585.9257837455</v>
      </c>
      <c r="K563">
        <f>huc_8[[#This Row],[total_n_sparrow_lbs]]/SUM(huc_8[total_n_sparrow_lbs])*Meta!$B$2</f>
        <v>1317580.3093622921</v>
      </c>
      <c r="L563">
        <f>huc_8[[#This Row],[total_n_sparrow_adjusted_usgs_lbs]]/huc_8[[#This Row],[area_ac]]/huc_8[[#This Row],[total_n_yield_lbs_per_ac]]*huc_8[[#This Row],[rowcrop_n_yield_lbs_per_ac]]</f>
        <v>2.2678384374466911</v>
      </c>
    </row>
    <row r="564" spans="1:12">
      <c r="A564" t="s">
        <v>622</v>
      </c>
      <c r="B564">
        <v>1410729.44</v>
      </c>
      <c r="C564">
        <v>0.8943204062130784</v>
      </c>
      <c r="D564">
        <v>1.0254630690484836</v>
      </c>
      <c r="E564">
        <f>huc_8[[#This Row],[area_ac]]*huc_8[[#This Row],[total_p_yield_lbs_per_ac]]</f>
        <v>1446650.9411394487</v>
      </c>
      <c r="F564">
        <f>huc_8[[#This Row],[total_p_sparrow_lbs]]/SUM(huc_8[total_p_sparrow_lbs])*Meta!$A$2</f>
        <v>545845.84399343224</v>
      </c>
      <c r="G564">
        <f>huc_8[[#This Row],[total_p_sparrow_adjusted_usgs_lbs]]/huc_8[[#This Row],[area_ac]]/huc_8[[#This Row],[total_p_yield_lbs_per_ac]]*huc_8[[#This Row],[rowcrop_p_yield_lbs_per_ac]]</f>
        <v>0.33744220049753598</v>
      </c>
      <c r="H564">
        <v>10.226023891070021</v>
      </c>
      <c r="I564">
        <v>10.587419281450913</v>
      </c>
      <c r="J564">
        <f>huc_8[[#This Row],[area_ac]]*huc_8[[#This Row],[total_n_yield_lbs_per_ac]]</f>
        <v>14935984.073966449</v>
      </c>
      <c r="K564">
        <f>huc_8[[#This Row],[total_n_sparrow_lbs]]/SUM(huc_8[total_n_sparrow_lbs])*Meta!$B$2</f>
        <v>5006723.9053889876</v>
      </c>
      <c r="L564">
        <f>huc_8[[#This Row],[total_n_sparrow_adjusted_usgs_lbs]]/huc_8[[#This Row],[area_ac]]/huc_8[[#This Row],[total_n_yield_lbs_per_ac]]*huc_8[[#This Row],[rowcrop_n_yield_lbs_per_ac]]</f>
        <v>3.4278878458192308</v>
      </c>
    </row>
    <row r="565" spans="1:12">
      <c r="A565" t="s">
        <v>623</v>
      </c>
      <c r="B565">
        <v>673986.17</v>
      </c>
      <c r="C565">
        <v>0.75753701676004659</v>
      </c>
      <c r="D565">
        <v>0.88685075738822872</v>
      </c>
      <c r="E565">
        <f>huc_8[[#This Row],[area_ac]]*huc_8[[#This Row],[total_p_yield_lbs_per_ac]]</f>
        <v>597725.1453336915</v>
      </c>
      <c r="F565">
        <f>huc_8[[#This Row],[total_p_sparrow_lbs]]/SUM(huc_8[total_p_sparrow_lbs])*Meta!$A$2</f>
        <v>225531.79703030773</v>
      </c>
      <c r="G565">
        <f>huc_8[[#This Row],[total_p_sparrow_adjusted_usgs_lbs]]/huc_8[[#This Row],[area_ac]]/huc_8[[#This Row],[total_p_yield_lbs_per_ac]]*huc_8[[#This Row],[rowcrop_p_yield_lbs_per_ac]]</f>
        <v>0.28583151644305027</v>
      </c>
      <c r="H565">
        <v>12.105774669829151</v>
      </c>
      <c r="I565">
        <v>12.43150806738411</v>
      </c>
      <c r="J565">
        <f>huc_8[[#This Row],[area_ac]]*huc_8[[#This Row],[total_n_yield_lbs_per_ac]]</f>
        <v>8378664.5096603185</v>
      </c>
      <c r="K565">
        <f>huc_8[[#This Row],[total_n_sparrow_lbs]]/SUM(huc_8[total_n_sparrow_lbs])*Meta!$B$2</f>
        <v>2808630.4650571528</v>
      </c>
      <c r="L565">
        <f>huc_8[[#This Row],[total_n_sparrow_adjusted_usgs_lbs]]/huc_8[[#This Row],[area_ac]]/huc_8[[#This Row],[total_n_yield_lbs_per_ac]]*huc_8[[#This Row],[rowcrop_n_yield_lbs_per_ac]]</f>
        <v>4.058003217767908</v>
      </c>
    </row>
    <row r="566" spans="1:12">
      <c r="A566" t="s">
        <v>624</v>
      </c>
      <c r="B566">
        <v>1029616.15</v>
      </c>
      <c r="C566">
        <v>0.44948614994944203</v>
      </c>
      <c r="D566">
        <v>0.72096459658856371</v>
      </c>
      <c r="E566">
        <f>huc_8[[#This Row],[area_ac]]*huc_8[[#This Row],[total_p_yield_lbs_per_ac]]</f>
        <v>742316.79222582013</v>
      </c>
      <c r="F566">
        <f>huc_8[[#This Row],[total_p_sparrow_lbs]]/SUM(huc_8[total_p_sparrow_lbs])*Meta!$A$2</f>
        <v>280088.66855183005</v>
      </c>
      <c r="G566">
        <f>huc_8[[#This Row],[total_p_sparrow_adjusted_usgs_lbs]]/huc_8[[#This Row],[area_ac]]/huc_8[[#This Row],[total_p_yield_lbs_per_ac]]*huc_8[[#This Row],[rowcrop_p_yield_lbs_per_ac]]</f>
        <v>0.16959871929386269</v>
      </c>
      <c r="H566">
        <v>9.2707302411723589</v>
      </c>
      <c r="I566">
        <v>10.343078318644961</v>
      </c>
      <c r="J566">
        <f>huc_8[[#This Row],[area_ac]]*huc_8[[#This Row],[total_n_yield_lbs_per_ac]]</f>
        <v>10649400.477591699</v>
      </c>
      <c r="K566">
        <f>huc_8[[#This Row],[total_n_sparrow_lbs]]/SUM(huc_8[total_n_sparrow_lbs])*Meta!$B$2</f>
        <v>3569808.8378491285</v>
      </c>
      <c r="L566">
        <f>huc_8[[#This Row],[total_n_sparrow_adjusted_usgs_lbs]]/huc_8[[#This Row],[area_ac]]/huc_8[[#This Row],[total_n_yield_lbs_per_ac]]*huc_8[[#This Row],[rowcrop_n_yield_lbs_per_ac]]</f>
        <v>3.1076617709973151</v>
      </c>
    </row>
    <row r="567" spans="1:12">
      <c r="A567" t="s">
        <v>625</v>
      </c>
      <c r="B567">
        <v>586327.51</v>
      </c>
      <c r="C567">
        <v>1.3756804352315593</v>
      </c>
      <c r="D567">
        <v>1.6220019135048196</v>
      </c>
      <c r="E567">
        <f>huc_8[[#This Row],[area_ac]]*huc_8[[#This Row],[total_p_yield_lbs_per_ac]]</f>
        <v>951024.34316051623</v>
      </c>
      <c r="F567">
        <f>huc_8[[#This Row],[total_p_sparrow_lbs]]/SUM(huc_8[total_p_sparrow_lbs])*Meta!$A$2</f>
        <v>358837.55402797757</v>
      </c>
      <c r="G567">
        <f>huc_8[[#This Row],[total_p_sparrow_adjusted_usgs_lbs]]/huc_8[[#This Row],[area_ac]]/huc_8[[#This Row],[total_p_yield_lbs_per_ac]]*huc_8[[#This Row],[rowcrop_p_yield_lbs_per_ac]]</f>
        <v>0.51906747293356881</v>
      </c>
      <c r="H567">
        <v>18.433402441531484</v>
      </c>
      <c r="I567">
        <v>19.33173218818693</v>
      </c>
      <c r="J567">
        <f>huc_8[[#This Row],[area_ac]]*huc_8[[#This Row],[total_n_yield_lbs_per_ac]]</f>
        <v>11334726.397886494</v>
      </c>
      <c r="K567">
        <f>huc_8[[#This Row],[total_n_sparrow_lbs]]/SUM(huc_8[total_n_sparrow_lbs])*Meta!$B$2</f>
        <v>3799538.4392687851</v>
      </c>
      <c r="L567">
        <f>huc_8[[#This Row],[total_n_sparrow_adjusted_usgs_lbs]]/huc_8[[#This Row],[area_ac]]/huc_8[[#This Row],[total_n_yield_lbs_per_ac]]*huc_8[[#This Row],[rowcrop_n_yield_lbs_per_ac]]</f>
        <v>6.1791011696735367</v>
      </c>
    </row>
    <row r="568" spans="1:12">
      <c r="A568" t="s">
        <v>626</v>
      </c>
      <c r="B568">
        <v>1812413.43</v>
      </c>
      <c r="C568">
        <v>0.6093210708481297</v>
      </c>
      <c r="D568">
        <v>0.78039924628287038</v>
      </c>
      <c r="E568">
        <f>huc_8[[#This Row],[area_ac]]*huc_8[[#This Row],[total_p_yield_lbs_per_ac]]</f>
        <v>1414406.0747249518</v>
      </c>
      <c r="F568">
        <f>huc_8[[#This Row],[total_p_sparrow_lbs]]/SUM(huc_8[total_p_sparrow_lbs])*Meta!$A$2</f>
        <v>533679.31105728843</v>
      </c>
      <c r="G568">
        <f>huc_8[[#This Row],[total_p_sparrow_adjusted_usgs_lbs]]/huc_8[[#This Row],[area_ac]]/huc_8[[#This Row],[total_p_yield_lbs_per_ac]]*huc_8[[#This Row],[rowcrop_p_yield_lbs_per_ac]]</f>
        <v>0.2299071356619807</v>
      </c>
      <c r="H568">
        <v>20.303645868749364</v>
      </c>
      <c r="I568">
        <v>21.072301763614906</v>
      </c>
      <c r="J568">
        <f>huc_8[[#This Row],[area_ac]]*huc_8[[#This Row],[total_n_yield_lbs_per_ac]]</f>
        <v>38191722.717388339</v>
      </c>
      <c r="K568">
        <f>huc_8[[#This Row],[total_n_sparrow_lbs]]/SUM(huc_8[total_n_sparrow_lbs])*Meta!$B$2</f>
        <v>12802330.945868241</v>
      </c>
      <c r="L568">
        <f>huc_8[[#This Row],[total_n_sparrow_adjusted_usgs_lbs]]/huc_8[[#This Row],[area_ac]]/huc_8[[#This Row],[total_n_yield_lbs_per_ac]]*huc_8[[#This Row],[rowcrop_n_yield_lbs_per_ac]]</f>
        <v>6.8060295615074287</v>
      </c>
    </row>
    <row r="569" spans="1:12">
      <c r="A569" t="s">
        <v>627</v>
      </c>
      <c r="B569">
        <v>618384.11</v>
      </c>
      <c r="C569">
        <v>0.63098068049247991</v>
      </c>
      <c r="D569">
        <v>0.78819248472401637</v>
      </c>
      <c r="E569">
        <f>huc_8[[#This Row],[area_ac]]*huc_8[[#This Row],[total_p_yield_lbs_per_ac]]</f>
        <v>487405.70817474945</v>
      </c>
      <c r="F569">
        <f>huc_8[[#This Row],[total_p_sparrow_lbs]]/SUM(huc_8[total_p_sparrow_lbs])*Meta!$A$2</f>
        <v>183906.40933486744</v>
      </c>
      <c r="G569">
        <f>huc_8[[#This Row],[total_p_sparrow_adjusted_usgs_lbs]]/huc_8[[#This Row],[area_ac]]/huc_8[[#This Row],[total_p_yield_lbs_per_ac]]*huc_8[[#This Row],[rowcrop_p_yield_lbs_per_ac]]</f>
        <v>0.23807967236083111</v>
      </c>
      <c r="H569">
        <v>11.288898302812949</v>
      </c>
      <c r="I569">
        <v>11.720169171218521</v>
      </c>
      <c r="J569">
        <f>huc_8[[#This Row],[area_ac]]*huc_8[[#This Row],[total_n_yield_lbs_per_ac]]</f>
        <v>7247566.3819934027</v>
      </c>
      <c r="K569">
        <f>huc_8[[#This Row],[total_n_sparrow_lbs]]/SUM(huc_8[total_n_sparrow_lbs])*Meta!$B$2</f>
        <v>2429472.5865346724</v>
      </c>
      <c r="L569">
        <f>huc_8[[#This Row],[total_n_sparrow_adjusted_usgs_lbs]]/huc_8[[#This Row],[area_ac]]/huc_8[[#This Row],[total_n_yield_lbs_per_ac]]*huc_8[[#This Row],[rowcrop_n_yield_lbs_per_ac]]</f>
        <v>3.7841763032349718</v>
      </c>
    </row>
    <row r="570" spans="1:12">
      <c r="A570" t="s">
        <v>628</v>
      </c>
      <c r="B570">
        <v>473551.45</v>
      </c>
      <c r="C570">
        <v>0.87745613574967762</v>
      </c>
      <c r="D570">
        <v>1.0782707228964648</v>
      </c>
      <c r="E570">
        <f>huc_8[[#This Row],[area_ac]]*huc_8[[#This Row],[total_p_yield_lbs_per_ac]]</f>
        <v>510616.66432016907</v>
      </c>
      <c r="F570">
        <f>huc_8[[#This Row],[total_p_sparrow_lbs]]/SUM(huc_8[total_p_sparrow_lbs])*Meta!$A$2</f>
        <v>192664.29528150219</v>
      </c>
      <c r="G570">
        <f>huc_8[[#This Row],[total_p_sparrow_adjusted_usgs_lbs]]/huc_8[[#This Row],[area_ac]]/huc_8[[#This Row],[total_p_yield_lbs_per_ac]]*huc_8[[#This Row],[rowcrop_p_yield_lbs_per_ac]]</f>
        <v>0.33107902629797542</v>
      </c>
      <c r="H570">
        <v>15.786560364785938</v>
      </c>
      <c r="I570">
        <v>16.429229941887595</v>
      </c>
      <c r="J570">
        <f>huc_8[[#This Row],[area_ac]]*huc_8[[#This Row],[total_n_yield_lbs_per_ac]]</f>
        <v>7780085.6613642862</v>
      </c>
      <c r="K570">
        <f>huc_8[[#This Row],[total_n_sparrow_lbs]]/SUM(huc_8[total_n_sparrow_lbs])*Meta!$B$2</f>
        <v>2607979.5394681511</v>
      </c>
      <c r="L570">
        <f>huc_8[[#This Row],[total_n_sparrow_adjusted_usgs_lbs]]/huc_8[[#This Row],[area_ac]]/huc_8[[#This Row],[total_n_yield_lbs_per_ac]]*huc_8[[#This Row],[rowcrop_n_yield_lbs_per_ac]]</f>
        <v>5.2918474451245316</v>
      </c>
    </row>
    <row r="571" spans="1:12">
      <c r="A571" t="s">
        <v>629</v>
      </c>
      <c r="B571">
        <v>712850.78</v>
      </c>
      <c r="C571">
        <v>0.36711100067784791</v>
      </c>
      <c r="D571">
        <v>1.0951898431740266</v>
      </c>
      <c r="E571">
        <f>huc_8[[#This Row],[area_ac]]*huc_8[[#This Row],[total_p_yield_lbs_per_ac]]</f>
        <v>780706.93395468255</v>
      </c>
      <c r="F571">
        <f>huc_8[[#This Row],[total_p_sparrow_lbs]]/SUM(huc_8[total_p_sparrow_lbs])*Meta!$A$2</f>
        <v>294573.91770012368</v>
      </c>
      <c r="G571">
        <f>huc_8[[#This Row],[total_p_sparrow_adjusted_usgs_lbs]]/huc_8[[#This Row],[area_ac]]/huc_8[[#This Row],[total_p_yield_lbs_per_ac]]*huc_8[[#This Row],[rowcrop_p_yield_lbs_per_ac]]</f>
        <v>0.13851718358987147</v>
      </c>
      <c r="H571">
        <v>7.8370501822103353</v>
      </c>
      <c r="I571">
        <v>10.788891461114291</v>
      </c>
      <c r="J571">
        <f>huc_8[[#This Row],[area_ac]]*huc_8[[#This Row],[total_n_yield_lbs_per_ac]]</f>
        <v>7690869.6933906628</v>
      </c>
      <c r="K571">
        <f>huc_8[[#This Row],[total_n_sparrow_lbs]]/SUM(huc_8[total_n_sparrow_lbs])*Meta!$B$2</f>
        <v>2578073.2596151535</v>
      </c>
      <c r="L571">
        <f>huc_8[[#This Row],[total_n_sparrow_adjusted_usgs_lbs]]/huc_8[[#This Row],[area_ac]]/huc_8[[#This Row],[total_n_yield_lbs_per_ac]]*huc_8[[#This Row],[rowcrop_n_yield_lbs_per_ac]]</f>
        <v>2.6270747411546647</v>
      </c>
    </row>
    <row r="572" spans="1:12">
      <c r="A572" t="s">
        <v>630</v>
      </c>
      <c r="B572">
        <v>761568.23</v>
      </c>
      <c r="C572">
        <v>0.7611938741506199</v>
      </c>
      <c r="D572">
        <v>1.0042882659771761</v>
      </c>
      <c r="E572">
        <f>huc_8[[#This Row],[area_ac]]*huc_8[[#This Row],[total_p_yield_lbs_per_ac]]</f>
        <v>764834.03713000717</v>
      </c>
      <c r="F572">
        <f>huc_8[[#This Row],[total_p_sparrow_lbs]]/SUM(huc_8[total_p_sparrow_lbs])*Meta!$A$2</f>
        <v>288584.80552558537</v>
      </c>
      <c r="G572">
        <f>huc_8[[#This Row],[total_p_sparrow_adjusted_usgs_lbs]]/huc_8[[#This Row],[area_ac]]/huc_8[[#This Row],[total_p_yield_lbs_per_ac]]*huc_8[[#This Row],[rowcrop_p_yield_lbs_per_ac]]</f>
        <v>0.28721131052602983</v>
      </c>
      <c r="H572">
        <v>14.127185529204693</v>
      </c>
      <c r="I572">
        <v>14.831450980894253</v>
      </c>
      <c r="J572">
        <f>huc_8[[#This Row],[area_ac]]*huc_8[[#This Row],[total_n_yield_lbs_per_ac]]</f>
        <v>11295161.8718514</v>
      </c>
      <c r="K572">
        <f>huc_8[[#This Row],[total_n_sparrow_lbs]]/SUM(huc_8[total_n_sparrow_lbs])*Meta!$B$2</f>
        <v>3786275.9279187252</v>
      </c>
      <c r="L572">
        <f>huc_8[[#This Row],[total_n_sparrow_adjusted_usgs_lbs]]/huc_8[[#This Row],[area_ac]]/huc_8[[#This Row],[total_n_yield_lbs_per_ac]]*huc_8[[#This Row],[rowcrop_n_yield_lbs_per_ac]]</f>
        <v>4.7356047753304118</v>
      </c>
    </row>
    <row r="573" spans="1:12">
      <c r="A573" t="s">
        <v>631</v>
      </c>
      <c r="B573">
        <v>536310.17000000004</v>
      </c>
      <c r="C573">
        <v>0.40645141499996101</v>
      </c>
      <c r="D573">
        <v>0.62646572357854513</v>
      </c>
      <c r="E573">
        <f>huc_8[[#This Row],[area_ac]]*huc_8[[#This Row],[total_p_yield_lbs_per_ac]]</f>
        <v>335979.93871158257</v>
      </c>
      <c r="F573">
        <f>huc_8[[#This Row],[total_p_sparrow_lbs]]/SUM(huc_8[total_p_sparrow_lbs])*Meta!$A$2</f>
        <v>126770.90789187644</v>
      </c>
      <c r="G573">
        <f>huc_8[[#This Row],[total_p_sparrow_adjusted_usgs_lbs]]/huc_8[[#This Row],[area_ac]]/huc_8[[#This Row],[total_p_yield_lbs_per_ac]]*huc_8[[#This Row],[rowcrop_p_yield_lbs_per_ac]]</f>
        <v>0.15336098664424988</v>
      </c>
      <c r="H573">
        <v>8.8377072668850758</v>
      </c>
      <c r="I573">
        <v>9.4501366886750926</v>
      </c>
      <c r="J573">
        <f>huc_8[[#This Row],[area_ac]]*huc_8[[#This Row],[total_n_yield_lbs_per_ac]]</f>
        <v>5068204.4140265761</v>
      </c>
      <c r="K573">
        <f>huc_8[[#This Row],[total_n_sparrow_lbs]]/SUM(huc_8[total_n_sparrow_lbs])*Meta!$B$2</f>
        <v>1698923.8922217295</v>
      </c>
      <c r="L573">
        <f>huc_8[[#This Row],[total_n_sparrow_adjusted_usgs_lbs]]/huc_8[[#This Row],[area_ac]]/huc_8[[#This Row],[total_n_yield_lbs_per_ac]]*huc_8[[#This Row],[rowcrop_n_yield_lbs_per_ac]]</f>
        <v>2.9625071922156145</v>
      </c>
    </row>
    <row r="574" spans="1:12">
      <c r="A574" t="s">
        <v>632</v>
      </c>
      <c r="B574">
        <v>1056982.6100000001</v>
      </c>
      <c r="C574">
        <v>0.61549478116770717</v>
      </c>
      <c r="D574">
        <v>0.84490570871667581</v>
      </c>
      <c r="E574">
        <f>huc_8[[#This Row],[area_ac]]*huc_8[[#This Row],[total_p_yield_lbs_per_ac]]</f>
        <v>893050.64120325178</v>
      </c>
      <c r="F574">
        <f>huc_8[[#This Row],[total_p_sparrow_lbs]]/SUM(huc_8[total_p_sparrow_lbs])*Meta!$A$2</f>
        <v>336963.09670424892</v>
      </c>
      <c r="G574">
        <f>huc_8[[#This Row],[total_p_sparrow_adjusted_usgs_lbs]]/huc_8[[#This Row],[area_ac]]/huc_8[[#This Row],[total_p_yield_lbs_per_ac]]*huc_8[[#This Row],[rowcrop_p_yield_lbs_per_ac]]</f>
        <v>0.23223658088206009</v>
      </c>
      <c r="H574">
        <v>13.583816718215067</v>
      </c>
      <c r="I574">
        <v>14.171751525068304</v>
      </c>
      <c r="J574">
        <f>huc_8[[#This Row],[area_ac]]*huc_8[[#This Row],[total_n_yield_lbs_per_ac]]</f>
        <v>14979294.915238177</v>
      </c>
      <c r="K574">
        <f>huc_8[[#This Row],[total_n_sparrow_lbs]]/SUM(huc_8[total_n_sparrow_lbs])*Meta!$B$2</f>
        <v>5021242.2272674656</v>
      </c>
      <c r="L574">
        <f>huc_8[[#This Row],[total_n_sparrow_adjusted_usgs_lbs]]/huc_8[[#This Row],[area_ac]]/huc_8[[#This Row],[total_n_yield_lbs_per_ac]]*huc_8[[#This Row],[rowcrop_n_yield_lbs_per_ac]]</f>
        <v>4.5534609271613187</v>
      </c>
    </row>
    <row r="575" spans="1:12">
      <c r="A575" t="s">
        <v>633</v>
      </c>
      <c r="B575">
        <v>735184.84</v>
      </c>
      <c r="C575">
        <v>0.67353579977154143</v>
      </c>
      <c r="D575">
        <v>0.89946284492621464</v>
      </c>
      <c r="E575">
        <f>huc_8[[#This Row],[area_ac]]*huc_8[[#This Row],[total_p_yield_lbs_per_ac]]</f>
        <v>661271.4477330239</v>
      </c>
      <c r="F575">
        <f>huc_8[[#This Row],[total_p_sparrow_lbs]]/SUM(huc_8[total_p_sparrow_lbs])*Meta!$A$2</f>
        <v>249508.8906604441</v>
      </c>
      <c r="G575">
        <f>huc_8[[#This Row],[total_p_sparrow_adjusted_usgs_lbs]]/huc_8[[#This Row],[area_ac]]/huc_8[[#This Row],[total_p_yield_lbs_per_ac]]*huc_8[[#This Row],[rowcrop_p_yield_lbs_per_ac]]</f>
        <v>0.25413643791398155</v>
      </c>
      <c r="H575">
        <v>13.418555851448053</v>
      </c>
      <c r="I575">
        <v>14.202960184878531</v>
      </c>
      <c r="J575">
        <f>huc_8[[#This Row],[area_ac]]*huc_8[[#This Row],[total_n_yield_lbs_per_ac]]</f>
        <v>10441801.011046292</v>
      </c>
      <c r="K575">
        <f>huc_8[[#This Row],[total_n_sparrow_lbs]]/SUM(huc_8[total_n_sparrow_lbs])*Meta!$B$2</f>
        <v>3500218.9663849133</v>
      </c>
      <c r="L575">
        <f>huc_8[[#This Row],[total_n_sparrow_adjusted_usgs_lbs]]/huc_8[[#This Row],[area_ac]]/huc_8[[#This Row],[total_n_yield_lbs_per_ac]]*huc_8[[#This Row],[rowcrop_n_yield_lbs_per_ac]]</f>
        <v>4.4980634703770752</v>
      </c>
    </row>
    <row r="576" spans="1:12">
      <c r="A576" t="s">
        <v>634</v>
      </c>
      <c r="B576">
        <v>112019.58</v>
      </c>
      <c r="C576">
        <v>0.33517593905573517</v>
      </c>
      <c r="D576">
        <v>0.48218228918502654</v>
      </c>
      <c r="E576">
        <f>huc_8[[#This Row],[area_ac]]*huc_8[[#This Row],[total_p_yield_lbs_per_ac]]</f>
        <v>54013.857517945216</v>
      </c>
      <c r="F576">
        <f>huc_8[[#This Row],[total_p_sparrow_lbs]]/SUM(huc_8[total_p_sparrow_lbs])*Meta!$A$2</f>
        <v>20380.341107718388</v>
      </c>
      <c r="G576">
        <f>huc_8[[#This Row],[total_p_sparrow_adjusted_usgs_lbs]]/huc_8[[#This Row],[area_ac]]/huc_8[[#This Row],[total_p_yield_lbs_per_ac]]*huc_8[[#This Row],[rowcrop_p_yield_lbs_per_ac]]</f>
        <v>0.12646754523663165</v>
      </c>
      <c r="H576">
        <v>9.7120964252752788</v>
      </c>
      <c r="I576">
        <v>10.251756704636604</v>
      </c>
      <c r="J576">
        <f>huc_8[[#This Row],[area_ac]]*huc_8[[#This Row],[total_n_yield_lbs_per_ac]]</f>
        <v>1148397.4803155763</v>
      </c>
      <c r="K576">
        <f>huc_8[[#This Row],[total_n_sparrow_lbs]]/SUM(huc_8[total_n_sparrow_lbs])*Meta!$B$2</f>
        <v>384956.83237947931</v>
      </c>
      <c r="L576">
        <f>huc_8[[#This Row],[total_n_sparrow_adjusted_usgs_lbs]]/huc_8[[#This Row],[area_ac]]/huc_8[[#This Row],[total_n_yield_lbs_per_ac]]*huc_8[[#This Row],[rowcrop_n_yield_lbs_per_ac]]</f>
        <v>3.2556130953985032</v>
      </c>
    </row>
    <row r="577" spans="1:12">
      <c r="A577" t="s">
        <v>635</v>
      </c>
      <c r="B577">
        <v>1088578.78</v>
      </c>
      <c r="C577">
        <v>0.43633036375391421</v>
      </c>
      <c r="D577">
        <v>0.63407636255234057</v>
      </c>
      <c r="E577">
        <f>huc_8[[#This Row],[area_ac]]*huc_8[[#This Row],[total_p_yield_lbs_per_ac]]</f>
        <v>690242.07317406463</v>
      </c>
      <c r="F577">
        <f>huc_8[[#This Row],[total_p_sparrow_lbs]]/SUM(huc_8[total_p_sparrow_lbs])*Meta!$A$2</f>
        <v>260439.997152814</v>
      </c>
      <c r="G577">
        <f>huc_8[[#This Row],[total_p_sparrow_adjusted_usgs_lbs]]/huc_8[[#This Row],[area_ac]]/huc_8[[#This Row],[total_p_yield_lbs_per_ac]]*huc_8[[#This Row],[rowcrop_p_yield_lbs_per_ac]]</f>
        <v>0.16463481887042056</v>
      </c>
      <c r="H577">
        <v>10.284035495474368</v>
      </c>
      <c r="I577">
        <v>10.823502287090029</v>
      </c>
      <c r="J577">
        <f>huc_8[[#This Row],[area_ac]]*huc_8[[#This Row],[total_n_yield_lbs_per_ac]]</f>
        <v>11782234.915007675</v>
      </c>
      <c r="K577">
        <f>huc_8[[#This Row],[total_n_sparrow_lbs]]/SUM(huc_8[total_n_sparrow_lbs])*Meta!$B$2</f>
        <v>3949548.7485621041</v>
      </c>
      <c r="L577">
        <f>huc_8[[#This Row],[total_n_sparrow_adjusted_usgs_lbs]]/huc_8[[#This Row],[area_ac]]/huc_8[[#This Row],[total_n_yield_lbs_per_ac]]*huc_8[[#This Row],[rowcrop_n_yield_lbs_per_ac]]</f>
        <v>3.4473340426766219</v>
      </c>
    </row>
    <row r="578" spans="1:12">
      <c r="A578" t="s">
        <v>636</v>
      </c>
      <c r="B578">
        <v>571313.24</v>
      </c>
      <c r="C578">
        <v>0.60626889344014301</v>
      </c>
      <c r="D578">
        <v>0.79630737862303569</v>
      </c>
      <c r="E578">
        <f>huc_8[[#This Row],[area_ac]]*huc_8[[#This Row],[total_p_yield_lbs_per_ac]]</f>
        <v>454940.94851703325</v>
      </c>
      <c r="F578">
        <f>huc_8[[#This Row],[total_p_sparrow_lbs]]/SUM(huc_8[total_p_sparrow_lbs])*Meta!$A$2</f>
        <v>171656.90696254509</v>
      </c>
      <c r="G578">
        <f>huc_8[[#This Row],[total_p_sparrow_adjusted_usgs_lbs]]/huc_8[[#This Row],[area_ac]]/huc_8[[#This Row],[total_p_yield_lbs_per_ac]]*huc_8[[#This Row],[rowcrop_p_yield_lbs_per_ac]]</f>
        <v>0.22875549755364205</v>
      </c>
      <c r="H578">
        <v>7.6520404489910714</v>
      </c>
      <c r="I578">
        <v>8.0287537295018563</v>
      </c>
      <c r="J578">
        <f>huc_8[[#This Row],[area_ac]]*huc_8[[#This Row],[total_n_yield_lbs_per_ac]]</f>
        <v>4586933.3063637894</v>
      </c>
      <c r="K578">
        <f>huc_8[[#This Row],[total_n_sparrow_lbs]]/SUM(huc_8[total_n_sparrow_lbs])*Meta!$B$2</f>
        <v>1537595.9510713201</v>
      </c>
      <c r="L578">
        <f>huc_8[[#This Row],[total_n_sparrow_adjusted_usgs_lbs]]/huc_8[[#This Row],[area_ac]]/huc_8[[#This Row],[total_n_yield_lbs_per_ac]]*huc_8[[#This Row],[rowcrop_n_yield_lbs_per_ac]]</f>
        <v>2.5650572236311251</v>
      </c>
    </row>
    <row r="579" spans="1:12">
      <c r="A579" t="s">
        <v>637</v>
      </c>
      <c r="B579">
        <v>455015.38</v>
      </c>
      <c r="C579">
        <v>0.79697610638379279</v>
      </c>
      <c r="D579">
        <v>0.98596584982317692</v>
      </c>
      <c r="E579">
        <f>huc_8[[#This Row],[area_ac]]*huc_8[[#This Row],[total_p_yield_lbs_per_ac]]</f>
        <v>448629.62582431576</v>
      </c>
      <c r="F579">
        <f>huc_8[[#This Row],[total_p_sparrow_lbs]]/SUM(huc_8[total_p_sparrow_lbs])*Meta!$A$2</f>
        <v>169275.5382688588</v>
      </c>
      <c r="G579">
        <f>huc_8[[#This Row],[total_p_sparrow_adjusted_usgs_lbs]]/huc_8[[#This Row],[area_ac]]/huc_8[[#This Row],[total_p_yield_lbs_per_ac]]*huc_8[[#This Row],[rowcrop_p_yield_lbs_per_ac]]</f>
        <v>0.30071255135604052</v>
      </c>
      <c r="H579">
        <v>7.5580390799733568</v>
      </c>
      <c r="I579">
        <v>7.9262956540378848</v>
      </c>
      <c r="J579">
        <f>huc_8[[#This Row],[area_ac]]*huc_8[[#This Row],[total_n_yield_lbs_per_ac]]</f>
        <v>3606586.4290143969</v>
      </c>
      <c r="K579">
        <f>huc_8[[#This Row],[total_n_sparrow_lbs]]/SUM(huc_8[total_n_sparrow_lbs])*Meta!$B$2</f>
        <v>1208971.7290521024</v>
      </c>
      <c r="L579">
        <f>huc_8[[#This Row],[total_n_sparrow_adjusted_usgs_lbs]]/huc_8[[#This Row],[area_ac]]/huc_8[[#This Row],[total_n_yield_lbs_per_ac]]*huc_8[[#This Row],[rowcrop_n_yield_lbs_per_ac]]</f>
        <v>2.5335468190223915</v>
      </c>
    </row>
    <row r="580" spans="1:12">
      <c r="A580" t="s">
        <v>638</v>
      </c>
      <c r="B580">
        <v>774169.14</v>
      </c>
      <c r="C580">
        <v>0.61959578624853062</v>
      </c>
      <c r="D580">
        <v>0.81150725012375202</v>
      </c>
      <c r="E580">
        <f>huc_8[[#This Row],[area_ac]]*huc_8[[#This Row],[total_p_yield_lbs_per_ac]]</f>
        <v>628243.86993207003</v>
      </c>
      <c r="F580">
        <f>huc_8[[#This Row],[total_p_sparrow_lbs]]/SUM(huc_8[total_p_sparrow_lbs])*Meta!$A$2</f>
        <v>237047.02749280204</v>
      </c>
      <c r="G580">
        <f>huc_8[[#This Row],[total_p_sparrow_adjusted_usgs_lbs]]/huc_8[[#This Row],[area_ac]]/huc_8[[#This Row],[total_p_yield_lbs_per_ac]]*huc_8[[#This Row],[rowcrop_p_yield_lbs_per_ac]]</f>
        <v>0.23378395939328572</v>
      </c>
      <c r="H580">
        <v>7.9568942130278542</v>
      </c>
      <c r="I580">
        <v>8.3366431419094109</v>
      </c>
      <c r="J580">
        <f>huc_8[[#This Row],[area_ac]]*huc_8[[#This Row],[total_n_yield_lbs_per_ac]]</f>
        <v>6453971.8516589068</v>
      </c>
      <c r="K580">
        <f>huc_8[[#This Row],[total_n_sparrow_lbs]]/SUM(huc_8[total_n_sparrow_lbs])*Meta!$B$2</f>
        <v>2163450.0274227369</v>
      </c>
      <c r="L580">
        <f>huc_8[[#This Row],[total_n_sparrow_adjusted_usgs_lbs]]/huc_8[[#This Row],[area_ac]]/huc_8[[#This Row],[total_n_yield_lbs_per_ac]]*huc_8[[#This Row],[rowcrop_n_yield_lbs_per_ac]]</f>
        <v>2.6672479209760129</v>
      </c>
    </row>
    <row r="581" spans="1:12">
      <c r="A581" t="s">
        <v>639</v>
      </c>
      <c r="B581">
        <v>508815.37</v>
      </c>
      <c r="C581">
        <v>0.73411640591671912</v>
      </c>
      <c r="D581">
        <v>0.98857426131947468</v>
      </c>
      <c r="E581">
        <f>huc_8[[#This Row],[area_ac]]*huc_8[[#This Row],[total_p_yield_lbs_per_ac]]</f>
        <v>503001.77854574518</v>
      </c>
      <c r="F581">
        <f>huc_8[[#This Row],[total_p_sparrow_lbs]]/SUM(huc_8[total_p_sparrow_lbs])*Meta!$A$2</f>
        <v>189791.07021092632</v>
      </c>
      <c r="G581">
        <f>huc_8[[#This Row],[total_p_sparrow_adjusted_usgs_lbs]]/huc_8[[#This Row],[area_ac]]/huc_8[[#This Row],[total_p_yield_lbs_per_ac]]*huc_8[[#This Row],[rowcrop_p_yield_lbs_per_ac]]</f>
        <v>0.27699452423638254</v>
      </c>
      <c r="H581">
        <v>10.970532646245392</v>
      </c>
      <c r="I581">
        <v>11.527928949993377</v>
      </c>
      <c r="J581">
        <f>huc_8[[#This Row],[area_ac]]*huc_8[[#This Row],[total_n_yield_lbs_per_ac]]</f>
        <v>5865587.4340245919</v>
      </c>
      <c r="K581">
        <f>huc_8[[#This Row],[total_n_sparrow_lbs]]/SUM(huc_8[total_n_sparrow_lbs])*Meta!$B$2</f>
        <v>1966216.3992440088</v>
      </c>
      <c r="L581">
        <f>huc_8[[#This Row],[total_n_sparrow_adjusted_usgs_lbs]]/huc_8[[#This Row],[area_ac]]/huc_8[[#This Row],[total_n_yield_lbs_per_ac]]*huc_8[[#This Row],[rowcrop_n_yield_lbs_per_ac]]</f>
        <v>3.6774562548271827</v>
      </c>
    </row>
    <row r="582" spans="1:12">
      <c r="A582" t="s">
        <v>640</v>
      </c>
      <c r="B582">
        <v>639551.5</v>
      </c>
      <c r="C582">
        <v>0.59488314754085614</v>
      </c>
      <c r="D582">
        <v>0.78689699661925294</v>
      </c>
      <c r="E582">
        <f>huc_8[[#This Row],[area_ac]]*huc_8[[#This Row],[total_p_yield_lbs_per_ac]]</f>
        <v>503261.15453333815</v>
      </c>
      <c r="F582">
        <f>huc_8[[#This Row],[total_p_sparrow_lbs]]/SUM(huc_8[total_p_sparrow_lbs])*Meta!$A$2</f>
        <v>189888.93715369265</v>
      </c>
      <c r="G582">
        <f>huc_8[[#This Row],[total_p_sparrow_adjusted_usgs_lbs]]/huc_8[[#This Row],[area_ac]]/huc_8[[#This Row],[total_p_yield_lbs_per_ac]]*huc_8[[#This Row],[rowcrop_p_yield_lbs_per_ac]]</f>
        <v>0.22445946324214747</v>
      </c>
      <c r="H582">
        <v>9.7385952265711122</v>
      </c>
      <c r="I582">
        <v>10.18362321263125</v>
      </c>
      <c r="J582">
        <f>huc_8[[#This Row],[area_ac]]*huc_8[[#This Row],[total_n_yield_lbs_per_ac]]</f>
        <v>6512951.5010731351</v>
      </c>
      <c r="K582">
        <f>huc_8[[#This Row],[total_n_sparrow_lbs]]/SUM(huc_8[total_n_sparrow_lbs])*Meta!$B$2</f>
        <v>2183220.7247662339</v>
      </c>
      <c r="L582">
        <f>huc_8[[#This Row],[total_n_sparrow_adjusted_usgs_lbs]]/huc_8[[#This Row],[area_ac]]/huc_8[[#This Row],[total_n_yield_lbs_per_ac]]*huc_8[[#This Row],[rowcrop_n_yield_lbs_per_ac]]</f>
        <v>3.2644958165673925</v>
      </c>
    </row>
    <row r="583" spans="1:12">
      <c r="A583" t="s">
        <v>641</v>
      </c>
      <c r="B583">
        <v>667091.86</v>
      </c>
      <c r="C583">
        <v>0.32685467151335612</v>
      </c>
      <c r="D583">
        <v>0.89955742747177614</v>
      </c>
      <c r="E583">
        <f>huc_8[[#This Row],[area_ac]]*huc_8[[#This Row],[total_p_yield_lbs_per_ac]]</f>
        <v>600087.43746896228</v>
      </c>
      <c r="F583">
        <f>huc_8[[#This Row],[total_p_sparrow_lbs]]/SUM(huc_8[total_p_sparrow_lbs])*Meta!$A$2</f>
        <v>226423.12976833523</v>
      </c>
      <c r="G583">
        <f>huc_8[[#This Row],[total_p_sparrow_adjusted_usgs_lbs]]/huc_8[[#This Row],[area_ac]]/huc_8[[#This Row],[total_p_yield_lbs_per_ac]]*huc_8[[#This Row],[rowcrop_p_yield_lbs_per_ac]]</f>
        <v>0.12332779038935146</v>
      </c>
      <c r="H583">
        <v>6.5531959453931696</v>
      </c>
      <c r="I583">
        <v>8.9254802549578525</v>
      </c>
      <c r="J583">
        <f>huc_8[[#This Row],[area_ac]]*huc_8[[#This Row],[total_n_yield_lbs_per_ac]]</f>
        <v>5954115.2246731082</v>
      </c>
      <c r="K583">
        <f>huc_8[[#This Row],[total_n_sparrow_lbs]]/SUM(huc_8[total_n_sparrow_lbs])*Meta!$B$2</f>
        <v>1995891.9936699402</v>
      </c>
      <c r="L583">
        <f>huc_8[[#This Row],[total_n_sparrow_adjusted_usgs_lbs]]/huc_8[[#This Row],[area_ac]]/huc_8[[#This Row],[total_n_yield_lbs_per_ac]]*huc_8[[#This Row],[rowcrop_n_yield_lbs_per_ac]]</f>
        <v>2.1967111530124326</v>
      </c>
    </row>
    <row r="584" spans="1:12">
      <c r="A584" t="s">
        <v>642</v>
      </c>
      <c r="B584">
        <v>1065151.28</v>
      </c>
      <c r="C584">
        <v>0.69600171214646278</v>
      </c>
      <c r="D584">
        <v>1.0049925688348977</v>
      </c>
      <c r="E584">
        <f>huc_8[[#This Row],[area_ac]]*huc_8[[#This Row],[total_p_yield_lbs_per_ac]]</f>
        <v>1070469.1210849795</v>
      </c>
      <c r="F584">
        <f>huc_8[[#This Row],[total_p_sparrow_lbs]]/SUM(huc_8[total_p_sparrow_lbs])*Meta!$A$2</f>
        <v>403906.08698412625</v>
      </c>
      <c r="G584">
        <f>huc_8[[#This Row],[total_p_sparrow_adjusted_usgs_lbs]]/huc_8[[#This Row],[area_ac]]/huc_8[[#This Row],[total_p_yield_lbs_per_ac]]*huc_8[[#This Row],[rowcrop_p_yield_lbs_per_ac]]</f>
        <v>0.26261320625708479</v>
      </c>
      <c r="H584">
        <v>8.565599620698837</v>
      </c>
      <c r="I584">
        <v>9.2681213967586942</v>
      </c>
      <c r="J584">
        <f>huc_8[[#This Row],[area_ac]]*huc_8[[#This Row],[total_n_yield_lbs_per_ac]]</f>
        <v>9871951.3689529113</v>
      </c>
      <c r="K584">
        <f>huc_8[[#This Row],[total_n_sparrow_lbs]]/SUM(huc_8[total_n_sparrow_lbs])*Meta!$B$2</f>
        <v>3309198.4208743414</v>
      </c>
      <c r="L584">
        <f>huc_8[[#This Row],[total_n_sparrow_adjusted_usgs_lbs]]/huc_8[[#This Row],[area_ac]]/huc_8[[#This Row],[total_n_yield_lbs_per_ac]]*huc_8[[#This Row],[rowcrop_n_yield_lbs_per_ac]]</f>
        <v>2.8712933926927304</v>
      </c>
    </row>
    <row r="585" spans="1:12">
      <c r="A585" t="s">
        <v>643</v>
      </c>
      <c r="B585">
        <v>497044.63</v>
      </c>
      <c r="C585">
        <v>0.61350259812871011</v>
      </c>
      <c r="D585">
        <v>0.89084969394748925</v>
      </c>
      <c r="E585">
        <f>huc_8[[#This Row],[area_ac]]*huc_8[[#This Row],[total_p_yield_lbs_per_ac]]</f>
        <v>442792.05651374307</v>
      </c>
      <c r="F585">
        <f>huc_8[[#This Row],[total_p_sparrow_lbs]]/SUM(huc_8[total_p_sparrow_lbs])*Meta!$A$2</f>
        <v>167072.92473121444</v>
      </c>
      <c r="G585">
        <f>huc_8[[#This Row],[total_p_sparrow_adjusted_usgs_lbs]]/huc_8[[#This Row],[area_ac]]/huc_8[[#This Row],[total_p_yield_lbs_per_ac]]*huc_8[[#This Row],[rowcrop_p_yield_lbs_per_ac]]</f>
        <v>0.23148489655974935</v>
      </c>
      <c r="H585">
        <v>9.7469964213411089</v>
      </c>
      <c r="I585">
        <v>10.407087230553975</v>
      </c>
      <c r="J585">
        <f>huc_8[[#This Row],[area_ac]]*huc_8[[#This Row],[total_n_yield_lbs_per_ac]]</f>
        <v>5172786.8218884254</v>
      </c>
      <c r="K585">
        <f>huc_8[[#This Row],[total_n_sparrow_lbs]]/SUM(huc_8[total_n_sparrow_lbs])*Meta!$B$2</f>
        <v>1733981.1900155672</v>
      </c>
      <c r="L585">
        <f>huc_8[[#This Row],[total_n_sparrow_adjusted_usgs_lbs]]/huc_8[[#This Row],[area_ac]]/huc_8[[#This Row],[total_n_yield_lbs_per_ac]]*huc_8[[#This Row],[rowcrop_n_yield_lbs_per_ac]]</f>
        <v>3.2673119994503188</v>
      </c>
    </row>
    <row r="586" spans="1:12">
      <c r="A586" t="s">
        <v>644</v>
      </c>
      <c r="B586">
        <v>1182065.9099999999</v>
      </c>
      <c r="C586">
        <v>3.1747210266351286E-2</v>
      </c>
      <c r="D586">
        <v>3.9940546078936802E-2</v>
      </c>
      <c r="E586">
        <f>huc_8[[#This Row],[area_ac]]*huc_8[[#This Row],[total_p_yield_lbs_per_ac]]</f>
        <v>47212.35794669536</v>
      </c>
      <c r="F586">
        <f>huc_8[[#This Row],[total_p_sparrow_lbs]]/SUM(huc_8[total_p_sparrow_lbs])*Meta!$A$2</f>
        <v>17814.02039529715</v>
      </c>
      <c r="G586">
        <f>huc_8[[#This Row],[total_p_sparrow_adjusted_usgs_lbs]]/huc_8[[#This Row],[area_ac]]/huc_8[[#This Row],[total_p_yield_lbs_per_ac]]*huc_8[[#This Row],[rowcrop_p_yield_lbs_per_ac]]</f>
        <v>1.1978758862607379E-2</v>
      </c>
      <c r="H586">
        <v>0.90949646504151072</v>
      </c>
      <c r="I586">
        <v>0.97013274542501049</v>
      </c>
      <c r="J586">
        <f>huc_8[[#This Row],[area_ac]]*huc_8[[#This Row],[total_n_yield_lbs_per_ac]]</f>
        <v>1146760.8465416133</v>
      </c>
      <c r="K586">
        <f>huc_8[[#This Row],[total_n_sparrow_lbs]]/SUM(huc_8[total_n_sparrow_lbs])*Meta!$B$2</f>
        <v>384408.21279071382</v>
      </c>
      <c r="L586">
        <f>huc_8[[#This Row],[total_n_sparrow_adjusted_usgs_lbs]]/huc_8[[#This Row],[area_ac]]/huc_8[[#This Row],[total_n_yield_lbs_per_ac]]*huc_8[[#This Row],[rowcrop_n_yield_lbs_per_ac]]</f>
        <v>0.3048743002697139</v>
      </c>
    </row>
    <row r="587" spans="1:12">
      <c r="A587" t="s">
        <v>645</v>
      </c>
      <c r="B587">
        <v>1887126.21</v>
      </c>
      <c r="C587">
        <v>2.8705926205146722E-2</v>
      </c>
      <c r="D587">
        <v>3.4386333323338694E-2</v>
      </c>
      <c r="E587">
        <f>huc_8[[#This Row],[area_ac]]*huc_8[[#This Row],[total_p_yield_lbs_per_ac]]</f>
        <v>64891.350880268852</v>
      </c>
      <c r="F587">
        <f>huc_8[[#This Row],[total_p_sparrow_lbs]]/SUM(huc_8[total_p_sparrow_lbs])*Meta!$A$2</f>
        <v>24484.603149129642</v>
      </c>
      <c r="G587">
        <f>huc_8[[#This Row],[total_p_sparrow_adjusted_usgs_lbs]]/huc_8[[#This Row],[area_ac]]/huc_8[[#This Row],[total_p_yield_lbs_per_ac]]*huc_8[[#This Row],[rowcrop_p_yield_lbs_per_ac]]</f>
        <v>1.0831230998073291E-2</v>
      </c>
      <c r="H587">
        <v>1.6872272854925863</v>
      </c>
      <c r="I587">
        <v>1.7771345376236007</v>
      </c>
      <c r="J587">
        <f>huc_8[[#This Row],[area_ac]]*huc_8[[#This Row],[total_n_yield_lbs_per_ac]]</f>
        <v>3353677.1646457282</v>
      </c>
      <c r="K587">
        <f>huc_8[[#This Row],[total_n_sparrow_lbs]]/SUM(huc_8[total_n_sparrow_lbs])*Meta!$B$2</f>
        <v>1124193.4611095141</v>
      </c>
      <c r="L587">
        <f>huc_8[[#This Row],[total_n_sparrow_adjusted_usgs_lbs]]/huc_8[[#This Row],[area_ac]]/huc_8[[#This Row],[total_n_yield_lbs_per_ac]]*huc_8[[#This Row],[rowcrop_n_yield_lbs_per_ac]]</f>
        <v>0.56557915047755936</v>
      </c>
    </row>
    <row r="588" spans="1:12">
      <c r="A588" t="s">
        <v>646</v>
      </c>
      <c r="B588">
        <v>1726594.29</v>
      </c>
      <c r="C588">
        <v>4.4384431231647391E-2</v>
      </c>
      <c r="D588">
        <v>5.4814397237998295E-2</v>
      </c>
      <c r="E588">
        <f>huc_8[[#This Row],[area_ac]]*huc_8[[#This Row],[total_p_yield_lbs_per_ac]]</f>
        <v>94642.225280919636</v>
      </c>
      <c r="F588">
        <f>huc_8[[#This Row],[total_p_sparrow_lbs]]/SUM(huc_8[total_p_sparrow_lbs])*Meta!$A$2</f>
        <v>35710.110757741109</v>
      </c>
      <c r="G588">
        <f>huc_8[[#This Row],[total_p_sparrow_adjusted_usgs_lbs]]/huc_8[[#This Row],[area_ac]]/huc_8[[#This Row],[total_p_yield_lbs_per_ac]]*huc_8[[#This Row],[rowcrop_p_yield_lbs_per_ac]]</f>
        <v>1.6746995862543513E-2</v>
      </c>
      <c r="H588">
        <v>0.76312074842456212</v>
      </c>
      <c r="I588">
        <v>0.82044651902469368</v>
      </c>
      <c r="J588">
        <f>huc_8[[#This Row],[area_ac]]*huc_8[[#This Row],[total_n_yield_lbs_per_ac]]</f>
        <v>1416578.2749984125</v>
      </c>
      <c r="K588">
        <f>huc_8[[#This Row],[total_n_sparrow_lbs]]/SUM(huc_8[total_n_sparrow_lbs])*Meta!$B$2</f>
        <v>474854.3034168997</v>
      </c>
      <c r="L588">
        <f>huc_8[[#This Row],[total_n_sparrow_adjusted_usgs_lbs]]/huc_8[[#This Row],[area_ac]]/huc_8[[#This Row],[total_n_yield_lbs_per_ac]]*huc_8[[#This Row],[rowcrop_n_yield_lbs_per_ac]]</f>
        <v>0.25580737599306663</v>
      </c>
    </row>
    <row r="589" spans="1:12">
      <c r="A589" t="s">
        <v>647</v>
      </c>
      <c r="B589">
        <v>1379149.98</v>
      </c>
      <c r="C589">
        <v>0.2515405263290556</v>
      </c>
      <c r="D589">
        <v>0.31357250459465447</v>
      </c>
      <c r="E589">
        <f>huc_8[[#This Row],[area_ac]]*huc_8[[#This Row],[total_p_yield_lbs_per_ac]]</f>
        <v>432463.51344026759</v>
      </c>
      <c r="F589">
        <f>huc_8[[#This Row],[total_p_sparrow_lbs]]/SUM(huc_8[total_p_sparrow_lbs])*Meta!$A$2</f>
        <v>163175.79090933813</v>
      </c>
      <c r="G589">
        <f>huc_8[[#This Row],[total_p_sparrow_adjusted_usgs_lbs]]/huc_8[[#This Row],[area_ac]]/huc_8[[#This Row],[total_p_yield_lbs_per_ac]]*huc_8[[#This Row],[rowcrop_p_yield_lbs_per_ac]]</f>
        <v>9.4910490836503991E-2</v>
      </c>
      <c r="H589">
        <v>2.0224053308008463</v>
      </c>
      <c r="I589">
        <v>2.1286940376668406</v>
      </c>
      <c r="J589">
        <f>huc_8[[#This Row],[area_ac]]*huc_8[[#This Row],[total_n_yield_lbs_per_ac]]</f>
        <v>2935788.3394743423</v>
      </c>
      <c r="K589">
        <f>huc_8[[#This Row],[total_n_sparrow_lbs]]/SUM(huc_8[total_n_sparrow_lbs])*Meta!$B$2</f>
        <v>984112.03357054724</v>
      </c>
      <c r="L589">
        <f>huc_8[[#This Row],[total_n_sparrow_adjusted_usgs_lbs]]/huc_8[[#This Row],[area_ac]]/huc_8[[#This Row],[total_n_yield_lbs_per_ac]]*huc_8[[#This Row],[rowcrop_n_yield_lbs_per_ac]]</f>
        <v>0.6779349165051517</v>
      </c>
    </row>
    <row r="590" spans="1:12">
      <c r="A590" t="s">
        <v>648</v>
      </c>
      <c r="B590">
        <v>1054180.45</v>
      </c>
      <c r="C590">
        <v>0.16705140980114172</v>
      </c>
      <c r="D590">
        <v>0.1916473036992675</v>
      </c>
      <c r="E590">
        <f>huc_8[[#This Row],[area_ac]]*huc_8[[#This Row],[total_p_yield_lbs_per_ac]]</f>
        <v>202030.84085498046</v>
      </c>
      <c r="F590">
        <f>huc_8[[#This Row],[total_p_sparrow_lbs]]/SUM(huc_8[total_p_sparrow_lbs])*Meta!$A$2</f>
        <v>76229.649947436395</v>
      </c>
      <c r="G590">
        <f>huc_8[[#This Row],[total_p_sparrow_adjusted_usgs_lbs]]/huc_8[[#This Row],[area_ac]]/huc_8[[#This Row],[total_p_yield_lbs_per_ac]]*huc_8[[#This Row],[rowcrop_p_yield_lbs_per_ac]]</f>
        <v>6.3031319567231583E-2</v>
      </c>
      <c r="H590">
        <v>2.2087146491338734</v>
      </c>
      <c r="I590">
        <v>2.2853276218563394</v>
      </c>
      <c r="J590">
        <f>huc_8[[#This Row],[area_ac]]*huc_8[[#This Row],[total_n_yield_lbs_per_ac]]</f>
        <v>2409147.7008059458</v>
      </c>
      <c r="K590">
        <f>huc_8[[#This Row],[total_n_sparrow_lbs]]/SUM(huc_8[total_n_sparrow_lbs])*Meta!$B$2</f>
        <v>807575.67265099776</v>
      </c>
      <c r="L590">
        <f>huc_8[[#This Row],[total_n_sparrow_adjusted_usgs_lbs]]/huc_8[[#This Row],[area_ac]]/huc_8[[#This Row],[total_n_yield_lbs_per_ac]]*huc_8[[#This Row],[rowcrop_n_yield_lbs_per_ac]]</f>
        <v>0.74038807079851843</v>
      </c>
    </row>
    <row r="591" spans="1:12">
      <c r="A591" t="s">
        <v>649</v>
      </c>
      <c r="B591">
        <v>925419.68</v>
      </c>
      <c r="C591">
        <v>7.2795351074265005E-2</v>
      </c>
      <c r="D591">
        <v>8.149596198591276E-2</v>
      </c>
      <c r="E591">
        <f>huc_8[[#This Row],[area_ac]]*huc_8[[#This Row],[total_p_yield_lbs_per_ac]]</f>
        <v>75417.96706229556</v>
      </c>
      <c r="F591">
        <f>huc_8[[#This Row],[total_p_sparrow_lbs]]/SUM(huc_8[total_p_sparrow_lbs])*Meta!$A$2</f>
        <v>28456.473301681817</v>
      </c>
      <c r="G591">
        <f>huc_8[[#This Row],[total_p_sparrow_adjusted_usgs_lbs]]/huc_8[[#This Row],[area_ac]]/huc_8[[#This Row],[total_p_yield_lbs_per_ac]]*huc_8[[#This Row],[rowcrop_p_yield_lbs_per_ac]]</f>
        <v>2.7466915975344574E-2</v>
      </c>
      <c r="H591">
        <v>2.1548597092340418</v>
      </c>
      <c r="I591">
        <v>2.2160221060245724</v>
      </c>
      <c r="J591">
        <f>huc_8[[#This Row],[area_ac]]*huc_8[[#This Row],[total_n_yield_lbs_per_ac]]</f>
        <v>2050750.468230186</v>
      </c>
      <c r="K591">
        <f>huc_8[[#This Row],[total_n_sparrow_lbs]]/SUM(huc_8[total_n_sparrow_lbs])*Meta!$B$2</f>
        <v>687436.55204963335</v>
      </c>
      <c r="L591">
        <f>huc_8[[#This Row],[total_n_sparrow_adjusted_usgs_lbs]]/huc_8[[#This Row],[area_ac]]/huc_8[[#This Row],[total_n_yield_lbs_per_ac]]*huc_8[[#This Row],[rowcrop_n_yield_lbs_per_ac]]</f>
        <v>0.72233523854558668</v>
      </c>
    </row>
    <row r="592" spans="1:12">
      <c r="A592" t="s">
        <v>650</v>
      </c>
      <c r="B592">
        <v>507882.48</v>
      </c>
      <c r="C592">
        <v>0.14129562607866814</v>
      </c>
      <c r="D592">
        <v>0.15799693381914956</v>
      </c>
      <c r="E592">
        <f>huc_8[[#This Row],[area_ac]]*huc_8[[#This Row],[total_p_yield_lbs_per_ac]]</f>
        <v>80243.874580465548</v>
      </c>
      <c r="F592">
        <f>huc_8[[#This Row],[total_p_sparrow_lbs]]/SUM(huc_8[total_p_sparrow_lbs])*Meta!$A$2</f>
        <v>30277.369751114824</v>
      </c>
      <c r="G592">
        <f>huc_8[[#This Row],[total_p_sparrow_adjusted_usgs_lbs]]/huc_8[[#This Row],[area_ac]]/huc_8[[#This Row],[total_p_yield_lbs_per_ac]]*huc_8[[#This Row],[rowcrop_p_yield_lbs_per_ac]]</f>
        <v>5.3313227176103262E-2</v>
      </c>
      <c r="H592">
        <v>3.0237398744481676</v>
      </c>
      <c r="I592">
        <v>3.1007513799520279</v>
      </c>
      <c r="J592">
        <f>huc_8[[#This Row],[area_ac]]*huc_8[[#This Row],[total_n_yield_lbs_per_ac]]</f>
        <v>1574817.3007134581</v>
      </c>
      <c r="K592">
        <f>huc_8[[#This Row],[total_n_sparrow_lbs]]/SUM(huc_8[total_n_sparrow_lbs])*Meta!$B$2</f>
        <v>527897.95349643461</v>
      </c>
      <c r="L592">
        <f>huc_8[[#This Row],[total_n_sparrow_adjusted_usgs_lbs]]/huc_8[[#This Row],[area_ac]]/huc_8[[#This Row],[total_n_yield_lbs_per_ac]]*huc_8[[#This Row],[rowcrop_n_yield_lbs_per_ac]]</f>
        <v>1.0135944600707629</v>
      </c>
    </row>
    <row r="593" spans="1:12">
      <c r="A593" t="s">
        <v>651</v>
      </c>
      <c r="B593">
        <v>593569.06999999995</v>
      </c>
      <c r="C593">
        <v>0.24658881101632604</v>
      </c>
      <c r="D593">
        <v>0.27274810722798881</v>
      </c>
      <c r="E593">
        <f>huc_8[[#This Row],[area_ac]]*huc_8[[#This Row],[total_p_yield_lbs_per_ac]]</f>
        <v>161894.84035157759</v>
      </c>
      <c r="F593">
        <f>huc_8[[#This Row],[total_p_sparrow_lbs]]/SUM(huc_8[total_p_sparrow_lbs])*Meta!$A$2</f>
        <v>61085.658783925348</v>
      </c>
      <c r="G593">
        <f>huc_8[[#This Row],[total_p_sparrow_adjusted_usgs_lbs]]/huc_8[[#This Row],[area_ac]]/huc_8[[#This Row],[total_p_yield_lbs_per_ac]]*huc_8[[#This Row],[rowcrop_p_yield_lbs_per_ac]]</f>
        <v>9.3042124980423205E-2</v>
      </c>
      <c r="H593">
        <v>2.0678218146012206</v>
      </c>
      <c r="I593">
        <v>2.1411777539259185</v>
      </c>
      <c r="J593">
        <f>huc_8[[#This Row],[area_ac]]*huc_8[[#This Row],[total_n_yield_lbs_per_ac]]</f>
        <v>1270936.8881024963</v>
      </c>
      <c r="K593">
        <f>huc_8[[#This Row],[total_n_sparrow_lbs]]/SUM(huc_8[total_n_sparrow_lbs])*Meta!$B$2</f>
        <v>426033.53541295091</v>
      </c>
      <c r="L593">
        <f>huc_8[[#This Row],[total_n_sparrow_adjusted_usgs_lbs]]/huc_8[[#This Row],[area_ac]]/huc_8[[#This Row],[total_n_yield_lbs_per_ac]]*huc_8[[#This Row],[rowcrop_n_yield_lbs_per_ac]]</f>
        <v>0.69315907542337019</v>
      </c>
    </row>
    <row r="594" spans="1:12">
      <c r="A594" t="s">
        <v>652</v>
      </c>
      <c r="B594">
        <v>863244.87</v>
      </c>
      <c r="C594">
        <v>0.43897016840166564</v>
      </c>
      <c r="D594">
        <v>0.51016708402848443</v>
      </c>
      <c r="E594">
        <f>huc_8[[#This Row],[area_ac]]*huc_8[[#This Row],[total_p_yield_lbs_per_ac]]</f>
        <v>440399.1181304481</v>
      </c>
      <c r="F594">
        <f>huc_8[[#This Row],[total_p_sparrow_lbs]]/SUM(huc_8[total_p_sparrow_lbs])*Meta!$A$2</f>
        <v>166170.0286459811</v>
      </c>
      <c r="G594">
        <f>huc_8[[#This Row],[total_p_sparrow_adjusted_usgs_lbs]]/huc_8[[#This Row],[area_ac]]/huc_8[[#This Row],[total_p_yield_lbs_per_ac]]*huc_8[[#This Row],[rowcrop_p_yield_lbs_per_ac]]</f>
        <v>0.16563086176850539</v>
      </c>
      <c r="H594">
        <v>3.1527609143796833</v>
      </c>
      <c r="I594">
        <v>3.2680250005713245</v>
      </c>
      <c r="J594">
        <f>huc_8[[#This Row],[area_ac]]*huc_8[[#This Row],[total_n_yield_lbs_per_ac]]</f>
        <v>2821105.8167749429</v>
      </c>
      <c r="K594">
        <f>huc_8[[#This Row],[total_n_sparrow_lbs]]/SUM(huc_8[total_n_sparrow_lbs])*Meta!$B$2</f>
        <v>945669.0541802434</v>
      </c>
      <c r="L594">
        <f>huc_8[[#This Row],[total_n_sparrow_adjusted_usgs_lbs]]/huc_8[[#This Row],[area_ac]]/huc_8[[#This Row],[total_n_yield_lbs_per_ac]]*huc_8[[#This Row],[rowcrop_n_yield_lbs_per_ac]]</f>
        <v>1.0568438851989808</v>
      </c>
    </row>
    <row r="595" spans="1:12">
      <c r="A595" t="s">
        <v>653</v>
      </c>
      <c r="B595">
        <v>678967.81</v>
      </c>
      <c r="C595">
        <v>2.2964634026445063E-2</v>
      </c>
      <c r="D595">
        <v>2.9777771751623928E-2</v>
      </c>
      <c r="E595">
        <f>huc_8[[#This Row],[area_ac]]*huc_8[[#This Row],[total_p_yield_lbs_per_ac]]</f>
        <v>20218.148472879962</v>
      </c>
      <c r="F595">
        <f>huc_8[[#This Row],[total_p_sparrow_lbs]]/SUM(huc_8[total_p_sparrow_lbs])*Meta!$A$2</f>
        <v>7628.6490426441305</v>
      </c>
      <c r="G595">
        <f>huc_8[[#This Row],[total_p_sparrow_adjusted_usgs_lbs]]/huc_8[[#This Row],[area_ac]]/huc_8[[#This Row],[total_p_yield_lbs_per_ac]]*huc_8[[#This Row],[rowcrop_p_yield_lbs_per_ac]]</f>
        <v>8.664944449067952E-3</v>
      </c>
      <c r="H595">
        <v>0.33115887557005974</v>
      </c>
      <c r="I595">
        <v>0.34724820594003664</v>
      </c>
      <c r="J595">
        <f>huc_8[[#This Row],[area_ac]]*huc_8[[#This Row],[total_n_yield_lbs_per_ac]]</f>
        <v>235770.35391353568</v>
      </c>
      <c r="K595">
        <f>huc_8[[#This Row],[total_n_sparrow_lbs]]/SUM(huc_8[total_n_sparrow_lbs])*Meta!$B$2</f>
        <v>79033.096264372245</v>
      </c>
      <c r="L595">
        <f>huc_8[[#This Row],[total_n_sparrow_adjusted_usgs_lbs]]/huc_8[[#This Row],[area_ac]]/huc_8[[#This Row],[total_n_yield_lbs_per_ac]]*huc_8[[#This Row],[rowcrop_n_yield_lbs_per_ac]]</f>
        <v>0.11100849134462458</v>
      </c>
    </row>
    <row r="596" spans="1:12">
      <c r="A596" t="s">
        <v>654</v>
      </c>
      <c r="B596">
        <v>418063.64</v>
      </c>
      <c r="C596">
        <v>0.19326845130156947</v>
      </c>
      <c r="D596">
        <v>0.22479092677769436</v>
      </c>
      <c r="E596">
        <f>huc_8[[#This Row],[area_ac]]*huc_8[[#This Row],[total_p_yield_lbs_per_ac]]</f>
        <v>93976.913087656372</v>
      </c>
      <c r="F596">
        <f>huc_8[[#This Row],[total_p_sparrow_lbs]]/SUM(huc_8[total_p_sparrow_lbs])*Meta!$A$2</f>
        <v>35459.07722551607</v>
      </c>
      <c r="G596">
        <f>huc_8[[#This Row],[total_p_sparrow_adjusted_usgs_lbs]]/huc_8[[#This Row],[area_ac]]/huc_8[[#This Row],[total_p_yield_lbs_per_ac]]*huc_8[[#This Row],[rowcrop_p_yield_lbs_per_ac]]</f>
        <v>7.2923452311803846E-2</v>
      </c>
      <c r="H596">
        <v>2.0613590585737938</v>
      </c>
      <c r="I596">
        <v>2.1382386356114838</v>
      </c>
      <c r="J596">
        <f>huc_8[[#This Row],[area_ac]]*huc_8[[#This Row],[total_n_yield_lbs_per_ac]]</f>
        <v>893919.82719237055</v>
      </c>
      <c r="K596">
        <f>huc_8[[#This Row],[total_n_sparrow_lbs]]/SUM(huc_8[total_n_sparrow_lbs])*Meta!$B$2</f>
        <v>299652.82141042588</v>
      </c>
      <c r="L596">
        <f>huc_8[[#This Row],[total_n_sparrow_adjusted_usgs_lbs]]/huc_8[[#This Row],[area_ac]]/huc_8[[#This Row],[total_n_yield_lbs_per_ac]]*huc_8[[#This Row],[rowcrop_n_yield_lbs_per_ac]]</f>
        <v>0.69099268083316612</v>
      </c>
    </row>
    <row r="597" spans="1:12">
      <c r="A597" t="s">
        <v>655</v>
      </c>
      <c r="B597">
        <v>480933.03</v>
      </c>
      <c r="C597">
        <v>2.1210281940021964E-2</v>
      </c>
      <c r="D597">
        <v>2.8179027786627529E-2</v>
      </c>
      <c r="E597">
        <f>huc_8[[#This Row],[area_ac]]*huc_8[[#This Row],[total_p_yield_lbs_per_ac]]</f>
        <v>13552.225215876972</v>
      </c>
      <c r="F597">
        <f>huc_8[[#This Row],[total_p_sparrow_lbs]]/SUM(huc_8[total_p_sparrow_lbs])*Meta!$A$2</f>
        <v>5113.4835644062741</v>
      </c>
      <c r="G597">
        <f>huc_8[[#This Row],[total_p_sparrow_adjusted_usgs_lbs]]/huc_8[[#This Row],[area_ac]]/huc_8[[#This Row],[total_p_yield_lbs_per_ac]]*huc_8[[#This Row],[rowcrop_p_yield_lbs_per_ac]]</f>
        <v>8.0029977637666588E-3</v>
      </c>
      <c r="H597">
        <v>0.18448507474281381</v>
      </c>
      <c r="I597">
        <v>0.20533170936577222</v>
      </c>
      <c r="J597">
        <f>huc_8[[#This Row],[area_ac]]*huc_8[[#This Row],[total_n_yield_lbs_per_ac]]</f>
        <v>98750.801140360214</v>
      </c>
      <c r="K597">
        <f>huc_8[[#This Row],[total_n_sparrow_lbs]]/SUM(huc_8[total_n_sparrow_lbs])*Meta!$B$2</f>
        <v>33102.472143601866</v>
      </c>
      <c r="L597">
        <f>huc_8[[#This Row],[total_n_sparrow_adjusted_usgs_lbs]]/huc_8[[#This Row],[area_ac]]/huc_8[[#This Row],[total_n_yield_lbs_per_ac]]*huc_8[[#This Row],[rowcrop_n_yield_lbs_per_ac]]</f>
        <v>6.1841645607555076E-2</v>
      </c>
    </row>
    <row r="598" spans="1:12">
      <c r="A598" t="s">
        <v>656</v>
      </c>
      <c r="B598">
        <v>411717.02</v>
      </c>
      <c r="C598">
        <v>3.1506750547529369E-2</v>
      </c>
      <c r="D598">
        <v>3.7973038470282931E-2</v>
      </c>
      <c r="E598">
        <f>huc_8[[#This Row],[area_ac]]*huc_8[[#This Row],[total_p_yield_lbs_per_ac]]</f>
        <v>15634.146239330248</v>
      </c>
      <c r="F598">
        <f>huc_8[[#This Row],[total_p_sparrow_lbs]]/SUM(huc_8[total_p_sparrow_lbs])*Meta!$A$2</f>
        <v>5899.0275445452826</v>
      </c>
      <c r="G598">
        <f>huc_8[[#This Row],[total_p_sparrow_adjusted_usgs_lbs]]/huc_8[[#This Row],[area_ac]]/huc_8[[#This Row],[total_p_yield_lbs_per_ac]]*huc_8[[#This Row],[rowcrop_p_yield_lbs_per_ac]]</f>
        <v>1.1888029347674502E-2</v>
      </c>
      <c r="H598">
        <v>0.30482622492731215</v>
      </c>
      <c r="I598">
        <v>0.31982010518168841</v>
      </c>
      <c r="J598">
        <f>huc_8[[#This Row],[area_ac]]*huc_8[[#This Row],[total_n_yield_lbs_per_ac]]</f>
        <v>131675.38064149133</v>
      </c>
      <c r="K598">
        <f>huc_8[[#This Row],[total_n_sparrow_lbs]]/SUM(huc_8[total_n_sparrow_lbs])*Meta!$B$2</f>
        <v>44139.192486020984</v>
      </c>
      <c r="L598">
        <f>huc_8[[#This Row],[total_n_sparrow_adjusted_usgs_lbs]]/huc_8[[#This Row],[area_ac]]/huc_8[[#This Row],[total_n_yield_lbs_per_ac]]*huc_8[[#This Row],[rowcrop_n_yield_lbs_per_ac]]</f>
        <v>0.10218146589973946</v>
      </c>
    </row>
    <row r="599" spans="1:12">
      <c r="A599" t="s">
        <v>657</v>
      </c>
      <c r="B599">
        <v>468660.96</v>
      </c>
      <c r="C599">
        <v>7.8331174221861824E-2</v>
      </c>
      <c r="D599">
        <v>8.9996060652539109E-2</v>
      </c>
      <c r="E599">
        <f>huc_8[[#This Row],[area_ac]]*huc_8[[#This Row],[total_p_yield_lbs_per_ac]]</f>
        <v>42177.640181637209</v>
      </c>
      <c r="F599">
        <f>huc_8[[#This Row],[total_p_sparrow_lbs]]/SUM(huc_8[total_p_sparrow_lbs])*Meta!$A$2</f>
        <v>15914.336311469506</v>
      </c>
      <c r="G599">
        <f>huc_8[[#This Row],[total_p_sparrow_adjusted_usgs_lbs]]/huc_8[[#This Row],[area_ac]]/huc_8[[#This Row],[total_p_yield_lbs_per_ac]]*huc_8[[#This Row],[rowcrop_p_yield_lbs_per_ac]]</f>
        <v>2.9555675587126483E-2</v>
      </c>
      <c r="H599">
        <v>1.3978610645549856</v>
      </c>
      <c r="I599">
        <v>1.4496006660416032</v>
      </c>
      <c r="J599">
        <f>huc_8[[#This Row],[area_ac]]*huc_8[[#This Row],[total_n_yield_lbs_per_ac]]</f>
        <v>679371.23976369714</v>
      </c>
      <c r="K599">
        <f>huc_8[[#This Row],[total_n_sparrow_lbs]]/SUM(huc_8[total_n_sparrow_lbs])*Meta!$B$2</f>
        <v>227733.51992838344</v>
      </c>
      <c r="L599">
        <f>huc_8[[#This Row],[total_n_sparrow_adjusted_usgs_lbs]]/huc_8[[#This Row],[area_ac]]/huc_8[[#This Row],[total_n_yield_lbs_per_ac]]*huc_8[[#This Row],[rowcrop_n_yield_lbs_per_ac]]</f>
        <v>0.46858006634586252</v>
      </c>
    </row>
    <row r="600" spans="1:12">
      <c r="A600" t="s">
        <v>658</v>
      </c>
      <c r="B600">
        <v>709681.72</v>
      </c>
      <c r="C600">
        <v>5.6959269178839825E-2</v>
      </c>
      <c r="D600">
        <v>6.9502806977369602E-2</v>
      </c>
      <c r="E600">
        <f>huc_8[[#This Row],[area_ac]]*huc_8[[#This Row],[total_p_yield_lbs_per_ac]]</f>
        <v>49324.871600527658</v>
      </c>
      <c r="F600">
        <f>huc_8[[#This Row],[total_p_sparrow_lbs]]/SUM(huc_8[total_p_sparrow_lbs])*Meta!$A$2</f>
        <v>18611.107491798466</v>
      </c>
      <c r="G600">
        <f>huc_8[[#This Row],[total_p_sparrow_adjusted_usgs_lbs]]/huc_8[[#This Row],[area_ac]]/huc_8[[#This Row],[total_p_yield_lbs_per_ac]]*huc_8[[#This Row],[rowcrop_p_yield_lbs_per_ac]]</f>
        <v>2.1491694695670145E-2</v>
      </c>
      <c r="H600">
        <v>0.9783841861092929</v>
      </c>
      <c r="I600">
        <v>1.0361584457089641</v>
      </c>
      <c r="J600">
        <f>huc_8[[#This Row],[area_ac]]*huc_8[[#This Row],[total_n_yield_lbs_per_ac]]</f>
        <v>735342.70794326428</v>
      </c>
      <c r="K600">
        <f>huc_8[[#This Row],[total_n_sparrow_lbs]]/SUM(huc_8[total_n_sparrow_lbs])*Meta!$B$2</f>
        <v>246495.83825749892</v>
      </c>
      <c r="L600">
        <f>huc_8[[#This Row],[total_n_sparrow_adjusted_usgs_lbs]]/huc_8[[#This Row],[area_ac]]/huc_8[[#This Row],[total_n_yield_lbs_per_ac]]*huc_8[[#This Row],[rowcrop_n_yield_lbs_per_ac]]</f>
        <v>0.327966303993727</v>
      </c>
    </row>
    <row r="601" spans="1:12">
      <c r="A601" t="s">
        <v>659</v>
      </c>
      <c r="B601">
        <v>1389707.42</v>
      </c>
      <c r="C601">
        <v>0.54986054854720023</v>
      </c>
      <c r="D601">
        <v>0.63031576309440496</v>
      </c>
      <c r="E601">
        <f>huc_8[[#This Row],[area_ac]]*huc_8[[#This Row],[total_p_yield_lbs_per_ac]]</f>
        <v>875954.49291525665</v>
      </c>
      <c r="F601">
        <f>huc_8[[#This Row],[total_p_sparrow_lbs]]/SUM(huc_8[total_p_sparrow_lbs])*Meta!$A$2</f>
        <v>330512.43108345487</v>
      </c>
      <c r="G601">
        <f>huc_8[[#This Row],[total_p_sparrow_adjusted_usgs_lbs]]/huc_8[[#This Row],[area_ac]]/huc_8[[#This Row],[total_p_yield_lbs_per_ac]]*huc_8[[#This Row],[rowcrop_p_yield_lbs_per_ac]]</f>
        <v>0.20747167589994772</v>
      </c>
      <c r="H601">
        <v>3.823070329976975</v>
      </c>
      <c r="I601">
        <v>3.996547008391055</v>
      </c>
      <c r="J601">
        <f>huc_8[[#This Row],[area_ac]]*huc_8[[#This Row],[total_n_yield_lbs_per_ac]]</f>
        <v>5554031.0319398511</v>
      </c>
      <c r="K601">
        <f>huc_8[[#This Row],[total_n_sparrow_lbs]]/SUM(huc_8[total_n_sparrow_lbs])*Meta!$B$2</f>
        <v>1861778.8959318881</v>
      </c>
      <c r="L601">
        <f>huc_8[[#This Row],[total_n_sparrow_adjusted_usgs_lbs]]/huc_8[[#This Row],[area_ac]]/huc_8[[#This Row],[total_n_yield_lbs_per_ac]]*huc_8[[#This Row],[rowcrop_n_yield_lbs_per_ac]]</f>
        <v>1.2815397712188321</v>
      </c>
    </row>
    <row r="602" spans="1:12">
      <c r="A602" t="s">
        <v>660</v>
      </c>
      <c r="B602">
        <v>1266512.8700000001</v>
      </c>
      <c r="C602">
        <v>0.61341326618771363</v>
      </c>
      <c r="D602">
        <v>0.73138643666792758</v>
      </c>
      <c r="E602">
        <f>huc_8[[#This Row],[area_ac]]*huc_8[[#This Row],[total_p_yield_lbs_per_ac]]</f>
        <v>926310.33498337027</v>
      </c>
      <c r="F602">
        <f>huc_8[[#This Row],[total_p_sparrow_lbs]]/SUM(huc_8[total_p_sparrow_lbs])*Meta!$A$2</f>
        <v>349512.54115286795</v>
      </c>
      <c r="G602">
        <f>huc_8[[#This Row],[total_p_sparrow_adjusted_usgs_lbs]]/huc_8[[#This Row],[area_ac]]/huc_8[[#This Row],[total_p_yield_lbs_per_ac]]*huc_8[[#This Row],[rowcrop_p_yield_lbs_per_ac]]</f>
        <v>0.23145119010897938</v>
      </c>
      <c r="H602">
        <v>4.6743054821132395</v>
      </c>
      <c r="I602">
        <v>4.9892511817629916</v>
      </c>
      <c r="J602">
        <f>huc_8[[#This Row],[area_ac]]*huc_8[[#This Row],[total_n_yield_lbs_per_ac]]</f>
        <v>6318950.8333655391</v>
      </c>
      <c r="K602">
        <f>huc_8[[#This Row],[total_n_sparrow_lbs]]/SUM(huc_8[total_n_sparrow_lbs])*Meta!$B$2</f>
        <v>2118189.3364182743</v>
      </c>
      <c r="L602">
        <f>huc_8[[#This Row],[total_n_sparrow_adjusted_usgs_lbs]]/huc_8[[#This Row],[area_ac]]/huc_8[[#This Row],[total_n_yield_lbs_per_ac]]*huc_8[[#This Row],[rowcrop_n_yield_lbs_per_ac]]</f>
        <v>1.5668841692981388</v>
      </c>
    </row>
    <row r="603" spans="1:12">
      <c r="A603" t="s">
        <v>661</v>
      </c>
      <c r="B603">
        <v>673761.22</v>
      </c>
      <c r="C603">
        <v>8.4095156026677241E-3</v>
      </c>
      <c r="D603">
        <v>1.2852273096892415E-2</v>
      </c>
      <c r="E603">
        <f>huc_8[[#This Row],[area_ac]]*huc_8[[#This Row],[total_p_yield_lbs_per_ac]]</f>
        <v>8659.3632015354106</v>
      </c>
      <c r="F603">
        <f>huc_8[[#This Row],[total_p_sparrow_lbs]]/SUM(huc_8[total_p_sparrow_lbs])*Meta!$A$2</f>
        <v>3267.3240522449855</v>
      </c>
      <c r="G603">
        <f>huc_8[[#This Row],[total_p_sparrow_adjusted_usgs_lbs]]/huc_8[[#This Row],[area_ac]]/huc_8[[#This Row],[total_p_yield_lbs_per_ac]]*huc_8[[#This Row],[rowcrop_p_yield_lbs_per_ac]]</f>
        <v>3.1730523315448645E-3</v>
      </c>
      <c r="H603">
        <v>0.38278270448453566</v>
      </c>
      <c r="I603">
        <v>0.42124785355433148</v>
      </c>
      <c r="J603">
        <f>huc_8[[#This Row],[area_ac]]*huc_8[[#This Row],[total_n_yield_lbs_per_ac]]</f>
        <v>283820.46773314767</v>
      </c>
      <c r="K603">
        <f>huc_8[[#This Row],[total_n_sparrow_lbs]]/SUM(huc_8[total_n_sparrow_lbs])*Meta!$B$2</f>
        <v>95140.080064430993</v>
      </c>
      <c r="L603">
        <f>huc_8[[#This Row],[total_n_sparrow_adjusted_usgs_lbs]]/huc_8[[#This Row],[area_ac]]/huc_8[[#This Row],[total_n_yield_lbs_per_ac]]*huc_8[[#This Row],[rowcrop_n_yield_lbs_per_ac]]</f>
        <v>0.1283134280018835</v>
      </c>
    </row>
    <row r="604" spans="1:12">
      <c r="A604" t="s">
        <v>662</v>
      </c>
      <c r="B604">
        <v>466985.03</v>
      </c>
      <c r="C604">
        <v>1.6670699166815212E-2</v>
      </c>
      <c r="D604">
        <v>2.1593275203908392E-2</v>
      </c>
      <c r="E604">
        <f>huc_8[[#This Row],[area_ac]]*huc_8[[#This Row],[total_p_yield_lbs_per_ac]]</f>
        <v>10083.736268895418</v>
      </c>
      <c r="F604">
        <f>huc_8[[#This Row],[total_p_sparrow_lbs]]/SUM(huc_8[total_p_sparrow_lbs])*Meta!$A$2</f>
        <v>3804.7640780346564</v>
      </c>
      <c r="G604">
        <f>huc_8[[#This Row],[total_p_sparrow_adjusted_usgs_lbs]]/huc_8[[#This Row],[area_ac]]/huc_8[[#This Row],[total_p_yield_lbs_per_ac]]*huc_8[[#This Row],[rowcrop_p_yield_lbs_per_ac]]</f>
        <v>6.290136478605937E-3</v>
      </c>
      <c r="H604">
        <v>0.41951994572613638</v>
      </c>
      <c r="I604">
        <v>0.44700547584065692</v>
      </c>
      <c r="J604">
        <f>huc_8[[#This Row],[area_ac]]*huc_8[[#This Row],[total_n_yield_lbs_per_ac]]</f>
        <v>208744.86554561346</v>
      </c>
      <c r="K604">
        <f>huc_8[[#This Row],[total_n_sparrow_lbs]]/SUM(huc_8[total_n_sparrow_lbs])*Meta!$B$2</f>
        <v>69973.823169515817</v>
      </c>
      <c r="L604">
        <f>huc_8[[#This Row],[total_n_sparrow_adjusted_usgs_lbs]]/huc_8[[#This Row],[area_ac]]/huc_8[[#This Row],[total_n_yield_lbs_per_ac]]*huc_8[[#This Row],[rowcrop_n_yield_lbs_per_ac]]</f>
        <v>0.14062819902945589</v>
      </c>
    </row>
    <row r="605" spans="1:12">
      <c r="A605" t="s">
        <v>663</v>
      </c>
      <c r="B605">
        <v>946122.12</v>
      </c>
      <c r="C605">
        <v>4.3779487544055772E-2</v>
      </c>
      <c r="D605">
        <v>5.5132302782331638E-2</v>
      </c>
      <c r="E605">
        <f>huc_8[[#This Row],[area_ac]]*huc_8[[#This Row],[total_p_yield_lbs_per_ac]]</f>
        <v>52161.891188901507</v>
      </c>
      <c r="F605">
        <f>huc_8[[#This Row],[total_p_sparrow_lbs]]/SUM(huc_8[total_p_sparrow_lbs])*Meta!$A$2</f>
        <v>19681.562919299238</v>
      </c>
      <c r="G605">
        <f>huc_8[[#This Row],[total_p_sparrow_adjusted_usgs_lbs]]/huc_8[[#This Row],[area_ac]]/huc_8[[#This Row],[total_p_yield_lbs_per_ac]]*huc_8[[#This Row],[rowcrop_p_yield_lbs_per_ac]]</f>
        <v>1.6518740387548372E-2</v>
      </c>
      <c r="H605">
        <v>1.225046728748393</v>
      </c>
      <c r="I605">
        <v>1.2898588592608751</v>
      </c>
      <c r="J605">
        <f>huc_8[[#This Row],[area_ac]]*huc_8[[#This Row],[total_n_yield_lbs_per_ac]]</f>
        <v>1220363.9984246807</v>
      </c>
      <c r="K605">
        <f>huc_8[[#This Row],[total_n_sparrow_lbs]]/SUM(huc_8[total_n_sparrow_lbs])*Meta!$B$2</f>
        <v>409080.88639695087</v>
      </c>
      <c r="L605">
        <f>huc_8[[#This Row],[total_n_sparrow_adjusted_usgs_lbs]]/huc_8[[#This Row],[area_ac]]/huc_8[[#This Row],[total_n_yield_lbs_per_ac]]*huc_8[[#This Row],[rowcrop_n_yield_lbs_per_ac]]</f>
        <v>0.41065059467583725</v>
      </c>
    </row>
    <row r="606" spans="1:12">
      <c r="A606" t="s">
        <v>664</v>
      </c>
      <c r="B606">
        <v>906638.61</v>
      </c>
      <c r="C606">
        <v>4.7580206191967386E-2</v>
      </c>
      <c r="D606">
        <v>5.4116575563500323E-2</v>
      </c>
      <c r="E606">
        <f>huc_8[[#This Row],[area_ac]]*huc_8[[#This Row],[total_p_yield_lbs_per_ac]]</f>
        <v>49064.1768468519</v>
      </c>
      <c r="F606">
        <f>huc_8[[#This Row],[total_p_sparrow_lbs]]/SUM(huc_8[total_p_sparrow_lbs])*Meta!$A$2</f>
        <v>18512.74295630608</v>
      </c>
      <c r="G606">
        <f>huc_8[[#This Row],[total_p_sparrow_adjusted_usgs_lbs]]/huc_8[[#This Row],[area_ac]]/huc_8[[#This Row],[total_p_yield_lbs_per_ac]]*huc_8[[#This Row],[rowcrop_p_yield_lbs_per_ac]]</f>
        <v>1.7952815753729548E-2</v>
      </c>
      <c r="H606">
        <v>0.79967564782194023</v>
      </c>
      <c r="I606">
        <v>0.82836444202558412</v>
      </c>
      <c r="J606">
        <f>huc_8[[#This Row],[area_ac]]*huc_8[[#This Row],[total_n_yield_lbs_per_ac]]</f>
        <v>751027.18629150116</v>
      </c>
      <c r="K606">
        <f>huc_8[[#This Row],[total_n_sparrow_lbs]]/SUM(huc_8[total_n_sparrow_lbs])*Meta!$B$2</f>
        <v>251753.4665664731</v>
      </c>
      <c r="L606">
        <f>huc_8[[#This Row],[total_n_sparrow_adjusted_usgs_lbs]]/huc_8[[#This Row],[area_ac]]/huc_8[[#This Row],[total_n_yield_lbs_per_ac]]*huc_8[[#This Row],[rowcrop_n_yield_lbs_per_ac]]</f>
        <v>0.26806102381202407</v>
      </c>
    </row>
    <row r="607" spans="1:12">
      <c r="A607" t="s">
        <v>665</v>
      </c>
      <c r="B607">
        <v>415144.2</v>
      </c>
      <c r="C607">
        <v>3.9708610993688845E-2</v>
      </c>
      <c r="D607">
        <v>4.8741028262984862E-2</v>
      </c>
      <c r="E607">
        <f>huc_8[[#This Row],[area_ac]]*huc_8[[#This Row],[total_p_yield_lbs_per_ac]]</f>
        <v>20234.55518541424</v>
      </c>
      <c r="F607">
        <f>huc_8[[#This Row],[total_p_sparrow_lbs]]/SUM(huc_8[total_p_sparrow_lbs])*Meta!$A$2</f>
        <v>7634.8395725057271</v>
      </c>
      <c r="G607">
        <f>huc_8[[#This Row],[total_p_sparrow_adjusted_usgs_lbs]]/huc_8[[#This Row],[area_ac]]/huc_8[[#This Row],[total_p_yield_lbs_per_ac]]*huc_8[[#This Row],[rowcrop_p_yield_lbs_per_ac]]</f>
        <v>1.498272987994251E-2</v>
      </c>
      <c r="H607">
        <v>0.86577043161462441</v>
      </c>
      <c r="I607">
        <v>0.91837842514637469</v>
      </c>
      <c r="J607">
        <f>huc_8[[#This Row],[area_ac]]*huc_8[[#This Row],[total_n_yield_lbs_per_ac]]</f>
        <v>381259.4766046516</v>
      </c>
      <c r="K607">
        <f>huc_8[[#This Row],[total_n_sparrow_lbs]]/SUM(huc_8[total_n_sparrow_lbs])*Meta!$B$2</f>
        <v>127802.82345103486</v>
      </c>
      <c r="L607">
        <f>huc_8[[#This Row],[total_n_sparrow_adjusted_usgs_lbs]]/huc_8[[#This Row],[area_ac]]/huc_8[[#This Row],[total_n_yield_lbs_per_ac]]*huc_8[[#This Row],[rowcrop_n_yield_lbs_per_ac]]</f>
        <v>0.29021680092035285</v>
      </c>
    </row>
    <row r="608" spans="1:12">
      <c r="A608" t="s">
        <v>666</v>
      </c>
      <c r="B608">
        <v>1010635.41</v>
      </c>
      <c r="C608">
        <v>0.17218080446224102</v>
      </c>
      <c r="D608">
        <v>0.27385992116709834</v>
      </c>
      <c r="E608">
        <f>huc_8[[#This Row],[area_ac]]*huc_8[[#This Row],[total_p_yield_lbs_per_ac]]</f>
        <v>276772.53371127811</v>
      </c>
      <c r="F608">
        <f>huc_8[[#This Row],[total_p_sparrow_lbs]]/SUM(huc_8[total_p_sparrow_lbs])*Meta!$A$2</f>
        <v>104430.95356426448</v>
      </c>
      <c r="G608">
        <f>huc_8[[#This Row],[total_p_sparrow_adjusted_usgs_lbs]]/huc_8[[#This Row],[area_ac]]/huc_8[[#This Row],[total_p_yield_lbs_per_ac]]*huc_8[[#This Row],[rowcrop_p_yield_lbs_per_ac]]</f>
        <v>6.4966726843680628E-2</v>
      </c>
      <c r="H608">
        <v>2.4419045940550315</v>
      </c>
      <c r="I608">
        <v>2.7055663291974921</v>
      </c>
      <c r="J608">
        <f>huc_8[[#This Row],[area_ac]]*huc_8[[#This Row],[total_n_yield_lbs_per_ac]]</f>
        <v>2734341.1363907023</v>
      </c>
      <c r="K608">
        <f>huc_8[[#This Row],[total_n_sparrow_lbs]]/SUM(huc_8[total_n_sparrow_lbs])*Meta!$B$2</f>
        <v>916584.47580415988</v>
      </c>
      <c r="L608">
        <f>huc_8[[#This Row],[total_n_sparrow_adjusted_usgs_lbs]]/huc_8[[#This Row],[area_ac]]/huc_8[[#This Row],[total_n_yield_lbs_per_ac]]*huc_8[[#This Row],[rowcrop_n_yield_lbs_per_ac]]</f>
        <v>0.81855618251792583</v>
      </c>
    </row>
    <row r="609" spans="1:12">
      <c r="A609" t="s">
        <v>667</v>
      </c>
      <c r="B609">
        <v>551468.52</v>
      </c>
      <c r="C609">
        <v>0.1337850479852061</v>
      </c>
      <c r="D609">
        <v>0.27476369962894998</v>
      </c>
      <c r="E609">
        <f>huc_8[[#This Row],[area_ac]]*huc_8[[#This Row],[total_p_yield_lbs_per_ac]]</f>
        <v>151523.5307841016</v>
      </c>
      <c r="F609">
        <f>huc_8[[#This Row],[total_p_sparrow_lbs]]/SUM(huc_8[total_p_sparrow_lbs])*Meta!$A$2</f>
        <v>57172.388441241914</v>
      </c>
      <c r="G609">
        <f>huc_8[[#This Row],[total_p_sparrow_adjusted_usgs_lbs]]/huc_8[[#This Row],[area_ac]]/huc_8[[#This Row],[total_p_yield_lbs_per_ac]]*huc_8[[#This Row],[rowcrop_p_yield_lbs_per_ac]]</f>
        <v>5.0479359156029732E-2</v>
      </c>
      <c r="H609">
        <v>1.824942930178781</v>
      </c>
      <c r="I609">
        <v>2.1685775883943981</v>
      </c>
      <c r="J609">
        <f>huc_8[[#This Row],[area_ac]]*huc_8[[#This Row],[total_n_yield_lbs_per_ac]]</f>
        <v>1195902.2731770279</v>
      </c>
      <c r="K609">
        <f>huc_8[[#This Row],[total_n_sparrow_lbs]]/SUM(huc_8[total_n_sparrow_lbs])*Meta!$B$2</f>
        <v>400881.017947844</v>
      </c>
      <c r="L609">
        <f>huc_8[[#This Row],[total_n_sparrow_adjusted_usgs_lbs]]/huc_8[[#This Row],[area_ac]]/huc_8[[#This Row],[total_n_yield_lbs_per_ac]]*huc_8[[#This Row],[rowcrop_n_yield_lbs_per_ac]]</f>
        <v>0.61174311309172946</v>
      </c>
    </row>
    <row r="610" spans="1:12">
      <c r="A610" t="s">
        <v>668</v>
      </c>
      <c r="B610">
        <v>1278543.77</v>
      </c>
      <c r="C610">
        <v>0.46025848880982212</v>
      </c>
      <c r="D610">
        <v>0.68840642484051306</v>
      </c>
      <c r="E610">
        <f>huc_8[[#This Row],[area_ac]]*huc_8[[#This Row],[total_p_yield_lbs_per_ac]]</f>
        <v>880157.74570781121</v>
      </c>
      <c r="F610">
        <f>huc_8[[#This Row],[total_p_sparrow_lbs]]/SUM(huc_8[total_p_sparrow_lbs])*Meta!$A$2</f>
        <v>332098.3893839849</v>
      </c>
      <c r="G610">
        <f>huc_8[[#This Row],[total_p_sparrow_adjusted_usgs_lbs]]/huc_8[[#This Row],[area_ac]]/huc_8[[#This Row],[total_p_yield_lbs_per_ac]]*huc_8[[#This Row],[rowcrop_p_yield_lbs_per_ac]]</f>
        <v>0.1736633047649066</v>
      </c>
      <c r="H610">
        <v>5.7011254986710007</v>
      </c>
      <c r="I610">
        <v>6.2582698148023104</v>
      </c>
      <c r="J610">
        <f>huc_8[[#This Row],[area_ac]]*huc_8[[#This Row],[total_n_yield_lbs_per_ac]]</f>
        <v>8001471.882694548</v>
      </c>
      <c r="K610">
        <f>huc_8[[#This Row],[total_n_sparrow_lbs]]/SUM(huc_8[total_n_sparrow_lbs])*Meta!$B$2</f>
        <v>2682190.8991729291</v>
      </c>
      <c r="L610">
        <f>huc_8[[#This Row],[total_n_sparrow_adjusted_usgs_lbs]]/huc_8[[#This Row],[area_ac]]/huc_8[[#This Row],[total_n_yield_lbs_per_ac]]*huc_8[[#This Row],[rowcrop_n_yield_lbs_per_ac]]</f>
        <v>1.9110867540071352</v>
      </c>
    </row>
    <row r="611" spans="1:12">
      <c r="A611" t="s">
        <v>669</v>
      </c>
      <c r="B611">
        <v>1229628.32</v>
      </c>
      <c r="C611">
        <v>8.6194895591623383E-2</v>
      </c>
      <c r="D611">
        <v>0.14081445643468762</v>
      </c>
      <c r="E611">
        <f>huc_8[[#This Row],[area_ac]]*huc_8[[#This Row],[total_p_yield_lbs_per_ac]]</f>
        <v>173149.44349749814</v>
      </c>
      <c r="F611">
        <f>huc_8[[#This Row],[total_p_sparrow_lbs]]/SUM(huc_8[total_p_sparrow_lbs])*Meta!$A$2</f>
        <v>65332.210718670176</v>
      </c>
      <c r="G611">
        <f>huc_8[[#This Row],[total_p_sparrow_adjusted_usgs_lbs]]/huc_8[[#This Row],[area_ac]]/huc_8[[#This Row],[total_p_yield_lbs_per_ac]]*huc_8[[#This Row],[rowcrop_p_yield_lbs_per_ac]]</f>
        <v>3.2522790532370852E-2</v>
      </c>
      <c r="H611">
        <v>1.308761643941444</v>
      </c>
      <c r="I611">
        <v>1.4110433655205472</v>
      </c>
      <c r="J611">
        <f>huc_8[[#This Row],[area_ac]]*huc_8[[#This Row],[total_n_yield_lbs_per_ac]]</f>
        <v>1735058.8829921766</v>
      </c>
      <c r="K611">
        <f>huc_8[[#This Row],[total_n_sparrow_lbs]]/SUM(huc_8[total_n_sparrow_lbs])*Meta!$B$2</f>
        <v>581612.88494381122</v>
      </c>
      <c r="L611">
        <f>huc_8[[#This Row],[total_n_sparrow_adjusted_usgs_lbs]]/huc_8[[#This Row],[area_ac]]/huc_8[[#This Row],[total_n_yield_lbs_per_ac]]*huc_8[[#This Row],[rowcrop_n_yield_lbs_per_ac]]</f>
        <v>0.43871285458847481</v>
      </c>
    </row>
    <row r="612" spans="1:12">
      <c r="A612" t="s">
        <v>670</v>
      </c>
      <c r="B612">
        <v>870985.43</v>
      </c>
      <c r="C612">
        <v>0.23648909768393131</v>
      </c>
      <c r="D612">
        <v>0.36992513317759312</v>
      </c>
      <c r="E612">
        <f>huc_8[[#This Row],[area_ac]]*huc_8[[#This Row],[total_p_yield_lbs_per_ac]]</f>
        <v>322199.40118849324</v>
      </c>
      <c r="F612">
        <f>huc_8[[#This Row],[total_p_sparrow_lbs]]/SUM(huc_8[total_p_sparrow_lbs])*Meta!$A$2</f>
        <v>121571.27823619105</v>
      </c>
      <c r="G612">
        <f>huc_8[[#This Row],[total_p_sparrow_adjusted_usgs_lbs]]/huc_8[[#This Row],[area_ac]]/huc_8[[#This Row],[total_p_yield_lbs_per_ac]]*huc_8[[#This Row],[rowcrop_p_yield_lbs_per_ac]]</f>
        <v>8.9231332486367582E-2</v>
      </c>
      <c r="H612">
        <v>2.962908666113611</v>
      </c>
      <c r="I612">
        <v>3.2411096246975286</v>
      </c>
      <c r="J612">
        <f>huc_8[[#This Row],[area_ac]]*huc_8[[#This Row],[total_n_yield_lbs_per_ac]]</f>
        <v>2822959.2601443157</v>
      </c>
      <c r="K612">
        <f>huc_8[[#This Row],[total_n_sparrow_lbs]]/SUM(huc_8[total_n_sparrow_lbs])*Meta!$B$2</f>
        <v>946290.35098792391</v>
      </c>
      <c r="L612">
        <f>huc_8[[#This Row],[total_n_sparrow_adjusted_usgs_lbs]]/huc_8[[#This Row],[area_ac]]/huc_8[[#This Row],[total_n_yield_lbs_per_ac]]*huc_8[[#This Row],[rowcrop_n_yield_lbs_per_ac]]</f>
        <v>0.99320309760987324</v>
      </c>
    </row>
    <row r="613" spans="1:12">
      <c r="A613" t="s">
        <v>671</v>
      </c>
      <c r="B613">
        <v>898121.58</v>
      </c>
      <c r="C613">
        <v>9.5261818137301654E-2</v>
      </c>
      <c r="D613">
        <v>0.11509535849289729</v>
      </c>
      <c r="E613">
        <f>huc_8[[#This Row],[area_ac]]*huc_8[[#This Row],[total_p_yield_lbs_per_ac]]</f>
        <v>103369.62522030732</v>
      </c>
      <c r="F613">
        <f>huc_8[[#This Row],[total_p_sparrow_lbs]]/SUM(huc_8[total_p_sparrow_lbs])*Meta!$A$2</f>
        <v>39003.10622078702</v>
      </c>
      <c r="G613">
        <f>huc_8[[#This Row],[total_p_sparrow_adjusted_usgs_lbs]]/huc_8[[#This Row],[area_ac]]/huc_8[[#This Row],[total_p_yield_lbs_per_ac]]*huc_8[[#This Row],[rowcrop_p_yield_lbs_per_ac]]</f>
        <v>3.5943893611646252E-2</v>
      </c>
      <c r="H613">
        <v>1.6058230989981908</v>
      </c>
      <c r="I613">
        <v>1.6896620190353147</v>
      </c>
      <c r="J613">
        <f>huc_8[[#This Row],[area_ac]]*huc_8[[#This Row],[total_n_yield_lbs_per_ac]]</f>
        <v>1517521.9222019869</v>
      </c>
      <c r="K613">
        <f>huc_8[[#This Row],[total_n_sparrow_lbs]]/SUM(huc_8[total_n_sparrow_lbs])*Meta!$B$2</f>
        <v>508691.84428788931</v>
      </c>
      <c r="L613">
        <f>huc_8[[#This Row],[total_n_sparrow_adjusted_usgs_lbs]]/huc_8[[#This Row],[area_ac]]/huc_8[[#This Row],[total_n_yield_lbs_per_ac]]*huc_8[[#This Row],[rowcrop_n_yield_lbs_per_ac]]</f>
        <v>0.53829147498849494</v>
      </c>
    </row>
    <row r="614" spans="1:12">
      <c r="A614" t="s">
        <v>672</v>
      </c>
      <c r="B614">
        <v>859955.31</v>
      </c>
      <c r="C614">
        <v>0.23453407320447384</v>
      </c>
      <c r="D614">
        <v>0.29187567610364235</v>
      </c>
      <c r="E614">
        <f>huc_8[[#This Row],[area_ac]]*huc_8[[#This Row],[total_p_yield_lbs_per_ac]]</f>
        <v>251000.03752516737</v>
      </c>
      <c r="F614">
        <f>huc_8[[#This Row],[total_p_sparrow_lbs]]/SUM(huc_8[total_p_sparrow_lbs])*Meta!$A$2</f>
        <v>94706.555278217202</v>
      </c>
      <c r="G614">
        <f>huc_8[[#This Row],[total_p_sparrow_adjusted_usgs_lbs]]/huc_8[[#This Row],[area_ac]]/huc_8[[#This Row],[total_p_yield_lbs_per_ac]]*huc_8[[#This Row],[rowcrop_p_yield_lbs_per_ac]]</f>
        <v>8.8493668716435103E-2</v>
      </c>
      <c r="H614">
        <v>2.4756031625316686</v>
      </c>
      <c r="I614">
        <v>2.6383487462442763</v>
      </c>
      <c r="J614">
        <f>huc_8[[#This Row],[area_ac]]*huc_8[[#This Row],[total_n_yield_lbs_per_ac]]</f>
        <v>2268862.0139646083</v>
      </c>
      <c r="K614">
        <f>huc_8[[#This Row],[total_n_sparrow_lbs]]/SUM(huc_8[total_n_sparrow_lbs])*Meta!$B$2</f>
        <v>760550.20058205805</v>
      </c>
      <c r="L614">
        <f>huc_8[[#This Row],[total_n_sparrow_adjusted_usgs_lbs]]/huc_8[[#This Row],[area_ac]]/huc_8[[#This Row],[total_n_yield_lbs_per_ac]]*huc_8[[#This Row],[rowcrop_n_yield_lbs_per_ac]]</f>
        <v>0.82985235339852093</v>
      </c>
    </row>
    <row r="615" spans="1:12">
      <c r="A615" t="s">
        <v>673</v>
      </c>
      <c r="B615">
        <v>740465.18</v>
      </c>
      <c r="C615">
        <v>6.6319669749268353E-2</v>
      </c>
      <c r="D615">
        <v>8.943602825041097E-2</v>
      </c>
      <c r="E615">
        <f>huc_8[[#This Row],[area_ac]]*huc_8[[#This Row],[total_p_yield_lbs_per_ac]]</f>
        <v>66224.264756925651</v>
      </c>
      <c r="F615">
        <f>huc_8[[#This Row],[total_p_sparrow_lbs]]/SUM(huc_8[total_p_sparrow_lbs])*Meta!$A$2</f>
        <v>24987.534076891123</v>
      </c>
      <c r="G615">
        <f>huc_8[[#This Row],[total_p_sparrow_adjusted_usgs_lbs]]/huc_8[[#This Row],[area_ac]]/huc_8[[#This Row],[total_p_yield_lbs_per_ac]]*huc_8[[#This Row],[rowcrop_p_yield_lbs_per_ac]]</f>
        <v>2.5023531992549662E-2</v>
      </c>
      <c r="H615">
        <v>1.3666682358091073</v>
      </c>
      <c r="I615">
        <v>1.4847926532336222</v>
      </c>
      <c r="J615">
        <f>huc_8[[#This Row],[area_ac]]*huc_8[[#This Row],[total_n_yield_lbs_per_ac]]</f>
        <v>1099437.2592393118</v>
      </c>
      <c r="K615">
        <f>huc_8[[#This Row],[total_n_sparrow_lbs]]/SUM(huc_8[total_n_sparrow_lbs])*Meta!$B$2</f>
        <v>368544.76953435835</v>
      </c>
      <c r="L615">
        <f>huc_8[[#This Row],[total_n_sparrow_adjusted_usgs_lbs]]/huc_8[[#This Row],[area_ac]]/huc_8[[#This Row],[total_n_yield_lbs_per_ac]]*huc_8[[#This Row],[rowcrop_n_yield_lbs_per_ac]]</f>
        <v>0.45812384996364874</v>
      </c>
    </row>
    <row r="616" spans="1:12">
      <c r="A616" t="s">
        <v>674</v>
      </c>
      <c r="B616">
        <v>680726.74</v>
      </c>
      <c r="C616">
        <v>9.5175063458049908E-2</v>
      </c>
      <c r="D616">
        <v>0.14289322348016437</v>
      </c>
      <c r="E616">
        <f>huc_8[[#This Row],[area_ac]]*huc_8[[#This Row],[total_p_yield_lbs_per_ac]]</f>
        <v>97271.238187743744</v>
      </c>
      <c r="F616">
        <f>huc_8[[#This Row],[total_p_sparrow_lbs]]/SUM(huc_8[total_p_sparrow_lbs])*Meta!$A$2</f>
        <v>36702.081749627185</v>
      </c>
      <c r="G616">
        <f>huc_8[[#This Row],[total_p_sparrow_adjusted_usgs_lbs]]/huc_8[[#This Row],[area_ac]]/huc_8[[#This Row],[total_p_yield_lbs_per_ac]]*huc_8[[#This Row],[rowcrop_p_yield_lbs_per_ac]]</f>
        <v>3.5911159605280317E-2</v>
      </c>
      <c r="H616">
        <v>2.2873889460127872</v>
      </c>
      <c r="I616">
        <v>2.4791170385154175</v>
      </c>
      <c r="J616">
        <f>huc_8[[#This Row],[area_ac]]*huc_8[[#This Row],[total_n_yield_lbs_per_ac]]</f>
        <v>1687601.2597070546</v>
      </c>
      <c r="K616">
        <f>huc_8[[#This Row],[total_n_sparrow_lbs]]/SUM(huc_8[total_n_sparrow_lbs])*Meta!$B$2</f>
        <v>565704.51119234762</v>
      </c>
      <c r="L616">
        <f>huc_8[[#This Row],[total_n_sparrow_adjusted_usgs_lbs]]/huc_8[[#This Row],[area_ac]]/huc_8[[#This Row],[total_n_yield_lbs_per_ac]]*huc_8[[#This Row],[rowcrop_n_yield_lbs_per_ac]]</f>
        <v>0.76676065401584381</v>
      </c>
    </row>
    <row r="617" spans="1:12">
      <c r="A617" t="s">
        <v>675</v>
      </c>
      <c r="B617">
        <v>1213996.1200000001</v>
      </c>
      <c r="C617">
        <v>0.61822842186423388</v>
      </c>
      <c r="D617">
        <v>0.76738950164583264</v>
      </c>
      <c r="E617">
        <f>huc_8[[#This Row],[area_ac]]*huc_8[[#This Row],[total_p_yield_lbs_per_ac]]</f>
        <v>931607.87752677454</v>
      </c>
      <c r="F617">
        <f>huc_8[[#This Row],[total_p_sparrow_lbs]]/SUM(huc_8[total_p_sparrow_lbs])*Meta!$A$2</f>
        <v>351511.39346648689</v>
      </c>
      <c r="G617">
        <f>huc_8[[#This Row],[total_p_sparrow_adjusted_usgs_lbs]]/huc_8[[#This Row],[area_ac]]/huc_8[[#This Row],[total_p_yield_lbs_per_ac]]*huc_8[[#This Row],[rowcrop_p_yield_lbs_per_ac]]</f>
        <v>0.23326802970688523</v>
      </c>
      <c r="H617">
        <v>4.5282631391703045</v>
      </c>
      <c r="I617">
        <v>4.7838242524780883</v>
      </c>
      <c r="J617">
        <f>huc_8[[#This Row],[area_ac]]*huc_8[[#This Row],[total_n_yield_lbs_per_ac]]</f>
        <v>5807544.0812702999</v>
      </c>
      <c r="K617">
        <f>huc_8[[#This Row],[total_n_sparrow_lbs]]/SUM(huc_8[total_n_sparrow_lbs])*Meta!$B$2</f>
        <v>1946759.5599527585</v>
      </c>
      <c r="L617">
        <f>huc_8[[#This Row],[total_n_sparrow_adjusted_usgs_lbs]]/huc_8[[#This Row],[area_ac]]/huc_8[[#This Row],[total_n_yield_lbs_per_ac]]*huc_8[[#This Row],[rowcrop_n_yield_lbs_per_ac]]</f>
        <v>1.5179289959402691</v>
      </c>
    </row>
    <row r="618" spans="1:12">
      <c r="A618" t="s">
        <v>676</v>
      </c>
      <c r="B618">
        <v>343390.78</v>
      </c>
      <c r="C618">
        <v>0.41215230133588326</v>
      </c>
      <c r="D618">
        <v>0.83018754584463406</v>
      </c>
      <c r="E618">
        <f>huc_8[[#This Row],[area_ac]]*huc_8[[#This Row],[total_p_yield_lbs_per_ac]]</f>
        <v>285078.74891387468</v>
      </c>
      <c r="F618">
        <f>huc_8[[#This Row],[total_p_sparrow_lbs]]/SUM(huc_8[total_p_sparrow_lbs])*Meta!$A$2</f>
        <v>107565.02890940702</v>
      </c>
      <c r="G618">
        <f>huc_8[[#This Row],[total_p_sparrow_adjusted_usgs_lbs]]/huc_8[[#This Row],[area_ac]]/huc_8[[#This Row],[total_p_yield_lbs_per_ac]]*huc_8[[#This Row],[rowcrop_p_yield_lbs_per_ac]]</f>
        <v>0.15551202738604147</v>
      </c>
      <c r="H618">
        <v>3.6126287453315098</v>
      </c>
      <c r="I618">
        <v>4.9509909713085039</v>
      </c>
      <c r="J618">
        <f>huc_8[[#This Row],[area_ac]]*huc_8[[#This Row],[total_n_yield_lbs_per_ac]]</f>
        <v>1700124.6514105848</v>
      </c>
      <c r="K618">
        <f>huc_8[[#This Row],[total_n_sparrow_lbs]]/SUM(huc_8[total_n_sparrow_lbs])*Meta!$B$2</f>
        <v>569902.5047298409</v>
      </c>
      <c r="L618">
        <f>huc_8[[#This Row],[total_n_sparrow_adjusted_usgs_lbs]]/huc_8[[#This Row],[area_ac]]/huc_8[[#This Row],[total_n_yield_lbs_per_ac]]*huc_8[[#This Row],[rowcrop_n_yield_lbs_per_ac]]</f>
        <v>1.2109971871269767</v>
      </c>
    </row>
    <row r="619" spans="1:12">
      <c r="A619" t="s">
        <v>677</v>
      </c>
      <c r="B619">
        <v>1395615.16</v>
      </c>
      <c r="C619">
        <v>0.409746911533164</v>
      </c>
      <c r="D619">
        <v>0.85272053903517964</v>
      </c>
      <c r="E619">
        <f>huc_8[[#This Row],[area_ac]]*huc_8[[#This Row],[total_p_yield_lbs_per_ac]]</f>
        <v>1190069.7115208684</v>
      </c>
      <c r="F619">
        <f>huc_8[[#This Row],[total_p_sparrow_lbs]]/SUM(huc_8[total_p_sparrow_lbs])*Meta!$A$2</f>
        <v>449033.41063358262</v>
      </c>
      <c r="G619">
        <f>huc_8[[#This Row],[total_p_sparrow_adjusted_usgs_lbs]]/huc_8[[#This Row],[area_ac]]/huc_8[[#This Row],[total_p_yield_lbs_per_ac]]*huc_8[[#This Row],[rowcrop_p_yield_lbs_per_ac]]</f>
        <v>0.15460443316986908</v>
      </c>
      <c r="H619">
        <v>4.4573616264568301</v>
      </c>
      <c r="I619">
        <v>5.6317489241721645</v>
      </c>
      <c r="J619">
        <f>huc_8[[#This Row],[area_ac]]*huc_8[[#This Row],[total_n_yield_lbs_per_ac]]</f>
        <v>7859754.1758883633</v>
      </c>
      <c r="K619">
        <f>huc_8[[#This Row],[total_n_sparrow_lbs]]/SUM(huc_8[total_n_sparrow_lbs])*Meta!$B$2</f>
        <v>2634685.3965579276</v>
      </c>
      <c r="L619">
        <f>huc_8[[#This Row],[total_n_sparrow_adjusted_usgs_lbs]]/huc_8[[#This Row],[area_ac]]/huc_8[[#This Row],[total_n_yield_lbs_per_ac]]*huc_8[[#This Row],[rowcrop_n_yield_lbs_per_ac]]</f>
        <v>1.4941619447119852</v>
      </c>
    </row>
    <row r="620" spans="1:12">
      <c r="A620" t="s">
        <v>678</v>
      </c>
      <c r="B620">
        <v>740448.57</v>
      </c>
      <c r="C620">
        <v>0.75508717286997384</v>
      </c>
      <c r="D620">
        <v>0.98323280909293875</v>
      </c>
      <c r="E620">
        <f>huc_8[[#This Row],[area_ac]]*huc_8[[#This Row],[total_p_yield_lbs_per_ac]]</f>
        <v>728033.32746994949</v>
      </c>
      <c r="F620">
        <f>huc_8[[#This Row],[total_p_sparrow_lbs]]/SUM(huc_8[total_p_sparrow_lbs])*Meta!$A$2</f>
        <v>274699.27595331025</v>
      </c>
      <c r="G620">
        <f>huc_8[[#This Row],[total_p_sparrow_adjusted_usgs_lbs]]/huc_8[[#This Row],[area_ac]]/huc_8[[#This Row],[total_p_yield_lbs_per_ac]]*huc_8[[#This Row],[rowcrop_p_yield_lbs_per_ac]]</f>
        <v>0.28490714894858354</v>
      </c>
      <c r="H620">
        <v>7.3031694209698026</v>
      </c>
      <c r="I620">
        <v>7.7465796990802227</v>
      </c>
      <c r="J620">
        <f>huc_8[[#This Row],[area_ac]]*huc_8[[#This Row],[total_n_yield_lbs_per_ac]]</f>
        <v>5735943.8605749812</v>
      </c>
      <c r="K620">
        <f>huc_8[[#This Row],[total_n_sparrow_lbs]]/SUM(huc_8[total_n_sparrow_lbs])*Meta!$B$2</f>
        <v>1922758.2932929194</v>
      </c>
      <c r="L620">
        <f>huc_8[[#This Row],[total_n_sparrow_adjusted_usgs_lbs]]/huc_8[[#This Row],[area_ac]]/huc_8[[#This Row],[total_n_yield_lbs_per_ac]]*huc_8[[#This Row],[rowcrop_n_yield_lbs_per_ac]]</f>
        <v>2.4481114029043716</v>
      </c>
    </row>
    <row r="621" spans="1:12">
      <c r="A621" t="s">
        <v>679</v>
      </c>
      <c r="B621">
        <v>1059517.2</v>
      </c>
      <c r="C621">
        <v>0.44007298311151144</v>
      </c>
      <c r="D621">
        <v>1.4909832828598444</v>
      </c>
      <c r="E621">
        <f>huc_8[[#This Row],[area_ac]]*huc_8[[#This Row],[total_p_yield_lbs_per_ac]]</f>
        <v>1579722.4331024704</v>
      </c>
      <c r="F621">
        <f>huc_8[[#This Row],[total_p_sparrow_lbs]]/SUM(huc_8[total_p_sparrow_lbs])*Meta!$A$2</f>
        <v>596055.96640541428</v>
      </c>
      <c r="G621">
        <f>huc_8[[#This Row],[total_p_sparrow_adjusted_usgs_lbs]]/huc_8[[#This Row],[area_ac]]/huc_8[[#This Row],[total_p_yield_lbs_per_ac]]*huc_8[[#This Row],[rowcrop_p_yield_lbs_per_ac]]</f>
        <v>0.16604697239266883</v>
      </c>
      <c r="H621">
        <v>5.5265656438674506</v>
      </c>
      <c r="I621">
        <v>8.3866985446824565</v>
      </c>
      <c r="J621">
        <f>huc_8[[#This Row],[area_ac]]*huc_8[[#This Row],[total_n_yield_lbs_per_ac]]</f>
        <v>8885851.35930603</v>
      </c>
      <c r="K621">
        <f>huc_8[[#This Row],[total_n_sparrow_lbs]]/SUM(huc_8[total_n_sparrow_lbs])*Meta!$B$2</f>
        <v>2978645.6787882796</v>
      </c>
      <c r="L621">
        <f>huc_8[[#This Row],[total_n_sparrow_adjusted_usgs_lbs]]/huc_8[[#This Row],[area_ac]]/huc_8[[#This Row],[total_n_yield_lbs_per_ac]]*huc_8[[#This Row],[rowcrop_n_yield_lbs_per_ac]]</f>
        <v>1.8525721630944745</v>
      </c>
    </row>
    <row r="622" spans="1:12">
      <c r="A622" t="s">
        <v>680</v>
      </c>
      <c r="B622">
        <v>708896.68</v>
      </c>
      <c r="C622">
        <v>0.76759234753197036</v>
      </c>
      <c r="D622">
        <v>0.86515525756497835</v>
      </c>
      <c r="E622">
        <f>huc_8[[#This Row],[area_ac]]*huc_8[[#This Row],[total_p_yield_lbs_per_ac]]</f>
        <v>613305.68977235805</v>
      </c>
      <c r="F622">
        <f>huc_8[[#This Row],[total_p_sparrow_lbs]]/SUM(huc_8[total_p_sparrow_lbs])*Meta!$A$2</f>
        <v>231410.59970975886</v>
      </c>
      <c r="G622">
        <f>huc_8[[#This Row],[total_p_sparrow_adjusted_usgs_lbs]]/huc_8[[#This Row],[area_ac]]/huc_8[[#This Row],[total_p_yield_lbs_per_ac]]*huc_8[[#This Row],[rowcrop_p_yield_lbs_per_ac]]</f>
        <v>0.28962556264711292</v>
      </c>
      <c r="H622">
        <v>5.4258278796843253</v>
      </c>
      <c r="I622">
        <v>5.5907466888876565</v>
      </c>
      <c r="J622">
        <f>huc_8[[#This Row],[area_ac]]*huc_8[[#This Row],[total_n_yield_lbs_per_ac]]</f>
        <v>3963261.766473453</v>
      </c>
      <c r="K622">
        <f>huc_8[[#This Row],[total_n_sparrow_lbs]]/SUM(huc_8[total_n_sparrow_lbs])*Meta!$B$2</f>
        <v>1328533.6494234265</v>
      </c>
      <c r="L622">
        <f>huc_8[[#This Row],[total_n_sparrow_adjusted_usgs_lbs]]/huc_8[[#This Row],[area_ac]]/huc_8[[#This Row],[total_n_yield_lbs_per_ac]]*huc_8[[#This Row],[rowcrop_n_yield_lbs_per_ac]]</f>
        <v>1.8188036367212974</v>
      </c>
    </row>
    <row r="623" spans="1:12">
      <c r="A623" t="s">
        <v>681</v>
      </c>
      <c r="B623">
        <v>808803.7</v>
      </c>
      <c r="C623">
        <v>0.54234234801565795</v>
      </c>
      <c r="D623">
        <v>0.71352967717937144</v>
      </c>
      <c r="E623">
        <f>huc_8[[#This Row],[area_ac]]*huc_8[[#This Row],[total_p_yield_lbs_per_ac]]</f>
        <v>577105.44296248117</v>
      </c>
      <c r="F623">
        <f>huc_8[[#This Row],[total_p_sparrow_lbs]]/SUM(huc_8[total_p_sparrow_lbs])*Meta!$A$2</f>
        <v>217751.6349168116</v>
      </c>
      <c r="G623">
        <f>huc_8[[#This Row],[total_p_sparrow_adjusted_usgs_lbs]]/huc_8[[#This Row],[area_ac]]/huc_8[[#This Row],[total_p_yield_lbs_per_ac]]*huc_8[[#This Row],[rowcrop_p_yield_lbs_per_ac]]</f>
        <v>0.20463493180519107</v>
      </c>
      <c r="H623">
        <v>7.201775563245004</v>
      </c>
      <c r="I623">
        <v>7.7086627523726001</v>
      </c>
      <c r="J623">
        <f>huc_8[[#This Row],[area_ac]]*huc_8[[#This Row],[total_n_yield_lbs_per_ac]]</f>
        <v>6234794.9561711419</v>
      </c>
      <c r="K623">
        <f>huc_8[[#This Row],[total_n_sparrow_lbs]]/SUM(huc_8[total_n_sparrow_lbs])*Meta!$B$2</f>
        <v>2089979.2606682221</v>
      </c>
      <c r="L623">
        <f>huc_8[[#This Row],[total_n_sparrow_adjusted_usgs_lbs]]/huc_8[[#This Row],[area_ac]]/huc_8[[#This Row],[total_n_yield_lbs_per_ac]]*huc_8[[#This Row],[rowcrop_n_yield_lbs_per_ac]]</f>
        <v>2.4141229459793809</v>
      </c>
    </row>
    <row r="624" spans="1:12">
      <c r="A624" t="s">
        <v>682</v>
      </c>
      <c r="B624">
        <v>857612.78</v>
      </c>
      <c r="C624">
        <v>1.1311486049043893</v>
      </c>
      <c r="D624">
        <v>1.3248893880430683</v>
      </c>
      <c r="E624">
        <f>huc_8[[#This Row],[area_ac]]*huc_8[[#This Row],[total_p_yield_lbs_per_ac]]</f>
        <v>1136242.0712721145</v>
      </c>
      <c r="F624">
        <f>huc_8[[#This Row],[total_p_sparrow_lbs]]/SUM(huc_8[total_p_sparrow_lbs])*Meta!$A$2</f>
        <v>428723.33244802279</v>
      </c>
      <c r="G624">
        <f>huc_8[[#This Row],[total_p_sparrow_adjusted_usgs_lbs]]/huc_8[[#This Row],[area_ac]]/huc_8[[#This Row],[total_p_yield_lbs_per_ac]]*huc_8[[#This Row],[rowcrop_p_yield_lbs_per_ac]]</f>
        <v>0.4268014815237402</v>
      </c>
      <c r="H624">
        <v>5.8512676696153463</v>
      </c>
      <c r="I624">
        <v>6.1741606543863146</v>
      </c>
      <c r="J624">
        <f>huc_8[[#This Row],[area_ac]]*huc_8[[#This Row],[total_n_yield_lbs_per_ac]]</f>
        <v>5295039.082974867</v>
      </c>
      <c r="K624">
        <f>huc_8[[#This Row],[total_n_sparrow_lbs]]/SUM(huc_8[total_n_sparrow_lbs])*Meta!$B$2</f>
        <v>1774961.6379752171</v>
      </c>
      <c r="L624">
        <f>huc_8[[#This Row],[total_n_sparrow_adjusted_usgs_lbs]]/huc_8[[#This Row],[area_ac]]/huc_8[[#This Row],[total_n_yield_lbs_per_ac]]*huc_8[[#This Row],[rowcrop_n_yield_lbs_per_ac]]</f>
        <v>1.9614162396808854</v>
      </c>
    </row>
    <row r="625" spans="1:12">
      <c r="A625" t="s">
        <v>683</v>
      </c>
      <c r="B625">
        <v>466332.85</v>
      </c>
      <c r="C625">
        <v>0.97461698847108047</v>
      </c>
      <c r="D625">
        <v>1.1137690653982801</v>
      </c>
      <c r="E625">
        <f>huc_8[[#This Row],[area_ac]]*huc_8[[#This Row],[total_p_yield_lbs_per_ac]]</f>
        <v>519387.10250901635</v>
      </c>
      <c r="F625">
        <f>huc_8[[#This Row],[total_p_sparrow_lbs]]/SUM(huc_8[total_p_sparrow_lbs])*Meta!$A$2</f>
        <v>195973.52980328174</v>
      </c>
      <c r="G625">
        <f>huc_8[[#This Row],[total_p_sparrow_adjusted_usgs_lbs]]/huc_8[[#This Row],[area_ac]]/huc_8[[#This Row],[total_p_yield_lbs_per_ac]]*huc_8[[#This Row],[rowcrop_p_yield_lbs_per_ac]]</f>
        <v>0.36773945774598116</v>
      </c>
      <c r="H625">
        <v>6.2980446173399667</v>
      </c>
      <c r="I625">
        <v>6.50265000894934</v>
      </c>
      <c r="J625">
        <f>huc_8[[#This Row],[area_ac]]*huc_8[[#This Row],[total_n_yield_lbs_per_ac]]</f>
        <v>3032399.3112258711</v>
      </c>
      <c r="K625">
        <f>huc_8[[#This Row],[total_n_sparrow_lbs]]/SUM(huc_8[total_n_sparrow_lbs])*Meta!$B$2</f>
        <v>1016497.208822196</v>
      </c>
      <c r="L625">
        <f>huc_8[[#This Row],[total_n_sparrow_adjusted_usgs_lbs]]/huc_8[[#This Row],[area_ac]]/huc_8[[#This Row],[total_n_yield_lbs_per_ac]]*huc_8[[#This Row],[rowcrop_n_yield_lbs_per_ac]]</f>
        <v>2.111181317995912</v>
      </c>
    </row>
    <row r="626" spans="1:12">
      <c r="A626" t="s">
        <v>684</v>
      </c>
      <c r="B626">
        <v>1092171.8899999999</v>
      </c>
      <c r="C626">
        <v>0.71172572611307972</v>
      </c>
      <c r="D626">
        <v>0.88887764400448732</v>
      </c>
      <c r="E626">
        <f>huc_8[[#This Row],[area_ac]]*huc_8[[#This Row],[total_p_yield_lbs_per_ac]]</f>
        <v>970807.17643112794</v>
      </c>
      <c r="F626">
        <f>huc_8[[#This Row],[total_p_sparrow_lbs]]/SUM(huc_8[total_p_sparrow_lbs])*Meta!$A$2</f>
        <v>366301.95128933288</v>
      </c>
      <c r="G626">
        <f>huc_8[[#This Row],[total_p_sparrow_adjusted_usgs_lbs]]/huc_8[[#This Row],[area_ac]]/huc_8[[#This Row],[total_p_yield_lbs_per_ac]]*huc_8[[#This Row],[rowcrop_p_yield_lbs_per_ac]]</f>
        <v>0.2685461424136204</v>
      </c>
      <c r="H626">
        <v>5.8674497572799496</v>
      </c>
      <c r="I626">
        <v>6.1942409048705258</v>
      </c>
      <c r="J626">
        <f>huc_8[[#This Row],[area_ac]]*huc_8[[#This Row],[total_n_yield_lbs_per_ac]]</f>
        <v>6765175.7961877519</v>
      </c>
      <c r="K626">
        <f>huc_8[[#This Row],[total_n_sparrow_lbs]]/SUM(huc_8[total_n_sparrow_lbs])*Meta!$B$2</f>
        <v>2267769.3826662735</v>
      </c>
      <c r="L626">
        <f>huc_8[[#This Row],[total_n_sparrow_adjusted_usgs_lbs]]/huc_8[[#This Row],[area_ac]]/huc_8[[#This Row],[total_n_yield_lbs_per_ac]]*huc_8[[#This Row],[rowcrop_n_yield_lbs_per_ac]]</f>
        <v>1.9668406726977017</v>
      </c>
    </row>
    <row r="627" spans="1:12">
      <c r="A627" t="s">
        <v>685</v>
      </c>
      <c r="B627">
        <v>1438439.69</v>
      </c>
      <c r="C627">
        <v>0.75822161911885</v>
      </c>
      <c r="D627">
        <v>0.84907430768831471</v>
      </c>
      <c r="E627">
        <f>huc_8[[#This Row],[area_ac]]*huc_8[[#This Row],[total_p_yield_lbs_per_ac]]</f>
        <v>1221342.183938144</v>
      </c>
      <c r="F627">
        <f>huc_8[[#This Row],[total_p_sparrow_lbs]]/SUM(huc_8[total_p_sparrow_lbs])*Meta!$A$2</f>
        <v>460833.04288414062</v>
      </c>
      <c r="G627">
        <f>huc_8[[#This Row],[total_p_sparrow_adjusted_usgs_lbs]]/huc_8[[#This Row],[area_ac]]/huc_8[[#This Row],[total_p_yield_lbs_per_ac]]*huc_8[[#This Row],[rowcrop_p_yield_lbs_per_ac]]</f>
        <v>0.28608982848067743</v>
      </c>
      <c r="H627">
        <v>5.6159120763425845</v>
      </c>
      <c r="I627">
        <v>5.7888201443228899</v>
      </c>
      <c r="J627">
        <f>huc_8[[#This Row],[area_ac]]*huc_8[[#This Row],[total_n_yield_lbs_per_ac]]</f>
        <v>8326868.653865573</v>
      </c>
      <c r="K627">
        <f>huc_8[[#This Row],[total_n_sparrow_lbs]]/SUM(huc_8[total_n_sparrow_lbs])*Meta!$B$2</f>
        <v>2791267.8628929174</v>
      </c>
      <c r="L627">
        <f>huc_8[[#This Row],[total_n_sparrow_adjusted_usgs_lbs]]/huc_8[[#This Row],[area_ac]]/huc_8[[#This Row],[total_n_yield_lbs_per_ac]]*huc_8[[#This Row],[rowcrop_n_yield_lbs_per_ac]]</f>
        <v>1.8825221762385149</v>
      </c>
    </row>
    <row r="628" spans="1:12">
      <c r="A628" t="s">
        <v>686</v>
      </c>
      <c r="B628">
        <v>857308.36</v>
      </c>
      <c r="C628">
        <v>0.60855025348005132</v>
      </c>
      <c r="D628">
        <v>0.73219281719740004</v>
      </c>
      <c r="E628">
        <f>huc_8[[#This Row],[area_ac]]*huc_8[[#This Row],[total_p_yield_lbs_per_ac]]</f>
        <v>627715.02331528277</v>
      </c>
      <c r="F628">
        <f>huc_8[[#This Row],[total_p_sparrow_lbs]]/SUM(huc_8[total_p_sparrow_lbs])*Meta!$A$2</f>
        <v>236847.48472842519</v>
      </c>
      <c r="G628">
        <f>huc_8[[#This Row],[total_p_sparrow_adjusted_usgs_lbs]]/huc_8[[#This Row],[area_ac]]/huc_8[[#This Row],[total_p_yield_lbs_per_ac]]*huc_8[[#This Row],[rowcrop_p_yield_lbs_per_ac]]</f>
        <v>0.22961629324458857</v>
      </c>
      <c r="H628">
        <v>5.6268733738014882</v>
      </c>
      <c r="I628">
        <v>5.9078193414605016</v>
      </c>
      <c r="J628">
        <f>huc_8[[#This Row],[area_ac]]*huc_8[[#This Row],[total_n_yield_lbs_per_ac]]</f>
        <v>5064822.9108037828</v>
      </c>
      <c r="K628">
        <f>huc_8[[#This Row],[total_n_sparrow_lbs]]/SUM(huc_8[total_n_sparrow_lbs])*Meta!$B$2</f>
        <v>1697790.3711267773</v>
      </c>
      <c r="L628">
        <f>huc_8[[#This Row],[total_n_sparrow_adjusted_usgs_lbs]]/huc_8[[#This Row],[area_ac]]/huc_8[[#This Row],[total_n_yield_lbs_per_ac]]*huc_8[[#This Row],[rowcrop_n_yield_lbs_per_ac]]</f>
        <v>1.8861965367459843</v>
      </c>
    </row>
    <row r="629" spans="1:12">
      <c r="A629" t="s">
        <v>687</v>
      </c>
      <c r="B629">
        <v>2128537.7000000002</v>
      </c>
      <c r="C629">
        <v>0.82543522103910938</v>
      </c>
      <c r="D629">
        <v>1.1524283977937544</v>
      </c>
      <c r="E629">
        <f>huc_8[[#This Row],[area_ac]]*huc_8[[#This Row],[total_p_yield_lbs_per_ac]]</f>
        <v>2452987.2912546033</v>
      </c>
      <c r="F629">
        <f>huc_8[[#This Row],[total_p_sparrow_lbs]]/SUM(huc_8[total_p_sparrow_lbs])*Meta!$A$2</f>
        <v>925553.55284628051</v>
      </c>
      <c r="G629">
        <f>huc_8[[#This Row],[total_p_sparrow_adjusted_usgs_lbs]]/huc_8[[#This Row],[area_ac]]/huc_8[[#This Row],[total_p_yield_lbs_per_ac]]*huc_8[[#This Row],[rowcrop_p_yield_lbs_per_ac]]</f>
        <v>0.31145065618601536</v>
      </c>
      <c r="H629">
        <v>6.7501502126658481</v>
      </c>
      <c r="I629">
        <v>7.2521263705015411</v>
      </c>
      <c r="J629">
        <f>huc_8[[#This Row],[area_ac]]*huc_8[[#This Row],[total_n_yield_lbs_per_ac]]</f>
        <v>15436424.3847767</v>
      </c>
      <c r="K629">
        <f>huc_8[[#This Row],[total_n_sparrow_lbs]]/SUM(huc_8[total_n_sparrow_lbs])*Meta!$B$2</f>
        <v>5174477.5970738363</v>
      </c>
      <c r="L629">
        <f>huc_8[[#This Row],[total_n_sparrow_adjusted_usgs_lbs]]/huc_8[[#This Row],[area_ac]]/huc_8[[#This Row],[total_n_yield_lbs_per_ac]]*huc_8[[#This Row],[rowcrop_n_yield_lbs_per_ac]]</f>
        <v>2.2627326239338745</v>
      </c>
    </row>
    <row r="630" spans="1:12">
      <c r="A630" t="s">
        <v>688</v>
      </c>
      <c r="B630">
        <v>1408798.44</v>
      </c>
      <c r="C630">
        <v>0.6977439444741087</v>
      </c>
      <c r="D630">
        <v>0.97918757639021647</v>
      </c>
      <c r="E630">
        <f>huc_8[[#This Row],[area_ac]]*huc_8[[#This Row],[total_p_yield_lbs_per_ac]]</f>
        <v>1379477.9300859177</v>
      </c>
      <c r="F630">
        <f>huc_8[[#This Row],[total_p_sparrow_lbs]]/SUM(huc_8[total_p_sparrow_lbs])*Meta!$A$2</f>
        <v>520500.33190797031</v>
      </c>
      <c r="G630">
        <f>huc_8[[#This Row],[total_p_sparrow_adjusted_usgs_lbs]]/huc_8[[#This Row],[area_ac]]/huc_8[[#This Row],[total_p_yield_lbs_per_ac]]*huc_8[[#This Row],[rowcrop_p_yield_lbs_per_ac]]</f>
        <v>0.26327057995261322</v>
      </c>
      <c r="H630">
        <v>6.9833075934110029</v>
      </c>
      <c r="I630">
        <v>7.4469895831675919</v>
      </c>
      <c r="J630">
        <f>huc_8[[#This Row],[area_ac]]*huc_8[[#This Row],[total_n_yield_lbs_per_ac]]</f>
        <v>10491307.307462754</v>
      </c>
      <c r="K630">
        <f>huc_8[[#This Row],[total_n_sparrow_lbs]]/SUM(huc_8[total_n_sparrow_lbs])*Meta!$B$2</f>
        <v>3516814.0803397815</v>
      </c>
      <c r="L630">
        <f>huc_8[[#This Row],[total_n_sparrow_adjusted_usgs_lbs]]/huc_8[[#This Row],[area_ac]]/huc_8[[#This Row],[total_n_yield_lbs_per_ac]]*huc_8[[#This Row],[rowcrop_n_yield_lbs_per_ac]]</f>
        <v>2.3408898197445844</v>
      </c>
    </row>
    <row r="631" spans="1:12">
      <c r="A631" t="s">
        <v>689</v>
      </c>
      <c r="B631">
        <v>1510914.6</v>
      </c>
      <c r="C631">
        <v>0.81851290609617744</v>
      </c>
      <c r="D631">
        <v>1.1343233687080008</v>
      </c>
      <c r="E631">
        <f>huc_8[[#This Row],[area_ac]]*huc_8[[#This Row],[total_p_yield_lbs_per_ac]]</f>
        <v>1713865.7389021015</v>
      </c>
      <c r="F631">
        <f>huc_8[[#This Row],[total_p_sparrow_lbs]]/SUM(huc_8[total_p_sparrow_lbs])*Meta!$A$2</f>
        <v>646670.50228826946</v>
      </c>
      <c r="G631">
        <f>huc_8[[#This Row],[total_p_sparrow_adjusted_usgs_lbs]]/huc_8[[#This Row],[area_ac]]/huc_8[[#This Row],[total_p_yield_lbs_per_ac]]*huc_8[[#This Row],[rowcrop_p_yield_lbs_per_ac]]</f>
        <v>0.3088387497924544</v>
      </c>
      <c r="H631">
        <v>6.4244633344748587</v>
      </c>
      <c r="I631">
        <v>6.818907834762669</v>
      </c>
      <c r="J631">
        <f>huc_8[[#This Row],[area_ac]]*huc_8[[#This Row],[total_n_yield_lbs_per_ac]]</f>
        <v>10302787.403597305</v>
      </c>
      <c r="K631">
        <f>huc_8[[#This Row],[total_n_sparrow_lbs]]/SUM(huc_8[total_n_sparrow_lbs])*Meta!$B$2</f>
        <v>3453619.9108327357</v>
      </c>
      <c r="L631">
        <f>huc_8[[#This Row],[total_n_sparrow_adjusted_usgs_lbs]]/huc_8[[#This Row],[area_ac]]/huc_8[[#This Row],[total_n_yield_lbs_per_ac]]*huc_8[[#This Row],[rowcrop_n_yield_lbs_per_ac]]</f>
        <v>2.1535584128048915</v>
      </c>
    </row>
    <row r="632" spans="1:12">
      <c r="A632" t="s">
        <v>690</v>
      </c>
      <c r="B632">
        <v>865429.26</v>
      </c>
      <c r="C632">
        <v>0.65759595234328638</v>
      </c>
      <c r="D632">
        <v>0.90410354810271765</v>
      </c>
      <c r="E632">
        <f>huc_8[[#This Row],[area_ac]]*huc_8[[#This Row],[total_p_yield_lbs_per_ac]]</f>
        <v>782437.66459790932</v>
      </c>
      <c r="F632">
        <f>huc_8[[#This Row],[total_p_sparrow_lbs]]/SUM(huc_8[total_p_sparrow_lbs])*Meta!$A$2</f>
        <v>295226.95161577815</v>
      </c>
      <c r="G632">
        <f>huc_8[[#This Row],[total_p_sparrow_adjusted_usgs_lbs]]/huc_8[[#This Row],[area_ac]]/huc_8[[#This Row],[total_p_yield_lbs_per_ac]]*huc_8[[#This Row],[rowcrop_p_yield_lbs_per_ac]]</f>
        <v>0.24812206414545562</v>
      </c>
      <c r="H632">
        <v>6.3088496827504308</v>
      </c>
      <c r="I632">
        <v>6.7484422609735484</v>
      </c>
      <c r="J632">
        <f>huc_8[[#This Row],[area_ac]]*huc_8[[#This Row],[total_n_yield_lbs_per_ac]]</f>
        <v>5840299.3920670645</v>
      </c>
      <c r="K632">
        <f>huc_8[[#This Row],[total_n_sparrow_lbs]]/SUM(huc_8[total_n_sparrow_lbs])*Meta!$B$2</f>
        <v>1957739.5393623814</v>
      </c>
      <c r="L632">
        <f>huc_8[[#This Row],[total_n_sparrow_adjusted_usgs_lbs]]/huc_8[[#This Row],[area_ac]]/huc_8[[#This Row],[total_n_yield_lbs_per_ac]]*huc_8[[#This Row],[rowcrop_n_yield_lbs_per_ac]]</f>
        <v>2.1148033076165467</v>
      </c>
    </row>
    <row r="633" spans="1:12">
      <c r="A633" t="s">
        <v>691</v>
      </c>
      <c r="B633">
        <v>652569.34</v>
      </c>
      <c r="C633">
        <v>0.52903598260980411</v>
      </c>
      <c r="D633">
        <v>0.81533646517358949</v>
      </c>
      <c r="E633">
        <f>huc_8[[#This Row],[area_ac]]*huc_8[[#This Row],[total_p_yield_lbs_per_ac]]</f>
        <v>532063.57895626221</v>
      </c>
      <c r="F633">
        <f>huc_8[[#This Row],[total_p_sparrow_lbs]]/SUM(huc_8[total_p_sparrow_lbs])*Meta!$A$2</f>
        <v>200756.57855985308</v>
      </c>
      <c r="G633">
        <f>huc_8[[#This Row],[total_p_sparrow_adjusted_usgs_lbs]]/huc_8[[#This Row],[area_ac]]/huc_8[[#This Row],[total_p_yield_lbs_per_ac]]*huc_8[[#This Row],[rowcrop_p_yield_lbs_per_ac]]</f>
        <v>0.19961421530137263</v>
      </c>
      <c r="H633">
        <v>5.0871260021717974</v>
      </c>
      <c r="I633">
        <v>5.4322827885147777</v>
      </c>
      <c r="J633">
        <f>huc_8[[#This Row],[area_ac]]*huc_8[[#This Row],[total_n_yield_lbs_per_ac]]</f>
        <v>3544941.1939944481</v>
      </c>
      <c r="K633">
        <f>huc_8[[#This Row],[total_n_sparrow_lbs]]/SUM(huc_8[total_n_sparrow_lbs])*Meta!$B$2</f>
        <v>1188307.4949246929</v>
      </c>
      <c r="L633">
        <f>huc_8[[#This Row],[total_n_sparrow_adjusted_usgs_lbs]]/huc_8[[#This Row],[area_ac]]/huc_8[[#This Row],[total_n_yield_lbs_per_ac]]*huc_8[[#This Row],[rowcrop_n_yield_lbs_per_ac]]</f>
        <v>1.7052666391894187</v>
      </c>
    </row>
    <row r="634" spans="1:12">
      <c r="A634" t="s">
        <v>692</v>
      </c>
      <c r="B634">
        <v>447160.71</v>
      </c>
      <c r="C634">
        <v>0.53421012689058789</v>
      </c>
      <c r="D634">
        <v>0.81898290090260406</v>
      </c>
      <c r="E634">
        <f>huc_8[[#This Row],[area_ac]]*huc_8[[#This Row],[total_p_yield_lbs_per_ac]]</f>
        <v>366216.9754454681</v>
      </c>
      <c r="F634">
        <f>huc_8[[#This Row],[total_p_sparrow_lbs]]/SUM(huc_8[total_p_sparrow_lbs])*Meta!$A$2</f>
        <v>138179.85276344875</v>
      </c>
      <c r="G634">
        <f>huc_8[[#This Row],[total_p_sparrow_adjusted_usgs_lbs]]/huc_8[[#This Row],[area_ac]]/huc_8[[#This Row],[total_p_yield_lbs_per_ac]]*huc_8[[#This Row],[rowcrop_p_yield_lbs_per_ac]]</f>
        <v>0.20156650736545803</v>
      </c>
      <c r="H634">
        <v>5.5436926129275692</v>
      </c>
      <c r="I634">
        <v>6.0307788906219839</v>
      </c>
      <c r="J634">
        <f>huc_8[[#This Row],[area_ac]]*huc_8[[#This Row],[total_n_yield_lbs_per_ac]]</f>
        <v>2696727.3705835389</v>
      </c>
      <c r="K634">
        <f>huc_8[[#This Row],[total_n_sparrow_lbs]]/SUM(huc_8[total_n_sparrow_lbs])*Meta!$B$2</f>
        <v>903975.88305889349</v>
      </c>
      <c r="L634">
        <f>huc_8[[#This Row],[total_n_sparrow_adjusted_usgs_lbs]]/huc_8[[#This Row],[area_ac]]/huc_8[[#This Row],[total_n_yield_lbs_per_ac]]*huc_8[[#This Row],[rowcrop_n_yield_lbs_per_ac]]</f>
        <v>1.8583133318715366</v>
      </c>
    </row>
    <row r="635" spans="1:12">
      <c r="A635" t="s">
        <v>693</v>
      </c>
      <c r="B635">
        <v>1392876.47</v>
      </c>
      <c r="C635">
        <v>0.52450554517774817</v>
      </c>
      <c r="D635">
        <v>0.82257556957392164</v>
      </c>
      <c r="E635">
        <f>huc_8[[#This Row],[area_ac]]*huc_8[[#This Row],[total_p_yield_lbs_per_ac]]</f>
        <v>1145746.1556563633</v>
      </c>
      <c r="F635">
        <f>huc_8[[#This Row],[total_p_sparrow_lbs]]/SUM(huc_8[total_p_sparrow_lbs])*Meta!$A$2</f>
        <v>432309.38407566631</v>
      </c>
      <c r="G635">
        <f>huc_8[[#This Row],[total_p_sparrow_adjusted_usgs_lbs]]/huc_8[[#This Row],[area_ac]]/huc_8[[#This Row],[total_p_yield_lbs_per_ac]]*huc_8[[#This Row],[rowcrop_p_yield_lbs_per_ac]]</f>
        <v>0.19790480470795596</v>
      </c>
      <c r="H635">
        <v>5.1869719327370429</v>
      </c>
      <c r="I635">
        <v>5.6609671050204522</v>
      </c>
      <c r="J635">
        <f>huc_8[[#This Row],[area_ac]]*huc_8[[#This Row],[total_n_yield_lbs_per_ac]]</f>
        <v>7885027.878027007</v>
      </c>
      <c r="K635">
        <f>huc_8[[#This Row],[total_n_sparrow_lbs]]/SUM(huc_8[total_n_sparrow_lbs])*Meta!$B$2</f>
        <v>2643157.4495574879</v>
      </c>
      <c r="L635">
        <f>huc_8[[#This Row],[total_n_sparrow_adjusted_usgs_lbs]]/huc_8[[#This Row],[area_ac]]/huc_8[[#This Row],[total_n_yield_lbs_per_ac]]*huc_8[[#This Row],[rowcrop_n_yield_lbs_per_ac]]</f>
        <v>1.7387362120639747</v>
      </c>
    </row>
    <row r="636" spans="1:12">
      <c r="A636" t="s">
        <v>694</v>
      </c>
      <c r="B636">
        <v>1008780.09</v>
      </c>
      <c r="C636">
        <v>0.5654197688930942</v>
      </c>
      <c r="D636">
        <v>0.86152119850884523</v>
      </c>
      <c r="E636">
        <f>huc_8[[#This Row],[area_ac]]*huc_8[[#This Row],[total_p_yield_lbs_per_ac]]</f>
        <v>869085.43216866069</v>
      </c>
      <c r="F636">
        <f>huc_8[[#This Row],[total_p_sparrow_lbs]]/SUM(huc_8[total_p_sparrow_lbs])*Meta!$A$2</f>
        <v>327920.61839800188</v>
      </c>
      <c r="G636">
        <f>huc_8[[#This Row],[total_p_sparrow_adjusted_usgs_lbs]]/huc_8[[#This Row],[area_ac]]/huc_8[[#This Row],[total_p_yield_lbs_per_ac]]*huc_8[[#This Row],[rowcrop_p_yield_lbs_per_ac]]</f>
        <v>0.213342432638885</v>
      </c>
      <c r="H636">
        <v>4.5333275226621117</v>
      </c>
      <c r="I636">
        <v>5.0460822690172105</v>
      </c>
      <c r="J636">
        <f>huc_8[[#This Row],[area_ac]]*huc_8[[#This Row],[total_n_yield_lbs_per_ac]]</f>
        <v>5090387.3254865855</v>
      </c>
      <c r="K636">
        <f>huc_8[[#This Row],[total_n_sparrow_lbs]]/SUM(huc_8[total_n_sparrow_lbs])*Meta!$B$2</f>
        <v>1706359.8745144221</v>
      </c>
      <c r="L636">
        <f>huc_8[[#This Row],[total_n_sparrow_adjusted_usgs_lbs]]/huc_8[[#This Row],[area_ac]]/huc_8[[#This Row],[total_n_yield_lbs_per_ac]]*huc_8[[#This Row],[rowcrop_n_yield_lbs_per_ac]]</f>
        <v>1.5196266390127924</v>
      </c>
    </row>
    <row r="637" spans="1:12">
      <c r="A637" t="s">
        <v>695</v>
      </c>
      <c r="B637">
        <v>371768.79</v>
      </c>
      <c r="C637">
        <v>0.50868196079879779</v>
      </c>
      <c r="D637">
        <v>0.70472855379314592</v>
      </c>
      <c r="E637">
        <f>huc_8[[#This Row],[area_ac]]*huc_8[[#This Row],[total_p_yield_lbs_per_ac]]</f>
        <v>261996.08172212774</v>
      </c>
      <c r="F637">
        <f>huc_8[[#This Row],[total_p_sparrow_lbs]]/SUM(huc_8[total_p_sparrow_lbs])*Meta!$A$2</f>
        <v>98855.548552677297</v>
      </c>
      <c r="G637">
        <f>huc_8[[#This Row],[total_p_sparrow_adjusted_usgs_lbs]]/huc_8[[#This Row],[area_ac]]/huc_8[[#This Row],[total_p_yield_lbs_per_ac]]*huc_8[[#This Row],[rowcrop_p_yield_lbs_per_ac]]</f>
        <v>0.19193429895241662</v>
      </c>
      <c r="H637">
        <v>5.698006505466485</v>
      </c>
      <c r="I637">
        <v>6.0347385102828772</v>
      </c>
      <c r="J637">
        <f>huc_8[[#This Row],[area_ac]]*huc_8[[#This Row],[total_n_yield_lbs_per_ac]]</f>
        <v>2243527.4339342676</v>
      </c>
      <c r="K637">
        <f>huc_8[[#This Row],[total_n_sparrow_lbs]]/SUM(huc_8[total_n_sparrow_lbs])*Meta!$B$2</f>
        <v>752057.74057120504</v>
      </c>
      <c r="L637">
        <f>huc_8[[#This Row],[total_n_sparrow_adjusted_usgs_lbs]]/huc_8[[#This Row],[area_ac]]/huc_8[[#This Row],[total_n_yield_lbs_per_ac]]*huc_8[[#This Row],[rowcrop_n_yield_lbs_per_ac]]</f>
        <v>1.910041229469853</v>
      </c>
    </row>
    <row r="638" spans="1:12">
      <c r="A638" t="s">
        <v>696</v>
      </c>
      <c r="B638">
        <v>730360.36</v>
      </c>
      <c r="C638">
        <v>0.47109430736142416</v>
      </c>
      <c r="D638">
        <v>0.70096031913691814</v>
      </c>
      <c r="E638">
        <f>huc_8[[#This Row],[area_ac]]*huc_8[[#This Row],[total_p_yield_lbs_per_ac]]</f>
        <v>511953.63103055442</v>
      </c>
      <c r="F638">
        <f>huc_8[[#This Row],[total_p_sparrow_lbs]]/SUM(huc_8[total_p_sparrow_lbs])*Meta!$A$2</f>
        <v>193168.75541190972</v>
      </c>
      <c r="G638">
        <f>huc_8[[#This Row],[total_p_sparrow_adjusted_usgs_lbs]]/huc_8[[#This Row],[area_ac]]/huc_8[[#This Row],[total_p_yield_lbs_per_ac]]*huc_8[[#This Row],[rowcrop_p_yield_lbs_per_ac]]</f>
        <v>0.17775184219605789</v>
      </c>
      <c r="H638">
        <v>6.2170134777759252</v>
      </c>
      <c r="I638">
        <v>6.8262104756788871</v>
      </c>
      <c r="J638">
        <f>huc_8[[#This Row],[area_ac]]*huc_8[[#This Row],[total_n_yield_lbs_per_ac]]</f>
        <v>4985593.5404526033</v>
      </c>
      <c r="K638">
        <f>huc_8[[#This Row],[total_n_sparrow_lbs]]/SUM(huc_8[total_n_sparrow_lbs])*Meta!$B$2</f>
        <v>1671231.7205161634</v>
      </c>
      <c r="L638">
        <f>huc_8[[#This Row],[total_n_sparrow_adjusted_usgs_lbs]]/huc_8[[#This Row],[area_ac]]/huc_8[[#This Row],[total_n_yield_lbs_per_ac]]*huc_8[[#This Row],[rowcrop_n_yield_lbs_per_ac]]</f>
        <v>2.0840186923846988</v>
      </c>
    </row>
    <row r="639" spans="1:12">
      <c r="A639" t="s">
        <v>697</v>
      </c>
      <c r="B639">
        <v>770262.72</v>
      </c>
      <c r="C639">
        <v>0.30967901792866015</v>
      </c>
      <c r="D639">
        <v>0.45810169543311058</v>
      </c>
      <c r="E639">
        <f>huc_8[[#This Row],[area_ac]]*huc_8[[#This Row],[total_p_yield_lbs_per_ac]]</f>
        <v>352858.65796091931</v>
      </c>
      <c r="F639">
        <f>huc_8[[#This Row],[total_p_sparrow_lbs]]/SUM(huc_8[total_p_sparrow_lbs])*Meta!$A$2</f>
        <v>133139.53386251017</v>
      </c>
      <c r="G639">
        <f>huc_8[[#This Row],[total_p_sparrow_adjusted_usgs_lbs]]/huc_8[[#This Row],[area_ac]]/huc_8[[#This Row],[total_p_yield_lbs_per_ac]]*huc_8[[#This Row],[rowcrop_p_yield_lbs_per_ac]]</f>
        <v>0.11684712607671996</v>
      </c>
      <c r="H639">
        <v>4.8132617640574278</v>
      </c>
      <c r="I639">
        <v>5.2638684878786499</v>
      </c>
      <c r="J639">
        <f>huc_8[[#This Row],[area_ac]]*huc_8[[#This Row],[total_n_yield_lbs_per_ac]]</f>
        <v>4054561.6591956955</v>
      </c>
      <c r="K639">
        <f>huc_8[[#This Row],[total_n_sparrow_lbs]]/SUM(huc_8[total_n_sparrow_lbs])*Meta!$B$2</f>
        <v>1359138.4862515973</v>
      </c>
      <c r="L639">
        <f>huc_8[[#This Row],[total_n_sparrow_adjusted_usgs_lbs]]/huc_8[[#This Row],[area_ac]]/huc_8[[#This Row],[total_n_yield_lbs_per_ac]]*huc_8[[#This Row],[rowcrop_n_yield_lbs_per_ac]]</f>
        <v>1.6134640086424092</v>
      </c>
    </row>
    <row r="640" spans="1:12">
      <c r="A640" t="s">
        <v>698</v>
      </c>
      <c r="B640">
        <v>1261234.3500000001</v>
      </c>
      <c r="C640">
        <v>0.29659457159726854</v>
      </c>
      <c r="D640">
        <v>0.49901838860758813</v>
      </c>
      <c r="E640">
        <f>huc_8[[#This Row],[area_ac]]*huc_8[[#This Row],[total_p_yield_lbs_per_ac]]</f>
        <v>629379.13299353886</v>
      </c>
      <c r="F640">
        <f>huc_8[[#This Row],[total_p_sparrow_lbs]]/SUM(huc_8[total_p_sparrow_lbs])*Meta!$A$2</f>
        <v>237475.38142830905</v>
      </c>
      <c r="G640">
        <f>huc_8[[#This Row],[total_p_sparrow_adjusted_usgs_lbs]]/huc_8[[#This Row],[area_ac]]/huc_8[[#This Row],[total_p_yield_lbs_per_ac]]*huc_8[[#This Row],[rowcrop_p_yield_lbs_per_ac]]</f>
        <v>0.11191014338943825</v>
      </c>
      <c r="H640">
        <v>5.4858230379929003</v>
      </c>
      <c r="I640">
        <v>6.1016583999048493</v>
      </c>
      <c r="J640">
        <f>huc_8[[#This Row],[area_ac]]*huc_8[[#This Row],[total_n_yield_lbs_per_ac]]</f>
        <v>7695621.1659260336</v>
      </c>
      <c r="K640">
        <f>huc_8[[#This Row],[total_n_sparrow_lbs]]/SUM(huc_8[total_n_sparrow_lbs])*Meta!$B$2</f>
        <v>2579666.0111212363</v>
      </c>
      <c r="L640">
        <f>huc_8[[#This Row],[total_n_sparrow_adjusted_usgs_lbs]]/huc_8[[#This Row],[area_ac]]/huc_8[[#This Row],[total_n_yield_lbs_per_ac]]*huc_8[[#This Row],[rowcrop_n_yield_lbs_per_ac]]</f>
        <v>1.8389147450234746</v>
      </c>
    </row>
    <row r="641" spans="1:12">
      <c r="A641" t="s">
        <v>699</v>
      </c>
      <c r="B641">
        <v>541320.56999999995</v>
      </c>
      <c r="C641">
        <v>0.3034526610016095</v>
      </c>
      <c r="D641">
        <v>0.52119179643139613</v>
      </c>
      <c r="E641">
        <f>huc_8[[#This Row],[area_ac]]*huc_8[[#This Row],[total_p_yield_lbs_per_ac]]</f>
        <v>282131.84032356727</v>
      </c>
      <c r="F641">
        <f>huc_8[[#This Row],[total_p_sparrow_lbs]]/SUM(huc_8[total_p_sparrow_lbs])*Meta!$A$2</f>
        <v>106453.11050469436</v>
      </c>
      <c r="G641">
        <f>huc_8[[#This Row],[total_p_sparrow_adjusted_usgs_lbs]]/huc_8[[#This Row],[area_ac]]/huc_8[[#This Row],[total_p_yield_lbs_per_ac]]*huc_8[[#This Row],[rowcrop_p_yield_lbs_per_ac]]</f>
        <v>0.11449781640207694</v>
      </c>
      <c r="H641">
        <v>5.2691727283986323</v>
      </c>
      <c r="I641">
        <v>5.915768113120552</v>
      </c>
      <c r="J641">
        <f>huc_8[[#This Row],[area_ac]]*huc_8[[#This Row],[total_n_yield_lbs_per_ac]]</f>
        <v>3202326.9669822413</v>
      </c>
      <c r="K641">
        <f>huc_8[[#This Row],[total_n_sparrow_lbs]]/SUM(huc_8[total_n_sparrow_lbs])*Meta!$B$2</f>
        <v>1073459.030155753</v>
      </c>
      <c r="L641">
        <f>huc_8[[#This Row],[total_n_sparrow_adjusted_usgs_lbs]]/huc_8[[#This Row],[area_ac]]/huc_8[[#This Row],[total_n_yield_lbs_per_ac]]*huc_8[[#This Row],[rowcrop_n_yield_lbs_per_ac]]</f>
        <v>1.7662909206551693</v>
      </c>
    </row>
    <row r="642" spans="1:12">
      <c r="A642" t="s">
        <v>700</v>
      </c>
      <c r="B642">
        <v>1310208.8700000001</v>
      </c>
      <c r="C642">
        <v>0.99819965935622079</v>
      </c>
      <c r="D642">
        <v>1.2538338290929376</v>
      </c>
      <c r="E642">
        <f>huc_8[[#This Row],[area_ac]]*huc_8[[#This Row],[total_p_yield_lbs_per_ac]]</f>
        <v>1642784.204383631</v>
      </c>
      <c r="F642">
        <f>huc_8[[#This Row],[total_p_sparrow_lbs]]/SUM(huc_8[total_p_sparrow_lbs])*Meta!$A$2</f>
        <v>619850.23825759569</v>
      </c>
      <c r="G642">
        <f>huc_8[[#This Row],[total_p_sparrow_adjusted_usgs_lbs]]/huc_8[[#This Row],[area_ac]]/huc_8[[#This Row],[total_p_yield_lbs_per_ac]]*huc_8[[#This Row],[rowcrop_p_yield_lbs_per_ac]]</f>
        <v>0.37663759794473556</v>
      </c>
      <c r="H642">
        <v>5.9374173036103661</v>
      </c>
      <c r="I642">
        <v>6.6015159411667277</v>
      </c>
      <c r="J642">
        <f>huc_8[[#This Row],[area_ac]]*huc_8[[#This Row],[total_n_yield_lbs_per_ac]]</f>
        <v>8649364.7415630464</v>
      </c>
      <c r="K642">
        <f>huc_8[[#This Row],[total_n_sparrow_lbs]]/SUM(huc_8[total_n_sparrow_lbs])*Meta!$B$2</f>
        <v>2899372.48215826</v>
      </c>
      <c r="L642">
        <f>huc_8[[#This Row],[total_n_sparrow_adjusted_usgs_lbs]]/huc_8[[#This Row],[area_ac]]/huc_8[[#This Row],[total_n_yield_lbs_per_ac]]*huc_8[[#This Row],[rowcrop_n_yield_lbs_per_ac]]</f>
        <v>1.990294647010951</v>
      </c>
    </row>
    <row r="643" spans="1:12">
      <c r="A643" t="s">
        <v>701</v>
      </c>
      <c r="B643">
        <v>887471.42</v>
      </c>
      <c r="C643">
        <v>0.23166230336400193</v>
      </c>
      <c r="D643">
        <v>0.42118385187951085</v>
      </c>
      <c r="E643">
        <f>huc_8[[#This Row],[area_ac]]*huc_8[[#This Row],[total_p_yield_lbs_per_ac]]</f>
        <v>373788.63110857917</v>
      </c>
      <c r="F643">
        <f>huc_8[[#This Row],[total_p_sparrow_lbs]]/SUM(huc_8[total_p_sparrow_lbs])*Meta!$A$2</f>
        <v>141036.76638257183</v>
      </c>
      <c r="G643">
        <f>huc_8[[#This Row],[total_p_sparrow_adjusted_usgs_lbs]]/huc_8[[#This Row],[area_ac]]/huc_8[[#This Row],[total_p_yield_lbs_per_ac]]*huc_8[[#This Row],[rowcrop_p_yield_lbs_per_ac]]</f>
        <v>8.7410101431646556E-2</v>
      </c>
      <c r="H643">
        <v>3.4824871448960892</v>
      </c>
      <c r="I643">
        <v>4.1840336234533808</v>
      </c>
      <c r="J643">
        <f>huc_8[[#This Row],[area_ac]]*huc_8[[#This Row],[total_n_yield_lbs_per_ac]]</f>
        <v>3713210.2611339171</v>
      </c>
      <c r="K643">
        <f>huc_8[[#This Row],[total_n_sparrow_lbs]]/SUM(huc_8[total_n_sparrow_lbs])*Meta!$B$2</f>
        <v>1244713.3371385401</v>
      </c>
      <c r="L643">
        <f>huc_8[[#This Row],[total_n_sparrow_adjusted_usgs_lbs]]/huc_8[[#This Row],[area_ac]]/huc_8[[#This Row],[total_n_yield_lbs_per_ac]]*huc_8[[#This Row],[rowcrop_n_yield_lbs_per_ac]]</f>
        <v>1.1673721364601568</v>
      </c>
    </row>
    <row r="644" spans="1:12">
      <c r="A644" t="s">
        <v>702</v>
      </c>
      <c r="B644">
        <v>658796.26</v>
      </c>
      <c r="C644">
        <v>0.19983645295306293</v>
      </c>
      <c r="D644">
        <v>0.38947100681699276</v>
      </c>
      <c r="E644">
        <f>huc_8[[#This Row],[area_ac]]*huc_8[[#This Row],[total_p_yield_lbs_per_ac]]</f>
        <v>256582.04266946935</v>
      </c>
      <c r="F644">
        <f>huc_8[[#This Row],[total_p_sparrow_lbs]]/SUM(huc_8[total_p_sparrow_lbs])*Meta!$A$2</f>
        <v>96812.740137688073</v>
      </c>
      <c r="G644">
        <f>huc_8[[#This Row],[total_p_sparrow_adjusted_usgs_lbs]]/huc_8[[#This Row],[area_ac]]/huc_8[[#This Row],[total_p_yield_lbs_per_ac]]*huc_8[[#This Row],[rowcrop_p_yield_lbs_per_ac]]</f>
        <v>7.5401670313712393E-2</v>
      </c>
      <c r="H644">
        <v>4.3146716077028175</v>
      </c>
      <c r="I644">
        <v>4.8605029889803779</v>
      </c>
      <c r="J644">
        <f>huc_8[[#This Row],[area_ac]]*huc_8[[#This Row],[total_n_yield_lbs_per_ac]]</f>
        <v>3202081.1908590943</v>
      </c>
      <c r="K644">
        <f>huc_8[[#This Row],[total_n_sparrow_lbs]]/SUM(huc_8[total_n_sparrow_lbs])*Meta!$B$2</f>
        <v>1073376.6430036887</v>
      </c>
      <c r="L644">
        <f>huc_8[[#This Row],[total_n_sparrow_adjusted_usgs_lbs]]/huc_8[[#This Row],[area_ac]]/huc_8[[#This Row],[total_n_yield_lbs_per_ac]]*huc_8[[#This Row],[rowcrop_n_yield_lbs_per_ac]]</f>
        <v>1.4463305112812723</v>
      </c>
    </row>
    <row r="645" spans="1:12">
      <c r="A645" t="s">
        <v>703</v>
      </c>
      <c r="B645">
        <v>689770.58</v>
      </c>
      <c r="C645">
        <v>0.59072235431198616</v>
      </c>
      <c r="D645">
        <v>0.80588793842334738</v>
      </c>
      <c r="E645">
        <f>huc_8[[#This Row],[area_ac]]*huc_8[[#This Row],[total_p_yield_lbs_per_ac]]</f>
        <v>555877.79070127662</v>
      </c>
      <c r="F645">
        <f>huc_8[[#This Row],[total_p_sparrow_lbs]]/SUM(huc_8[total_p_sparrow_lbs])*Meta!$A$2</f>
        <v>209742.08303735833</v>
      </c>
      <c r="G645">
        <f>huc_8[[#This Row],[total_p_sparrow_adjusted_usgs_lbs]]/huc_8[[#This Row],[area_ac]]/huc_8[[#This Row],[total_p_yield_lbs_per_ac]]*huc_8[[#This Row],[rowcrop_p_yield_lbs_per_ac]]</f>
        <v>0.2228895256524302</v>
      </c>
      <c r="H645">
        <v>6.2446991654592159</v>
      </c>
      <c r="I645">
        <v>6.7424987038339079</v>
      </c>
      <c r="J645">
        <f>huc_8[[#This Row],[area_ac]]*huc_8[[#This Row],[total_n_yield_lbs_per_ac]]</f>
        <v>4650777.241592763</v>
      </c>
      <c r="K645">
        <f>huc_8[[#This Row],[total_n_sparrow_lbs]]/SUM(huc_8[total_n_sparrow_lbs])*Meta!$B$2</f>
        <v>1558997.2163071446</v>
      </c>
      <c r="L645">
        <f>huc_8[[#This Row],[total_n_sparrow_adjusted_usgs_lbs]]/huc_8[[#This Row],[area_ac]]/huc_8[[#This Row],[total_n_yield_lbs_per_ac]]*huc_8[[#This Row],[rowcrop_n_yield_lbs_per_ac]]</f>
        <v>2.0932992723367541</v>
      </c>
    </row>
    <row r="646" spans="1:12">
      <c r="A646" t="s">
        <v>704</v>
      </c>
      <c r="B646">
        <v>1144120.08</v>
      </c>
      <c r="C646">
        <v>0.23503393566518394</v>
      </c>
      <c r="D646">
        <v>0.44894073856338323</v>
      </c>
      <c r="E646">
        <f>huc_8[[#This Row],[area_ac]]*huc_8[[#This Row],[total_p_yield_lbs_per_ac]]</f>
        <v>513642.11372039717</v>
      </c>
      <c r="F646">
        <f>huc_8[[#This Row],[total_p_sparrow_lbs]]/SUM(huc_8[total_p_sparrow_lbs])*Meta!$A$2</f>
        <v>193805.84846089332</v>
      </c>
      <c r="G646">
        <f>huc_8[[#This Row],[total_p_sparrow_adjusted_usgs_lbs]]/huc_8[[#This Row],[area_ac]]/huc_8[[#This Row],[total_p_yield_lbs_per_ac]]*huc_8[[#This Row],[rowcrop_p_yield_lbs_per_ac]]</f>
        <v>8.8682275268981953E-2</v>
      </c>
      <c r="H646">
        <v>5.3047464563260815</v>
      </c>
      <c r="I646">
        <v>5.9079820102984986</v>
      </c>
      <c r="J646">
        <f>huc_8[[#This Row],[area_ac]]*huc_8[[#This Row],[total_n_yield_lbs_per_ac]]</f>
        <v>6759440.8502612794</v>
      </c>
      <c r="K646">
        <f>huc_8[[#This Row],[total_n_sparrow_lbs]]/SUM(huc_8[total_n_sparrow_lbs])*Meta!$B$2</f>
        <v>2265846.9588926556</v>
      </c>
      <c r="L646">
        <f>huc_8[[#This Row],[total_n_sparrow_adjusted_usgs_lbs]]/huc_8[[#This Row],[area_ac]]/huc_8[[#This Row],[total_n_yield_lbs_per_ac]]*huc_8[[#This Row],[rowcrop_n_yield_lbs_per_ac]]</f>
        <v>1.7782156678386247</v>
      </c>
    </row>
    <row r="647" spans="1:12">
      <c r="A647" t="s">
        <v>705</v>
      </c>
      <c r="B647">
        <v>483309.19</v>
      </c>
      <c r="C647">
        <v>0.1705507699494094</v>
      </c>
      <c r="D647">
        <v>0.38480019158126333</v>
      </c>
      <c r="E647">
        <f>huc_8[[#This Row],[area_ac]]*huc_8[[#This Row],[total_p_yield_lbs_per_ac]]</f>
        <v>185977.4689049852</v>
      </c>
      <c r="F647">
        <f>huc_8[[#This Row],[total_p_sparrow_lbs]]/SUM(huc_8[total_p_sparrow_lbs])*Meta!$A$2</f>
        <v>70172.441458646586</v>
      </c>
      <c r="G647">
        <f>huc_8[[#This Row],[total_p_sparrow_adjusted_usgs_lbs]]/huc_8[[#This Row],[area_ac]]/huc_8[[#This Row],[total_p_yield_lbs_per_ac]]*huc_8[[#This Row],[rowcrop_p_yield_lbs_per_ac]]</f>
        <v>6.4351687279475753E-2</v>
      </c>
      <c r="H647">
        <v>3.9940909803516265</v>
      </c>
      <c r="I647">
        <v>4.6302919586668319</v>
      </c>
      <c r="J647">
        <f>huc_8[[#This Row],[area_ac]]*huc_8[[#This Row],[total_n_yield_lbs_per_ac]]</f>
        <v>2237862.65600678</v>
      </c>
      <c r="K647">
        <f>huc_8[[#This Row],[total_n_sparrow_lbs]]/SUM(huc_8[total_n_sparrow_lbs])*Meta!$B$2</f>
        <v>750158.83796607261</v>
      </c>
      <c r="L647">
        <f>huc_8[[#This Row],[total_n_sparrow_adjusted_usgs_lbs]]/huc_8[[#This Row],[area_ac]]/huc_8[[#This Row],[total_n_yield_lbs_per_ac]]*huc_8[[#This Row],[rowcrop_n_yield_lbs_per_ac]]</f>
        <v>1.33886797767015</v>
      </c>
    </row>
    <row r="648" spans="1:12">
      <c r="A648" t="s">
        <v>706</v>
      </c>
      <c r="B648">
        <v>661204.75</v>
      </c>
      <c r="C648">
        <v>0.35023956941886647</v>
      </c>
      <c r="D648">
        <v>0.56413550042504734</v>
      </c>
      <c r="E648">
        <f>huc_8[[#This Row],[area_ac]]*huc_8[[#This Row],[total_p_yield_lbs_per_ac]]</f>
        <v>373009.0725246683</v>
      </c>
      <c r="F648">
        <f>huc_8[[#This Row],[total_p_sparrow_lbs]]/SUM(huc_8[total_p_sparrow_lbs])*Meta!$A$2</f>
        <v>140742.6257567468</v>
      </c>
      <c r="G648">
        <f>huc_8[[#This Row],[total_p_sparrow_adjusted_usgs_lbs]]/huc_8[[#This Row],[area_ac]]/huc_8[[#This Row],[total_p_yield_lbs_per_ac]]*huc_8[[#This Row],[rowcrop_p_yield_lbs_per_ac]]</f>
        <v>0.13215130750114318</v>
      </c>
      <c r="H648">
        <v>4.3819802801037424</v>
      </c>
      <c r="I648">
        <v>4.8105713163657287</v>
      </c>
      <c r="J648">
        <f>huc_8[[#This Row],[area_ac]]*huc_8[[#This Row],[total_n_yield_lbs_per_ac]]</f>
        <v>3180772.6045947727</v>
      </c>
      <c r="K648">
        <f>huc_8[[#This Row],[total_n_sparrow_lbs]]/SUM(huc_8[total_n_sparrow_lbs])*Meta!$B$2</f>
        <v>1066233.7451731013</v>
      </c>
      <c r="L648">
        <f>huc_8[[#This Row],[total_n_sparrow_adjusted_usgs_lbs]]/huc_8[[#This Row],[area_ac]]/huc_8[[#This Row],[total_n_yield_lbs_per_ac]]*huc_8[[#This Row],[rowcrop_n_yield_lbs_per_ac]]</f>
        <v>1.4688931986462845</v>
      </c>
    </row>
    <row r="649" spans="1:12">
      <c r="A649" t="s">
        <v>707</v>
      </c>
      <c r="B649">
        <v>1727453.4</v>
      </c>
      <c r="C649">
        <v>0.51379840926080389</v>
      </c>
      <c r="D649">
        <v>1.6161872735006118</v>
      </c>
      <c r="E649">
        <f>huc_8[[#This Row],[area_ac]]*huc_8[[#This Row],[total_p_yield_lbs_per_ac]]</f>
        <v>2791888.2006453616</v>
      </c>
      <c r="F649">
        <f>huc_8[[#This Row],[total_p_sparrow_lbs]]/SUM(huc_8[total_p_sparrow_lbs])*Meta!$A$2</f>
        <v>1053426.5923307296</v>
      </c>
      <c r="G649">
        <f>huc_8[[#This Row],[total_p_sparrow_adjusted_usgs_lbs]]/huc_8[[#This Row],[area_ac]]/huc_8[[#This Row],[total_p_yield_lbs_per_ac]]*huc_8[[#This Row],[rowcrop_p_yield_lbs_per_ac]]</f>
        <v>0.19386482140919731</v>
      </c>
      <c r="H649">
        <v>6.0608382712051894</v>
      </c>
      <c r="I649">
        <v>10.278254025968961</v>
      </c>
      <c r="J649">
        <f>huc_8[[#This Row],[area_ac]]*huc_8[[#This Row],[total_n_yield_lbs_per_ac]]</f>
        <v>17755204.863223769</v>
      </c>
      <c r="K649">
        <f>huc_8[[#This Row],[total_n_sparrow_lbs]]/SUM(huc_8[total_n_sparrow_lbs])*Meta!$B$2</f>
        <v>5951761.0753701003</v>
      </c>
      <c r="L649">
        <f>huc_8[[#This Row],[total_n_sparrow_adjusted_usgs_lbs]]/huc_8[[#This Row],[area_ac]]/huc_8[[#This Row],[total_n_yield_lbs_per_ac]]*huc_8[[#This Row],[rowcrop_n_yield_lbs_per_ac]]</f>
        <v>2.0316668596367204</v>
      </c>
    </row>
    <row r="650" spans="1:12">
      <c r="A650" t="s">
        <v>708</v>
      </c>
      <c r="B650">
        <v>2176536.71</v>
      </c>
      <c r="C650">
        <v>0.61387503829240819</v>
      </c>
      <c r="D650">
        <v>1.010629109461963</v>
      </c>
      <c r="E650">
        <f>huc_8[[#This Row],[area_ac]]*huc_8[[#This Row],[total_p_yield_lbs_per_ac]]</f>
        <v>2199671.3569385707</v>
      </c>
      <c r="F650">
        <f>huc_8[[#This Row],[total_p_sparrow_lbs]]/SUM(huc_8[total_p_sparrow_lbs])*Meta!$A$2</f>
        <v>829973.17057741701</v>
      </c>
      <c r="G650">
        <f>huc_8[[#This Row],[total_p_sparrow_adjusted_usgs_lbs]]/huc_8[[#This Row],[area_ac]]/huc_8[[#This Row],[total_p_yield_lbs_per_ac]]*huc_8[[#This Row],[rowcrop_p_yield_lbs_per_ac]]</f>
        <v>0.23162542452659296</v>
      </c>
      <c r="H650">
        <v>6.7236814554532307</v>
      </c>
      <c r="I650">
        <v>7.9481675936907656</v>
      </c>
      <c r="J650">
        <f>huc_8[[#This Row],[area_ac]]*huc_8[[#This Row],[total_n_yield_lbs_per_ac]]</f>
        <v>17299478.544900317</v>
      </c>
      <c r="K650">
        <f>huc_8[[#This Row],[total_n_sparrow_lbs]]/SUM(huc_8[total_n_sparrow_lbs])*Meta!$B$2</f>
        <v>5798996.0589530068</v>
      </c>
      <c r="L650">
        <f>huc_8[[#This Row],[total_n_sparrow_adjusted_usgs_lbs]]/huc_8[[#This Row],[area_ac]]/huc_8[[#This Row],[total_n_yield_lbs_per_ac]]*huc_8[[#This Row],[rowcrop_n_yield_lbs_per_ac]]</f>
        <v>2.2538599739078653</v>
      </c>
    </row>
    <row r="651" spans="1:12">
      <c r="A651" t="s">
        <v>709</v>
      </c>
      <c r="B651">
        <v>711511.1</v>
      </c>
      <c r="C651">
        <v>1.1699774588121965</v>
      </c>
      <c r="D651">
        <v>1.4769065919879116</v>
      </c>
      <c r="E651">
        <f>huc_8[[#This Row],[area_ac]]*huc_8[[#This Row],[total_p_yield_lbs_per_ac]]</f>
        <v>1050835.4338625702</v>
      </c>
      <c r="F651">
        <f>huc_8[[#This Row],[total_p_sparrow_lbs]]/SUM(huc_8[total_p_sparrow_lbs])*Meta!$A$2</f>
        <v>396497.96504686202</v>
      </c>
      <c r="G651">
        <f>huc_8[[#This Row],[total_p_sparrow_adjusted_usgs_lbs]]/huc_8[[#This Row],[area_ac]]/huc_8[[#This Row],[total_p_yield_lbs_per_ac]]*huc_8[[#This Row],[rowcrop_p_yield_lbs_per_ac]]</f>
        <v>0.44145226419002109</v>
      </c>
      <c r="H651">
        <v>8.5546219080545711</v>
      </c>
      <c r="I651">
        <v>9.1750957297821252</v>
      </c>
      <c r="J651">
        <f>huc_8[[#This Row],[area_ac]]*huc_8[[#This Row],[total_n_yield_lbs_per_ac]]</f>
        <v>6528182.4553025821</v>
      </c>
      <c r="K651">
        <f>huc_8[[#This Row],[total_n_sparrow_lbs]]/SUM(huc_8[total_n_sparrow_lbs])*Meta!$B$2</f>
        <v>2188326.3262629155</v>
      </c>
      <c r="L651">
        <f>huc_8[[#This Row],[total_n_sparrow_adjusted_usgs_lbs]]/huc_8[[#This Row],[area_ac]]/huc_8[[#This Row],[total_n_yield_lbs_per_ac]]*huc_8[[#This Row],[rowcrop_n_yield_lbs_per_ac]]</f>
        <v>2.8676135296150544</v>
      </c>
    </row>
    <row r="652" spans="1:12">
      <c r="A652" t="s">
        <v>710</v>
      </c>
      <c r="B652">
        <v>988399.93</v>
      </c>
      <c r="C652">
        <v>0.8340004272605156</v>
      </c>
      <c r="D652">
        <v>1.1279388519191749</v>
      </c>
      <c r="E652">
        <f>huc_8[[#This Row],[area_ac]]*huc_8[[#This Row],[total_p_yield_lbs_per_ac]]</f>
        <v>1114854.6822811929</v>
      </c>
      <c r="F652">
        <f>huc_8[[#This Row],[total_p_sparrow_lbs]]/SUM(huc_8[total_p_sparrow_lbs])*Meta!$A$2</f>
        <v>420653.50920139335</v>
      </c>
      <c r="G652">
        <f>huc_8[[#This Row],[total_p_sparrow_adjusted_usgs_lbs]]/huc_8[[#This Row],[area_ac]]/huc_8[[#This Row],[total_p_yield_lbs_per_ac]]*huc_8[[#This Row],[rowcrop_p_yield_lbs_per_ac]]</f>
        <v>0.31468245321869742</v>
      </c>
      <c r="H652">
        <v>8.224926422993093</v>
      </c>
      <c r="I652">
        <v>9.0161589222218712</v>
      </c>
      <c r="J652">
        <f>huc_8[[#This Row],[area_ac]]*huc_8[[#This Row],[total_n_yield_lbs_per_ac]]</f>
        <v>8911570.8475929741</v>
      </c>
      <c r="K652">
        <f>huc_8[[#This Row],[total_n_sparrow_lbs]]/SUM(huc_8[total_n_sparrow_lbs])*Meta!$B$2</f>
        <v>2987267.1647381117</v>
      </c>
      <c r="L652">
        <f>huc_8[[#This Row],[total_n_sparrow_adjusted_usgs_lbs]]/huc_8[[#This Row],[area_ac]]/huc_8[[#This Row],[total_n_yield_lbs_per_ac]]*huc_8[[#This Row],[rowcrop_n_yield_lbs_per_ac]]</f>
        <v>2.757095584605104</v>
      </c>
    </row>
    <row r="653" spans="1:12">
      <c r="A653" t="s">
        <v>711</v>
      </c>
      <c r="B653">
        <v>1017959.68</v>
      </c>
      <c r="C653">
        <v>0.38276099504986316</v>
      </c>
      <c r="D653">
        <v>1.4134146437968818</v>
      </c>
      <c r="E653">
        <f>huc_8[[#This Row],[area_ac]]*huc_8[[#This Row],[total_p_yield_lbs_per_ac]]</f>
        <v>1438799.1185067878</v>
      </c>
      <c r="F653">
        <f>huc_8[[#This Row],[total_p_sparrow_lbs]]/SUM(huc_8[total_p_sparrow_lbs])*Meta!$A$2</f>
        <v>542883.21864274761</v>
      </c>
      <c r="G653">
        <f>huc_8[[#This Row],[total_p_sparrow_adjusted_usgs_lbs]]/huc_8[[#This Row],[area_ac]]/huc_8[[#This Row],[total_p_yield_lbs_per_ac]]*huc_8[[#This Row],[rowcrop_p_yield_lbs_per_ac]]</f>
        <v>0.14442219090266298</v>
      </c>
      <c r="H653">
        <v>5.5308320567356537</v>
      </c>
      <c r="I653">
        <v>9.2996227643503833</v>
      </c>
      <c r="J653">
        <f>huc_8[[#This Row],[area_ac]]*huc_8[[#This Row],[total_n_yield_lbs_per_ac]]</f>
        <v>9466641.0133188311</v>
      </c>
      <c r="K653">
        <f>huc_8[[#This Row],[total_n_sparrow_lbs]]/SUM(huc_8[total_n_sparrow_lbs])*Meta!$B$2</f>
        <v>3173333.4496340523</v>
      </c>
      <c r="L653">
        <f>huc_8[[#This Row],[total_n_sparrow_adjusted_usgs_lbs]]/huc_8[[#This Row],[area_ac]]/huc_8[[#This Row],[total_n_yield_lbs_per_ac]]*huc_8[[#This Row],[rowcrop_n_yield_lbs_per_ac]]</f>
        <v>1.8540023166880846</v>
      </c>
    </row>
    <row r="654" spans="1:12">
      <c r="A654" t="s">
        <v>712</v>
      </c>
      <c r="B654">
        <v>1634979.62</v>
      </c>
      <c r="C654">
        <v>0.34886953751937316</v>
      </c>
      <c r="D654">
        <v>0.57989649239995833</v>
      </c>
      <c r="E654">
        <f>huc_8[[#This Row],[area_ac]]*huc_8[[#This Row],[total_p_yield_lbs_per_ac]]</f>
        <v>948118.94678341679</v>
      </c>
      <c r="F654">
        <f>huc_8[[#This Row],[total_p_sparrow_lbs]]/SUM(huc_8[total_p_sparrow_lbs])*Meta!$A$2</f>
        <v>357741.2988827356</v>
      </c>
      <c r="G654">
        <f>huc_8[[#This Row],[total_p_sparrow_adjusted_usgs_lbs]]/huc_8[[#This Row],[area_ac]]/huc_8[[#This Row],[total_p_yield_lbs_per_ac]]*huc_8[[#This Row],[rowcrop_p_yield_lbs_per_ac]]</f>
        <v>0.13163437131618635</v>
      </c>
      <c r="H654">
        <v>6.9509867103938188</v>
      </c>
      <c r="I654">
        <v>7.7147512850845548</v>
      </c>
      <c r="J654">
        <f>huc_8[[#This Row],[area_ac]]*huc_8[[#This Row],[total_n_yield_lbs_per_ac]]</f>
        <v>12613461.124482058</v>
      </c>
      <c r="K654">
        <f>huc_8[[#This Row],[total_n_sparrow_lbs]]/SUM(huc_8[total_n_sparrow_lbs])*Meta!$B$2</f>
        <v>4228185.9051867677</v>
      </c>
      <c r="L654">
        <f>huc_8[[#This Row],[total_n_sparrow_adjusted_usgs_lbs]]/huc_8[[#This Row],[area_ac]]/huc_8[[#This Row],[total_n_yield_lbs_per_ac]]*huc_8[[#This Row],[rowcrop_n_yield_lbs_per_ac]]</f>
        <v>2.3300554658215997</v>
      </c>
    </row>
    <row r="655" spans="1:12">
      <c r="A655" t="s">
        <v>713</v>
      </c>
      <c r="B655">
        <v>932247.16</v>
      </c>
      <c r="C655">
        <v>0.38772931336724725</v>
      </c>
      <c r="D655">
        <v>0.7430668081454268</v>
      </c>
      <c r="E655">
        <f>huc_8[[#This Row],[area_ac]]*huc_8[[#This Row],[total_p_yield_lbs_per_ac]]</f>
        <v>692721.92158383899</v>
      </c>
      <c r="F655">
        <f>huc_8[[#This Row],[total_p_sparrow_lbs]]/SUM(huc_8[total_p_sparrow_lbs])*Meta!$A$2</f>
        <v>261375.68585954714</v>
      </c>
      <c r="G655">
        <f>huc_8[[#This Row],[total_p_sparrow_adjusted_usgs_lbs]]/huc_8[[#This Row],[area_ac]]/huc_8[[#This Row],[total_p_yield_lbs_per_ac]]*huc_8[[#This Row],[rowcrop_p_yield_lbs_per_ac]]</f>
        <v>0.14629682135293903</v>
      </c>
      <c r="H655">
        <v>6.5024055120372131</v>
      </c>
      <c r="I655">
        <v>8.7641356005240976</v>
      </c>
      <c r="J655">
        <f>huc_8[[#This Row],[area_ac]]*huc_8[[#This Row],[total_n_yield_lbs_per_ac]]</f>
        <v>8170340.5234434847</v>
      </c>
      <c r="K655">
        <f>huc_8[[#This Row],[total_n_sparrow_lbs]]/SUM(huc_8[total_n_sparrow_lbs])*Meta!$B$2</f>
        <v>2738797.7257684343</v>
      </c>
      <c r="L655">
        <f>huc_8[[#This Row],[total_n_sparrow_adjusted_usgs_lbs]]/huc_8[[#This Row],[area_ac]]/huc_8[[#This Row],[total_n_yield_lbs_per_ac]]*huc_8[[#This Row],[rowcrop_n_yield_lbs_per_ac]]</f>
        <v>2.1796855807040387</v>
      </c>
    </row>
    <row r="656" spans="1:12">
      <c r="A656" t="s">
        <v>714</v>
      </c>
      <c r="B656">
        <v>1668186.13</v>
      </c>
      <c r="C656">
        <v>0.19102682879940852</v>
      </c>
      <c r="D656">
        <v>0.37958178908388807</v>
      </c>
      <c r="E656">
        <f>huc_8[[#This Row],[area_ac]]*huc_8[[#This Row],[total_p_yield_lbs_per_ac]]</f>
        <v>633213.07575032744</v>
      </c>
      <c r="F656">
        <f>huc_8[[#This Row],[total_p_sparrow_lbs]]/SUM(huc_8[total_p_sparrow_lbs])*Meta!$A$2</f>
        <v>238921.99281215362</v>
      </c>
      <c r="G656">
        <f>huc_8[[#This Row],[total_p_sparrow_adjusted_usgs_lbs]]/huc_8[[#This Row],[area_ac]]/huc_8[[#This Row],[total_p_yield_lbs_per_ac]]*huc_8[[#This Row],[rowcrop_p_yield_lbs_per_ac]]</f>
        <v>7.2077650265290158E-2</v>
      </c>
      <c r="H656">
        <v>3.7203217722112121</v>
      </c>
      <c r="I656">
        <v>4.2434916270312852</v>
      </c>
      <c r="J656">
        <f>huc_8[[#This Row],[area_ac]]*huc_8[[#This Row],[total_n_yield_lbs_per_ac]]</f>
        <v>7078933.8749847226</v>
      </c>
      <c r="K656">
        <f>huc_8[[#This Row],[total_n_sparrow_lbs]]/SUM(huc_8[total_n_sparrow_lbs])*Meta!$B$2</f>
        <v>2372944.9148469628</v>
      </c>
      <c r="L656">
        <f>huc_8[[#This Row],[total_n_sparrow_adjusted_usgs_lbs]]/huc_8[[#This Row],[area_ac]]/huc_8[[#This Row],[total_n_yield_lbs_per_ac]]*huc_8[[#This Row],[rowcrop_n_yield_lbs_per_ac]]</f>
        <v>1.2470972023286611</v>
      </c>
    </row>
    <row r="657" spans="1:12">
      <c r="A657" t="s">
        <v>715</v>
      </c>
      <c r="B657">
        <v>944516.76</v>
      </c>
      <c r="C657">
        <v>0.15260023507480752</v>
      </c>
      <c r="D657">
        <v>0.34543062107872025</v>
      </c>
      <c r="E657">
        <f>huc_8[[#This Row],[area_ac]]*huc_8[[#This Row],[total_p_yield_lbs_per_ac]]</f>
        <v>326265.01102606056</v>
      </c>
      <c r="F657">
        <f>huc_8[[#This Row],[total_p_sparrow_lbs]]/SUM(huc_8[total_p_sparrow_lbs])*Meta!$A$2</f>
        <v>123105.30152406657</v>
      </c>
      <c r="G657">
        <f>huc_8[[#This Row],[total_p_sparrow_adjusted_usgs_lbs]]/huc_8[[#This Row],[area_ac]]/huc_8[[#This Row],[total_p_yield_lbs_per_ac]]*huc_8[[#This Row],[rowcrop_p_yield_lbs_per_ac]]</f>
        <v>5.7578647163078998E-2</v>
      </c>
      <c r="H657">
        <v>4.035389156349269</v>
      </c>
      <c r="I657">
        <v>4.6407974621404824</v>
      </c>
      <c r="J657">
        <f>huc_8[[#This Row],[area_ac]]*huc_8[[#This Row],[total_n_yield_lbs_per_ac]]</f>
        <v>4383310.9827571511</v>
      </c>
      <c r="K657">
        <f>huc_8[[#This Row],[total_n_sparrow_lbs]]/SUM(huc_8[total_n_sparrow_lbs])*Meta!$B$2</f>
        <v>1469339.266394669</v>
      </c>
      <c r="L657">
        <f>huc_8[[#This Row],[total_n_sparrow_adjusted_usgs_lbs]]/huc_8[[#This Row],[area_ac]]/huc_8[[#This Row],[total_n_yield_lbs_per_ac]]*huc_8[[#This Row],[rowcrop_n_yield_lbs_per_ac]]</f>
        <v>1.3527116296178479</v>
      </c>
    </row>
    <row r="658" spans="1:12">
      <c r="A658" t="s">
        <v>716</v>
      </c>
      <c r="B658">
        <v>857632.35</v>
      </c>
      <c r="C658">
        <v>7.6127205231153877E-2</v>
      </c>
      <c r="D658">
        <v>0.26795473884100846</v>
      </c>
      <c r="E658">
        <f>huc_8[[#This Row],[area_ac]]*huc_8[[#This Row],[total_p_yield_lbs_per_ac]]</f>
        <v>229806.65236585034</v>
      </c>
      <c r="F658">
        <f>huc_8[[#This Row],[total_p_sparrow_lbs]]/SUM(huc_8[total_p_sparrow_lbs])*Meta!$A$2</f>
        <v>86709.932955313561</v>
      </c>
      <c r="G658">
        <f>huc_8[[#This Row],[total_p_sparrow_adjusted_usgs_lbs]]/huc_8[[#This Row],[area_ac]]/huc_8[[#This Row],[total_p_yield_lbs_per_ac]]*huc_8[[#This Row],[rowcrop_p_yield_lbs_per_ac]]</f>
        <v>2.8724080846711231E-2</v>
      </c>
      <c r="H658">
        <v>2.9405385188329971</v>
      </c>
      <c r="I658">
        <v>3.252106223631912</v>
      </c>
      <c r="J658">
        <f>huc_8[[#This Row],[area_ac]]*huc_8[[#This Row],[total_n_yield_lbs_per_ac]]</f>
        <v>2789111.5030230624</v>
      </c>
      <c r="K658">
        <f>huc_8[[#This Row],[total_n_sparrow_lbs]]/SUM(huc_8[total_n_sparrow_lbs])*Meta!$B$2</f>
        <v>934944.17025530245</v>
      </c>
      <c r="L658">
        <f>huc_8[[#This Row],[total_n_sparrow_adjusted_usgs_lbs]]/huc_8[[#This Row],[area_ac]]/huc_8[[#This Row],[total_n_yield_lbs_per_ac]]*huc_8[[#This Row],[rowcrop_n_yield_lbs_per_ac]]</f>
        <v>0.98570435158803349</v>
      </c>
    </row>
    <row r="659" spans="1:12">
      <c r="A659" t="s">
        <v>717</v>
      </c>
      <c r="B659">
        <v>1172127.3899999999</v>
      </c>
      <c r="C659">
        <v>0.16149760273896285</v>
      </c>
      <c r="D659">
        <v>0.34655856514664796</v>
      </c>
      <c r="E659">
        <f>huc_8[[#This Row],[area_ac]]*huc_8[[#This Row],[total_p_yield_lbs_per_ac]]</f>
        <v>406210.78644748538</v>
      </c>
      <c r="F659">
        <f>huc_8[[#This Row],[total_p_sparrow_lbs]]/SUM(huc_8[total_p_sparrow_lbs])*Meta!$A$2</f>
        <v>153270.1934255267</v>
      </c>
      <c r="G659">
        <f>huc_8[[#This Row],[total_p_sparrow_adjusted_usgs_lbs]]/huc_8[[#This Row],[area_ac]]/huc_8[[#This Row],[total_p_yield_lbs_per_ac]]*huc_8[[#This Row],[rowcrop_p_yield_lbs_per_ac]]</f>
        <v>6.0935774320605651E-2</v>
      </c>
      <c r="H659">
        <v>3.6621598910007016</v>
      </c>
      <c r="I659">
        <v>4.030273996615918</v>
      </c>
      <c r="J659">
        <f>huc_8[[#This Row],[area_ac]]*huc_8[[#This Row],[total_n_yield_lbs_per_ac]]</f>
        <v>4723994.5406382848</v>
      </c>
      <c r="K659">
        <f>huc_8[[#This Row],[total_n_sparrow_lbs]]/SUM(huc_8[total_n_sparrow_lbs])*Meta!$B$2</f>
        <v>1583540.5473393581</v>
      </c>
      <c r="L659">
        <f>huc_8[[#This Row],[total_n_sparrow_adjusted_usgs_lbs]]/huc_8[[#This Row],[area_ac]]/huc_8[[#This Row],[total_n_yield_lbs_per_ac]]*huc_8[[#This Row],[rowcrop_n_yield_lbs_per_ac]]</f>
        <v>1.2276006308542298</v>
      </c>
    </row>
    <row r="660" spans="1:12">
      <c r="A660" t="s">
        <v>718</v>
      </c>
      <c r="B660">
        <v>1231730.1399999999</v>
      </c>
      <c r="C660">
        <v>0.16295956927561447</v>
      </c>
      <c r="D660">
        <v>0.39984977653402326</v>
      </c>
      <c r="E660">
        <f>huc_8[[#This Row],[area_ac]]*huc_8[[#This Row],[total_p_yield_lbs_per_ac]]</f>
        <v>492507.02122922114</v>
      </c>
      <c r="F660">
        <f>huc_8[[#This Row],[total_p_sparrow_lbs]]/SUM(huc_8[total_p_sparrow_lbs])*Meta!$A$2</f>
        <v>185831.22094664405</v>
      </c>
      <c r="G660">
        <f>huc_8[[#This Row],[total_p_sparrow_adjusted_usgs_lbs]]/huc_8[[#This Row],[area_ac]]/huc_8[[#This Row],[total_p_yield_lbs_per_ac]]*huc_8[[#This Row],[rowcrop_p_yield_lbs_per_ac]]</f>
        <v>6.1487398997571746E-2</v>
      </c>
      <c r="H660">
        <v>3.4493449093390831</v>
      </c>
      <c r="I660">
        <v>3.8811860565294269</v>
      </c>
      <c r="J660">
        <f>huc_8[[#This Row],[area_ac]]*huc_8[[#This Row],[total_n_yield_lbs_per_ac]]</f>
        <v>4780573.8447750388</v>
      </c>
      <c r="K660">
        <f>huc_8[[#This Row],[total_n_sparrow_lbs]]/SUM(huc_8[total_n_sparrow_lbs])*Meta!$B$2</f>
        <v>1602506.619689791</v>
      </c>
      <c r="L660">
        <f>huc_8[[#This Row],[total_n_sparrow_adjusted_usgs_lbs]]/huc_8[[#This Row],[area_ac]]/huc_8[[#This Row],[total_n_yield_lbs_per_ac]]*huc_8[[#This Row],[rowcrop_n_yield_lbs_per_ac]]</f>
        <v>1.1562624551549581</v>
      </c>
    </row>
    <row r="661" spans="1:12">
      <c r="A661" t="s">
        <v>719</v>
      </c>
      <c r="B661">
        <v>1676012.83</v>
      </c>
      <c r="C661">
        <v>0.12981934657034097</v>
      </c>
      <c r="D661">
        <v>0.34644694062250547</v>
      </c>
      <c r="E661">
        <f>huc_8[[#This Row],[area_ac]]*huc_8[[#This Row],[total_p_yield_lbs_per_ac]]</f>
        <v>580649.5173975674</v>
      </c>
      <c r="F661">
        <f>huc_8[[#This Row],[total_p_sparrow_lbs]]/SUM(huc_8[total_p_sparrow_lbs])*Meta!$A$2</f>
        <v>219088.87408500473</v>
      </c>
      <c r="G661">
        <f>huc_8[[#This Row],[total_p_sparrow_adjusted_usgs_lbs]]/huc_8[[#This Row],[area_ac]]/huc_8[[#This Row],[total_p_yield_lbs_per_ac]]*huc_8[[#This Row],[rowcrop_p_yield_lbs_per_ac]]</f>
        <v>4.8983033004181359E-2</v>
      </c>
      <c r="H661">
        <v>3.0744363930606999</v>
      </c>
      <c r="I661">
        <v>3.3976384013277565</v>
      </c>
      <c r="J661">
        <f>huc_8[[#This Row],[area_ac]]*huc_8[[#This Row],[total_n_yield_lbs_per_ac]]</f>
        <v>5694485.5523260096</v>
      </c>
      <c r="K661">
        <f>huc_8[[#This Row],[total_n_sparrow_lbs]]/SUM(huc_8[total_n_sparrow_lbs])*Meta!$B$2</f>
        <v>1908860.9630628405</v>
      </c>
      <c r="L661">
        <f>huc_8[[#This Row],[total_n_sparrow_adjusted_usgs_lbs]]/huc_8[[#This Row],[area_ac]]/huc_8[[#This Row],[total_n_yield_lbs_per_ac]]*huc_8[[#This Row],[rowcrop_n_yield_lbs_per_ac]]</f>
        <v>1.0305885510125028</v>
      </c>
    </row>
    <row r="662" spans="1:12">
      <c r="A662" t="s">
        <v>720</v>
      </c>
      <c r="B662">
        <v>523969.13</v>
      </c>
      <c r="C662">
        <v>0.37749690847638473</v>
      </c>
      <c r="D662">
        <v>0.62006076197173454</v>
      </c>
      <c r="E662">
        <f>huc_8[[#This Row],[area_ac]]*huc_8[[#This Row],[total_p_yield_lbs_per_ac]]</f>
        <v>324892.69799746684</v>
      </c>
      <c r="F662">
        <f>huc_8[[#This Row],[total_p_sparrow_lbs]]/SUM(huc_8[total_p_sparrow_lbs])*Meta!$A$2</f>
        <v>122587.50463055616</v>
      </c>
      <c r="G662">
        <f>huc_8[[#This Row],[total_p_sparrow_adjusted_usgs_lbs]]/huc_8[[#This Row],[area_ac]]/huc_8[[#This Row],[total_p_yield_lbs_per_ac]]*huc_8[[#This Row],[rowcrop_p_yield_lbs_per_ac]]</f>
        <v>0.14243596209179887</v>
      </c>
      <c r="H662">
        <v>4.5020471429169051</v>
      </c>
      <c r="I662">
        <v>4.7996235159379461</v>
      </c>
      <c r="J662">
        <f>huc_8[[#This Row],[area_ac]]*huc_8[[#This Row],[total_n_yield_lbs_per_ac]]</f>
        <v>2514854.5579735469</v>
      </c>
      <c r="K662">
        <f>huc_8[[#This Row],[total_n_sparrow_lbs]]/SUM(huc_8[total_n_sparrow_lbs])*Meta!$B$2</f>
        <v>843009.89955721458</v>
      </c>
      <c r="L662">
        <f>huc_8[[#This Row],[total_n_sparrow_adjusted_usgs_lbs]]/huc_8[[#This Row],[area_ac]]/huc_8[[#This Row],[total_n_yield_lbs_per_ac]]*huc_8[[#This Row],[rowcrop_n_yield_lbs_per_ac]]</f>
        <v>1.5091410744685085</v>
      </c>
    </row>
    <row r="663" spans="1:12">
      <c r="A663" t="s">
        <v>721</v>
      </c>
      <c r="B663">
        <v>777623.08</v>
      </c>
      <c r="C663">
        <v>0.24304658519005556</v>
      </c>
      <c r="D663">
        <v>0.51320035968578381</v>
      </c>
      <c r="E663">
        <f>huc_8[[#This Row],[area_ac]]*huc_8[[#This Row],[total_p_yield_lbs_per_ac]]</f>
        <v>399076.44435596705</v>
      </c>
      <c r="F663">
        <f>huc_8[[#This Row],[total_p_sparrow_lbs]]/SUM(huc_8[total_p_sparrow_lbs])*Meta!$A$2</f>
        <v>150578.28560620479</v>
      </c>
      <c r="G663">
        <f>huc_8[[#This Row],[total_p_sparrow_adjusted_usgs_lbs]]/huc_8[[#This Row],[area_ac]]/huc_8[[#This Row],[total_p_yield_lbs_per_ac]]*huc_8[[#This Row],[rowcrop_p_yield_lbs_per_ac]]</f>
        <v>9.1705583323571982E-2</v>
      </c>
      <c r="H663">
        <v>4.158998345447344</v>
      </c>
      <c r="I663">
        <v>4.7040251192006322</v>
      </c>
      <c r="J663">
        <f>huc_8[[#This Row],[area_ac]]*huc_8[[#This Row],[total_n_yield_lbs_per_ac]]</f>
        <v>3657958.5015901625</v>
      </c>
      <c r="K663">
        <f>huc_8[[#This Row],[total_n_sparrow_lbs]]/SUM(huc_8[total_n_sparrow_lbs])*Meta!$B$2</f>
        <v>1226192.2739161516</v>
      </c>
      <c r="L663">
        <f>huc_8[[#This Row],[total_n_sparrow_adjusted_usgs_lbs]]/huc_8[[#This Row],[area_ac]]/huc_8[[#This Row],[total_n_yield_lbs_per_ac]]*huc_8[[#This Row],[rowcrop_n_yield_lbs_per_ac]]</f>
        <v>1.3941469363856016</v>
      </c>
    </row>
    <row r="664" spans="1:12">
      <c r="A664" t="s">
        <v>722</v>
      </c>
      <c r="B664">
        <v>769676.19</v>
      </c>
      <c r="C664">
        <v>0.21934054893239782</v>
      </c>
      <c r="D664">
        <v>0.43596667569044689</v>
      </c>
      <c r="E664">
        <f>huc_8[[#This Row],[area_ac]]*huc_8[[#This Row],[total_p_yield_lbs_per_ac]]</f>
        <v>335553.16991238878</v>
      </c>
      <c r="F664">
        <f>huc_8[[#This Row],[total_p_sparrow_lbs]]/SUM(huc_8[total_p_sparrow_lbs])*Meta!$A$2</f>
        <v>126609.88081287527</v>
      </c>
      <c r="G664">
        <f>huc_8[[#This Row],[total_p_sparrow_adjusted_usgs_lbs]]/huc_8[[#This Row],[area_ac]]/huc_8[[#This Row],[total_p_yield_lbs_per_ac]]*huc_8[[#This Row],[rowcrop_p_yield_lbs_per_ac]]</f>
        <v>8.2760895285275679E-2</v>
      </c>
      <c r="H664">
        <v>3.7372617920784981</v>
      </c>
      <c r="I664">
        <v>4.0733969246193817</v>
      </c>
      <c r="J664">
        <f>huc_8[[#This Row],[area_ac]]*huc_8[[#This Row],[total_n_yield_lbs_per_ac]]</f>
        <v>3135196.6252987627</v>
      </c>
      <c r="K664">
        <f>huc_8[[#This Row],[total_n_sparrow_lbs]]/SUM(huc_8[total_n_sparrow_lbs])*Meta!$B$2</f>
        <v>1050956.1214207716</v>
      </c>
      <c r="L664">
        <f>huc_8[[#This Row],[total_n_sparrow_adjusted_usgs_lbs]]/huc_8[[#This Row],[area_ac]]/huc_8[[#This Row],[total_n_yield_lbs_per_ac]]*huc_8[[#This Row],[rowcrop_n_yield_lbs_per_ac]]</f>
        <v>1.2527757034576987</v>
      </c>
    </row>
    <row r="665" spans="1:12">
      <c r="A665" t="s">
        <v>723</v>
      </c>
      <c r="B665">
        <v>486808.29</v>
      </c>
      <c r="C665">
        <v>0.23919551042421155</v>
      </c>
      <c r="D665">
        <v>0.47221099433851488</v>
      </c>
      <c r="E665">
        <f>huc_8[[#This Row],[area_ac]]*huc_8[[#This Row],[total_p_yield_lbs_per_ac]]</f>
        <v>229876.2266731321</v>
      </c>
      <c r="F665">
        <f>huc_8[[#This Row],[total_p_sparrow_lbs]]/SUM(huc_8[total_p_sparrow_lbs])*Meta!$A$2</f>
        <v>86736.184517040369</v>
      </c>
      <c r="G665">
        <f>huc_8[[#This Row],[total_p_sparrow_adjusted_usgs_lbs]]/huc_8[[#This Row],[area_ac]]/huc_8[[#This Row],[total_p_yield_lbs_per_ac]]*huc_8[[#This Row],[rowcrop_p_yield_lbs_per_ac]]</f>
        <v>9.025250774323311E-2</v>
      </c>
      <c r="H665">
        <v>5.0908161398248843</v>
      </c>
      <c r="I665">
        <v>5.5414513996490022</v>
      </c>
      <c r="J665">
        <f>huc_8[[#This Row],[area_ac]]*huc_8[[#This Row],[total_n_yield_lbs_per_ac]]</f>
        <v>2697624.4799812371</v>
      </c>
      <c r="K665">
        <f>huc_8[[#This Row],[total_n_sparrow_lbs]]/SUM(huc_8[total_n_sparrow_lbs])*Meta!$B$2</f>
        <v>904276.6050632128</v>
      </c>
      <c r="L665">
        <f>huc_8[[#This Row],[total_n_sparrow_adjusted_usgs_lbs]]/huc_8[[#This Row],[area_ac]]/huc_8[[#This Row],[total_n_yield_lbs_per_ac]]*huc_8[[#This Row],[rowcrop_n_yield_lbs_per_ac]]</f>
        <v>1.7065036183071245</v>
      </c>
    </row>
    <row r="666" spans="1:12">
      <c r="A666" t="s">
        <v>724</v>
      </c>
      <c r="B666">
        <v>474000.5</v>
      </c>
      <c r="C666">
        <v>0.38999644112864351</v>
      </c>
      <c r="D666">
        <v>0.73600851057145533</v>
      </c>
      <c r="E666">
        <f>huc_8[[#This Row],[area_ac]]*huc_8[[#This Row],[total_p_yield_lbs_per_ac]]</f>
        <v>348868.40201512509</v>
      </c>
      <c r="F666">
        <f>huc_8[[#This Row],[total_p_sparrow_lbs]]/SUM(huc_8[total_p_sparrow_lbs])*Meta!$A$2</f>
        <v>131633.94287124704</v>
      </c>
      <c r="G666">
        <f>huc_8[[#This Row],[total_p_sparrow_adjusted_usgs_lbs]]/huc_8[[#This Row],[area_ac]]/huc_8[[#This Row],[total_p_yield_lbs_per_ac]]*huc_8[[#This Row],[rowcrop_p_yield_lbs_per_ac]]</f>
        <v>0.14715224696472173</v>
      </c>
      <c r="H666">
        <v>6.9028466640147821</v>
      </c>
      <c r="I666">
        <v>7.4376628377677445</v>
      </c>
      <c r="J666">
        <f>huc_8[[#This Row],[area_ac]]*huc_8[[#This Row],[total_n_yield_lbs_per_ac]]</f>
        <v>3525455.90393333</v>
      </c>
      <c r="K666">
        <f>huc_8[[#This Row],[total_n_sparrow_lbs]]/SUM(huc_8[total_n_sparrow_lbs])*Meta!$B$2</f>
        <v>1181775.7882042446</v>
      </c>
      <c r="L666">
        <f>huc_8[[#This Row],[total_n_sparrow_adjusted_usgs_lbs]]/huc_8[[#This Row],[area_ac]]/huc_8[[#This Row],[total_n_yield_lbs_per_ac]]*huc_8[[#This Row],[rowcrop_n_yield_lbs_per_ac]]</f>
        <v>2.3139183355315001</v>
      </c>
    </row>
    <row r="667" spans="1:12">
      <c r="A667" t="s">
        <v>725</v>
      </c>
      <c r="B667">
        <v>1153007.46</v>
      </c>
      <c r="C667">
        <v>0.13971811360174621</v>
      </c>
      <c r="D667">
        <v>0.38413470605430738</v>
      </c>
      <c r="E667">
        <f>huc_8[[#This Row],[area_ac]]*huc_8[[#This Row],[total_p_yield_lbs_per_ac]]</f>
        <v>442910.18172552355</v>
      </c>
      <c r="F667">
        <f>huc_8[[#This Row],[total_p_sparrow_lbs]]/SUM(huc_8[total_p_sparrow_lbs])*Meta!$A$2</f>
        <v>167117.49536956789</v>
      </c>
      <c r="G667">
        <f>huc_8[[#This Row],[total_p_sparrow_adjusted_usgs_lbs]]/huc_8[[#This Row],[area_ac]]/huc_8[[#This Row],[total_p_yield_lbs_per_ac]]*huc_8[[#This Row],[rowcrop_p_yield_lbs_per_ac]]</f>
        <v>5.2718005063506157E-2</v>
      </c>
      <c r="H667">
        <v>4.2769475602658344</v>
      </c>
      <c r="I667">
        <v>4.8231747517605426</v>
      </c>
      <c r="J667">
        <f>huc_8[[#This Row],[area_ac]]*huc_8[[#This Row],[total_n_yield_lbs_per_ac]]</f>
        <v>5561156.4696635539</v>
      </c>
      <c r="K667">
        <f>huc_8[[#This Row],[total_n_sparrow_lbs]]/SUM(huc_8[total_n_sparrow_lbs])*Meta!$B$2</f>
        <v>1864167.4295036269</v>
      </c>
      <c r="L667">
        <f>huc_8[[#This Row],[total_n_sparrow_adjusted_usgs_lbs]]/huc_8[[#This Row],[area_ac]]/huc_8[[#This Row],[total_n_yield_lbs_per_ac]]*huc_8[[#This Row],[rowcrop_n_yield_lbs_per_ac]]</f>
        <v>1.4336849507895484</v>
      </c>
    </row>
    <row r="668" spans="1:12">
      <c r="A668" t="s">
        <v>726</v>
      </c>
      <c r="B668">
        <v>1961578.79</v>
      </c>
      <c r="C668">
        <v>3.9666358242855335E-3</v>
      </c>
      <c r="D668">
        <v>5.0533426294635579E-2</v>
      </c>
      <c r="E668">
        <f>huc_8[[#This Row],[area_ac]]*huc_8[[#This Row],[total_p_yield_lbs_per_ac]]</f>
        <v>99125.297205585448</v>
      </c>
      <c r="F668">
        <f>huc_8[[#This Row],[total_p_sparrow_lbs]]/SUM(huc_8[total_p_sparrow_lbs])*Meta!$A$2</f>
        <v>37401.649544889755</v>
      </c>
      <c r="G668">
        <f>huc_8[[#This Row],[total_p_sparrow_adjusted_usgs_lbs]]/huc_8[[#This Row],[area_ac]]/huc_8[[#This Row],[total_p_yield_lbs_per_ac]]*huc_8[[#This Row],[rowcrop_p_yield_lbs_per_ac]]</f>
        <v>1.4966787203112952E-3</v>
      </c>
      <c r="H668">
        <v>0.26796883235080177</v>
      </c>
      <c r="I668">
        <v>0.34812559875219251</v>
      </c>
      <c r="J668">
        <f>huc_8[[#This Row],[area_ac]]*huc_8[[#This Row],[total_n_yield_lbs_per_ac]]</f>
        <v>682875.79076835129</v>
      </c>
      <c r="K668">
        <f>huc_8[[#This Row],[total_n_sparrow_lbs]]/SUM(huc_8[total_n_sparrow_lbs])*Meta!$B$2</f>
        <v>228908.28813955473</v>
      </c>
      <c r="L668">
        <f>huc_8[[#This Row],[total_n_sparrow_adjusted_usgs_lbs]]/huc_8[[#This Row],[area_ac]]/huc_8[[#This Row],[total_n_yield_lbs_per_ac]]*huc_8[[#This Row],[rowcrop_n_yield_lbs_per_ac]]</f>
        <v>8.9826418680268527E-2</v>
      </c>
    </row>
    <row r="669" spans="1:12">
      <c r="A669" t="s">
        <v>727</v>
      </c>
      <c r="B669">
        <v>1475282.44</v>
      </c>
      <c r="C669">
        <v>5.3585655284397243E-3</v>
      </c>
      <c r="D669">
        <v>7.6499990656526615E-2</v>
      </c>
      <c r="E669">
        <f>huc_8[[#This Row],[area_ac]]*huc_8[[#This Row],[total_p_yield_lbs_per_ac]]</f>
        <v>112859.09287573778</v>
      </c>
      <c r="F669">
        <f>huc_8[[#This Row],[total_p_sparrow_lbs]]/SUM(huc_8[total_p_sparrow_lbs])*Meta!$A$2</f>
        <v>42583.642709670079</v>
      </c>
      <c r="G669">
        <f>huc_8[[#This Row],[total_p_sparrow_adjusted_usgs_lbs]]/huc_8[[#This Row],[area_ac]]/huc_8[[#This Row],[total_p_yield_lbs_per_ac]]*huc_8[[#This Row],[rowcrop_p_yield_lbs_per_ac]]</f>
        <v>2.0218773169714791E-3</v>
      </c>
      <c r="H669">
        <v>0.23161319283822687</v>
      </c>
      <c r="I669">
        <v>0.69379529102871718</v>
      </c>
      <c r="J669">
        <f>huc_8[[#This Row],[area_ac]]*huc_8[[#This Row],[total_n_yield_lbs_per_ac]]</f>
        <v>1023544.0098093559</v>
      </c>
      <c r="K669">
        <f>huc_8[[#This Row],[total_n_sparrow_lbs]]/SUM(huc_8[total_n_sparrow_lbs])*Meta!$B$2</f>
        <v>343104.4273180787</v>
      </c>
      <c r="L669">
        <f>huc_8[[#This Row],[total_n_sparrow_adjusted_usgs_lbs]]/huc_8[[#This Row],[area_ac]]/huc_8[[#This Row],[total_n_yield_lbs_per_ac]]*huc_8[[#This Row],[rowcrop_n_yield_lbs_per_ac]]</f>
        <v>7.7639565203330221E-2</v>
      </c>
    </row>
    <row r="670" spans="1:12">
      <c r="A670" t="s">
        <v>728</v>
      </c>
      <c r="B670">
        <v>594176.19999999995</v>
      </c>
      <c r="C670">
        <v>4.5839906336347545E-3</v>
      </c>
      <c r="D670">
        <v>0.3129211959124526</v>
      </c>
      <c r="E670">
        <f>huc_8[[#This Row],[area_ac]]*huc_8[[#This Row],[total_p_yield_lbs_per_ac]]</f>
        <v>185930.3270867166</v>
      </c>
      <c r="F670">
        <f>huc_8[[#This Row],[total_p_sparrow_lbs]]/SUM(huc_8[total_p_sparrow_lbs])*Meta!$A$2</f>
        <v>70154.654054063736</v>
      </c>
      <c r="G670">
        <f>huc_8[[#This Row],[total_p_sparrow_adjusted_usgs_lbs]]/huc_8[[#This Row],[area_ac]]/huc_8[[#This Row],[total_p_yield_lbs_per_ac]]*huc_8[[#This Row],[rowcrop_p_yield_lbs_per_ac]]</f>
        <v>1.7296171212549316E-3</v>
      </c>
      <c r="H670">
        <v>0.29771671835066588</v>
      </c>
      <c r="I670">
        <v>3.2205618451790916</v>
      </c>
      <c r="J670">
        <f>huc_8[[#This Row],[area_ac]]*huc_8[[#This Row],[total_n_yield_lbs_per_ac]]</f>
        <v>1913581.1990335009</v>
      </c>
      <c r="K670">
        <f>huc_8[[#This Row],[total_n_sparrow_lbs]]/SUM(huc_8[total_n_sparrow_lbs])*Meta!$B$2</f>
        <v>641455.74115891848</v>
      </c>
      <c r="L670">
        <f>huc_8[[#This Row],[total_n_sparrow_adjusted_usgs_lbs]]/huc_8[[#This Row],[area_ac]]/huc_8[[#This Row],[total_n_yield_lbs_per_ac]]*huc_8[[#This Row],[rowcrop_n_yield_lbs_per_ac]]</f>
        <v>9.9798272642667205E-2</v>
      </c>
    </row>
    <row r="671" spans="1:12">
      <c r="A671" t="s">
        <v>729</v>
      </c>
      <c r="B671">
        <v>463129.35</v>
      </c>
      <c r="C671">
        <v>4.7575204738460521E-3</v>
      </c>
      <c r="D671">
        <v>1.1457405487633776E-2</v>
      </c>
      <c r="E671">
        <f>huc_8[[#This Row],[area_ac]]*huc_8[[#This Row],[total_p_yield_lbs_per_ac]]</f>
        <v>5306.2607561742634</v>
      </c>
      <c r="F671">
        <f>huc_8[[#This Row],[total_p_sparrow_lbs]]/SUM(huc_8[total_p_sparrow_lbs])*Meta!$A$2</f>
        <v>2002.1418426077482</v>
      </c>
      <c r="G671">
        <f>huc_8[[#This Row],[total_p_sparrow_adjusted_usgs_lbs]]/huc_8[[#This Row],[area_ac]]/huc_8[[#This Row],[total_p_yield_lbs_per_ac]]*huc_8[[#This Row],[rowcrop_p_yield_lbs_per_ac]]</f>
        <v>1.7950928620812398E-3</v>
      </c>
      <c r="H671">
        <v>0.24873179838721335</v>
      </c>
      <c r="I671">
        <v>0.31811670200528774</v>
      </c>
      <c r="J671">
        <f>huc_8[[#This Row],[area_ac]]*huc_8[[#This Row],[total_n_yield_lbs_per_ac]]</f>
        <v>147329.1814238526</v>
      </c>
      <c r="K671">
        <f>huc_8[[#This Row],[total_n_sparrow_lbs]]/SUM(huc_8[total_n_sparrow_lbs])*Meta!$B$2</f>
        <v>49386.537301007229</v>
      </c>
      <c r="L671">
        <f>huc_8[[#This Row],[total_n_sparrow_adjusted_usgs_lbs]]/huc_8[[#This Row],[area_ac]]/huc_8[[#This Row],[total_n_yield_lbs_per_ac]]*huc_8[[#This Row],[rowcrop_n_yield_lbs_per_ac]]</f>
        <v>8.3377930429524127E-2</v>
      </c>
    </row>
    <row r="672" spans="1:12">
      <c r="A672" t="s">
        <v>730</v>
      </c>
      <c r="B672">
        <v>1416739.86</v>
      </c>
      <c r="C672">
        <v>1.1138073132886615E-2</v>
      </c>
      <c r="D672">
        <v>4.9680940413020958E-2</v>
      </c>
      <c r="E672">
        <f>huc_8[[#This Row],[area_ac]]*huc_8[[#This Row],[total_p_yield_lbs_per_ac]]</f>
        <v>70384.968565411662</v>
      </c>
      <c r="F672">
        <f>huc_8[[#This Row],[total_p_sparrow_lbs]]/SUM(huc_8[total_p_sparrow_lbs])*Meta!$A$2</f>
        <v>26557.437926786602</v>
      </c>
      <c r="G672">
        <f>huc_8[[#This Row],[total_p_sparrow_adjusted_usgs_lbs]]/huc_8[[#This Row],[area_ac]]/huc_8[[#This Row],[total_p_yield_lbs_per_ac]]*huc_8[[#This Row],[rowcrop_p_yield_lbs_per_ac]]</f>
        <v>4.2025831918323289E-3</v>
      </c>
      <c r="H672">
        <v>0.49061600041827669</v>
      </c>
      <c r="I672">
        <v>0.59379006071820872</v>
      </c>
      <c r="J672">
        <f>huc_8[[#This Row],[area_ac]]*huc_8[[#This Row],[total_n_yield_lbs_per_ac]]</f>
        <v>841246.04749130656</v>
      </c>
      <c r="K672">
        <f>huc_8[[#This Row],[total_n_sparrow_lbs]]/SUM(huc_8[total_n_sparrow_lbs])*Meta!$B$2</f>
        <v>281995.92845241976</v>
      </c>
      <c r="L672">
        <f>huc_8[[#This Row],[total_n_sparrow_adjusted_usgs_lbs]]/huc_8[[#This Row],[area_ac]]/huc_8[[#This Row],[total_n_yield_lbs_per_ac]]*huc_8[[#This Row],[rowcrop_n_yield_lbs_per_ac]]</f>
        <v>0.16446046310011866</v>
      </c>
    </row>
    <row r="673" spans="1:12">
      <c r="A673" t="s">
        <v>731</v>
      </c>
      <c r="B673">
        <v>1190442.3899999999</v>
      </c>
      <c r="C673">
        <v>4.1700358283237203E-3</v>
      </c>
      <c r="D673">
        <v>1.4489754605889426E-2</v>
      </c>
      <c r="E673">
        <f>huc_8[[#This Row],[area_ac]]*huc_8[[#This Row],[total_p_yield_lbs_per_ac]]</f>
        <v>17249.218103548516</v>
      </c>
      <c r="F673">
        <f>huc_8[[#This Row],[total_p_sparrow_lbs]]/SUM(huc_8[total_p_sparrow_lbs])*Meta!$A$2</f>
        <v>6508.4214486061292</v>
      </c>
      <c r="G673">
        <f>huc_8[[#This Row],[total_p_sparrow_adjusted_usgs_lbs]]/huc_8[[#This Row],[area_ac]]/huc_8[[#This Row],[total_p_yield_lbs_per_ac]]*huc_8[[#This Row],[rowcrop_p_yield_lbs_per_ac]]</f>
        <v>1.5734249786623551E-3</v>
      </c>
      <c r="H673">
        <v>0.13322146469182408</v>
      </c>
      <c r="I673">
        <v>0.1491088805277539</v>
      </c>
      <c r="J673">
        <f>huc_8[[#This Row],[area_ac]]*huc_8[[#This Row],[total_n_yield_lbs_per_ac]]</f>
        <v>177505.53210568379</v>
      </c>
      <c r="K673">
        <f>huc_8[[#This Row],[total_n_sparrow_lbs]]/SUM(huc_8[total_n_sparrow_lbs])*Meta!$B$2</f>
        <v>59502.01784704419</v>
      </c>
      <c r="L673">
        <f>huc_8[[#This Row],[total_n_sparrow_adjusted_usgs_lbs]]/huc_8[[#This Row],[area_ac]]/huc_8[[#This Row],[total_n_yield_lbs_per_ac]]*huc_8[[#This Row],[rowcrop_n_yield_lbs_per_ac]]</f>
        <v>4.4657458703781211E-2</v>
      </c>
    </row>
    <row r="674" spans="1:12">
      <c r="A674" t="s">
        <v>732</v>
      </c>
      <c r="B674">
        <v>688986.96</v>
      </c>
      <c r="C674">
        <v>7.9653708381616506E-3</v>
      </c>
      <c r="D674">
        <v>1.4146579019693331E-2</v>
      </c>
      <c r="E674">
        <f>huc_8[[#This Row],[area_ac]]*huc_8[[#This Row],[total_p_yield_lbs_per_ac]]</f>
        <v>9746.8084731782874</v>
      </c>
      <c r="F674">
        <f>huc_8[[#This Row],[total_p_sparrow_lbs]]/SUM(huc_8[total_p_sparrow_lbs])*Meta!$A$2</f>
        <v>3677.6355276787513</v>
      </c>
      <c r="G674">
        <f>huc_8[[#This Row],[total_p_sparrow_adjusted_usgs_lbs]]/huc_8[[#This Row],[area_ac]]/huc_8[[#This Row],[total_p_yield_lbs_per_ac]]*huc_8[[#This Row],[rowcrop_p_yield_lbs_per_ac]]</f>
        <v>3.0054690072315858E-3</v>
      </c>
      <c r="H674">
        <v>8.3585501890994701E-2</v>
      </c>
      <c r="I674">
        <v>8.8189486726483288E-2</v>
      </c>
      <c r="J674">
        <f>huc_8[[#This Row],[area_ac]]*huc_8[[#This Row],[total_n_yield_lbs_per_ac]]</f>
        <v>60761.406363640068</v>
      </c>
      <c r="K674">
        <f>huc_8[[#This Row],[total_n_sparrow_lbs]]/SUM(huc_8[total_n_sparrow_lbs])*Meta!$B$2</f>
        <v>20367.963989473024</v>
      </c>
      <c r="L674">
        <f>huc_8[[#This Row],[total_n_sparrow_adjusted_usgs_lbs]]/huc_8[[#This Row],[area_ac]]/huc_8[[#This Row],[total_n_yield_lbs_per_ac]]*huc_8[[#This Row],[rowcrop_n_yield_lbs_per_ac]]</f>
        <v>2.8018878996464009E-2</v>
      </c>
    </row>
    <row r="675" spans="1:12">
      <c r="A675" t="s">
        <v>733</v>
      </c>
      <c r="B675">
        <v>911804.78</v>
      </c>
      <c r="C675">
        <v>5.8801446794368144E-3</v>
      </c>
      <c r="D675">
        <v>1.1435233636023522E-2</v>
      </c>
      <c r="E675">
        <f>huc_8[[#This Row],[area_ac]]*huc_8[[#This Row],[total_p_yield_lbs_per_ac]]</f>
        <v>10426.700689743027</v>
      </c>
      <c r="F675">
        <f>huc_8[[#This Row],[total_p_sparrow_lbs]]/SUM(huc_8[total_p_sparrow_lbs])*Meta!$A$2</f>
        <v>3934.170349052481</v>
      </c>
      <c r="G675">
        <f>huc_8[[#This Row],[total_p_sparrow_adjusted_usgs_lbs]]/huc_8[[#This Row],[area_ac]]/huc_8[[#This Row],[total_p_yield_lbs_per_ac]]*huc_8[[#This Row],[rowcrop_p_yield_lbs_per_ac]]</f>
        <v>2.218677943708113E-3</v>
      </c>
      <c r="H675">
        <v>0.20212385684619749</v>
      </c>
      <c r="I675">
        <v>0.25535336440198919</v>
      </c>
      <c r="J675">
        <f>huc_8[[#This Row],[area_ac]]*huc_8[[#This Row],[total_n_yield_lbs_per_ac]]</f>
        <v>232832.41825081559</v>
      </c>
      <c r="K675">
        <f>huc_8[[#This Row],[total_n_sparrow_lbs]]/SUM(huc_8[total_n_sparrow_lbs])*Meta!$B$2</f>
        <v>78048.264421877568</v>
      </c>
      <c r="L675">
        <f>huc_8[[#This Row],[total_n_sparrow_adjusted_usgs_lbs]]/huc_8[[#This Row],[area_ac]]/huc_8[[#This Row],[total_n_yield_lbs_per_ac]]*huc_8[[#This Row],[rowcrop_n_yield_lbs_per_ac]]</f>
        <v>6.7754380354834845E-2</v>
      </c>
    </row>
    <row r="676" spans="1:12">
      <c r="A676" t="s">
        <v>734</v>
      </c>
      <c r="B676">
        <v>2468601.73</v>
      </c>
      <c r="C676">
        <v>1.358505970161423E-2</v>
      </c>
      <c r="D676">
        <v>3.6162926432108049E-2</v>
      </c>
      <c r="E676">
        <f>huc_8[[#This Row],[area_ac]]*huc_8[[#This Row],[total_p_yield_lbs_per_ac]]</f>
        <v>89271.862752164656</v>
      </c>
      <c r="F676">
        <f>huc_8[[#This Row],[total_p_sparrow_lbs]]/SUM(huc_8[total_p_sparrow_lbs])*Meta!$A$2</f>
        <v>33683.782233218073</v>
      </c>
      <c r="G676">
        <f>huc_8[[#This Row],[total_p_sparrow_adjusted_usgs_lbs]]/huc_8[[#This Row],[area_ac]]/huc_8[[#This Row],[total_p_yield_lbs_per_ac]]*huc_8[[#This Row],[rowcrop_p_yield_lbs_per_ac]]</f>
        <v>5.1258725706756292E-3</v>
      </c>
      <c r="H676">
        <v>0.54953559964088239</v>
      </c>
      <c r="I676">
        <v>0.60292667273881884</v>
      </c>
      <c r="J676">
        <f>huc_8[[#This Row],[area_ac]]*huc_8[[#This Row],[total_n_yield_lbs_per_ac]]</f>
        <v>1488385.827386192</v>
      </c>
      <c r="K676">
        <f>huc_8[[#This Row],[total_n_sparrow_lbs]]/SUM(huc_8[total_n_sparrow_lbs])*Meta!$B$2</f>
        <v>498925.07018706627</v>
      </c>
      <c r="L676">
        <f>huc_8[[#This Row],[total_n_sparrow_adjusted_usgs_lbs]]/huc_8[[#This Row],[area_ac]]/huc_8[[#This Row],[total_n_yield_lbs_per_ac]]*huc_8[[#This Row],[rowcrop_n_yield_lbs_per_ac]]</f>
        <v>0.18421103088747562</v>
      </c>
    </row>
    <row r="677" spans="1:12">
      <c r="A677" t="s">
        <v>735</v>
      </c>
      <c r="B677">
        <v>2207499.36</v>
      </c>
      <c r="C677">
        <v>8.1888324598423587E-3</v>
      </c>
      <c r="D677">
        <v>5.6614243097682121E-2</v>
      </c>
      <c r="E677">
        <f>huc_8[[#This Row],[area_ac]]*huc_8[[#This Row],[total_p_yield_lbs_per_ac]]</f>
        <v>124975.90540501769</v>
      </c>
      <c r="F677">
        <f>huc_8[[#This Row],[total_p_sparrow_lbs]]/SUM(huc_8[total_p_sparrow_lbs])*Meta!$A$2</f>
        <v>47155.520813413314</v>
      </c>
      <c r="G677">
        <f>huc_8[[#This Row],[total_p_sparrow_adjusted_usgs_lbs]]/huc_8[[#This Row],[area_ac]]/huc_8[[#This Row],[total_p_yield_lbs_per_ac]]*huc_8[[#This Row],[rowcrop_p_yield_lbs_per_ac]]</f>
        <v>3.0897848528981114E-3</v>
      </c>
      <c r="H677">
        <v>0.15817474136897547</v>
      </c>
      <c r="I677">
        <v>0.1850693672603399</v>
      </c>
      <c r="J677">
        <f>huc_8[[#This Row],[area_ac]]*huc_8[[#This Row],[total_n_yield_lbs_per_ac]]</f>
        <v>408540.50978280528</v>
      </c>
      <c r="K677">
        <f>huc_8[[#This Row],[total_n_sparrow_lbs]]/SUM(huc_8[total_n_sparrow_lbs])*Meta!$B$2</f>
        <v>136947.75828092982</v>
      </c>
      <c r="L677">
        <f>huc_8[[#This Row],[total_n_sparrow_adjusted_usgs_lbs]]/huc_8[[#This Row],[area_ac]]/huc_8[[#This Row],[total_n_yield_lbs_per_ac]]*huc_8[[#This Row],[rowcrop_n_yield_lbs_per_ac]]</f>
        <v>5.3022101183217214E-2</v>
      </c>
    </row>
    <row r="678" spans="1:12">
      <c r="A678" t="s">
        <v>736</v>
      </c>
      <c r="B678">
        <v>1184648.22</v>
      </c>
      <c r="C678">
        <v>9.904706670050091E-3</v>
      </c>
      <c r="D678">
        <v>1.8810453031785291E-2</v>
      </c>
      <c r="E678">
        <f>huc_8[[#This Row],[area_ac]]*huc_8[[#This Row],[total_p_yield_lbs_per_ac]]</f>
        <v>22283.769701498048</v>
      </c>
      <c r="F678">
        <f>huc_8[[#This Row],[total_p_sparrow_lbs]]/SUM(huc_8[total_p_sparrow_lbs])*Meta!$A$2</f>
        <v>8408.0428347759844</v>
      </c>
      <c r="G678">
        <f>huc_8[[#This Row],[total_p_sparrow_adjusted_usgs_lbs]]/huc_8[[#This Row],[area_ac]]/huc_8[[#This Row],[total_p_yield_lbs_per_ac]]*huc_8[[#This Row],[rowcrop_p_yield_lbs_per_ac]]</f>
        <v>3.7372131853469141E-3</v>
      </c>
      <c r="H678">
        <v>0.40662561510923034</v>
      </c>
      <c r="I678">
        <v>0.48713470117267971</v>
      </c>
      <c r="J678">
        <f>huc_8[[#This Row],[area_ac]]*huc_8[[#This Row],[total_n_yield_lbs_per_ac]]</f>
        <v>577083.25664444687</v>
      </c>
      <c r="K678">
        <f>huc_8[[#This Row],[total_n_sparrow_lbs]]/SUM(huc_8[total_n_sparrow_lbs])*Meta!$B$2</f>
        <v>193445.34127333126</v>
      </c>
      <c r="L678">
        <f>huc_8[[#This Row],[total_n_sparrow_adjusted_usgs_lbs]]/huc_8[[#This Row],[area_ac]]/huc_8[[#This Row],[total_n_yield_lbs_per_ac]]*huc_8[[#This Row],[rowcrop_n_yield_lbs_per_ac]]</f>
        <v>0.13630586224709562</v>
      </c>
    </row>
    <row r="679" spans="1:12">
      <c r="A679" t="s">
        <v>737</v>
      </c>
      <c r="B679">
        <v>873322.09</v>
      </c>
      <c r="C679">
        <v>7.1886803142585222E-3</v>
      </c>
      <c r="D679">
        <v>1.3482853601758204E-2</v>
      </c>
      <c r="E679">
        <f>huc_8[[#This Row],[area_ac]]*huc_8[[#This Row],[total_p_yield_lbs_per_ac]]</f>
        <v>11774.873886651501</v>
      </c>
      <c r="F679">
        <f>huc_8[[#This Row],[total_p_sparrow_lbs]]/SUM(huc_8[total_p_sparrow_lbs])*Meta!$A$2</f>
        <v>4442.8588761799747</v>
      </c>
      <c r="G679">
        <f>huc_8[[#This Row],[total_p_sparrow_adjusted_usgs_lbs]]/huc_8[[#This Row],[area_ac]]/huc_8[[#This Row],[total_p_yield_lbs_per_ac]]*huc_8[[#This Row],[rowcrop_p_yield_lbs_per_ac]]</f>
        <v>2.712410548908752E-3</v>
      </c>
      <c r="H679">
        <v>0.24321563048150582</v>
      </c>
      <c r="I679">
        <v>0.31124213084921759</v>
      </c>
      <c r="J679">
        <f>huc_8[[#This Row],[area_ac]]*huc_8[[#This Row],[total_n_yield_lbs_per_ac]]</f>
        <v>271814.62820929219</v>
      </c>
      <c r="K679">
        <f>huc_8[[#This Row],[total_n_sparrow_lbs]]/SUM(huc_8[total_n_sparrow_lbs])*Meta!$B$2</f>
        <v>91115.576325629925</v>
      </c>
      <c r="L679">
        <f>huc_8[[#This Row],[total_n_sparrow_adjusted_usgs_lbs]]/huc_8[[#This Row],[area_ac]]/huc_8[[#This Row],[total_n_yield_lbs_per_ac]]*huc_8[[#This Row],[rowcrop_n_yield_lbs_per_ac]]</f>
        <v>8.1528843714991292E-2</v>
      </c>
    </row>
    <row r="680" spans="1:12">
      <c r="A680" t="s">
        <v>738</v>
      </c>
      <c r="B680">
        <v>515946.1</v>
      </c>
      <c r="C680">
        <v>7.759470230161521E-3</v>
      </c>
      <c r="D680">
        <v>1.0096829171958728E-2</v>
      </c>
      <c r="E680">
        <f>huc_8[[#This Row],[area_ac]]*huc_8[[#This Row],[total_p_yield_lbs_per_ac]]</f>
        <v>5209.4196336383347</v>
      </c>
      <c r="F680">
        <f>huc_8[[#This Row],[total_p_sparrow_lbs]]/SUM(huc_8[total_p_sparrow_lbs])*Meta!$A$2</f>
        <v>1965.6020507611677</v>
      </c>
      <c r="G680">
        <f>huc_8[[#This Row],[total_p_sparrow_adjusted_usgs_lbs]]/huc_8[[#This Row],[area_ac]]/huc_8[[#This Row],[total_p_yield_lbs_per_ac]]*huc_8[[#This Row],[rowcrop_p_yield_lbs_per_ac]]</f>
        <v>2.9277792287532565E-3</v>
      </c>
      <c r="H680">
        <v>0.31073278201006033</v>
      </c>
      <c r="I680">
        <v>0.32953892015889796</v>
      </c>
      <c r="J680">
        <f>huc_8[[#This Row],[area_ac]]*huc_8[[#This Row],[total_n_yield_lbs_per_ac]]</f>
        <v>170024.32065419477</v>
      </c>
      <c r="K680">
        <f>huc_8[[#This Row],[total_n_sparrow_lbs]]/SUM(huc_8[total_n_sparrow_lbs])*Meta!$B$2</f>
        <v>56994.224585485572</v>
      </c>
      <c r="L680">
        <f>huc_8[[#This Row],[total_n_sparrow_adjusted_usgs_lbs]]/huc_8[[#This Row],[area_ac]]/huc_8[[#This Row],[total_n_yield_lbs_per_ac]]*huc_8[[#This Row],[rowcrop_n_yield_lbs_per_ac]]</f>
        <v>0.10416141582458473</v>
      </c>
    </row>
    <row r="681" spans="1:12">
      <c r="A681" t="s">
        <v>739</v>
      </c>
      <c r="B681">
        <v>1471856.04</v>
      </c>
      <c r="C681">
        <v>9.91486207037727E-2</v>
      </c>
      <c r="D681">
        <v>0.15582463938947874</v>
      </c>
      <c r="E681">
        <f>huc_8[[#This Row],[area_ac]]*huc_8[[#This Row],[total_p_yield_lbs_per_ac]]</f>
        <v>229351.43666622622</v>
      </c>
      <c r="F681">
        <f>huc_8[[#This Row],[total_p_sparrow_lbs]]/SUM(huc_8[total_p_sparrow_lbs])*Meta!$A$2</f>
        <v>86538.172380115866</v>
      </c>
      <c r="G681">
        <f>huc_8[[#This Row],[total_p_sparrow_adjusted_usgs_lbs]]/huc_8[[#This Row],[area_ac]]/huc_8[[#This Row],[total_p_yield_lbs_per_ac]]*huc_8[[#This Row],[rowcrop_p_yield_lbs_per_ac]]</f>
        <v>3.741044989485038E-2</v>
      </c>
      <c r="H681">
        <v>2.9734504512632283</v>
      </c>
      <c r="I681">
        <v>3.1342501002809189</v>
      </c>
      <c r="J681">
        <f>huc_8[[#This Row],[area_ac]]*huc_8[[#This Row],[total_n_yield_lbs_per_ac]]</f>
        <v>4613164.940969076</v>
      </c>
      <c r="K681">
        <f>huc_8[[#This Row],[total_n_sparrow_lbs]]/SUM(huc_8[total_n_sparrow_lbs])*Meta!$B$2</f>
        <v>1546389.1147092376</v>
      </c>
      <c r="L681">
        <f>huc_8[[#This Row],[total_n_sparrow_adjusted_usgs_lbs]]/huc_8[[#This Row],[area_ac]]/huc_8[[#This Row],[total_n_yield_lbs_per_ac]]*huc_8[[#This Row],[rowcrop_n_yield_lbs_per_ac]]</f>
        <v>0.99673683247814071</v>
      </c>
    </row>
    <row r="682" spans="1:12">
      <c r="A682" t="s">
        <v>740</v>
      </c>
      <c r="B682">
        <v>932953.43</v>
      </c>
      <c r="C682">
        <v>9.7322439887825435E-2</v>
      </c>
      <c r="D682">
        <v>0.1103140102988649</v>
      </c>
      <c r="E682">
        <f>huc_8[[#This Row],[area_ac]]*huc_8[[#This Row],[total_p_yield_lbs_per_ac]]</f>
        <v>102917.83428538134</v>
      </c>
      <c r="F682">
        <f>huc_8[[#This Row],[total_p_sparrow_lbs]]/SUM(huc_8[total_p_sparrow_lbs])*Meta!$A$2</f>
        <v>38832.637867177815</v>
      </c>
      <c r="G682">
        <f>huc_8[[#This Row],[total_p_sparrow_adjusted_usgs_lbs]]/huc_8[[#This Row],[area_ac]]/huc_8[[#This Row],[total_p_yield_lbs_per_ac]]*huc_8[[#This Row],[rowcrop_p_yield_lbs_per_ac]]</f>
        <v>3.6721401016217507E-2</v>
      </c>
      <c r="H682">
        <v>1.4126070424457811</v>
      </c>
      <c r="I682">
        <v>1.4655501282465138</v>
      </c>
      <c r="J682">
        <f>huc_8[[#This Row],[area_ac]]*huc_8[[#This Row],[total_n_yield_lbs_per_ac]]</f>
        <v>1367290.018984525</v>
      </c>
      <c r="K682">
        <f>huc_8[[#This Row],[total_n_sparrow_lbs]]/SUM(huc_8[total_n_sparrow_lbs])*Meta!$B$2</f>
        <v>458332.27926250943</v>
      </c>
      <c r="L682">
        <f>huc_8[[#This Row],[total_n_sparrow_adjusted_usgs_lbs]]/huc_8[[#This Row],[area_ac]]/huc_8[[#This Row],[total_n_yield_lbs_per_ac]]*huc_8[[#This Row],[rowcrop_n_yield_lbs_per_ac]]</f>
        <v>0.47352309786280605</v>
      </c>
    </row>
    <row r="683" spans="1:12">
      <c r="A683" t="s">
        <v>741</v>
      </c>
      <c r="B683">
        <v>652153.04</v>
      </c>
      <c r="C683">
        <v>7.962590683515787E-2</v>
      </c>
      <c r="D683">
        <v>0.11892202443566133</v>
      </c>
      <c r="E683">
        <f>huc_8[[#This Row],[area_ac]]*huc_8[[#This Row],[total_p_yield_lbs_per_ac]]</f>
        <v>77555.35975867082</v>
      </c>
      <c r="F683">
        <f>huc_8[[#This Row],[total_p_sparrow_lbs]]/SUM(huc_8[total_p_sparrow_lbs])*Meta!$A$2</f>
        <v>29262.947681313031</v>
      </c>
      <c r="G683">
        <f>huc_8[[#This Row],[total_p_sparrow_adjusted_usgs_lbs]]/huc_8[[#This Row],[area_ac]]/huc_8[[#This Row],[total_p_yield_lbs_per_ac]]*huc_8[[#This Row],[rowcrop_p_yield_lbs_per_ac]]</f>
        <v>3.0044200079077352E-2</v>
      </c>
      <c r="H683">
        <v>4.3995882676260578</v>
      </c>
      <c r="I683">
        <v>4.5157934680453788</v>
      </c>
      <c r="J683">
        <f>huc_8[[#This Row],[area_ac]]*huc_8[[#This Row],[total_n_yield_lbs_per_ac]]</f>
        <v>2944988.4381979369</v>
      </c>
      <c r="K683">
        <f>huc_8[[#This Row],[total_n_sparrow_lbs]]/SUM(huc_8[total_n_sparrow_lbs])*Meta!$B$2</f>
        <v>987196.01879597653</v>
      </c>
      <c r="L683">
        <f>huc_8[[#This Row],[total_n_sparrow_adjusted_usgs_lbs]]/huc_8[[#This Row],[area_ac]]/huc_8[[#This Row],[total_n_yield_lbs_per_ac]]*huc_8[[#This Row],[rowcrop_n_yield_lbs_per_ac]]</f>
        <v>1.4747956106746574</v>
      </c>
    </row>
    <row r="684" spans="1:12">
      <c r="A684" t="s">
        <v>742</v>
      </c>
      <c r="B684">
        <v>1199325.1599999999</v>
      </c>
      <c r="C684">
        <v>7.2841475609326453E-2</v>
      </c>
      <c r="D684">
        <v>0.14780946856978652</v>
      </c>
      <c r="E684">
        <f>huc_8[[#This Row],[area_ac]]*huc_8[[#This Row],[total_p_yield_lbs_per_ac]]</f>
        <v>177271.61454197418</v>
      </c>
      <c r="F684">
        <f>huc_8[[#This Row],[total_p_sparrow_lbs]]/SUM(huc_8[total_p_sparrow_lbs])*Meta!$A$2</f>
        <v>66887.575505620815</v>
      </c>
      <c r="G684">
        <f>huc_8[[#This Row],[total_p_sparrow_adjusted_usgs_lbs]]/huc_8[[#This Row],[area_ac]]/huc_8[[#This Row],[total_p_yield_lbs_per_ac]]*huc_8[[#This Row],[rowcrop_p_yield_lbs_per_ac]]</f>
        <v>2.748431954178444E-2</v>
      </c>
      <c r="H684">
        <v>3.1215544062295186</v>
      </c>
      <c r="I684">
        <v>3.3227906538277958</v>
      </c>
      <c r="J684">
        <f>huc_8[[#This Row],[area_ac]]*huc_8[[#This Row],[total_n_yield_lbs_per_ac]]</f>
        <v>3985106.4325485257</v>
      </c>
      <c r="K684">
        <f>huc_8[[#This Row],[total_n_sparrow_lbs]]/SUM(huc_8[total_n_sparrow_lbs])*Meta!$B$2</f>
        <v>1335856.2477404627</v>
      </c>
      <c r="L684">
        <f>huc_8[[#This Row],[total_n_sparrow_adjusted_usgs_lbs]]/huc_8[[#This Row],[area_ac]]/huc_8[[#This Row],[total_n_yield_lbs_per_ac]]*huc_8[[#This Row],[rowcrop_n_yield_lbs_per_ac]]</f>
        <v>1.0463830833137218</v>
      </c>
    </row>
    <row r="685" spans="1:12">
      <c r="A685" t="s">
        <v>743</v>
      </c>
      <c r="B685">
        <v>1144268.3</v>
      </c>
      <c r="C685">
        <v>0.17572177314049492</v>
      </c>
      <c r="D685">
        <v>0.20111941475171638</v>
      </c>
      <c r="E685">
        <f>huc_8[[#This Row],[area_ac]]*huc_8[[#This Row],[total_p_yield_lbs_per_ac]]</f>
        <v>230134.57081494143</v>
      </c>
      <c r="F685">
        <f>huc_8[[#This Row],[total_p_sparrow_lbs]]/SUM(huc_8[total_p_sparrow_lbs])*Meta!$A$2</f>
        <v>86833.662126957526</v>
      </c>
      <c r="G685">
        <f>huc_8[[#This Row],[total_p_sparrow_adjusted_usgs_lbs]]/huc_8[[#This Row],[area_ac]]/huc_8[[#This Row],[total_p_yield_lbs_per_ac]]*huc_8[[#This Row],[rowcrop_p_yield_lbs_per_ac]]</f>
        <v>6.6302794157343345E-2</v>
      </c>
      <c r="H685">
        <v>1.8396257273455932</v>
      </c>
      <c r="I685">
        <v>1.895399645294213</v>
      </c>
      <c r="J685">
        <f>huc_8[[#This Row],[area_ac]]*huc_8[[#This Row],[total_n_yield_lbs_per_ac]]</f>
        <v>2168845.7299414123</v>
      </c>
      <c r="K685">
        <f>huc_8[[#This Row],[total_n_sparrow_lbs]]/SUM(huc_8[total_n_sparrow_lbs])*Meta!$B$2</f>
        <v>727023.52315208351</v>
      </c>
      <c r="L685">
        <f>huc_8[[#This Row],[total_n_sparrow_adjusted_usgs_lbs]]/huc_8[[#This Row],[area_ac]]/huc_8[[#This Row],[total_n_yield_lbs_per_ac]]*huc_8[[#This Row],[rowcrop_n_yield_lbs_per_ac]]</f>
        <v>0.61666496565993023</v>
      </c>
    </row>
    <row r="686" spans="1:12">
      <c r="A686" t="s">
        <v>744</v>
      </c>
      <c r="B686">
        <v>581426.82999999996</v>
      </c>
      <c r="C686">
        <v>0.144754640756009</v>
      </c>
      <c r="D686">
        <v>0.17339846227220912</v>
      </c>
      <c r="E686">
        <f>huc_8[[#This Row],[area_ac]]*huc_8[[#This Row],[total_p_yield_lbs_per_ac]]</f>
        <v>100818.51824580514</v>
      </c>
      <c r="F686">
        <f>huc_8[[#This Row],[total_p_sparrow_lbs]]/SUM(huc_8[total_p_sparrow_lbs])*Meta!$A$2</f>
        <v>38040.53045353396</v>
      </c>
      <c r="G686">
        <f>huc_8[[#This Row],[total_p_sparrow_adjusted_usgs_lbs]]/huc_8[[#This Row],[area_ac]]/huc_8[[#This Row],[total_p_yield_lbs_per_ac]]*huc_8[[#This Row],[rowcrop_p_yield_lbs_per_ac]]</f>
        <v>5.461837186045377E-2</v>
      </c>
      <c r="H686">
        <v>1.3818379228105695</v>
      </c>
      <c r="I686">
        <v>1.4441240711794781</v>
      </c>
      <c r="J686">
        <f>huc_8[[#This Row],[area_ac]]*huc_8[[#This Row],[total_n_yield_lbs_per_ac]]</f>
        <v>839652.48083257827</v>
      </c>
      <c r="K686">
        <f>huc_8[[#This Row],[total_n_sparrow_lbs]]/SUM(huc_8[total_n_sparrow_lbs])*Meta!$B$2</f>
        <v>281461.7454855945</v>
      </c>
      <c r="L686">
        <f>huc_8[[#This Row],[total_n_sparrow_adjusted_usgs_lbs]]/huc_8[[#This Row],[area_ac]]/huc_8[[#This Row],[total_n_yield_lbs_per_ac]]*huc_8[[#This Row],[rowcrop_n_yield_lbs_per_ac]]</f>
        <v>0.4632089139387684</v>
      </c>
    </row>
    <row r="687" spans="1:12">
      <c r="A687" t="s">
        <v>745</v>
      </c>
      <c r="B687">
        <v>593893.4</v>
      </c>
      <c r="C687">
        <v>6.5244897156113604E-2</v>
      </c>
      <c r="D687">
        <v>7.9330363573224566E-2</v>
      </c>
      <c r="E687">
        <f>huc_8[[#This Row],[area_ac]]*huc_8[[#This Row],[total_p_yield_lbs_per_ac]]</f>
        <v>47113.779345738491</v>
      </c>
      <c r="F687">
        <f>huc_8[[#This Row],[total_p_sparrow_lbs]]/SUM(huc_8[total_p_sparrow_lbs])*Meta!$A$2</f>
        <v>17776.825023484369</v>
      </c>
      <c r="G687">
        <f>huc_8[[#This Row],[total_p_sparrow_adjusted_usgs_lbs]]/huc_8[[#This Row],[area_ac]]/huc_8[[#This Row],[total_p_yield_lbs_per_ac]]*huc_8[[#This Row],[rowcrop_p_yield_lbs_per_ac]]</f>
        <v>2.4618002132838331E-2</v>
      </c>
      <c r="H687">
        <v>0.83709029222443543</v>
      </c>
      <c r="I687">
        <v>0.88392869609718872</v>
      </c>
      <c r="J687">
        <f>huc_8[[#This Row],[area_ac]]*huc_8[[#This Row],[total_n_yield_lbs_per_ac]]</f>
        <v>524959.4186827261</v>
      </c>
      <c r="K687">
        <f>huc_8[[#This Row],[total_n_sparrow_lbs]]/SUM(huc_8[total_n_sparrow_lbs])*Meta!$B$2</f>
        <v>175972.79548919093</v>
      </c>
      <c r="L687">
        <f>huc_8[[#This Row],[total_n_sparrow_adjusted_usgs_lbs]]/huc_8[[#This Row],[area_ac]]/huc_8[[#This Row],[total_n_yield_lbs_per_ac]]*huc_8[[#This Row],[rowcrop_n_yield_lbs_per_ac]]</f>
        <v>0.28060286863550038</v>
      </c>
    </row>
    <row r="688" spans="1:12">
      <c r="A688" t="s">
        <v>746</v>
      </c>
      <c r="B688">
        <v>517807.01</v>
      </c>
      <c r="C688">
        <v>0.17839136071282546</v>
      </c>
      <c r="D688">
        <v>0.23810951908455652</v>
      </c>
      <c r="E688">
        <f>huc_8[[#This Row],[area_ac]]*huc_8[[#This Row],[total_p_yield_lbs_per_ac]]</f>
        <v>123294.77812971215</v>
      </c>
      <c r="F688">
        <f>huc_8[[#This Row],[total_p_sparrow_lbs]]/SUM(huc_8[total_p_sparrow_lbs])*Meta!$A$2</f>
        <v>46521.203086618239</v>
      </c>
      <c r="G688">
        <f>huc_8[[#This Row],[total_p_sparrow_adjusted_usgs_lbs]]/huc_8[[#This Row],[area_ac]]/huc_8[[#This Row],[total_p_yield_lbs_per_ac]]*huc_8[[#This Row],[rowcrop_p_yield_lbs_per_ac]]</f>
        <v>6.7310074656110649E-2</v>
      </c>
      <c r="H688">
        <v>2.0525301913122203</v>
      </c>
      <c r="I688">
        <v>2.2049809476204363</v>
      </c>
      <c r="J688">
        <f>huc_8[[#This Row],[area_ac]]*huc_8[[#This Row],[total_n_yield_lbs_per_ac]]</f>
        <v>1141754.5915943047</v>
      </c>
      <c r="K688">
        <f>huc_8[[#This Row],[total_n_sparrow_lbs]]/SUM(huc_8[total_n_sparrow_lbs])*Meta!$B$2</f>
        <v>382730.05511479272</v>
      </c>
      <c r="L688">
        <f>huc_8[[#This Row],[total_n_sparrow_adjusted_usgs_lbs]]/huc_8[[#This Row],[area_ac]]/huc_8[[#This Row],[total_n_yield_lbs_per_ac]]*huc_8[[#This Row],[rowcrop_n_yield_lbs_per_ac]]</f>
        <v>0.68803313691847534</v>
      </c>
    </row>
    <row r="689" spans="1:12">
      <c r="A689" t="s">
        <v>747</v>
      </c>
      <c r="B689">
        <v>797327.07</v>
      </c>
      <c r="C689">
        <v>4.4294612345687337E-2</v>
      </c>
      <c r="D689">
        <v>5.3133528407765973E-2</v>
      </c>
      <c r="E689">
        <f>huc_8[[#This Row],[area_ac]]*huc_8[[#This Row],[total_p_yield_lbs_per_ac]]</f>
        <v>42364.800524125807</v>
      </c>
      <c r="F689">
        <f>huc_8[[#This Row],[total_p_sparrow_lbs]]/SUM(huc_8[total_p_sparrow_lbs])*Meta!$A$2</f>
        <v>15984.955071118135</v>
      </c>
      <c r="G689">
        <f>huc_8[[#This Row],[total_p_sparrow_adjusted_usgs_lbs]]/huc_8[[#This Row],[area_ac]]/huc_8[[#This Row],[total_p_yield_lbs_per_ac]]*huc_8[[#This Row],[rowcrop_p_yield_lbs_per_ac]]</f>
        <v>1.6713105679210964E-2</v>
      </c>
      <c r="H689">
        <v>2.3108176379958052</v>
      </c>
      <c r="I689">
        <v>2.4071064064066818</v>
      </c>
      <c r="J689">
        <f>huc_8[[#This Row],[area_ac]]*huc_8[[#This Row],[total_n_yield_lbs_per_ac]]</f>
        <v>1919251.0981984688</v>
      </c>
      <c r="K689">
        <f>huc_8[[#This Row],[total_n_sparrow_lbs]]/SUM(huc_8[total_n_sparrow_lbs])*Meta!$B$2</f>
        <v>643356.36046527338</v>
      </c>
      <c r="L689">
        <f>huc_8[[#This Row],[total_n_sparrow_adjusted_usgs_lbs]]/huc_8[[#This Row],[area_ac]]/huc_8[[#This Row],[total_n_yield_lbs_per_ac]]*huc_8[[#This Row],[rowcrop_n_yield_lbs_per_ac]]</f>
        <v>0.77461423712375765</v>
      </c>
    </row>
    <row r="690" spans="1:12">
      <c r="A690" t="s">
        <v>748</v>
      </c>
      <c r="B690">
        <v>408844.1</v>
      </c>
      <c r="C690">
        <v>9.8446540096745749E-2</v>
      </c>
      <c r="D690">
        <v>0.26217250736298842</v>
      </c>
      <c r="E690">
        <f>huc_8[[#This Row],[area_ac]]*huc_8[[#This Row],[total_p_yield_lbs_per_ac]]</f>
        <v>107187.68281756436</v>
      </c>
      <c r="F690">
        <f>huc_8[[#This Row],[total_p_sparrow_lbs]]/SUM(huc_8[total_p_sparrow_lbs])*Meta!$A$2</f>
        <v>40443.723865530541</v>
      </c>
      <c r="G690">
        <f>huc_8[[#This Row],[total_p_sparrow_adjusted_usgs_lbs]]/huc_8[[#This Row],[area_ac]]/huc_8[[#This Row],[total_p_yield_lbs_per_ac]]*huc_8[[#This Row],[rowcrop_p_yield_lbs_per_ac]]</f>
        <v>3.7145543018840481E-2</v>
      </c>
      <c r="H690">
        <v>6.6094657961604817</v>
      </c>
      <c r="I690">
        <v>7.2932731234921002</v>
      </c>
      <c r="J690">
        <f>huc_8[[#This Row],[area_ac]]*huc_8[[#This Row],[total_n_yield_lbs_per_ac]]</f>
        <v>2981811.6862283163</v>
      </c>
      <c r="K690">
        <f>huc_8[[#This Row],[total_n_sparrow_lbs]]/SUM(huc_8[total_n_sparrow_lbs])*Meta!$B$2</f>
        <v>999539.6203474215</v>
      </c>
      <c r="L690">
        <f>huc_8[[#This Row],[total_n_sparrow_adjusted_usgs_lbs]]/huc_8[[#This Row],[area_ac]]/huc_8[[#This Row],[total_n_yield_lbs_per_ac]]*huc_8[[#This Row],[rowcrop_n_yield_lbs_per_ac]]</f>
        <v>2.2155734928217279</v>
      </c>
    </row>
    <row r="691" spans="1:12">
      <c r="A691" t="s">
        <v>749</v>
      </c>
      <c r="B691">
        <v>612802.30000000005</v>
      </c>
      <c r="C691">
        <v>0.31064627835598718</v>
      </c>
      <c r="D691">
        <v>0.41726541436171688</v>
      </c>
      <c r="E691">
        <f>huc_8[[#This Row],[area_ac]]*huc_8[[#This Row],[total_p_yield_lbs_per_ac]]</f>
        <v>255701.20563131315</v>
      </c>
      <c r="F691">
        <f>huc_8[[#This Row],[total_p_sparrow_lbs]]/SUM(huc_8[total_p_sparrow_lbs])*Meta!$A$2</f>
        <v>96480.385439785387</v>
      </c>
      <c r="G691">
        <f>huc_8[[#This Row],[total_p_sparrow_adjusted_usgs_lbs]]/huc_8[[#This Row],[area_ac]]/huc_8[[#This Row],[total_p_yield_lbs_per_ac]]*huc_8[[#This Row],[rowcrop_p_yield_lbs_per_ac]]</f>
        <v>0.11721208977964329</v>
      </c>
      <c r="H691">
        <v>4.9232523755190938</v>
      </c>
      <c r="I691">
        <v>5.2294364022125261</v>
      </c>
      <c r="J691">
        <f>huc_8[[#This Row],[area_ac]]*huc_8[[#This Row],[total_n_yield_lbs_per_ac]]</f>
        <v>3204610.6549795615</v>
      </c>
      <c r="K691">
        <f>huc_8[[#This Row],[total_n_sparrow_lbs]]/SUM(huc_8[total_n_sparrow_lbs])*Meta!$B$2</f>
        <v>1074224.5502066589</v>
      </c>
      <c r="L691">
        <f>huc_8[[#This Row],[total_n_sparrow_adjusted_usgs_lbs]]/huc_8[[#This Row],[area_ac]]/huc_8[[#This Row],[total_n_yield_lbs_per_ac]]*huc_8[[#This Row],[rowcrop_n_yield_lbs_per_ac]]</f>
        <v>1.6503342021995473</v>
      </c>
    </row>
    <row r="692" spans="1:12">
      <c r="A692" t="s">
        <v>750</v>
      </c>
      <c r="B692">
        <v>910452.26</v>
      </c>
      <c r="C692">
        <v>0.28185143639368249</v>
      </c>
      <c r="D692">
        <v>0.46264898964433832</v>
      </c>
      <c r="E692">
        <f>huc_8[[#This Row],[area_ac]]*huc_8[[#This Row],[total_p_yield_lbs_per_ac]]</f>
        <v>421219.81820840441</v>
      </c>
      <c r="F692">
        <f>huc_8[[#This Row],[total_p_sparrow_lbs]]/SUM(huc_8[total_p_sparrow_lbs])*Meta!$A$2</f>
        <v>158933.35471487694</v>
      </c>
      <c r="G692">
        <f>huc_8[[#This Row],[total_p_sparrow_adjusted_usgs_lbs]]/huc_8[[#This Row],[area_ac]]/huc_8[[#This Row],[total_p_yield_lbs_per_ac]]*huc_8[[#This Row],[rowcrop_p_yield_lbs_per_ac]]</f>
        <v>0.10634730936399452</v>
      </c>
      <c r="H692">
        <v>6.5390567687807657</v>
      </c>
      <c r="I692">
        <v>7.1758574747661008</v>
      </c>
      <c r="J692">
        <f>huc_8[[#This Row],[area_ac]]*huc_8[[#This Row],[total_n_yield_lbs_per_ac]]</f>
        <v>6533275.6553386897</v>
      </c>
      <c r="K692">
        <f>huc_8[[#This Row],[total_n_sparrow_lbs]]/SUM(huc_8[total_n_sparrow_lbs])*Meta!$B$2</f>
        <v>2190033.6289923121</v>
      </c>
      <c r="L692">
        <f>huc_8[[#This Row],[total_n_sparrow_adjusted_usgs_lbs]]/huc_8[[#This Row],[area_ac]]/huc_8[[#This Row],[total_n_yield_lbs_per_ac]]*huc_8[[#This Row],[rowcrop_n_yield_lbs_per_ac]]</f>
        <v>2.1919715286798636</v>
      </c>
    </row>
    <row r="693" spans="1:12">
      <c r="A693" t="s">
        <v>751</v>
      </c>
      <c r="B693">
        <v>580819.25</v>
      </c>
      <c r="C693">
        <v>0.35010823224887816</v>
      </c>
      <c r="D693">
        <v>1.4357472821489221</v>
      </c>
      <c r="E693">
        <f>huc_8[[#This Row],[area_ac]]*huc_8[[#This Row],[total_p_yield_lbs_per_ac]]</f>
        <v>833909.65960727527</v>
      </c>
      <c r="F693">
        <f>huc_8[[#This Row],[total_p_sparrow_lbs]]/SUM(huc_8[total_p_sparrow_lbs])*Meta!$A$2</f>
        <v>314648.20504943887</v>
      </c>
      <c r="G693">
        <f>huc_8[[#This Row],[total_p_sparrow_adjusted_usgs_lbs]]/huc_8[[#This Row],[area_ac]]/huc_8[[#This Row],[total_p_yield_lbs_per_ac]]*huc_8[[#This Row],[rowcrop_p_yield_lbs_per_ac]]</f>
        <v>0.13210175176771691</v>
      </c>
      <c r="H693">
        <v>5.5844998843089719</v>
      </c>
      <c r="I693">
        <v>8.3776705057455594</v>
      </c>
      <c r="J693">
        <f>huc_8[[#This Row],[area_ac]]*huc_8[[#This Row],[total_n_yield_lbs_per_ac]]</f>
        <v>4865912.2998942565</v>
      </c>
      <c r="K693">
        <f>huc_8[[#This Row],[total_n_sparrow_lbs]]/SUM(huc_8[total_n_sparrow_lbs])*Meta!$B$2</f>
        <v>1631113.1099738211</v>
      </c>
      <c r="L693">
        <f>huc_8[[#This Row],[total_n_sparrow_adjusted_usgs_lbs]]/huc_8[[#This Row],[area_ac]]/huc_8[[#This Row],[total_n_yield_lbs_per_ac]]*huc_8[[#This Row],[rowcrop_n_yield_lbs_per_ac]]</f>
        <v>1.8719924266085934</v>
      </c>
    </row>
    <row r="694" spans="1:12">
      <c r="A694" t="s">
        <v>752</v>
      </c>
      <c r="B694">
        <v>680753.71</v>
      </c>
      <c r="C694">
        <v>9.0884260439985001E-2</v>
      </c>
      <c r="D694">
        <v>0.16721413520096748</v>
      </c>
      <c r="E694">
        <f>huc_8[[#This Row],[area_ac]]*huc_8[[#This Row],[total_p_yield_lbs_per_ac]]</f>
        <v>113831.6429025002</v>
      </c>
      <c r="F694">
        <f>huc_8[[#This Row],[total_p_sparrow_lbs]]/SUM(huc_8[total_p_sparrow_lbs])*Meta!$A$2</f>
        <v>42950.602267838156</v>
      </c>
      <c r="G694">
        <f>huc_8[[#This Row],[total_p_sparrow_adjusted_usgs_lbs]]/huc_8[[#This Row],[area_ac]]/huc_8[[#This Row],[total_p_yield_lbs_per_ac]]*huc_8[[#This Row],[rowcrop_p_yield_lbs_per_ac]]</f>
        <v>3.4292167125338717E-2</v>
      </c>
      <c r="H694">
        <v>4.1907290548561313</v>
      </c>
      <c r="I694">
        <v>4.4121872281909278</v>
      </c>
      <c r="J694">
        <f>huc_8[[#This Row],[area_ac]]*huc_8[[#This Row],[total_n_yield_lbs_per_ac]]</f>
        <v>3003612.8248055903</v>
      </c>
      <c r="K694">
        <f>huc_8[[#This Row],[total_n_sparrow_lbs]]/SUM(huc_8[total_n_sparrow_lbs])*Meta!$B$2</f>
        <v>1006847.6277166707</v>
      </c>
      <c r="L694">
        <f>huc_8[[#This Row],[total_n_sparrow_adjusted_usgs_lbs]]/huc_8[[#This Row],[area_ac]]/huc_8[[#This Row],[total_n_yield_lbs_per_ac]]*huc_8[[#This Row],[rowcrop_n_yield_lbs_per_ac]]</f>
        <v>1.4047834569218571</v>
      </c>
    </row>
    <row r="695" spans="1:12">
      <c r="A695" t="s">
        <v>753</v>
      </c>
      <c r="B695">
        <v>518780.54</v>
      </c>
      <c r="C695">
        <v>0.11710155112573979</v>
      </c>
      <c r="D695">
        <v>0.19304600127978599</v>
      </c>
      <c r="E695">
        <f>huc_8[[#This Row],[area_ac]]*huc_8[[#This Row],[total_p_yield_lbs_per_ac]]</f>
        <v>100148.50878876807</v>
      </c>
      <c r="F695">
        <f>huc_8[[#This Row],[total_p_sparrow_lbs]]/SUM(huc_8[total_p_sparrow_lbs])*Meta!$A$2</f>
        <v>37787.724564317912</v>
      </c>
      <c r="G695">
        <f>huc_8[[#This Row],[total_p_sparrow_adjusted_usgs_lbs]]/huc_8[[#This Row],[area_ac]]/huc_8[[#This Row],[total_p_yield_lbs_per_ac]]*huc_8[[#This Row],[rowcrop_p_yield_lbs_per_ac]]</f>
        <v>4.4184393891745326E-2</v>
      </c>
      <c r="H695">
        <v>4.6060435337293777</v>
      </c>
      <c r="I695">
        <v>4.9350576205269858</v>
      </c>
      <c r="J695">
        <f>huc_8[[#This Row],[area_ac]]*huc_8[[#This Row],[total_n_yield_lbs_per_ac]]</f>
        <v>2560211.8573081046</v>
      </c>
      <c r="K695">
        <f>huc_8[[#This Row],[total_n_sparrow_lbs]]/SUM(huc_8[total_n_sparrow_lbs])*Meta!$B$2</f>
        <v>858214.21912113507</v>
      </c>
      <c r="L695">
        <f>huc_8[[#This Row],[total_n_sparrow_adjusted_usgs_lbs]]/huc_8[[#This Row],[area_ac]]/huc_8[[#This Row],[total_n_yield_lbs_per_ac]]*huc_8[[#This Row],[rowcrop_n_yield_lbs_per_ac]]</f>
        <v>1.5440019322048617</v>
      </c>
    </row>
    <row r="696" spans="1:12">
      <c r="A696" t="s">
        <v>754</v>
      </c>
      <c r="B696">
        <v>261666.85</v>
      </c>
      <c r="C696">
        <v>0.31121416803929913</v>
      </c>
      <c r="D696">
        <v>0.48087098311506321</v>
      </c>
      <c r="E696">
        <f>huc_8[[#This Row],[area_ac]]*huc_8[[#This Row],[total_p_yield_lbs_per_ac]]</f>
        <v>125827.99540812179</v>
      </c>
      <c r="F696">
        <f>huc_8[[#This Row],[total_p_sparrow_lbs]]/SUM(huc_8[total_p_sparrow_lbs])*Meta!$A$2</f>
        <v>47477.028769255361</v>
      </c>
      <c r="G696">
        <f>huc_8[[#This Row],[total_p_sparrow_adjusted_usgs_lbs]]/huc_8[[#This Row],[area_ac]]/huc_8[[#This Row],[total_p_yield_lbs_per_ac]]*huc_8[[#This Row],[rowcrop_p_yield_lbs_per_ac]]</f>
        <v>0.11742636415272627</v>
      </c>
      <c r="H696">
        <v>6.4120785240082903</v>
      </c>
      <c r="I696">
        <v>6.7850781636849806</v>
      </c>
      <c r="J696">
        <f>huc_8[[#This Row],[area_ac]]*huc_8[[#This Row],[total_n_yield_lbs_per_ac]]</f>
        <v>1775430.0300952333</v>
      </c>
      <c r="K696">
        <f>huc_8[[#This Row],[total_n_sparrow_lbs]]/SUM(huc_8[total_n_sparrow_lbs])*Meta!$B$2</f>
        <v>595145.78550716676</v>
      </c>
      <c r="L696">
        <f>huc_8[[#This Row],[total_n_sparrow_adjusted_usgs_lbs]]/huc_8[[#This Row],[area_ac]]/huc_8[[#This Row],[total_n_yield_lbs_per_ac]]*huc_8[[#This Row],[rowcrop_n_yield_lbs_per_ac]]</f>
        <v>2.1494068733870932</v>
      </c>
    </row>
    <row r="697" spans="1:12">
      <c r="A697" t="s">
        <v>755</v>
      </c>
      <c r="B697">
        <v>620982.79</v>
      </c>
      <c r="C697">
        <v>0.58815995780321284</v>
      </c>
      <c r="D697">
        <v>0.81140894361858351</v>
      </c>
      <c r="E697">
        <f>huc_8[[#This Row],[area_ac]]*huc_8[[#This Row],[total_p_yield_lbs_per_ac]]</f>
        <v>503870.9896392207</v>
      </c>
      <c r="F697">
        <f>huc_8[[#This Row],[total_p_sparrow_lbs]]/SUM(huc_8[total_p_sparrow_lbs])*Meta!$A$2</f>
        <v>190119.03824345869</v>
      </c>
      <c r="G697">
        <f>huc_8[[#This Row],[total_p_sparrow_adjusted_usgs_lbs]]/huc_8[[#This Row],[area_ac]]/huc_8[[#This Row],[total_p_yield_lbs_per_ac]]*huc_8[[#This Row],[rowcrop_p_yield_lbs_per_ac]]</f>
        <v>0.22192269015313856</v>
      </c>
      <c r="H697">
        <v>5.6254915324345003</v>
      </c>
      <c r="I697">
        <v>6.0430349462288824</v>
      </c>
      <c r="J697">
        <f>huc_8[[#This Row],[area_ac]]*huc_8[[#This Row],[total_n_yield_lbs_per_ac]]</f>
        <v>3752620.7009767117</v>
      </c>
      <c r="K697">
        <f>huc_8[[#This Row],[total_n_sparrow_lbs]]/SUM(huc_8[total_n_sparrow_lbs])*Meta!$B$2</f>
        <v>1257924.1969188969</v>
      </c>
      <c r="L697">
        <f>huc_8[[#This Row],[total_n_sparrow_adjusted_usgs_lbs]]/huc_8[[#This Row],[area_ac]]/huc_8[[#This Row],[total_n_yield_lbs_per_ac]]*huc_8[[#This Row],[rowcrop_n_yield_lbs_per_ac]]</f>
        <v>1.8857333266775154</v>
      </c>
    </row>
    <row r="698" spans="1:12">
      <c r="A698" t="s">
        <v>756</v>
      </c>
      <c r="B698">
        <v>656886.93999999994</v>
      </c>
      <c r="C698">
        <v>0.44414459025370034</v>
      </c>
      <c r="D698">
        <v>0.80724547313629369</v>
      </c>
      <c r="E698">
        <f>huc_8[[#This Row],[area_ac]]*huc_8[[#This Row],[total_p_yield_lbs_per_ac]]</f>
        <v>530269.0086773521</v>
      </c>
      <c r="F698">
        <f>huc_8[[#This Row],[total_p_sparrow_lbs]]/SUM(huc_8[total_p_sparrow_lbs])*Meta!$A$2</f>
        <v>200079.45687096406</v>
      </c>
      <c r="G698">
        <f>huc_8[[#This Row],[total_p_sparrow_adjusted_usgs_lbs]]/huc_8[[#This Row],[area_ac]]/huc_8[[#This Row],[total_p_yield_lbs_per_ac]]*huc_8[[#This Row],[rowcrop_p_yield_lbs_per_ac]]</f>
        <v>0.16758325856491385</v>
      </c>
      <c r="H698">
        <v>3.7696022499814164</v>
      </c>
      <c r="I698">
        <v>4.2879268404362172</v>
      </c>
      <c r="J698">
        <f>huc_8[[#This Row],[area_ac]]*huc_8[[#This Row],[total_n_yield_lbs_per_ac]]</f>
        <v>2816683.1411580145</v>
      </c>
      <c r="K698">
        <f>huc_8[[#This Row],[total_n_sparrow_lbs]]/SUM(huc_8[total_n_sparrow_lbs])*Meta!$B$2</f>
        <v>944186.51940868783</v>
      </c>
      <c r="L698">
        <f>huc_8[[#This Row],[total_n_sparrow_adjusted_usgs_lbs]]/huc_8[[#This Row],[area_ac]]/huc_8[[#This Row],[total_n_yield_lbs_per_ac]]*huc_8[[#This Row],[rowcrop_n_yield_lbs_per_ac]]</f>
        <v>1.2636166191209655</v>
      </c>
    </row>
    <row r="699" spans="1:12">
      <c r="A699" t="s">
        <v>757</v>
      </c>
      <c r="B699">
        <v>1073779.48</v>
      </c>
      <c r="C699">
        <v>9.751116237265824E-3</v>
      </c>
      <c r="D699">
        <v>2.0848861494158894E-2</v>
      </c>
      <c r="E699">
        <f>huc_8[[#This Row],[area_ac]]*huc_8[[#This Row],[total_p_yield_lbs_per_ac]]</f>
        <v>22387.079653789959</v>
      </c>
      <c r="F699">
        <f>huc_8[[#This Row],[total_p_sparrow_lbs]]/SUM(huc_8[total_p_sparrow_lbs])*Meta!$A$2</f>
        <v>8447.023425392601</v>
      </c>
      <c r="G699">
        <f>huc_8[[#This Row],[total_p_sparrow_adjusted_usgs_lbs]]/huc_8[[#This Row],[area_ac]]/huc_8[[#This Row],[total_p_yield_lbs_per_ac]]*huc_8[[#This Row],[rowcrop_p_yield_lbs_per_ac]]</f>
        <v>3.6792609198567942E-3</v>
      </c>
      <c r="H699">
        <v>8.0753382519969302E-2</v>
      </c>
      <c r="I699">
        <v>8.669301925996703E-2</v>
      </c>
      <c r="J699">
        <f>huc_8[[#This Row],[area_ac]]*huc_8[[#This Row],[total_n_yield_lbs_per_ac]]</f>
        <v>93089.185140597387</v>
      </c>
      <c r="K699">
        <f>huc_8[[#This Row],[total_n_sparrow_lbs]]/SUM(huc_8[total_n_sparrow_lbs])*Meta!$B$2</f>
        <v>31204.629455181166</v>
      </c>
      <c r="L699">
        <f>huc_8[[#This Row],[total_n_sparrow_adjusted_usgs_lbs]]/huc_8[[#This Row],[area_ac]]/huc_8[[#This Row],[total_n_yield_lbs_per_ac]]*huc_8[[#This Row],[rowcrop_n_yield_lbs_per_ac]]</f>
        <v>2.7069518064662859E-2</v>
      </c>
    </row>
    <row r="700" spans="1:12">
      <c r="A700" t="s">
        <v>758</v>
      </c>
      <c r="B700">
        <v>1055860.52</v>
      </c>
      <c r="C700">
        <v>1.3502389371823732E-2</v>
      </c>
      <c r="D700">
        <v>1.8669700256430374E-2</v>
      </c>
      <c r="E700">
        <f>huc_8[[#This Row],[area_ac]]*huc_8[[#This Row],[total_p_yield_lbs_per_ac]]</f>
        <v>19712.599420998708</v>
      </c>
      <c r="F700">
        <f>huc_8[[#This Row],[total_p_sparrow_lbs]]/SUM(huc_8[total_p_sparrow_lbs])*Meta!$A$2</f>
        <v>7437.89684316272</v>
      </c>
      <c r="G700">
        <f>huc_8[[#This Row],[total_p_sparrow_adjusted_usgs_lbs]]/huc_8[[#This Row],[area_ac]]/huc_8[[#This Row],[total_p_yield_lbs_per_ac]]*huc_8[[#This Row],[rowcrop_p_yield_lbs_per_ac]]</f>
        <v>5.0946796583742219E-3</v>
      </c>
      <c r="H700">
        <v>0.59993641602044867</v>
      </c>
      <c r="I700">
        <v>0.6326563939024048</v>
      </c>
      <c r="J700">
        <f>huc_8[[#This Row],[area_ac]]*huc_8[[#This Row],[total_n_yield_lbs_per_ac]]</f>
        <v>667996.90904711792</v>
      </c>
      <c r="K700">
        <f>huc_8[[#This Row],[total_n_sparrow_lbs]]/SUM(huc_8[total_n_sparrow_lbs])*Meta!$B$2</f>
        <v>223920.70563878075</v>
      </c>
      <c r="L700">
        <f>huc_8[[#This Row],[total_n_sparrow_adjusted_usgs_lbs]]/huc_8[[#This Row],[area_ac]]/huc_8[[#This Row],[total_n_yield_lbs_per_ac]]*huc_8[[#This Row],[rowcrop_n_yield_lbs_per_ac]]</f>
        <v>0.20110599883662678</v>
      </c>
    </row>
    <row r="701" spans="1:12">
      <c r="A701" t="s">
        <v>759</v>
      </c>
      <c r="B701">
        <v>634182.11</v>
      </c>
      <c r="C701">
        <v>4.3498989843353292E-2</v>
      </c>
      <c r="D701">
        <v>5.1363752156628618E-2</v>
      </c>
      <c r="E701">
        <f>huc_8[[#This Row],[area_ac]]*huc_8[[#This Row],[total_p_yield_lbs_per_ac]]</f>
        <v>32573.972720207788</v>
      </c>
      <c r="F701">
        <f>huc_8[[#This Row],[total_p_sparrow_lbs]]/SUM(huc_8[total_p_sparrow_lbs])*Meta!$A$2</f>
        <v>12290.710306161502</v>
      </c>
      <c r="G701">
        <f>huc_8[[#This Row],[total_p_sparrow_adjusted_usgs_lbs]]/huc_8[[#This Row],[area_ac]]/huc_8[[#This Row],[total_p_yield_lbs_per_ac]]*huc_8[[#This Row],[rowcrop_p_yield_lbs_per_ac]]</f>
        <v>1.6412903865534591E-2</v>
      </c>
      <c r="H701">
        <v>1.1494778179100664</v>
      </c>
      <c r="I701">
        <v>1.195695109364858</v>
      </c>
      <c r="J701">
        <f>huc_8[[#This Row],[area_ac]]*huc_8[[#This Row],[total_n_yield_lbs_per_ac]]</f>
        <v>758288.44737368636</v>
      </c>
      <c r="K701">
        <f>huc_8[[#This Row],[total_n_sparrow_lbs]]/SUM(huc_8[total_n_sparrow_lbs])*Meta!$B$2</f>
        <v>254187.52978342675</v>
      </c>
      <c r="L701">
        <f>huc_8[[#This Row],[total_n_sparrow_adjusted_usgs_lbs]]/huc_8[[#This Row],[area_ac]]/huc_8[[#This Row],[total_n_yield_lbs_per_ac]]*huc_8[[#This Row],[rowcrop_n_yield_lbs_per_ac]]</f>
        <v>0.38531897470859783</v>
      </c>
    </row>
    <row r="702" spans="1:12">
      <c r="A702" t="s">
        <v>760</v>
      </c>
      <c r="B702">
        <v>487451.5</v>
      </c>
      <c r="C702">
        <v>6.5032262458371607E-4</v>
      </c>
      <c r="D702">
        <v>9.9518726126922199E-4</v>
      </c>
      <c r="E702">
        <f>huc_8[[#This Row],[area_ac]]*huc_8[[#This Row],[total_p_yield_lbs_per_ac]]</f>
        <v>485.10552328657417</v>
      </c>
      <c r="F702">
        <f>huc_8[[#This Row],[total_p_sparrow_lbs]]/SUM(huc_8[total_p_sparrow_lbs])*Meta!$A$2</f>
        <v>183.03851071058833</v>
      </c>
      <c r="G702">
        <f>huc_8[[#This Row],[total_p_sparrow_adjusted_usgs_lbs]]/huc_8[[#This Row],[area_ac]]/huc_8[[#This Row],[total_p_yield_lbs_per_ac]]*huc_8[[#This Row],[rowcrop_p_yield_lbs_per_ac]]</f>
        <v>2.4537771468515212E-4</v>
      </c>
      <c r="H702">
        <v>4.8709125448025976E-2</v>
      </c>
      <c r="I702">
        <v>5.323235525822502E-2</v>
      </c>
      <c r="J702">
        <f>huc_8[[#This Row],[area_ac]]*huc_8[[#This Row],[total_n_yield_lbs_per_ac]]</f>
        <v>25948.191419154675</v>
      </c>
      <c r="K702">
        <f>huc_8[[#This Row],[total_n_sparrow_lbs]]/SUM(huc_8[total_n_sparrow_lbs])*Meta!$B$2</f>
        <v>8698.150027244259</v>
      </c>
      <c r="L702">
        <f>huc_8[[#This Row],[total_n_sparrow_adjusted_usgs_lbs]]/huc_8[[#This Row],[area_ac]]/huc_8[[#This Row],[total_n_yield_lbs_per_ac]]*huc_8[[#This Row],[rowcrop_n_yield_lbs_per_ac]]</f>
        <v>1.6327892530114286E-2</v>
      </c>
    </row>
    <row r="703" spans="1:12">
      <c r="A703" t="s">
        <v>761</v>
      </c>
      <c r="B703">
        <v>1218841.69</v>
      </c>
      <c r="C703">
        <v>5.8226911658719814E-2</v>
      </c>
      <c r="D703">
        <v>7.2430119811101062E-2</v>
      </c>
      <c r="E703">
        <f>huc_8[[#This Row],[area_ac]]*huc_8[[#This Row],[total_p_yield_lbs_per_ac]]</f>
        <v>88280.849637464897</v>
      </c>
      <c r="F703">
        <f>huc_8[[#This Row],[total_p_sparrow_lbs]]/SUM(huc_8[total_p_sparrow_lbs])*Meta!$A$2</f>
        <v>33309.856240002468</v>
      </c>
      <c r="G703">
        <f>huc_8[[#This Row],[total_p_sparrow_adjusted_usgs_lbs]]/huc_8[[#This Row],[area_ac]]/huc_8[[#This Row],[total_p_yield_lbs_per_ac]]*huc_8[[#This Row],[rowcrop_p_yield_lbs_per_ac]]</f>
        <v>2.1969997622544139E-2</v>
      </c>
      <c r="H703">
        <v>1.4441393864421381</v>
      </c>
      <c r="I703">
        <v>1.5189846158362832</v>
      </c>
      <c r="J703">
        <f>huc_8[[#This Row],[area_ac]]*huc_8[[#This Row],[total_n_yield_lbs_per_ac]]</f>
        <v>1851401.776249896</v>
      </c>
      <c r="K703">
        <f>huc_8[[#This Row],[total_n_sparrow_lbs]]/SUM(huc_8[total_n_sparrow_lbs])*Meta!$B$2</f>
        <v>620612.4407823073</v>
      </c>
      <c r="L703">
        <f>huc_8[[#This Row],[total_n_sparrow_adjusted_usgs_lbs]]/huc_8[[#This Row],[area_ac]]/huc_8[[#This Row],[total_n_yield_lbs_per_ac]]*huc_8[[#This Row],[rowcrop_n_yield_lbs_per_ac]]</f>
        <v>0.48409312389508374</v>
      </c>
    </row>
    <row r="704" spans="1:12">
      <c r="A704" t="s">
        <v>762</v>
      </c>
      <c r="B704">
        <v>1108733.03</v>
      </c>
      <c r="C704">
        <v>2.5782717753917325E-2</v>
      </c>
      <c r="D704">
        <v>4.0861156398635065E-2</v>
      </c>
      <c r="E704">
        <f>huc_8[[#This Row],[area_ac]]*huc_8[[#This Row],[total_p_yield_lbs_per_ac]]</f>
        <v>45304.113743162547</v>
      </c>
      <c r="F704">
        <f>huc_8[[#This Row],[total_p_sparrow_lbs]]/SUM(huc_8[total_p_sparrow_lbs])*Meta!$A$2</f>
        <v>17094.007613912217</v>
      </c>
      <c r="G704">
        <f>huc_8[[#This Row],[total_p_sparrow_adjusted_usgs_lbs]]/huc_8[[#This Row],[area_ac]]/huc_8[[#This Row],[total_p_yield_lbs_per_ac]]*huc_8[[#This Row],[rowcrop_p_yield_lbs_per_ac]]</f>
        <v>9.7282550562934021E-3</v>
      </c>
      <c r="H704">
        <v>1.7218975160456902</v>
      </c>
      <c r="I704">
        <v>1.8322392930758338</v>
      </c>
      <c r="J704">
        <f>huc_8[[#This Row],[area_ac]]*huc_8[[#This Row],[total_n_yield_lbs_per_ac]]</f>
        <v>2031464.2230970273</v>
      </c>
      <c r="K704">
        <f>huc_8[[#This Row],[total_n_sparrow_lbs]]/SUM(huc_8[total_n_sparrow_lbs])*Meta!$B$2</f>
        <v>680971.56761505001</v>
      </c>
      <c r="L704">
        <f>huc_8[[#This Row],[total_n_sparrow_adjusted_usgs_lbs]]/huc_8[[#This Row],[area_ac]]/huc_8[[#This Row],[total_n_yield_lbs_per_ac]]*huc_8[[#This Row],[rowcrop_n_yield_lbs_per_ac]]</f>
        <v>0.57720103432906489</v>
      </c>
    </row>
    <row r="705" spans="1:12">
      <c r="A705" t="s">
        <v>763</v>
      </c>
      <c r="B705">
        <v>924825.23</v>
      </c>
      <c r="C705">
        <v>0.12572996120240507</v>
      </c>
      <c r="D705">
        <v>0.13760970641102124</v>
      </c>
      <c r="E705">
        <f>huc_8[[#This Row],[area_ac]]*huc_8[[#This Row],[total_p_yield_lbs_per_ac]]</f>
        <v>127264.92838180519</v>
      </c>
      <c r="F705">
        <f>huc_8[[#This Row],[total_p_sparrow_lbs]]/SUM(huc_8[total_p_sparrow_lbs])*Meta!$A$2</f>
        <v>48019.207859924209</v>
      </c>
      <c r="G705">
        <f>huc_8[[#This Row],[total_p_sparrow_adjusted_usgs_lbs]]/huc_8[[#This Row],[area_ac]]/huc_8[[#This Row],[total_p_yield_lbs_per_ac]]*huc_8[[#This Row],[rowcrop_p_yield_lbs_per_ac]]</f>
        <v>4.7440038806965276E-2</v>
      </c>
      <c r="H705">
        <v>2.3040148611852969</v>
      </c>
      <c r="I705">
        <v>2.3603740532657671</v>
      </c>
      <c r="J705">
        <f>huc_8[[#This Row],[area_ac]]*huc_8[[#This Row],[total_n_yield_lbs_per_ac]]</f>
        <v>2182933.4766975455</v>
      </c>
      <c r="K705">
        <f>huc_8[[#This Row],[total_n_sparrow_lbs]]/SUM(huc_8[total_n_sparrow_lbs])*Meta!$B$2</f>
        <v>731745.90756998991</v>
      </c>
      <c r="L705">
        <f>huc_8[[#This Row],[total_n_sparrow_adjusted_usgs_lbs]]/huc_8[[#This Row],[area_ac]]/huc_8[[#This Row],[total_n_yield_lbs_per_ac]]*huc_8[[#This Row],[rowcrop_n_yield_lbs_per_ac]]</f>
        <v>0.77233386342279975</v>
      </c>
    </row>
    <row r="706" spans="1:12">
      <c r="A706" t="s">
        <v>764</v>
      </c>
      <c r="B706">
        <v>1190201.78</v>
      </c>
      <c r="C706">
        <v>2.8004520002390818E-2</v>
      </c>
      <c r="D706">
        <v>4.5624065304035399E-2</v>
      </c>
      <c r="E706">
        <f>huc_8[[#This Row],[area_ac]]*huc_8[[#This Row],[total_p_yield_lbs_per_ac]]</f>
        <v>54301.843735699178</v>
      </c>
      <c r="F706">
        <f>huc_8[[#This Row],[total_p_sparrow_lbs]]/SUM(huc_8[total_p_sparrow_lbs])*Meta!$A$2</f>
        <v>20489.00317374834</v>
      </c>
      <c r="G706">
        <f>huc_8[[#This Row],[total_p_sparrow_adjusted_usgs_lbs]]/huc_8[[#This Row],[area_ac]]/huc_8[[#This Row],[total_p_yield_lbs_per_ac]]*huc_8[[#This Row],[rowcrop_p_yield_lbs_per_ac]]</f>
        <v>1.056657858619018E-2</v>
      </c>
      <c r="H706">
        <v>1.1325868913447721</v>
      </c>
      <c r="I706">
        <v>1.2223847434404589</v>
      </c>
      <c r="J706">
        <f>huc_8[[#This Row],[area_ac]]*huc_8[[#This Row],[total_n_yield_lbs_per_ac]]</f>
        <v>1454884.4974876775</v>
      </c>
      <c r="K706">
        <f>huc_8[[#This Row],[total_n_sparrow_lbs]]/SUM(huc_8[total_n_sparrow_lbs])*Meta!$B$2</f>
        <v>487695.01608185511</v>
      </c>
      <c r="L706">
        <f>huc_8[[#This Row],[total_n_sparrow_adjusted_usgs_lbs]]/huc_8[[#This Row],[area_ac]]/huc_8[[#This Row],[total_n_yield_lbs_per_ac]]*huc_8[[#This Row],[rowcrop_n_yield_lbs_per_ac]]</f>
        <v>0.37965693025275032</v>
      </c>
    </row>
    <row r="707" spans="1:12">
      <c r="A707" t="s">
        <v>765</v>
      </c>
      <c r="B707">
        <v>1549927.91</v>
      </c>
      <c r="C707">
        <v>7.1426902276906387E-2</v>
      </c>
      <c r="D707">
        <v>0.11753551485893109</v>
      </c>
      <c r="E707">
        <f>huc_8[[#This Row],[area_ac]]*huc_8[[#This Row],[total_p_yield_lbs_per_ac]]</f>
        <v>182171.57489607699</v>
      </c>
      <c r="F707">
        <f>huc_8[[#This Row],[total_p_sparrow_lbs]]/SUM(huc_8[total_p_sparrow_lbs])*Meta!$A$2</f>
        <v>68736.413341313892</v>
      </c>
      <c r="G707">
        <f>huc_8[[#This Row],[total_p_sparrow_adjusted_usgs_lbs]]/huc_8[[#This Row],[area_ac]]/huc_8[[#This Row],[total_p_yield_lbs_per_ac]]*huc_8[[#This Row],[rowcrop_p_yield_lbs_per_ac]]</f>
        <v>2.6950577121572651E-2</v>
      </c>
      <c r="H707">
        <v>1.1386872846223466</v>
      </c>
      <c r="I707">
        <v>1.2523162557838263</v>
      </c>
      <c r="J707">
        <f>huc_8[[#This Row],[area_ac]]*huc_8[[#This Row],[total_n_yield_lbs_per_ac]]</f>
        <v>1940999.9169860512</v>
      </c>
      <c r="K707">
        <f>huc_8[[#This Row],[total_n_sparrow_lbs]]/SUM(huc_8[total_n_sparrow_lbs])*Meta!$B$2</f>
        <v>650646.82960333023</v>
      </c>
      <c r="L707">
        <f>huc_8[[#This Row],[total_n_sparrow_adjusted_usgs_lbs]]/huc_8[[#This Row],[area_ac]]/huc_8[[#This Row],[total_n_yield_lbs_per_ac]]*huc_8[[#This Row],[rowcrop_n_yield_lbs_per_ac]]</f>
        <v>0.38170185643262911</v>
      </c>
    </row>
    <row r="708" spans="1:12">
      <c r="A708" t="s">
        <v>766</v>
      </c>
      <c r="B708">
        <v>2071274.04</v>
      </c>
      <c r="C708">
        <v>0.37176257386262274</v>
      </c>
      <c r="D708">
        <v>0.58684567534380938</v>
      </c>
      <c r="E708">
        <f>huc_8[[#This Row],[area_ac]]*huc_8[[#This Row],[total_p_yield_lbs_per_ac]]</f>
        <v>1215518.2128259004</v>
      </c>
      <c r="F708">
        <f>huc_8[[#This Row],[total_p_sparrow_lbs]]/SUM(huc_8[total_p_sparrow_lbs])*Meta!$A$2</f>
        <v>458635.56017649313</v>
      </c>
      <c r="G708">
        <f>huc_8[[#This Row],[total_p_sparrow_adjusted_usgs_lbs]]/huc_8[[#This Row],[area_ac]]/huc_8[[#This Row],[total_p_yield_lbs_per_ac]]*huc_8[[#This Row],[rowcrop_p_yield_lbs_per_ac]]</f>
        <v>0.14027230074960648</v>
      </c>
      <c r="H708">
        <v>3.3896077568329566</v>
      </c>
      <c r="I708">
        <v>3.9880439501052773</v>
      </c>
      <c r="J708">
        <f>huc_8[[#This Row],[area_ac]]*huc_8[[#This Row],[total_n_yield_lbs_per_ac]]</f>
        <v>8260331.9042321164</v>
      </c>
      <c r="K708">
        <f>huc_8[[#This Row],[total_n_sparrow_lbs]]/SUM(huc_8[total_n_sparrow_lbs])*Meta!$B$2</f>
        <v>2768963.9334479631</v>
      </c>
      <c r="L708">
        <f>huc_8[[#This Row],[total_n_sparrow_adjusted_usgs_lbs]]/huc_8[[#This Row],[area_ac]]/huc_8[[#This Row],[total_n_yield_lbs_per_ac]]*huc_8[[#This Row],[rowcrop_n_yield_lbs_per_ac]]</f>
        <v>1.1362378335424053</v>
      </c>
    </row>
    <row r="709" spans="1:12">
      <c r="A709" t="s">
        <v>767</v>
      </c>
      <c r="B709">
        <v>886164.3</v>
      </c>
      <c r="C709">
        <v>0.1304892550578273</v>
      </c>
      <c r="D709">
        <v>0.30173200035060455</v>
      </c>
      <c r="E709">
        <f>huc_8[[#This Row],[area_ac]]*huc_8[[#This Row],[total_p_yield_lbs_per_ac]]</f>
        <v>267384.12687829323</v>
      </c>
      <c r="F709">
        <f>huc_8[[#This Row],[total_p_sparrow_lbs]]/SUM(huc_8[total_p_sparrow_lbs])*Meta!$A$2</f>
        <v>100888.54903130372</v>
      </c>
      <c r="G709">
        <f>huc_8[[#This Row],[total_p_sparrow_adjusted_usgs_lbs]]/huc_8[[#This Row],[area_ac]]/huc_8[[#This Row],[total_p_yield_lbs_per_ac]]*huc_8[[#This Row],[rowcrop_p_yield_lbs_per_ac]]</f>
        <v>4.9235800795879837E-2</v>
      </c>
      <c r="H709">
        <v>1.9455930177086913</v>
      </c>
      <c r="I709">
        <v>2.6032427956114574</v>
      </c>
      <c r="J709">
        <f>huc_8[[#This Row],[area_ac]]*huc_8[[#This Row],[total_n_yield_lbs_per_ac]]</f>
        <v>2306900.8297030702</v>
      </c>
      <c r="K709">
        <f>huc_8[[#This Row],[total_n_sparrow_lbs]]/SUM(huc_8[total_n_sparrow_lbs])*Meta!$B$2</f>
        <v>773301.27524491865</v>
      </c>
      <c r="L709">
        <f>huc_8[[#This Row],[total_n_sparrow_adjusted_usgs_lbs]]/huc_8[[#This Row],[area_ac]]/huc_8[[#This Row],[total_n_yield_lbs_per_ac]]*huc_8[[#This Row],[rowcrop_n_yield_lbs_per_ac]]</f>
        <v>0.65218649294750741</v>
      </c>
    </row>
    <row r="710" spans="1:12">
      <c r="A710" t="s">
        <v>768</v>
      </c>
      <c r="B710">
        <v>609859.97</v>
      </c>
      <c r="C710">
        <v>0.37272154246209938</v>
      </c>
      <c r="D710">
        <v>0.66075678854572995</v>
      </c>
      <c r="E710">
        <f>huc_8[[#This Row],[area_ac]]*huc_8[[#This Row],[total_p_yield_lbs_per_ac]]</f>
        <v>402969.11523979518</v>
      </c>
      <c r="F710">
        <f>huc_8[[#This Row],[total_p_sparrow_lbs]]/SUM(huc_8[total_p_sparrow_lbs])*Meta!$A$2</f>
        <v>152047.05610470404</v>
      </c>
      <c r="G710">
        <f>huc_8[[#This Row],[total_p_sparrow_adjusted_usgs_lbs]]/huc_8[[#This Row],[area_ac]]/huc_8[[#This Row],[total_p_yield_lbs_per_ac]]*huc_8[[#This Row],[rowcrop_p_yield_lbs_per_ac]]</f>
        <v>0.14063413580577575</v>
      </c>
      <c r="H710">
        <v>2.1554498596683556</v>
      </c>
      <c r="I710">
        <v>2.6214888398780229</v>
      </c>
      <c r="J710">
        <f>huc_8[[#This Row],[area_ac]]*huc_8[[#This Row],[total_n_yield_lbs_per_ac]]</f>
        <v>1598741.1052433457</v>
      </c>
      <c r="K710">
        <f>huc_8[[#This Row],[total_n_sparrow_lbs]]/SUM(huc_8[total_n_sparrow_lbs])*Meta!$B$2</f>
        <v>535917.50436462404</v>
      </c>
      <c r="L710">
        <f>huc_8[[#This Row],[total_n_sparrow_adjusted_usgs_lbs]]/huc_8[[#This Row],[area_ac]]/huc_8[[#This Row],[total_n_yield_lbs_per_ac]]*huc_8[[#This Row],[rowcrop_n_yield_lbs_per_ac]]</f>
        <v>0.72253306416408103</v>
      </c>
    </row>
    <row r="711" spans="1:12">
      <c r="A711" t="s">
        <v>769</v>
      </c>
      <c r="B711">
        <v>690639.65</v>
      </c>
      <c r="C711">
        <v>6.7638913859744923E-2</v>
      </c>
      <c r="D711">
        <v>0.12926752900262148</v>
      </c>
      <c r="E711">
        <f>huc_8[[#This Row],[area_ac]]*huc_8[[#This Row],[total_p_yield_lbs_per_ac]]</f>
        <v>89277.28098673535</v>
      </c>
      <c r="F711">
        <f>huc_8[[#This Row],[total_p_sparrow_lbs]]/SUM(huc_8[total_p_sparrow_lbs])*Meta!$A$2</f>
        <v>33685.826624672904</v>
      </c>
      <c r="G711">
        <f>huc_8[[#This Row],[total_p_sparrow_adjusted_usgs_lbs]]/huc_8[[#This Row],[area_ac]]/huc_8[[#This Row],[total_p_yield_lbs_per_ac]]*huc_8[[#This Row],[rowcrop_p_yield_lbs_per_ac]]</f>
        <v>2.5521305086554816E-2</v>
      </c>
      <c r="H711">
        <v>1.2822058245342989</v>
      </c>
      <c r="I711">
        <v>1.3977420469598498</v>
      </c>
      <c r="J711">
        <f>huc_8[[#This Row],[area_ac]]*huc_8[[#This Row],[total_n_yield_lbs_per_ac]]</f>
        <v>965336.07810263429</v>
      </c>
      <c r="K711">
        <f>huc_8[[#This Row],[total_n_sparrow_lbs]]/SUM(huc_8[total_n_sparrow_lbs])*Meta!$B$2</f>
        <v>323592.41915604135</v>
      </c>
      <c r="L711">
        <f>huc_8[[#This Row],[total_n_sparrow_adjusted_usgs_lbs]]/huc_8[[#This Row],[area_ac]]/huc_8[[#This Row],[total_n_yield_lbs_per_ac]]*huc_8[[#This Row],[rowcrop_n_yield_lbs_per_ac]]</f>
        <v>0.42981102025372259</v>
      </c>
    </row>
    <row r="712" spans="1:12">
      <c r="A712" t="s">
        <v>770</v>
      </c>
      <c r="B712">
        <v>818702.66</v>
      </c>
      <c r="C712">
        <v>0.16244644867693295</v>
      </c>
      <c r="D712">
        <v>0.28498068009923017</v>
      </c>
      <c r="E712">
        <f>huc_8[[#This Row],[area_ac]]*huc_8[[#This Row],[total_p_yield_lbs_per_ac]]</f>
        <v>233314.44084584882</v>
      </c>
      <c r="F712">
        <f>huc_8[[#This Row],[total_p_sparrow_lbs]]/SUM(huc_8[total_p_sparrow_lbs])*Meta!$A$2</f>
        <v>88033.480819532328</v>
      </c>
      <c r="G712">
        <f>huc_8[[#This Row],[total_p_sparrow_adjusted_usgs_lbs]]/huc_8[[#This Row],[area_ac]]/huc_8[[#This Row],[total_p_yield_lbs_per_ac]]*huc_8[[#This Row],[rowcrop_p_yield_lbs_per_ac]]</f>
        <v>6.1293789925546995E-2</v>
      </c>
      <c r="H712">
        <v>2.5202043812367769</v>
      </c>
      <c r="I712">
        <v>2.6847261851010122</v>
      </c>
      <c r="J712">
        <f>huc_8[[#This Row],[area_ac]]*huc_8[[#This Row],[total_n_yield_lbs_per_ac]]</f>
        <v>2197992.469113851</v>
      </c>
      <c r="K712">
        <f>huc_8[[#This Row],[total_n_sparrow_lbs]]/SUM(huc_8[total_n_sparrow_lbs])*Meta!$B$2</f>
        <v>736793.86537098978</v>
      </c>
      <c r="L712">
        <f>huc_8[[#This Row],[total_n_sparrow_adjusted_usgs_lbs]]/huc_8[[#This Row],[area_ac]]/huc_8[[#This Row],[total_n_yield_lbs_per_ac]]*huc_8[[#This Row],[rowcrop_n_yield_lbs_per_ac]]</f>
        <v>0.84480322552013554</v>
      </c>
    </row>
    <row r="713" spans="1:12">
      <c r="A713" t="s">
        <v>771</v>
      </c>
      <c r="B713">
        <v>1494551.6</v>
      </c>
      <c r="C713">
        <v>0.2484002254427734</v>
      </c>
      <c r="D713">
        <v>0.38124497143827729</v>
      </c>
      <c r="E713">
        <f>huc_8[[#This Row],[area_ac]]*huc_8[[#This Row],[total_p_yield_lbs_per_ac]]</f>
        <v>569790.28205503162</v>
      </c>
      <c r="F713">
        <f>huc_8[[#This Row],[total_p_sparrow_lbs]]/SUM(huc_8[total_p_sparrow_lbs])*Meta!$A$2</f>
        <v>214991.5011029632</v>
      </c>
      <c r="G713">
        <f>huc_8[[#This Row],[total_p_sparrow_adjusted_usgs_lbs]]/huc_8[[#This Row],[area_ac]]/huc_8[[#This Row],[total_p_yield_lbs_per_ac]]*huc_8[[#This Row],[rowcrop_p_yield_lbs_per_ac]]</f>
        <v>9.3725602250791726E-2</v>
      </c>
      <c r="H713">
        <v>3.2311880367020094</v>
      </c>
      <c r="I713">
        <v>3.4837942376780258</v>
      </c>
      <c r="J713">
        <f>huc_8[[#This Row],[area_ac]]*huc_8[[#This Row],[total_n_yield_lbs_per_ac]]</f>
        <v>5206710.2519924743</v>
      </c>
      <c r="K713">
        <f>huc_8[[#This Row],[total_n_sparrow_lbs]]/SUM(huc_8[total_n_sparrow_lbs])*Meta!$B$2</f>
        <v>1745352.7372543446</v>
      </c>
      <c r="L713">
        <f>huc_8[[#This Row],[total_n_sparrow_adjusted_usgs_lbs]]/huc_8[[#This Row],[area_ac]]/huc_8[[#This Row],[total_n_yield_lbs_per_ac]]*huc_8[[#This Row],[rowcrop_n_yield_lbs_per_ac]]</f>
        <v>1.0831336124923081</v>
      </c>
    </row>
    <row r="714" spans="1:12">
      <c r="A714" t="s">
        <v>772</v>
      </c>
      <c r="B714">
        <v>1294452.26</v>
      </c>
      <c r="C714">
        <v>0.41159084496610915</v>
      </c>
      <c r="D714">
        <v>0.61035312625880345</v>
      </c>
      <c r="E714">
        <f>huc_8[[#This Row],[area_ac]]*huc_8[[#This Row],[total_p_yield_lbs_per_ac]]</f>
        <v>790072.98368377343</v>
      </c>
      <c r="F714">
        <f>huc_8[[#This Row],[total_p_sparrow_lbs]]/SUM(huc_8[total_p_sparrow_lbs])*Meta!$A$2</f>
        <v>298107.88652001973</v>
      </c>
      <c r="G714">
        <f>huc_8[[#This Row],[total_p_sparrow_adjusted_usgs_lbs]]/huc_8[[#This Row],[area_ac]]/huc_8[[#This Row],[total_p_yield_lbs_per_ac]]*huc_8[[#This Row],[rowcrop_p_yield_lbs_per_ac]]</f>
        <v>0.15530018041085927</v>
      </c>
      <c r="H714">
        <v>4.5397088999399502</v>
      </c>
      <c r="I714">
        <v>4.8225680265200515</v>
      </c>
      <c r="J714">
        <f>huc_8[[#This Row],[area_ac]]*huc_8[[#This Row],[total_n_yield_lbs_per_ac]]</f>
        <v>6242584.0809326209</v>
      </c>
      <c r="K714">
        <f>huc_8[[#This Row],[total_n_sparrow_lbs]]/SUM(huc_8[total_n_sparrow_lbs])*Meta!$B$2</f>
        <v>2092590.2702242199</v>
      </c>
      <c r="L714">
        <f>huc_8[[#This Row],[total_n_sparrow_adjusted_usgs_lbs]]/huc_8[[#This Row],[area_ac]]/huc_8[[#This Row],[total_n_yield_lbs_per_ac]]*huc_8[[#This Row],[rowcrop_n_yield_lbs_per_ac]]</f>
        <v>1.5217657544542686</v>
      </c>
    </row>
    <row r="715" spans="1:12">
      <c r="A715" t="s">
        <v>773</v>
      </c>
      <c r="B715">
        <v>1366890.89</v>
      </c>
      <c r="C715">
        <v>0.30257729187803917</v>
      </c>
      <c r="D715">
        <v>0.49287455809609182</v>
      </c>
      <c r="E715">
        <f>huc_8[[#This Row],[area_ac]]*huc_8[[#This Row],[total_p_yield_lbs_per_ac]]</f>
        <v>673705.74337432359</v>
      </c>
      <c r="F715">
        <f>huc_8[[#This Row],[total_p_sparrow_lbs]]/SUM(huc_8[total_p_sparrow_lbs])*Meta!$A$2</f>
        <v>254200.56050682956</v>
      </c>
      <c r="G715">
        <f>huc_8[[#This Row],[total_p_sparrow_adjusted_usgs_lbs]]/huc_8[[#This Row],[area_ac]]/huc_8[[#This Row],[total_p_yield_lbs_per_ac]]*huc_8[[#This Row],[rowcrop_p_yield_lbs_per_ac]]</f>
        <v>0.11416752484073826</v>
      </c>
      <c r="H715">
        <v>2.5446771642098462</v>
      </c>
      <c r="I715">
        <v>2.8825565693654163</v>
      </c>
      <c r="J715">
        <f>huc_8[[#This Row],[area_ac]]*huc_8[[#This Row],[total_n_yield_lbs_per_ac]]</f>
        <v>3940140.3145752405</v>
      </c>
      <c r="K715">
        <f>huc_8[[#This Row],[total_n_sparrow_lbs]]/SUM(huc_8[total_n_sparrow_lbs])*Meta!$B$2</f>
        <v>1320783.0569366645</v>
      </c>
      <c r="L715">
        <f>huc_8[[#This Row],[total_n_sparrow_adjusted_usgs_lbs]]/huc_8[[#This Row],[area_ac]]/huc_8[[#This Row],[total_n_yield_lbs_per_ac]]*huc_8[[#This Row],[rowcrop_n_yield_lbs_per_ac]]</f>
        <v>0.85300680065357681</v>
      </c>
    </row>
    <row r="716" spans="1:12">
      <c r="A716" t="s">
        <v>774</v>
      </c>
      <c r="B716">
        <v>766543.96</v>
      </c>
      <c r="C716">
        <v>0.33993200330525791</v>
      </c>
      <c r="D716">
        <v>0.53984378507376951</v>
      </c>
      <c r="E716">
        <f>huc_8[[#This Row],[area_ac]]*huc_8[[#This Row],[total_p_yield_lbs_per_ac]]</f>
        <v>413813.99279183615</v>
      </c>
      <c r="F716">
        <f>huc_8[[#This Row],[total_p_sparrow_lbs]]/SUM(huc_8[total_p_sparrow_lbs])*Meta!$A$2</f>
        <v>156139.01164978987</v>
      </c>
      <c r="G716">
        <f>huc_8[[#This Row],[total_p_sparrow_adjusted_usgs_lbs]]/huc_8[[#This Row],[area_ac]]/huc_8[[#This Row],[total_p_yield_lbs_per_ac]]*huc_8[[#This Row],[rowcrop_p_yield_lbs_per_ac]]</f>
        <v>0.12826208864067004</v>
      </c>
      <c r="H716">
        <v>3.6310481460437001</v>
      </c>
      <c r="I716">
        <v>3.9681467783205808</v>
      </c>
      <c r="J716">
        <f>huc_8[[#This Row],[area_ac]]*huc_8[[#This Row],[total_n_yield_lbs_per_ac]]</f>
        <v>3041758.9453151003</v>
      </c>
      <c r="K716">
        <f>huc_8[[#This Row],[total_n_sparrow_lbs]]/SUM(huc_8[total_n_sparrow_lbs])*Meta!$B$2</f>
        <v>1019634.6722466461</v>
      </c>
      <c r="L716">
        <f>huc_8[[#This Row],[total_n_sparrow_adjusted_usgs_lbs]]/huc_8[[#This Row],[area_ac]]/huc_8[[#This Row],[total_n_yield_lbs_per_ac]]*huc_8[[#This Row],[rowcrop_n_yield_lbs_per_ac]]</f>
        <v>1.2171715947463184</v>
      </c>
    </row>
    <row r="717" spans="1:12">
      <c r="A717" t="s">
        <v>775</v>
      </c>
      <c r="B717">
        <v>550252.23</v>
      </c>
      <c r="C717">
        <v>0.32126649493258796</v>
      </c>
      <c r="D717">
        <v>0.54016384143282803</v>
      </c>
      <c r="E717">
        <f>huc_8[[#This Row],[area_ac]]*huc_8[[#This Row],[total_p_yield_lbs_per_ac]]</f>
        <v>297226.35831377999</v>
      </c>
      <c r="F717">
        <f>huc_8[[#This Row],[total_p_sparrow_lbs]]/SUM(huc_8[total_p_sparrow_lbs])*Meta!$A$2</f>
        <v>112148.52719280854</v>
      </c>
      <c r="G717">
        <f>huc_8[[#This Row],[total_p_sparrow_adjusted_usgs_lbs]]/huc_8[[#This Row],[area_ac]]/huc_8[[#This Row],[total_p_yield_lbs_per_ac]]*huc_8[[#This Row],[rowcrop_p_yield_lbs_per_ac]]</f>
        <v>0.12121927694262377</v>
      </c>
      <c r="H717">
        <v>2.9663658312968364</v>
      </c>
      <c r="I717">
        <v>3.3191462544973485</v>
      </c>
      <c r="J717">
        <f>huc_8[[#This Row],[area_ac]]*huc_8[[#This Row],[total_n_yield_lbs_per_ac]]</f>
        <v>1826367.6282333136</v>
      </c>
      <c r="K717">
        <f>huc_8[[#This Row],[total_n_sparrow_lbs]]/SUM(huc_8[total_n_sparrow_lbs])*Meta!$B$2</f>
        <v>612220.68924421223</v>
      </c>
      <c r="L717">
        <f>huc_8[[#This Row],[total_n_sparrow_adjusted_usgs_lbs]]/huc_8[[#This Row],[area_ac]]/huc_8[[#This Row],[total_n_yield_lbs_per_ac]]*huc_8[[#This Row],[rowcrop_n_yield_lbs_per_ac]]</f>
        <v>0.99436198151615041</v>
      </c>
    </row>
    <row r="718" spans="1:12">
      <c r="A718" t="s">
        <v>776</v>
      </c>
      <c r="B718">
        <v>971202.44</v>
      </c>
      <c r="C718">
        <v>0.34369641945142487</v>
      </c>
      <c r="D718">
        <v>0.5479132562600777</v>
      </c>
      <c r="E718">
        <f>huc_8[[#This Row],[area_ac]]*huc_8[[#This Row],[total_p_yield_lbs_per_ac]]</f>
        <v>532134.69138813275</v>
      </c>
      <c r="F718">
        <f>huc_8[[#This Row],[total_p_sparrow_lbs]]/SUM(huc_8[total_p_sparrow_lbs])*Meta!$A$2</f>
        <v>200783.41048197675</v>
      </c>
      <c r="G718">
        <f>huc_8[[#This Row],[total_p_sparrow_adjusted_usgs_lbs]]/huc_8[[#This Row],[area_ac]]/huc_8[[#This Row],[total_p_yield_lbs_per_ac]]*huc_8[[#This Row],[rowcrop_p_yield_lbs_per_ac]]</f>
        <v>0.12968246645954359</v>
      </c>
      <c r="H718">
        <v>4.9949861855957618</v>
      </c>
      <c r="I718">
        <v>5.5614744109619823</v>
      </c>
      <c r="J718">
        <f>huc_8[[#This Row],[area_ac]]*huc_8[[#This Row],[total_n_yield_lbs_per_ac]]</f>
        <v>5401317.5179238394</v>
      </c>
      <c r="K718">
        <f>huc_8[[#This Row],[total_n_sparrow_lbs]]/SUM(huc_8[total_n_sparrow_lbs])*Meta!$B$2</f>
        <v>1810587.4647202936</v>
      </c>
      <c r="L718">
        <f>huc_8[[#This Row],[total_n_sparrow_adjusted_usgs_lbs]]/huc_8[[#This Row],[area_ac]]/huc_8[[#This Row],[total_n_yield_lbs_per_ac]]*huc_8[[#This Row],[rowcrop_n_yield_lbs_per_ac]]</f>
        <v>1.6743802496482383</v>
      </c>
    </row>
    <row r="719" spans="1:12">
      <c r="A719" t="s">
        <v>777</v>
      </c>
      <c r="B719">
        <v>448697.39</v>
      </c>
      <c r="C719">
        <v>0.27342517902182595</v>
      </c>
      <c r="D719">
        <v>0.43104658367486276</v>
      </c>
      <c r="E719">
        <f>huc_8[[#This Row],[area_ac]]*huc_8[[#This Row],[total_p_yield_lbs_per_ac]]</f>
        <v>193409.47706332753</v>
      </c>
      <c r="F719">
        <f>huc_8[[#This Row],[total_p_sparrow_lbs]]/SUM(huc_8[total_p_sparrow_lbs])*Meta!$A$2</f>
        <v>72976.663714611917</v>
      </c>
      <c r="G719">
        <f>huc_8[[#This Row],[total_p_sparrow_adjusted_usgs_lbs]]/huc_8[[#This Row],[area_ac]]/huc_8[[#This Row],[total_p_yield_lbs_per_ac]]*huc_8[[#This Row],[rowcrop_p_yield_lbs_per_ac]]</f>
        <v>0.10316794008005091</v>
      </c>
      <c r="H719">
        <v>3.3130894142496086</v>
      </c>
      <c r="I719">
        <v>3.6037186408012012</v>
      </c>
      <c r="J719">
        <f>huc_8[[#This Row],[area_ac]]*huc_8[[#This Row],[total_n_yield_lbs_per_ac]]</f>
        <v>1616979.1484218466</v>
      </c>
      <c r="K719">
        <f>huc_8[[#This Row],[total_n_sparrow_lbs]]/SUM(huc_8[total_n_sparrow_lbs])*Meta!$B$2</f>
        <v>542031.11872823839</v>
      </c>
      <c r="L719">
        <f>huc_8[[#This Row],[total_n_sparrow_adjusted_usgs_lbs]]/huc_8[[#This Row],[area_ac]]/huc_8[[#This Row],[total_n_yield_lbs_per_ac]]*huc_8[[#This Row],[rowcrop_n_yield_lbs_per_ac]]</f>
        <v>1.1105879524823048</v>
      </c>
    </row>
    <row r="720" spans="1:12">
      <c r="A720" t="s">
        <v>778</v>
      </c>
      <c r="B720">
        <v>457044.73</v>
      </c>
      <c r="C720">
        <v>0.18843302227289468</v>
      </c>
      <c r="D720">
        <v>0.41414577880884179</v>
      </c>
      <c r="E720">
        <f>huc_8[[#This Row],[area_ac]]*huc_8[[#This Row],[total_p_yield_lbs_per_ac]]</f>
        <v>189283.14565632681</v>
      </c>
      <c r="F720">
        <f>huc_8[[#This Row],[total_p_sparrow_lbs]]/SUM(huc_8[total_p_sparrow_lbs])*Meta!$A$2</f>
        <v>71419.729152583532</v>
      </c>
      <c r="G720">
        <f>huc_8[[#This Row],[total_p_sparrow_adjusted_usgs_lbs]]/huc_8[[#This Row],[area_ac]]/huc_8[[#This Row],[total_p_yield_lbs_per_ac]]*huc_8[[#This Row],[rowcrop_p_yield_lbs_per_ac]]</f>
        <v>7.1098963235573465E-2</v>
      </c>
      <c r="H720">
        <v>4.2591650213255647</v>
      </c>
      <c r="I720">
        <v>5.2085171572582523</v>
      </c>
      <c r="J720">
        <f>huc_8[[#This Row],[area_ac]]*huc_8[[#This Row],[total_n_yield_lbs_per_ac]]</f>
        <v>2380525.3178394656</v>
      </c>
      <c r="K720">
        <f>huc_8[[#This Row],[total_n_sparrow_lbs]]/SUM(huc_8[total_n_sparrow_lbs])*Meta!$B$2</f>
        <v>797981.10102332337</v>
      </c>
      <c r="L720">
        <f>huc_8[[#This Row],[total_n_sparrow_adjusted_usgs_lbs]]/huc_8[[#This Row],[area_ac]]/huc_8[[#This Row],[total_n_yield_lbs_per_ac]]*huc_8[[#This Row],[rowcrop_n_yield_lbs_per_ac]]</f>
        <v>1.4277240269983971</v>
      </c>
    </row>
    <row r="721" spans="1:12">
      <c r="A721" t="s">
        <v>779</v>
      </c>
      <c r="B721">
        <v>1340389.96</v>
      </c>
      <c r="C721">
        <v>0.17669694990857901</v>
      </c>
      <c r="D721">
        <v>0.34791669804420139</v>
      </c>
      <c r="E721">
        <f>huc_8[[#This Row],[area_ac]]*huc_8[[#This Row],[total_p_yield_lbs_per_ac]]</f>
        <v>466344.04897479917</v>
      </c>
      <c r="F721">
        <f>huc_8[[#This Row],[total_p_sparrow_lbs]]/SUM(huc_8[total_p_sparrow_lbs])*Meta!$A$2</f>
        <v>175959.48944219184</v>
      </c>
      <c r="G721">
        <f>huc_8[[#This Row],[total_p_sparrow_adjusted_usgs_lbs]]/huc_8[[#This Row],[area_ac]]/huc_8[[#This Row],[total_p_yield_lbs_per_ac]]*huc_8[[#This Row],[rowcrop_p_yield_lbs_per_ac]]</f>
        <v>6.6670744829395834E-2</v>
      </c>
      <c r="H721">
        <v>2.2071571055125179</v>
      </c>
      <c r="I721">
        <v>2.7367028255821606</v>
      </c>
      <c r="J721">
        <f>huc_8[[#This Row],[area_ac]]*huc_8[[#This Row],[total_n_yield_lbs_per_ac]]</f>
        <v>3668248.9909139592</v>
      </c>
      <c r="K721">
        <f>huc_8[[#This Row],[total_n_sparrow_lbs]]/SUM(huc_8[total_n_sparrow_lbs])*Meta!$B$2</f>
        <v>1229641.7713607429</v>
      </c>
      <c r="L721">
        <f>huc_8[[#This Row],[total_n_sparrow_adjusted_usgs_lbs]]/huc_8[[#This Row],[area_ac]]/huc_8[[#This Row],[total_n_yield_lbs_per_ac]]*huc_8[[#This Row],[rowcrop_n_yield_lbs_per_ac]]</f>
        <v>0.73986596319287889</v>
      </c>
    </row>
    <row r="722" spans="1:12">
      <c r="A722" t="s">
        <v>780</v>
      </c>
      <c r="B722">
        <v>727943.82</v>
      </c>
      <c r="C722">
        <v>8.8959048496527665E-2</v>
      </c>
      <c r="D722">
        <v>0.39381780250696413</v>
      </c>
      <c r="E722">
        <f>huc_8[[#This Row],[area_ac]]*huc_8[[#This Row],[total_p_yield_lbs_per_ac]]</f>
        <v>286677.235540925</v>
      </c>
      <c r="F722">
        <f>huc_8[[#This Row],[total_p_sparrow_lbs]]/SUM(huc_8[total_p_sparrow_lbs])*Meta!$A$2</f>
        <v>108168.16492324548</v>
      </c>
      <c r="G722">
        <f>huc_8[[#This Row],[total_p_sparrow_adjusted_usgs_lbs]]/huc_8[[#This Row],[area_ac]]/huc_8[[#This Row],[total_p_yield_lbs_per_ac]]*huc_8[[#This Row],[rowcrop_p_yield_lbs_per_ac]]</f>
        <v>3.3565752128978228E-2</v>
      </c>
      <c r="H722">
        <v>1.6623509519215263</v>
      </c>
      <c r="I722">
        <v>3.5614736508989924</v>
      </c>
      <c r="J722">
        <f>huc_8[[#This Row],[area_ac]]*huc_8[[#This Row],[total_n_yield_lbs_per_ac]]</f>
        <v>2592552.7342647589</v>
      </c>
      <c r="K722">
        <f>huc_8[[#This Row],[total_n_sparrow_lbs]]/SUM(huc_8[total_n_sparrow_lbs])*Meta!$B$2</f>
        <v>869055.27525632177</v>
      </c>
      <c r="L722">
        <f>huc_8[[#This Row],[total_n_sparrow_adjusted_usgs_lbs]]/huc_8[[#This Row],[area_ac]]/huc_8[[#This Row],[total_n_yield_lbs_per_ac]]*huc_8[[#This Row],[rowcrop_n_yield_lbs_per_ac]]</f>
        <v>0.55724030026508853</v>
      </c>
    </row>
    <row r="723" spans="1:12">
      <c r="A723" t="s">
        <v>781</v>
      </c>
      <c r="B723">
        <v>723521.77</v>
      </c>
      <c r="C723">
        <v>0.48560641917553471</v>
      </c>
      <c r="D723">
        <v>0.70323847627652092</v>
      </c>
      <c r="E723">
        <f>huc_8[[#This Row],[area_ac]]*huc_8[[#This Row],[total_p_yield_lbs_per_ac]]</f>
        <v>508808.34708769142</v>
      </c>
      <c r="F723">
        <f>huc_8[[#This Row],[total_p_sparrow_lbs]]/SUM(huc_8[total_p_sparrow_lbs])*Meta!$A$2</f>
        <v>191981.98663475137</v>
      </c>
      <c r="G723">
        <f>huc_8[[#This Row],[total_p_sparrow_adjusted_usgs_lbs]]/huc_8[[#This Row],[area_ac]]/huc_8[[#This Row],[total_p_yield_lbs_per_ac]]*huc_8[[#This Row],[rowcrop_p_yield_lbs_per_ac]]</f>
        <v>0.18322750719307579</v>
      </c>
      <c r="H723">
        <v>4.1897644571076773</v>
      </c>
      <c r="I723">
        <v>4.5774068652072764</v>
      </c>
      <c r="J723">
        <f>huc_8[[#This Row],[area_ac]]*huc_8[[#This Row],[total_n_yield_lbs_per_ac]]</f>
        <v>3311853.5171249202</v>
      </c>
      <c r="K723">
        <f>huc_8[[#This Row],[total_n_sparrow_lbs]]/SUM(huc_8[total_n_sparrow_lbs])*Meta!$B$2</f>
        <v>1110173.6647026625</v>
      </c>
      <c r="L723">
        <f>huc_8[[#This Row],[total_n_sparrow_adjusted_usgs_lbs]]/huc_8[[#This Row],[area_ac]]/huc_8[[#This Row],[total_n_yield_lbs_per_ac]]*huc_8[[#This Row],[rowcrop_n_yield_lbs_per_ac]]</f>
        <v>1.4044601119997984</v>
      </c>
    </row>
    <row r="724" spans="1:12">
      <c r="A724" t="s">
        <v>782</v>
      </c>
      <c r="B724">
        <v>601256.63</v>
      </c>
      <c r="C724">
        <v>0.57003396323897748</v>
      </c>
      <c r="D724">
        <v>0.75539129267450733</v>
      </c>
      <c r="E724">
        <f>huc_8[[#This Row],[area_ac]]*huc_8[[#This Row],[total_p_yield_lbs_per_ac]]</f>
        <v>454184.022964818</v>
      </c>
      <c r="F724">
        <f>huc_8[[#This Row],[total_p_sparrow_lbs]]/SUM(huc_8[total_p_sparrow_lbs])*Meta!$A$2</f>
        <v>171371.30616200663</v>
      </c>
      <c r="G724">
        <f>huc_8[[#This Row],[total_p_sparrow_adjusted_usgs_lbs]]/huc_8[[#This Row],[area_ac]]/huc_8[[#This Row],[total_p_yield_lbs_per_ac]]*huc_8[[#This Row],[rowcrop_p_yield_lbs_per_ac]]</f>
        <v>0.2150834461311201</v>
      </c>
      <c r="H724">
        <v>6.2841409775430916</v>
      </c>
      <c r="I724">
        <v>6.6331082742318763</v>
      </c>
      <c r="J724">
        <f>huc_8[[#This Row],[area_ac]]*huc_8[[#This Row],[total_n_yield_lbs_per_ac]]</f>
        <v>3988200.3273897739</v>
      </c>
      <c r="K724">
        <f>huc_8[[#This Row],[total_n_sparrow_lbs]]/SUM(huc_8[total_n_sparrow_lbs])*Meta!$B$2</f>
        <v>1336893.3590004724</v>
      </c>
      <c r="L724">
        <f>huc_8[[#This Row],[total_n_sparrow_adjusted_usgs_lbs]]/huc_8[[#This Row],[area_ac]]/huc_8[[#This Row],[total_n_yield_lbs_per_ac]]*huc_8[[#This Row],[rowcrop_n_yield_lbs_per_ac]]</f>
        <v>2.1065206484746946</v>
      </c>
    </row>
    <row r="725" spans="1:12">
      <c r="A725" t="s">
        <v>783</v>
      </c>
      <c r="B725">
        <v>616205.18000000005</v>
      </c>
      <c r="C725">
        <v>0.34921893865301168</v>
      </c>
      <c r="D725">
        <v>0.5689476353288988</v>
      </c>
      <c r="E725">
        <f>huc_8[[#This Row],[area_ac]]*huc_8[[#This Row],[total_p_yield_lbs_per_ac]]</f>
        <v>350588.48003841849</v>
      </c>
      <c r="F725">
        <f>huc_8[[#This Row],[total_p_sparrow_lbs]]/SUM(huc_8[total_p_sparrow_lbs])*Meta!$A$2</f>
        <v>132282.95737340444</v>
      </c>
      <c r="G725">
        <f>huc_8[[#This Row],[total_p_sparrow_adjusted_usgs_lbs]]/huc_8[[#This Row],[area_ac]]/huc_8[[#This Row],[total_p_yield_lbs_per_ac]]*huc_8[[#This Row],[rowcrop_p_yield_lbs_per_ac]]</f>
        <v>0.13176620626770061</v>
      </c>
      <c r="H725">
        <v>2.9932553949092133</v>
      </c>
      <c r="I725">
        <v>3.3664152917686003</v>
      </c>
      <c r="J725">
        <f>huc_8[[#This Row],[area_ac]]*huc_8[[#This Row],[total_n_yield_lbs_per_ac]]</f>
        <v>2074402.540819023</v>
      </c>
      <c r="K725">
        <f>huc_8[[#This Row],[total_n_sparrow_lbs]]/SUM(huc_8[total_n_sparrow_lbs])*Meta!$B$2</f>
        <v>695365.01505924051</v>
      </c>
      <c r="L725">
        <f>huc_8[[#This Row],[total_n_sparrow_adjusted_usgs_lbs]]/huc_8[[#This Row],[area_ac]]/huc_8[[#This Row],[total_n_yield_lbs_per_ac]]*huc_8[[#This Row],[rowcrop_n_yield_lbs_per_ac]]</f>
        <v>1.0033756909762606</v>
      </c>
    </row>
    <row r="726" spans="1:12">
      <c r="A726" t="s">
        <v>784</v>
      </c>
      <c r="B726">
        <v>871376.11</v>
      </c>
      <c r="C726">
        <v>0.45078266785538479</v>
      </c>
      <c r="D726">
        <v>0.68658181350393022</v>
      </c>
      <c r="E726">
        <f>huc_8[[#This Row],[area_ac]]*huc_8[[#This Row],[total_p_yield_lbs_per_ac]]</f>
        <v>598270.98984780023</v>
      </c>
      <c r="F726">
        <f>huc_8[[#This Row],[total_p_sparrow_lbs]]/SUM(huc_8[total_p_sparrow_lbs])*Meta!$A$2</f>
        <v>225737.75338855555</v>
      </c>
      <c r="G726">
        <f>huc_8[[#This Row],[total_p_sparrow_adjusted_usgs_lbs]]/huc_8[[#This Row],[area_ac]]/huc_8[[#This Row],[total_p_yield_lbs_per_ac]]*huc_8[[#This Row],[rowcrop_p_yield_lbs_per_ac]]</f>
        <v>0.17008791740689508</v>
      </c>
      <c r="H726">
        <v>5.6420168477225321</v>
      </c>
      <c r="I726">
        <v>6.2316217559023164</v>
      </c>
      <c r="J726">
        <f>huc_8[[#This Row],[area_ac]]*huc_8[[#This Row],[total_n_yield_lbs_per_ac]]</f>
        <v>5430086.3246495295</v>
      </c>
      <c r="K726">
        <f>huc_8[[#This Row],[total_n_sparrow_lbs]]/SUM(huc_8[total_n_sparrow_lbs])*Meta!$B$2</f>
        <v>1820231.1193767076</v>
      </c>
      <c r="L726">
        <f>huc_8[[#This Row],[total_n_sparrow_adjusted_usgs_lbs]]/huc_8[[#This Row],[area_ac]]/huc_8[[#This Row],[total_n_yield_lbs_per_ac]]*huc_8[[#This Row],[rowcrop_n_yield_lbs_per_ac]]</f>
        <v>1.8912728137770558</v>
      </c>
    </row>
    <row r="727" spans="1:12">
      <c r="A727" t="s">
        <v>785</v>
      </c>
      <c r="B727">
        <v>912130.38</v>
      </c>
      <c r="C727">
        <v>0.58128270739434984</v>
      </c>
      <c r="D727">
        <v>0.82358314075570616</v>
      </c>
      <c r="E727">
        <f>huc_8[[#This Row],[area_ac]]*huc_8[[#This Row],[total_p_yield_lbs_per_ac]]</f>
        <v>751215.2031390958</v>
      </c>
      <c r="F727">
        <f>huc_8[[#This Row],[total_p_sparrow_lbs]]/SUM(huc_8[total_p_sparrow_lbs])*Meta!$A$2</f>
        <v>283446.18934487744</v>
      </c>
      <c r="G727">
        <f>huc_8[[#This Row],[total_p_sparrow_adjusted_usgs_lbs]]/huc_8[[#This Row],[area_ac]]/huc_8[[#This Row],[total_p_yield_lbs_per_ac]]*huc_8[[#This Row],[rowcrop_p_yield_lbs_per_ac]]</f>
        <v>0.2193277873697323</v>
      </c>
      <c r="H727">
        <v>9.048724070659814</v>
      </c>
      <c r="I727">
        <v>9.6040048050945561</v>
      </c>
      <c r="J727">
        <f>huc_8[[#This Row],[area_ac]]*huc_8[[#This Row],[total_n_yield_lbs_per_ac]]</f>
        <v>8760104.552392723</v>
      </c>
      <c r="K727">
        <f>huc_8[[#This Row],[total_n_sparrow_lbs]]/SUM(huc_8[total_n_sparrow_lbs])*Meta!$B$2</f>
        <v>2936493.8164749988</v>
      </c>
      <c r="L727">
        <f>huc_8[[#This Row],[total_n_sparrow_adjusted_usgs_lbs]]/huc_8[[#This Row],[area_ac]]/huc_8[[#This Row],[total_n_yield_lbs_per_ac]]*huc_8[[#This Row],[rowcrop_n_yield_lbs_per_ac]]</f>
        <v>3.0332425967705277</v>
      </c>
    </row>
    <row r="728" spans="1:12">
      <c r="A728" t="s">
        <v>786</v>
      </c>
      <c r="B728">
        <v>582000.42000000004</v>
      </c>
      <c r="C728">
        <v>0.52915329240098319</v>
      </c>
      <c r="D728">
        <v>0.72333099566463643</v>
      </c>
      <c r="E728">
        <f>huc_8[[#This Row],[area_ac]]*huc_8[[#This Row],[total_p_yield_lbs_per_ac]]</f>
        <v>420978.94327583659</v>
      </c>
      <c r="F728">
        <f>huc_8[[#This Row],[total_p_sparrow_lbs]]/SUM(huc_8[total_p_sparrow_lbs])*Meta!$A$2</f>
        <v>158842.46853278193</v>
      </c>
      <c r="G728">
        <f>huc_8[[#This Row],[total_p_sparrow_adjusted_usgs_lbs]]/huc_8[[#This Row],[area_ac]]/huc_8[[#This Row],[total_p_yield_lbs_per_ac]]*huc_8[[#This Row],[rowcrop_p_yield_lbs_per_ac]]</f>
        <v>0.19965847826775507</v>
      </c>
      <c r="H728">
        <v>6.7400539841426959</v>
      </c>
      <c r="I728">
        <v>7.4912184842738769</v>
      </c>
      <c r="J728">
        <f>huc_8[[#This Row],[area_ac]]*huc_8[[#This Row],[total_n_yield_lbs_per_ac]]</f>
        <v>4359892.3041591598</v>
      </c>
      <c r="K728">
        <f>huc_8[[#This Row],[total_n_sparrow_lbs]]/SUM(huc_8[total_n_sparrow_lbs])*Meta!$B$2</f>
        <v>1461489.0398954621</v>
      </c>
      <c r="L728">
        <f>huc_8[[#This Row],[total_n_sparrow_adjusted_usgs_lbs]]/huc_8[[#This Row],[area_ac]]/huc_8[[#This Row],[total_n_yield_lbs_per_ac]]*huc_8[[#This Row],[rowcrop_n_yield_lbs_per_ac]]</f>
        <v>2.2593482450773612</v>
      </c>
    </row>
    <row r="729" spans="1:12">
      <c r="A729" t="s">
        <v>787</v>
      </c>
      <c r="B729">
        <v>1657553.73</v>
      </c>
      <c r="C729">
        <v>0.53722976259950395</v>
      </c>
      <c r="D729">
        <v>0.98566098798533952</v>
      </c>
      <c r="E729">
        <f>huc_8[[#This Row],[area_ac]]*huc_8[[#This Row],[total_p_yield_lbs_per_ac]]</f>
        <v>1633786.0471505846</v>
      </c>
      <c r="F729">
        <f>huc_8[[#This Row],[total_p_sparrow_lbs]]/SUM(huc_8[total_p_sparrow_lbs])*Meta!$A$2</f>
        <v>616455.08149269619</v>
      </c>
      <c r="G729">
        <f>huc_8[[#This Row],[total_p_sparrow_adjusted_usgs_lbs]]/huc_8[[#This Row],[area_ac]]/huc_8[[#This Row],[total_p_yield_lbs_per_ac]]*huc_8[[#This Row],[rowcrop_p_yield_lbs_per_ac]]</f>
        <v>0.20270586694088388</v>
      </c>
      <c r="H729">
        <v>8.8087306360379607</v>
      </c>
      <c r="I729">
        <v>10.205060410239321</v>
      </c>
      <c r="J729">
        <f>huc_8[[#This Row],[area_ac]]*huc_8[[#This Row],[total_n_yield_lbs_per_ac]]</f>
        <v>16915435.947867516</v>
      </c>
      <c r="K729">
        <f>huc_8[[#This Row],[total_n_sparrow_lbs]]/SUM(huc_8[total_n_sparrow_lbs])*Meta!$B$2</f>
        <v>5670260.2996130353</v>
      </c>
      <c r="L729">
        <f>huc_8[[#This Row],[total_n_sparrow_adjusted_usgs_lbs]]/huc_8[[#This Row],[area_ac]]/huc_8[[#This Row],[total_n_yield_lbs_per_ac]]*huc_8[[#This Row],[rowcrop_n_yield_lbs_per_ac]]</f>
        <v>2.9527938723806826</v>
      </c>
    </row>
    <row r="730" spans="1:12">
      <c r="A730" t="s">
        <v>788</v>
      </c>
      <c r="B730">
        <v>656344.11</v>
      </c>
      <c r="C730">
        <v>0.42561798688703056</v>
      </c>
      <c r="D730">
        <v>0.76610168084709918</v>
      </c>
      <c r="E730">
        <f>huc_8[[#This Row],[area_ac]]*huc_8[[#This Row],[total_p_yield_lbs_per_ac]]</f>
        <v>502826.32588509336</v>
      </c>
      <c r="F730">
        <f>huc_8[[#This Row],[total_p_sparrow_lbs]]/SUM(huc_8[total_p_sparrow_lbs])*Meta!$A$2</f>
        <v>189724.86895745815</v>
      </c>
      <c r="G730">
        <f>huc_8[[#This Row],[total_p_sparrow_adjusted_usgs_lbs]]/huc_8[[#This Row],[area_ac]]/huc_8[[#This Row],[total_p_yield_lbs_per_ac]]*huc_8[[#This Row],[rowcrop_p_yield_lbs_per_ac]]</f>
        <v>0.16059285807269408</v>
      </c>
      <c r="H730">
        <v>9.0386162019565646</v>
      </c>
      <c r="I730">
        <v>9.8411261092043709</v>
      </c>
      <c r="J730">
        <f>huc_8[[#This Row],[area_ac]]*huc_8[[#This Row],[total_n_yield_lbs_per_ac]]</f>
        <v>6459165.1575435055</v>
      </c>
      <c r="K730">
        <f>huc_8[[#This Row],[total_n_sparrow_lbs]]/SUM(huc_8[total_n_sparrow_lbs])*Meta!$B$2</f>
        <v>2165190.8868526649</v>
      </c>
      <c r="L730">
        <f>huc_8[[#This Row],[total_n_sparrow_adjusted_usgs_lbs]]/huc_8[[#This Row],[area_ac]]/huc_8[[#This Row],[total_n_yield_lbs_per_ac]]*huc_8[[#This Row],[rowcrop_n_yield_lbs_per_ac]]</f>
        <v>3.0298543159837736</v>
      </c>
    </row>
    <row r="731" spans="1:12">
      <c r="A731" t="s">
        <v>789</v>
      </c>
      <c r="B731">
        <v>1424500.4</v>
      </c>
      <c r="C731">
        <v>0.33529685840597678</v>
      </c>
      <c r="D731">
        <v>0.74821419399111799</v>
      </c>
      <c r="E731">
        <f>huc_8[[#This Row],[area_ac]]*huc_8[[#This Row],[total_p_yield_lbs_per_ac]]</f>
        <v>1065831.4186260251</v>
      </c>
      <c r="F731">
        <f>huc_8[[#This Row],[total_p_sparrow_lbs]]/SUM(huc_8[total_p_sparrow_lbs])*Meta!$A$2</f>
        <v>402156.20348361536</v>
      </c>
      <c r="G731">
        <f>huc_8[[#This Row],[total_p_sparrow_adjusted_usgs_lbs]]/huc_8[[#This Row],[area_ac]]/huc_8[[#This Row],[total_p_yield_lbs_per_ac]]*huc_8[[#This Row],[rowcrop_p_yield_lbs_per_ac]]</f>
        <v>0.1265131701506387</v>
      </c>
      <c r="H731">
        <v>5.8944288732978913</v>
      </c>
      <c r="I731">
        <v>6.5460356183964876</v>
      </c>
      <c r="J731">
        <f>huc_8[[#This Row],[area_ac]]*huc_8[[#This Row],[total_n_yield_lbs_per_ac]]</f>
        <v>9324830.3568200432</v>
      </c>
      <c r="K731">
        <f>huc_8[[#This Row],[total_n_sparrow_lbs]]/SUM(huc_8[total_n_sparrow_lbs])*Meta!$B$2</f>
        <v>3125796.7891491945</v>
      </c>
      <c r="L731">
        <f>huc_8[[#This Row],[total_n_sparrow_adjusted_usgs_lbs]]/huc_8[[#This Row],[area_ac]]/huc_8[[#This Row],[total_n_yield_lbs_per_ac]]*huc_8[[#This Row],[rowcrop_n_yield_lbs_per_ac]]</f>
        <v>1.9758844012156462</v>
      </c>
    </row>
    <row r="732" spans="1:12">
      <c r="A732" t="s">
        <v>790</v>
      </c>
      <c r="B732">
        <v>1104144.6299999999</v>
      </c>
      <c r="C732">
        <v>2.3594711912554477E-2</v>
      </c>
      <c r="D732">
        <v>6.4781260149729555E-2</v>
      </c>
      <c r="E732">
        <f>huc_8[[#This Row],[area_ac]]*huc_8[[#This Row],[total_p_yield_lbs_per_ac]]</f>
        <v>71527.880518956881</v>
      </c>
      <c r="F732">
        <f>huc_8[[#This Row],[total_p_sparrow_lbs]]/SUM(huc_8[total_p_sparrow_lbs])*Meta!$A$2</f>
        <v>26988.677918516532</v>
      </c>
      <c r="G732">
        <f>huc_8[[#This Row],[total_p_sparrow_adjusted_usgs_lbs]]/huc_8[[#This Row],[area_ac]]/huc_8[[#This Row],[total_p_yield_lbs_per_ac]]*huc_8[[#This Row],[rowcrop_p_yield_lbs_per_ac]]</f>
        <v>8.9026834818536384E-3</v>
      </c>
      <c r="H732">
        <v>0.11673207591583477</v>
      </c>
      <c r="I732">
        <v>0.13671181522248324</v>
      </c>
      <c r="J732">
        <f>huc_8[[#This Row],[area_ac]]*huc_8[[#This Row],[total_n_yield_lbs_per_ac]]</f>
        <v>150949.61663545712</v>
      </c>
      <c r="K732">
        <f>huc_8[[#This Row],[total_n_sparrow_lbs]]/SUM(huc_8[total_n_sparrow_lbs])*Meta!$B$2</f>
        <v>50600.151310776229</v>
      </c>
      <c r="L732">
        <f>huc_8[[#This Row],[total_n_sparrow_adjusted_usgs_lbs]]/huc_8[[#This Row],[area_ac]]/huc_8[[#This Row],[total_n_yield_lbs_per_ac]]*huc_8[[#This Row],[rowcrop_n_yield_lbs_per_ac]]</f>
        <v>3.9130014608959401E-2</v>
      </c>
    </row>
    <row r="733" spans="1:12">
      <c r="A733" t="s">
        <v>791</v>
      </c>
      <c r="B733">
        <v>671679.8</v>
      </c>
      <c r="C733">
        <v>1.4835528856945569E-2</v>
      </c>
      <c r="D733">
        <v>4.4264678724402332E-2</v>
      </c>
      <c r="E733">
        <f>huc_8[[#This Row],[area_ac]]*huc_8[[#This Row],[total_p_yield_lbs_per_ac]]</f>
        <v>29731.690552670814</v>
      </c>
      <c r="F733">
        <f>huc_8[[#This Row],[total_p_sparrow_lbs]]/SUM(huc_8[total_p_sparrow_lbs])*Meta!$A$2</f>
        <v>11218.269218621263</v>
      </c>
      <c r="G733">
        <f>huc_8[[#This Row],[total_p_sparrow_adjusted_usgs_lbs]]/huc_8[[#This Row],[area_ac]]/huc_8[[#This Row],[total_p_yield_lbs_per_ac]]*huc_8[[#This Row],[rowcrop_p_yield_lbs_per_ac]]</f>
        <v>5.597695712021648E-3</v>
      </c>
      <c r="H733">
        <v>0.1106910569933308</v>
      </c>
      <c r="I733">
        <v>0.12547603795654882</v>
      </c>
      <c r="J733">
        <f>huc_8[[#This Row],[area_ac]]*huc_8[[#This Row],[total_n_yield_lbs_per_ac]]</f>
        <v>84279.720079447128</v>
      </c>
      <c r="K733">
        <f>huc_8[[#This Row],[total_n_sparrow_lbs]]/SUM(huc_8[total_n_sparrow_lbs])*Meta!$B$2</f>
        <v>28251.589394551469</v>
      </c>
      <c r="L733">
        <f>huc_8[[#This Row],[total_n_sparrow_adjusted_usgs_lbs]]/huc_8[[#This Row],[area_ac]]/huc_8[[#This Row],[total_n_yield_lbs_per_ac]]*huc_8[[#This Row],[rowcrop_n_yield_lbs_per_ac]]</f>
        <v>3.7104991436570887E-2</v>
      </c>
    </row>
    <row r="734" spans="1:12">
      <c r="A734" t="s">
        <v>792</v>
      </c>
      <c r="B734">
        <v>1314676.8600000001</v>
      </c>
      <c r="C734">
        <v>2.9583302406861814E-2</v>
      </c>
      <c r="D734">
        <v>8.4503436779557753E-2</v>
      </c>
      <c r="E734">
        <f>huc_8[[#This Row],[area_ac]]*huc_8[[#This Row],[total_p_yield_lbs_per_ac]]</f>
        <v>111094.71292455751</v>
      </c>
      <c r="F734">
        <f>huc_8[[#This Row],[total_p_sparrow_lbs]]/SUM(huc_8[total_p_sparrow_lbs])*Meta!$A$2</f>
        <v>41917.912341556177</v>
      </c>
      <c r="G734">
        <f>huc_8[[#This Row],[total_p_sparrow_adjusted_usgs_lbs]]/huc_8[[#This Row],[area_ac]]/huc_8[[#This Row],[total_p_yield_lbs_per_ac]]*huc_8[[#This Row],[rowcrop_p_yield_lbs_per_ac]]</f>
        <v>1.1162279863909379E-2</v>
      </c>
      <c r="H734">
        <v>9.7811263676278057E-2</v>
      </c>
      <c r="I734">
        <v>0.10772508326569342</v>
      </c>
      <c r="J734">
        <f>huc_8[[#This Row],[area_ac]]*huc_8[[#This Row],[total_n_yield_lbs_per_ac]]</f>
        <v>141623.67421098039</v>
      </c>
      <c r="K734">
        <f>huc_8[[#This Row],[total_n_sparrow_lbs]]/SUM(huc_8[total_n_sparrow_lbs])*Meta!$B$2</f>
        <v>47473.981742994336</v>
      </c>
      <c r="L734">
        <f>huc_8[[#This Row],[total_n_sparrow_adjusted_usgs_lbs]]/huc_8[[#This Row],[area_ac]]/huc_8[[#This Row],[total_n_yield_lbs_per_ac]]*huc_8[[#This Row],[rowcrop_n_yield_lbs_per_ac]]</f>
        <v>3.2787527734305946E-2</v>
      </c>
    </row>
    <row r="735" spans="1:12">
      <c r="A735" t="s">
        <v>793</v>
      </c>
      <c r="B735">
        <v>932574.36</v>
      </c>
      <c r="C735">
        <v>2.7104254125811088E-2</v>
      </c>
      <c r="D735">
        <v>9.2618264517080592E-2</v>
      </c>
      <c r="E735">
        <f>huc_8[[#This Row],[area_ac]]*huc_8[[#This Row],[total_p_yield_lbs_per_ac]]</f>
        <v>86373.418756327141</v>
      </c>
      <c r="F735">
        <f>huc_8[[#This Row],[total_p_sparrow_lbs]]/SUM(huc_8[total_p_sparrow_lbs])*Meta!$A$2</f>
        <v>32590.150338899814</v>
      </c>
      <c r="G735">
        <f>huc_8[[#This Row],[total_p_sparrow_adjusted_usgs_lbs]]/huc_8[[#This Row],[area_ac]]/huc_8[[#This Row],[total_p_yield_lbs_per_ac]]*huc_8[[#This Row],[rowcrop_p_yield_lbs_per_ac]]</f>
        <v>1.022689305926335E-2</v>
      </c>
      <c r="H735">
        <v>0.23790679693510966</v>
      </c>
      <c r="I735">
        <v>0.25505590537568751</v>
      </c>
      <c r="J735">
        <f>huc_8[[#This Row],[area_ac]]*huc_8[[#This Row],[total_n_yield_lbs_per_ac]]</f>
        <v>237858.59771995235</v>
      </c>
      <c r="K735">
        <f>huc_8[[#This Row],[total_n_sparrow_lbs]]/SUM(huc_8[total_n_sparrow_lbs])*Meta!$B$2</f>
        <v>79733.101040360882</v>
      </c>
      <c r="L735">
        <f>huc_8[[#This Row],[total_n_sparrow_adjusted_usgs_lbs]]/huc_8[[#This Row],[area_ac]]/huc_8[[#This Row],[total_n_yield_lbs_per_ac]]*huc_8[[#This Row],[rowcrop_n_yield_lbs_per_ac]]</f>
        <v>7.9749258004746637E-2</v>
      </c>
    </row>
    <row r="736" spans="1:12">
      <c r="A736" t="s">
        <v>794</v>
      </c>
      <c r="B736">
        <v>650998.69999999995</v>
      </c>
      <c r="C736">
        <v>4.5398903724611838E-3</v>
      </c>
      <c r="D736">
        <v>8.7915174245572596E-3</v>
      </c>
      <c r="E736">
        <f>huc_8[[#This Row],[area_ac]]*huc_8[[#This Row],[total_p_yield_lbs_per_ac]]</f>
        <v>5723.2664144141236</v>
      </c>
      <c r="F736">
        <f>huc_8[[#This Row],[total_p_sparrow_lbs]]/SUM(huc_8[total_p_sparrow_lbs])*Meta!$A$2</f>
        <v>2159.4851235602969</v>
      </c>
      <c r="G736">
        <f>huc_8[[#This Row],[total_p_sparrow_adjusted_usgs_lbs]]/huc_8[[#This Row],[area_ac]]/huc_8[[#This Row],[total_p_yield_lbs_per_ac]]*huc_8[[#This Row],[rowcrop_p_yield_lbs_per_ac]]</f>
        <v>1.7129773475568907E-3</v>
      </c>
      <c r="H736">
        <v>6.0512303475684696E-2</v>
      </c>
      <c r="I736">
        <v>6.4002106721707155E-2</v>
      </c>
      <c r="J736">
        <f>huc_8[[#This Row],[area_ac]]*huc_8[[#This Row],[total_n_yield_lbs_per_ac]]</f>
        <v>41665.288273092614</v>
      </c>
      <c r="K736">
        <f>huc_8[[#This Row],[total_n_sparrow_lbs]]/SUM(huc_8[total_n_sparrow_lbs])*Meta!$B$2</f>
        <v>13966.712456892568</v>
      </c>
      <c r="L736">
        <f>huc_8[[#This Row],[total_n_sparrow_adjusted_usgs_lbs]]/huc_8[[#This Row],[area_ac]]/huc_8[[#This Row],[total_n_yield_lbs_per_ac]]*huc_8[[#This Row],[rowcrop_n_yield_lbs_per_ac]]</f>
        <v>2.0284461665297317E-2</v>
      </c>
    </row>
    <row r="737" spans="1:12">
      <c r="A737" t="s">
        <v>795</v>
      </c>
      <c r="B737">
        <v>1432680.67</v>
      </c>
      <c r="C737">
        <v>1.6156884127970401E-3</v>
      </c>
      <c r="D737">
        <v>3.1738131059574778E-2</v>
      </c>
      <c r="E737">
        <f>huc_8[[#This Row],[area_ac]]*huc_8[[#This Row],[total_p_yield_lbs_per_ac]]</f>
        <v>45470.606870979398</v>
      </c>
      <c r="F737">
        <f>huc_8[[#This Row],[total_p_sparrow_lbs]]/SUM(huc_8[total_p_sparrow_lbs])*Meta!$A$2</f>
        <v>17156.828284253548</v>
      </c>
      <c r="G737">
        <f>huc_8[[#This Row],[total_p_sparrow_adjusted_usgs_lbs]]/huc_8[[#This Row],[area_ac]]/huc_8[[#This Row],[total_p_yield_lbs_per_ac]]*huc_8[[#This Row],[rowcrop_p_yield_lbs_per_ac]]</f>
        <v>6.0962653825737058E-4</v>
      </c>
      <c r="H737">
        <v>0.12964458652270169</v>
      </c>
      <c r="I737">
        <v>0.14801319346457795</v>
      </c>
      <c r="J737">
        <f>huc_8[[#This Row],[area_ac]]*huc_8[[#This Row],[total_n_yield_lbs_per_ac]]</f>
        <v>212055.64118167115</v>
      </c>
      <c r="K737">
        <f>huc_8[[#This Row],[total_n_sparrow_lbs]]/SUM(huc_8[total_n_sparrow_lbs])*Meta!$B$2</f>
        <v>71083.635515347254</v>
      </c>
      <c r="L737">
        <f>huc_8[[#This Row],[total_n_sparrow_adjusted_usgs_lbs]]/huc_8[[#This Row],[area_ac]]/huc_8[[#This Row],[total_n_yield_lbs_per_ac]]*huc_8[[#This Row],[rowcrop_n_yield_lbs_per_ac]]</f>
        <v>4.3458445545537183E-2</v>
      </c>
    </row>
    <row r="738" spans="1:12">
      <c r="A738" t="s">
        <v>796</v>
      </c>
      <c r="B738">
        <v>1360694.25</v>
      </c>
      <c r="C738">
        <v>1.5963451023529224E-2</v>
      </c>
      <c r="D738">
        <v>2.0875142414530607E-2</v>
      </c>
      <c r="E738">
        <f>huc_8[[#This Row],[area_ac]]*huc_8[[#This Row],[total_p_yield_lbs_per_ac]]</f>
        <v>28404.686251382915</v>
      </c>
      <c r="F738">
        <f>huc_8[[#This Row],[total_p_sparrow_lbs]]/SUM(huc_8[total_p_sparrow_lbs])*Meta!$A$2</f>
        <v>10717.568073499906</v>
      </c>
      <c r="G738">
        <f>huc_8[[#This Row],[total_p_sparrow_adjusted_usgs_lbs]]/huc_8[[#This Row],[area_ac]]/huc_8[[#This Row],[total_p_yield_lbs_per_ac]]*huc_8[[#This Row],[rowcrop_p_yield_lbs_per_ac]]</f>
        <v>6.023279803850202E-3</v>
      </c>
      <c r="H738">
        <v>8.5253674904614496E-2</v>
      </c>
      <c r="I738">
        <v>9.2338442389483952E-2</v>
      </c>
      <c r="J738">
        <f>huc_8[[#This Row],[area_ac]]*huc_8[[#This Row],[total_n_yield_lbs_per_ac]]</f>
        <v>125644.38761332707</v>
      </c>
      <c r="K738">
        <f>huc_8[[#This Row],[total_n_sparrow_lbs]]/SUM(huc_8[total_n_sparrow_lbs])*Meta!$B$2</f>
        <v>42117.530115613437</v>
      </c>
      <c r="L738">
        <f>huc_8[[#This Row],[total_n_sparrow_adjusted_usgs_lbs]]/huc_8[[#This Row],[area_ac]]/huc_8[[#This Row],[total_n_yield_lbs_per_ac]]*huc_8[[#This Row],[rowcrop_n_yield_lbs_per_ac]]</f>
        <v>2.8578070922771218E-2</v>
      </c>
    </row>
    <row r="739" spans="1:12">
      <c r="A739" t="s">
        <v>797</v>
      </c>
      <c r="B739">
        <v>515805.07</v>
      </c>
      <c r="C739">
        <v>5.4377749741897612E-3</v>
      </c>
      <c r="D739">
        <v>9.7299785152271806E-3</v>
      </c>
      <c r="E739">
        <f>huc_8[[#This Row],[area_ac]]*huc_8[[#This Row],[total_p_yield_lbs_per_ac]]</f>
        <v>5018.7722491452523</v>
      </c>
      <c r="F739">
        <f>huc_8[[#This Row],[total_p_sparrow_lbs]]/SUM(huc_8[total_p_sparrow_lbs])*Meta!$A$2</f>
        <v>1893.6675712440829</v>
      </c>
      <c r="G739">
        <f>huc_8[[#This Row],[total_p_sparrow_adjusted_usgs_lbs]]/huc_8[[#This Row],[area_ac]]/huc_8[[#This Row],[total_p_yield_lbs_per_ac]]*huc_8[[#This Row],[rowcrop_p_yield_lbs_per_ac]]</f>
        <v>2.0517643792462431E-3</v>
      </c>
      <c r="H739">
        <v>0.22738699369308377</v>
      </c>
      <c r="I739">
        <v>0.25224110632811925</v>
      </c>
      <c r="J739">
        <f>huc_8[[#This Row],[area_ac]]*huc_8[[#This Row],[total_n_yield_lbs_per_ac]]</f>
        <v>130107.24150645299</v>
      </c>
      <c r="K739">
        <f>huc_8[[#This Row],[total_n_sparrow_lbs]]/SUM(huc_8[total_n_sparrow_lbs])*Meta!$B$2</f>
        <v>43613.533135054131</v>
      </c>
      <c r="L739">
        <f>huc_8[[#This Row],[total_n_sparrow_adjusted_usgs_lbs]]/huc_8[[#This Row],[area_ac]]/huc_8[[#This Row],[total_n_yield_lbs_per_ac]]*huc_8[[#This Row],[rowcrop_n_yield_lbs_per_ac]]</f>
        <v>7.622289173982516E-2</v>
      </c>
    </row>
    <row r="740" spans="1:12">
      <c r="A740" t="s">
        <v>798</v>
      </c>
      <c r="B740">
        <v>1184479.06</v>
      </c>
      <c r="C740">
        <v>6.0075134383608926E-3</v>
      </c>
      <c r="D740">
        <v>3.1798618875805575E-2</v>
      </c>
      <c r="E740">
        <f>huc_8[[#This Row],[area_ac]]*huc_8[[#This Row],[total_p_yield_lbs_per_ac]]</f>
        <v>37664.798195312447</v>
      </c>
      <c r="F740">
        <f>huc_8[[#This Row],[total_p_sparrow_lbs]]/SUM(huc_8[total_p_sparrow_lbs])*Meta!$A$2</f>
        <v>14211.564777035486</v>
      </c>
      <c r="G740">
        <f>huc_8[[#This Row],[total_p_sparrow_adjusted_usgs_lbs]]/huc_8[[#This Row],[area_ac]]/huc_8[[#This Row],[total_p_yield_lbs_per_ac]]*huc_8[[#This Row],[rowcrop_p_yield_lbs_per_ac]]</f>
        <v>2.26673632858605E-3</v>
      </c>
      <c r="H740">
        <v>0.38624109245826799</v>
      </c>
      <c r="I740">
        <v>0.40020461013667097</v>
      </c>
      <c r="J740">
        <f>huc_8[[#This Row],[area_ac]]*huc_8[[#This Row],[total_n_yield_lbs_per_ac]]</f>
        <v>474033.98042235052</v>
      </c>
      <c r="K740">
        <f>huc_8[[#This Row],[total_n_sparrow_lbs]]/SUM(huc_8[total_n_sparrow_lbs])*Meta!$B$2</f>
        <v>158901.96789135976</v>
      </c>
      <c r="L740">
        <f>huc_8[[#This Row],[total_n_sparrow_adjusted_usgs_lbs]]/huc_8[[#This Row],[area_ac]]/huc_8[[#This Row],[total_n_yield_lbs_per_ac]]*huc_8[[#This Row],[rowcrop_n_yield_lbs_per_ac]]</f>
        <v>0.1294727218024424</v>
      </c>
    </row>
    <row r="741" spans="1:12">
      <c r="A741" t="s">
        <v>799</v>
      </c>
      <c r="B741">
        <v>960298.28</v>
      </c>
      <c r="C741">
        <v>1.2585792500166202E-2</v>
      </c>
      <c r="D741">
        <v>1.9226877350120766E-2</v>
      </c>
      <c r="E741">
        <f>huc_8[[#This Row],[area_ac]]*huc_8[[#This Row],[total_p_yield_lbs_per_ac]]</f>
        <v>18463.537249091929</v>
      </c>
      <c r="F741">
        <f>huc_8[[#This Row],[total_p_sparrow_lbs]]/SUM(huc_8[total_p_sparrow_lbs])*Meta!$A$2</f>
        <v>6966.6045804364312</v>
      </c>
      <c r="G741">
        <f>huc_8[[#This Row],[total_p_sparrow_adjusted_usgs_lbs]]/huc_8[[#This Row],[area_ac]]/huc_8[[#This Row],[total_p_yield_lbs_per_ac]]*huc_8[[#This Row],[rowcrop_p_yield_lbs_per_ac]]</f>
        <v>4.7488321710615136E-3</v>
      </c>
      <c r="H741">
        <v>0.53060679121040466</v>
      </c>
      <c r="I741">
        <v>0.53938760517559692</v>
      </c>
      <c r="J741">
        <f>huc_8[[#This Row],[area_ac]]*huc_8[[#This Row],[total_n_yield_lbs_per_ac]]</f>
        <v>517972.98950344481</v>
      </c>
      <c r="K741">
        <f>huc_8[[#This Row],[total_n_sparrow_lbs]]/SUM(huc_8[total_n_sparrow_lbs])*Meta!$B$2</f>
        <v>173630.85927581589</v>
      </c>
      <c r="L741">
        <f>huc_8[[#This Row],[total_n_sparrow_adjusted_usgs_lbs]]/huc_8[[#This Row],[area_ac]]/huc_8[[#This Row],[total_n_yield_lbs_per_ac]]*huc_8[[#This Row],[rowcrop_n_yield_lbs_per_ac]]</f>
        <v>0.17786586359216569</v>
      </c>
    </row>
    <row r="742" spans="1:12">
      <c r="A742" t="s">
        <v>800</v>
      </c>
      <c r="B742">
        <v>700474.15</v>
      </c>
      <c r="C742">
        <v>5.2256580405725415E-2</v>
      </c>
      <c r="D742">
        <v>8.1803413143829218E-2</v>
      </c>
      <c r="E742">
        <f>huc_8[[#This Row],[area_ac]]*huc_8[[#This Row],[total_p_yield_lbs_per_ac]]</f>
        <v>57301.176289022602</v>
      </c>
      <c r="F742">
        <f>huc_8[[#This Row],[total_p_sparrow_lbs]]/SUM(huc_8[total_p_sparrow_lbs])*Meta!$A$2</f>
        <v>21620.702025508868</v>
      </c>
      <c r="G742">
        <f>huc_8[[#This Row],[total_p_sparrow_adjusted_usgs_lbs]]/huc_8[[#This Row],[area_ac]]/huc_8[[#This Row],[total_p_yield_lbs_per_ac]]*huc_8[[#This Row],[rowcrop_p_yield_lbs_per_ac]]</f>
        <v>1.9717290760760162E-2</v>
      </c>
      <c r="H742">
        <v>1.9465787333879097</v>
      </c>
      <c r="I742">
        <v>2.0329598233159154</v>
      </c>
      <c r="J742">
        <f>huc_8[[#This Row],[area_ac]]*huc_8[[#This Row],[total_n_yield_lbs_per_ac]]</f>
        <v>1424035.8042213661</v>
      </c>
      <c r="K742">
        <f>huc_8[[#This Row],[total_n_sparrow_lbs]]/SUM(huc_8[total_n_sparrow_lbs])*Meta!$B$2</f>
        <v>477354.15810680791</v>
      </c>
      <c r="L742">
        <f>huc_8[[#This Row],[total_n_sparrow_adjusted_usgs_lbs]]/huc_8[[#This Row],[area_ac]]/huc_8[[#This Row],[total_n_yield_lbs_per_ac]]*huc_8[[#This Row],[rowcrop_n_yield_lbs_per_ac]]</f>
        <v>0.65251691685734958</v>
      </c>
    </row>
    <row r="743" spans="1:12">
      <c r="A743" t="s">
        <v>801</v>
      </c>
      <c r="B743">
        <v>584837.87</v>
      </c>
      <c r="C743">
        <v>6.225100386188602E-2</v>
      </c>
      <c r="D743">
        <v>6.9445853876732438E-2</v>
      </c>
      <c r="E743">
        <f>huc_8[[#This Row],[area_ac]]*huc_8[[#This Row],[total_p_yield_lbs_per_ac]]</f>
        <v>40614.56526159944</v>
      </c>
      <c r="F743">
        <f>huc_8[[#This Row],[total_p_sparrow_lbs]]/SUM(huc_8[total_p_sparrow_lbs])*Meta!$A$2</f>
        <v>15324.561733034598</v>
      </c>
      <c r="G743">
        <f>huc_8[[#This Row],[total_p_sparrow_adjusted_usgs_lbs]]/huc_8[[#This Row],[area_ac]]/huc_8[[#This Row],[total_p_yield_lbs_per_ac]]*huc_8[[#This Row],[rowcrop_p_yield_lbs_per_ac]]</f>
        <v>2.348835560544122E-2</v>
      </c>
      <c r="H743">
        <v>1.5451653099439717</v>
      </c>
      <c r="I743">
        <v>1.5845493082096807</v>
      </c>
      <c r="J743">
        <f>huc_8[[#This Row],[area_ac]]*huc_8[[#This Row],[total_n_yield_lbs_per_ac]]</f>
        <v>926704.44232332311</v>
      </c>
      <c r="K743">
        <f>huc_8[[#This Row],[total_n_sparrow_lbs]]/SUM(huc_8[total_n_sparrow_lbs])*Meta!$B$2</f>
        <v>310642.62399003771</v>
      </c>
      <c r="L743">
        <f>huc_8[[#This Row],[total_n_sparrow_adjusted_usgs_lbs]]/huc_8[[#This Row],[area_ac]]/huc_8[[#This Row],[total_n_yield_lbs_per_ac]]*huc_8[[#This Row],[rowcrop_n_yield_lbs_per_ac]]</f>
        <v>0.51795824478405539</v>
      </c>
    </row>
    <row r="744" spans="1:12">
      <c r="A744" t="s">
        <v>802</v>
      </c>
      <c r="B744">
        <v>1294494.58</v>
      </c>
      <c r="C744">
        <v>1.3119323547108451E-2</v>
      </c>
      <c r="D744">
        <v>4.2866880651420566E-2</v>
      </c>
      <c r="E744">
        <f>huc_8[[#This Row],[area_ac]]*huc_8[[#This Row],[total_p_yield_lbs_per_ac]]</f>
        <v>55490.944664770795</v>
      </c>
      <c r="F744">
        <f>huc_8[[#This Row],[total_p_sparrow_lbs]]/SUM(huc_8[total_p_sparrow_lbs])*Meta!$A$2</f>
        <v>20937.671046394411</v>
      </c>
      <c r="G744">
        <f>huc_8[[#This Row],[total_p_sparrow_adjusted_usgs_lbs]]/huc_8[[#This Row],[area_ac]]/huc_8[[#This Row],[total_p_yield_lbs_per_ac]]*huc_8[[#This Row],[rowcrop_p_yield_lbs_per_ac]]</f>
        <v>4.9501424500881241E-3</v>
      </c>
      <c r="H744">
        <v>0.64586268018365867</v>
      </c>
      <c r="I744">
        <v>0.71414773785204588</v>
      </c>
      <c r="J744">
        <f>huc_8[[#This Row],[area_ac]]*huc_8[[#This Row],[total_n_yield_lbs_per_ac]]</f>
        <v>924460.37596873427</v>
      </c>
      <c r="K744">
        <f>huc_8[[#This Row],[total_n_sparrow_lbs]]/SUM(huc_8[total_n_sparrow_lbs])*Meta!$B$2</f>
        <v>309890.38559669466</v>
      </c>
      <c r="L744">
        <f>huc_8[[#This Row],[total_n_sparrow_adjusted_usgs_lbs]]/huc_8[[#This Row],[area_ac]]/huc_8[[#This Row],[total_n_yield_lbs_per_ac]]*huc_8[[#This Row],[rowcrop_n_yield_lbs_per_ac]]</f>
        <v>0.21650104234580816</v>
      </c>
    </row>
    <row r="745" spans="1:12">
      <c r="A745" t="s">
        <v>803</v>
      </c>
      <c r="B745">
        <v>1762698.12</v>
      </c>
      <c r="C745">
        <v>1.9727692222119911E-2</v>
      </c>
      <c r="D745">
        <v>5.8048304044583138E-2</v>
      </c>
      <c r="E745">
        <f>huc_8[[#This Row],[area_ac]]*huc_8[[#This Row],[total_p_yield_lbs_per_ac]]</f>
        <v>102321.6364085751</v>
      </c>
      <c r="F745">
        <f>huc_8[[#This Row],[total_p_sparrow_lbs]]/SUM(huc_8[total_p_sparrow_lbs])*Meta!$A$2</f>
        <v>38607.682334369005</v>
      </c>
      <c r="G745">
        <f>huc_8[[#This Row],[total_p_sparrow_adjusted_usgs_lbs]]/huc_8[[#This Row],[area_ac]]/huc_8[[#This Row],[total_p_yield_lbs_per_ac]]*huc_8[[#This Row],[rowcrop_p_yield_lbs_per_ac]]</f>
        <v>7.4435916120471476E-3</v>
      </c>
      <c r="H745">
        <v>0.53630466871931937</v>
      </c>
      <c r="I745">
        <v>0.58445316170930639</v>
      </c>
      <c r="J745">
        <f>huc_8[[#This Row],[area_ac]]*huc_8[[#This Row],[total_n_yield_lbs_per_ac]]</f>
        <v>1030214.4893730504</v>
      </c>
      <c r="K745">
        <f>huc_8[[#This Row],[total_n_sparrow_lbs]]/SUM(huc_8[total_n_sparrow_lbs])*Meta!$B$2</f>
        <v>345340.45336943003</v>
      </c>
      <c r="L745">
        <f>huc_8[[#This Row],[total_n_sparrow_adjusted_usgs_lbs]]/huc_8[[#This Row],[area_ac]]/huc_8[[#This Row],[total_n_yield_lbs_per_ac]]*huc_8[[#This Row],[rowcrop_n_yield_lbs_per_ac]]</f>
        <v>0.17977586158041917</v>
      </c>
    </row>
    <row r="746" spans="1:12">
      <c r="A746" t="s">
        <v>804</v>
      </c>
      <c r="B746">
        <v>1307195.19</v>
      </c>
      <c r="C746">
        <v>5.0240974038148062E-2</v>
      </c>
      <c r="D746">
        <v>0.11573558153430058</v>
      </c>
      <c r="E746">
        <f>huc_8[[#This Row],[area_ac]]*huc_8[[#This Row],[total_p_yield_lbs_per_ac]]</f>
        <v>151288.99549349054</v>
      </c>
      <c r="F746">
        <f>huc_8[[#This Row],[total_p_sparrow_lbs]]/SUM(huc_8[total_p_sparrow_lbs])*Meta!$A$2</f>
        <v>57083.894313177399</v>
      </c>
      <c r="G746">
        <f>huc_8[[#This Row],[total_p_sparrow_adjusted_usgs_lbs]]/huc_8[[#This Row],[area_ac]]/huc_8[[#This Row],[total_p_yield_lbs_per_ac]]*huc_8[[#This Row],[rowcrop_p_yield_lbs_per_ac]]</f>
        <v>1.8956768420794572E-2</v>
      </c>
      <c r="H746">
        <v>1.2453854960148731</v>
      </c>
      <c r="I746">
        <v>1.3691321078333081</v>
      </c>
      <c r="J746">
        <f>huc_8[[#This Row],[area_ac]]*huc_8[[#This Row],[total_n_yield_lbs_per_ac]]</f>
        <v>1789722.9058342616</v>
      </c>
      <c r="K746">
        <f>huc_8[[#This Row],[total_n_sparrow_lbs]]/SUM(huc_8[total_n_sparrow_lbs])*Meta!$B$2</f>
        <v>599936.93166030687</v>
      </c>
      <c r="L746">
        <f>huc_8[[#This Row],[total_n_sparrow_adjusted_usgs_lbs]]/huc_8[[#This Row],[area_ac]]/huc_8[[#This Row],[total_n_yield_lbs_per_ac]]*huc_8[[#This Row],[rowcrop_n_yield_lbs_per_ac]]</f>
        <v>0.41746839735793312</v>
      </c>
    </row>
    <row r="747" spans="1:12">
      <c r="A747" t="s">
        <v>805</v>
      </c>
      <c r="B747">
        <v>1173056.8400000001</v>
      </c>
      <c r="C747">
        <v>0.12490978155481962</v>
      </c>
      <c r="D747">
        <v>0.32966789227129234</v>
      </c>
      <c r="E747">
        <f>huc_8[[#This Row],[area_ac]]*huc_8[[#This Row],[total_p_yield_lbs_per_ac]]</f>
        <v>386719.17595722264</v>
      </c>
      <c r="F747">
        <f>huc_8[[#This Row],[total_p_sparrow_lbs]]/SUM(huc_8[total_p_sparrow_lbs])*Meta!$A$2</f>
        <v>145915.67943995626</v>
      </c>
      <c r="G747">
        <f>huc_8[[#This Row],[total_p_sparrow_adjusted_usgs_lbs]]/huc_8[[#This Row],[area_ac]]/huc_8[[#This Row],[total_p_yield_lbs_per_ac]]*huc_8[[#This Row],[rowcrop_p_yield_lbs_per_ac]]</f>
        <v>4.7130571167446178E-2</v>
      </c>
      <c r="H747">
        <v>2.6400185005649393</v>
      </c>
      <c r="I747">
        <v>3.5865540523711785</v>
      </c>
      <c r="J747">
        <f>huc_8[[#This Row],[area_ac]]*huc_8[[#This Row],[total_n_yield_lbs_per_ac]]</f>
        <v>4207231.7631637296</v>
      </c>
      <c r="K747">
        <f>huc_8[[#This Row],[total_n_sparrow_lbs]]/SUM(huc_8[total_n_sparrow_lbs])*Meta!$B$2</f>
        <v>1410315.3658860163</v>
      </c>
      <c r="L747">
        <f>huc_8[[#This Row],[total_n_sparrow_adjusted_usgs_lbs]]/huc_8[[#This Row],[area_ac]]/huc_8[[#This Row],[total_n_yield_lbs_per_ac]]*huc_8[[#This Row],[rowcrop_n_yield_lbs_per_ac]]</f>
        <v>0.88496637864568228</v>
      </c>
    </row>
    <row r="748" spans="1:12">
      <c r="A748" t="s">
        <v>806</v>
      </c>
      <c r="B748">
        <v>625380.1</v>
      </c>
      <c r="C748">
        <v>7.5245430024151683E-2</v>
      </c>
      <c r="D748">
        <v>0.22469479670840134</v>
      </c>
      <c r="E748">
        <f>huc_8[[#This Row],[area_ac]]*huc_8[[#This Row],[total_p_yield_lbs_per_ac]]</f>
        <v>140519.65443497969</v>
      </c>
      <c r="F748">
        <f>huc_8[[#This Row],[total_p_sparrow_lbs]]/SUM(huc_8[total_p_sparrow_lbs])*Meta!$A$2</f>
        <v>53020.439963432276</v>
      </c>
      <c r="G748">
        <f>huc_8[[#This Row],[total_p_sparrow_adjusted_usgs_lbs]]/huc_8[[#This Row],[area_ac]]/huc_8[[#This Row],[total_p_yield_lbs_per_ac]]*huc_8[[#This Row],[rowcrop_p_yield_lbs_per_ac]]</f>
        <v>2.8391372161850816E-2</v>
      </c>
      <c r="H748">
        <v>1.5984832104337197</v>
      </c>
      <c r="I748">
        <v>2.0461636693580689</v>
      </c>
      <c r="J748">
        <f>huc_8[[#This Row],[area_ac]]*huc_8[[#This Row],[total_n_yield_lbs_per_ac]]</f>
        <v>1279630.040159516</v>
      </c>
      <c r="K748">
        <f>huc_8[[#This Row],[total_n_sparrow_lbs]]/SUM(huc_8[total_n_sparrow_lbs])*Meta!$B$2</f>
        <v>428947.58593694185</v>
      </c>
      <c r="L748">
        <f>huc_8[[#This Row],[total_n_sparrow_adjusted_usgs_lbs]]/huc_8[[#This Row],[area_ac]]/huc_8[[#This Row],[total_n_yield_lbs_per_ac]]*huc_8[[#This Row],[rowcrop_n_yield_lbs_per_ac]]</f>
        <v>0.53583105488114602</v>
      </c>
    </row>
    <row r="749" spans="1:12">
      <c r="A749" t="s">
        <v>807</v>
      </c>
      <c r="B749">
        <v>1267716.6599999999</v>
      </c>
      <c r="C749">
        <v>0.1185181419647478</v>
      </c>
      <c r="D749">
        <v>0.21639126935077341</v>
      </c>
      <c r="E749">
        <f>huc_8[[#This Row],[area_ac]]*huc_8[[#This Row],[total_p_yield_lbs_per_ac]]</f>
        <v>274322.81723452284</v>
      </c>
      <c r="F749">
        <f>huc_8[[#This Row],[total_p_sparrow_lbs]]/SUM(huc_8[total_p_sparrow_lbs])*Meta!$A$2</f>
        <v>103506.63414499539</v>
      </c>
      <c r="G749">
        <f>huc_8[[#This Row],[total_p_sparrow_adjusted_usgs_lbs]]/huc_8[[#This Row],[area_ac]]/huc_8[[#This Row],[total_p_yield_lbs_per_ac]]*huc_8[[#This Row],[rowcrop_p_yield_lbs_per_ac]]</f>
        <v>4.471889755128234E-2</v>
      </c>
      <c r="H749">
        <v>2.1305657650466281</v>
      </c>
      <c r="I749">
        <v>2.4968643108436197</v>
      </c>
      <c r="J749">
        <f>huc_8[[#This Row],[area_ac]]*huc_8[[#This Row],[total_n_yield_lbs_per_ac]]</f>
        <v>3165316.4846158749</v>
      </c>
      <c r="K749">
        <f>huc_8[[#This Row],[total_n_sparrow_lbs]]/SUM(huc_8[total_n_sparrow_lbs])*Meta!$B$2</f>
        <v>1061052.6653728227</v>
      </c>
      <c r="L749">
        <f>huc_8[[#This Row],[total_n_sparrow_adjusted_usgs_lbs]]/huc_8[[#This Row],[area_ac]]/huc_8[[#This Row],[total_n_yield_lbs_per_ac]]*huc_8[[#This Row],[rowcrop_n_yield_lbs_per_ac]]</f>
        <v>0.71419161235283257</v>
      </c>
    </row>
    <row r="750" spans="1:12">
      <c r="A750" t="s">
        <v>808</v>
      </c>
      <c r="B750">
        <v>1748464.82</v>
      </c>
      <c r="C750">
        <v>7.0496100186713317E-2</v>
      </c>
      <c r="D750">
        <v>7.9989525102748274E-2</v>
      </c>
      <c r="E750">
        <f>huc_8[[#This Row],[area_ac]]*huc_8[[#This Row],[total_p_yield_lbs_per_ac]]</f>
        <v>139858.87061066224</v>
      </c>
      <c r="F750">
        <f>huc_8[[#This Row],[total_p_sparrow_lbs]]/SUM(huc_8[total_p_sparrow_lbs])*Meta!$A$2</f>
        <v>52771.115061325843</v>
      </c>
      <c r="G750">
        <f>huc_8[[#This Row],[total_p_sparrow_adjusted_usgs_lbs]]/huc_8[[#This Row],[area_ac]]/huc_8[[#This Row],[total_p_yield_lbs_per_ac]]*huc_8[[#This Row],[rowcrop_p_yield_lbs_per_ac]]</f>
        <v>2.6599369765282471E-2</v>
      </c>
      <c r="H750">
        <v>0.58730858069632164</v>
      </c>
      <c r="I750">
        <v>0.61564430138029602</v>
      </c>
      <c r="J750">
        <f>huc_8[[#This Row],[area_ac]]*huc_8[[#This Row],[total_n_yield_lbs_per_ac]]</f>
        <v>1076432.4025969252</v>
      </c>
      <c r="K750">
        <f>huc_8[[#This Row],[total_n_sparrow_lbs]]/SUM(huc_8[total_n_sparrow_lbs])*Meta!$B$2</f>
        <v>360833.26119844348</v>
      </c>
      <c r="L750">
        <f>huc_8[[#This Row],[total_n_sparrow_adjusted_usgs_lbs]]/huc_8[[#This Row],[area_ac]]/huc_8[[#This Row],[total_n_yield_lbs_per_ac]]*huc_8[[#This Row],[rowcrop_n_yield_lbs_per_ac]]</f>
        <v>0.19687299452452245</v>
      </c>
    </row>
    <row r="751" spans="1:12">
      <c r="A751" t="s">
        <v>809</v>
      </c>
      <c r="B751">
        <v>867643.65</v>
      </c>
      <c r="C751">
        <v>0.15388022284222838</v>
      </c>
      <c r="D751">
        <v>0.16986546604313593</v>
      </c>
      <c r="E751">
        <f>huc_8[[#This Row],[area_ac]]*huc_8[[#This Row],[total_p_yield_lbs_per_ac]]</f>
        <v>147382.69296661753</v>
      </c>
      <c r="F751">
        <f>huc_8[[#This Row],[total_p_sparrow_lbs]]/SUM(huc_8[total_p_sparrow_lbs])*Meta!$A$2</f>
        <v>55609.980365424926</v>
      </c>
      <c r="G751">
        <f>huc_8[[#This Row],[total_p_sparrow_adjusted_usgs_lbs]]/huc_8[[#This Row],[area_ac]]/huc_8[[#This Row],[total_p_yield_lbs_per_ac]]*huc_8[[#This Row],[rowcrop_p_yield_lbs_per_ac]]</f>
        <v>5.8061608175539126E-2</v>
      </c>
      <c r="H751">
        <v>2.4742442648134886</v>
      </c>
      <c r="I751">
        <v>2.564134713505859</v>
      </c>
      <c r="J751">
        <f>huc_8[[#This Row],[area_ac]]*huc_8[[#This Row],[total_n_yield_lbs_per_ac]]</f>
        <v>2224755.2019179277</v>
      </c>
      <c r="K751">
        <f>huc_8[[#This Row],[total_n_sparrow_lbs]]/SUM(huc_8[total_n_sparrow_lbs])*Meta!$B$2</f>
        <v>745765.05959830957</v>
      </c>
      <c r="L751">
        <f>huc_8[[#This Row],[total_n_sparrow_adjusted_usgs_lbs]]/huc_8[[#This Row],[area_ac]]/huc_8[[#This Row],[total_n_yield_lbs_per_ac]]*huc_8[[#This Row],[rowcrop_n_yield_lbs_per_ac]]</f>
        <v>0.82939683432077549</v>
      </c>
    </row>
    <row r="752" spans="1:12">
      <c r="A752" t="s">
        <v>810</v>
      </c>
      <c r="B752">
        <v>1255745.3500000001</v>
      </c>
      <c r="C752">
        <v>3.2564642152886451E-2</v>
      </c>
      <c r="D752">
        <v>3.5669649075899153E-2</v>
      </c>
      <c r="E752">
        <f>huc_8[[#This Row],[area_ac]]*huc_8[[#This Row],[total_p_yield_lbs_per_ac]]</f>
        <v>44791.995963192159</v>
      </c>
      <c r="F752">
        <f>huc_8[[#This Row],[total_p_sparrow_lbs]]/SUM(huc_8[total_p_sparrow_lbs])*Meta!$A$2</f>
        <v>16900.776922331705</v>
      </c>
      <c r="G752">
        <f>huc_8[[#This Row],[total_p_sparrow_adjusted_usgs_lbs]]/huc_8[[#This Row],[area_ac]]/huc_8[[#This Row],[total_p_yield_lbs_per_ac]]*huc_8[[#This Row],[rowcrop_p_yield_lbs_per_ac]]</f>
        <v>1.2287189725453595E-2</v>
      </c>
      <c r="H752">
        <v>0.63475142959298525</v>
      </c>
      <c r="I752">
        <v>0.65062428627094371</v>
      </c>
      <c r="J752">
        <f>huc_8[[#This Row],[area_ac]]*huc_8[[#This Row],[total_n_yield_lbs_per_ac]]</f>
        <v>817018.42208180646</v>
      </c>
      <c r="K752">
        <f>huc_8[[#This Row],[total_n_sparrow_lbs]]/SUM(huc_8[total_n_sparrow_lbs])*Meta!$B$2</f>
        <v>273874.53312233352</v>
      </c>
      <c r="L752">
        <f>huc_8[[#This Row],[total_n_sparrow_adjusted_usgs_lbs]]/huc_8[[#This Row],[area_ac]]/huc_8[[#This Row],[total_n_yield_lbs_per_ac]]*huc_8[[#This Row],[rowcrop_n_yield_lbs_per_ac]]</f>
        <v>0.2127764157209005</v>
      </c>
    </row>
    <row r="753" spans="1:12">
      <c r="A753" t="s">
        <v>811</v>
      </c>
      <c r="B753">
        <v>1239605.4099999999</v>
      </c>
      <c r="C753">
        <v>0.10238020679637957</v>
      </c>
      <c r="D753">
        <v>0.11353988004894833</v>
      </c>
      <c r="E753">
        <f>huc_8[[#This Row],[area_ac]]*huc_8[[#This Row],[total_p_yield_lbs_per_ac]]</f>
        <v>140744.6495594274</v>
      </c>
      <c r="F753">
        <f>huc_8[[#This Row],[total_p_sparrow_lbs]]/SUM(huc_8[total_p_sparrow_lbs])*Meta!$A$2</f>
        <v>53105.334425604211</v>
      </c>
      <c r="G753">
        <f>huc_8[[#This Row],[total_p_sparrow_adjusted_usgs_lbs]]/huc_8[[#This Row],[area_ac]]/huc_8[[#This Row],[total_p_yield_lbs_per_ac]]*huc_8[[#This Row],[rowcrop_p_yield_lbs_per_ac]]</f>
        <v>3.862978193134501E-2</v>
      </c>
      <c r="H753">
        <v>1.0178700747633294</v>
      </c>
      <c r="I753">
        <v>1.0458264802851127</v>
      </c>
      <c r="J753">
        <f>huc_8[[#This Row],[area_ac]]*huc_8[[#This Row],[total_n_yield_lbs_per_ac]]</f>
        <v>1296412.162882684</v>
      </c>
      <c r="K753">
        <f>huc_8[[#This Row],[total_n_sparrow_lbs]]/SUM(huc_8[total_n_sparrow_lbs])*Meta!$B$2</f>
        <v>434573.15801877814</v>
      </c>
      <c r="L753">
        <f>huc_8[[#This Row],[total_n_sparrow_adjusted_usgs_lbs]]/huc_8[[#This Row],[area_ac]]/huc_8[[#This Row],[total_n_yield_lbs_per_ac]]*huc_8[[#This Row],[rowcrop_n_yield_lbs_per_ac]]</f>
        <v>0.34120245513520253</v>
      </c>
    </row>
    <row r="754" spans="1:12">
      <c r="A754" t="s">
        <v>812</v>
      </c>
      <c r="B754">
        <v>1139708.04</v>
      </c>
      <c r="C754">
        <v>3.065723903748685E-2</v>
      </c>
      <c r="D754">
        <v>4.8732549267310944E-2</v>
      </c>
      <c r="E754">
        <f>huc_8[[#This Row],[area_ac]]*huc_8[[#This Row],[total_p_yield_lbs_per_ac]]</f>
        <v>55540.878209650393</v>
      </c>
      <c r="F754">
        <f>huc_8[[#This Row],[total_p_sparrow_lbs]]/SUM(huc_8[total_p_sparrow_lbs])*Meta!$A$2</f>
        <v>20956.51181659909</v>
      </c>
      <c r="G754">
        <f>huc_8[[#This Row],[total_p_sparrow_adjusted_usgs_lbs]]/huc_8[[#This Row],[area_ac]]/huc_8[[#This Row],[total_p_yield_lbs_per_ac]]*huc_8[[#This Row],[rowcrop_p_yield_lbs_per_ac]]</f>
        <v>1.1567494300833097E-2</v>
      </c>
      <c r="H754">
        <v>0.754826988877626</v>
      </c>
      <c r="I754">
        <v>0.83030725632088043</v>
      </c>
      <c r="J754">
        <f>huc_8[[#This Row],[area_ac]]*huc_8[[#This Row],[total_n_yield_lbs_per_ac]]</f>
        <v>946307.85569924826</v>
      </c>
      <c r="K754">
        <f>huc_8[[#This Row],[total_n_sparrow_lbs]]/SUM(huc_8[total_n_sparrow_lbs])*Meta!$B$2</f>
        <v>317213.92708532838</v>
      </c>
      <c r="L754">
        <f>huc_8[[#This Row],[total_n_sparrow_adjusted_usgs_lbs]]/huc_8[[#This Row],[area_ac]]/huc_8[[#This Row],[total_n_yield_lbs_per_ac]]*huc_8[[#This Row],[rowcrop_n_yield_lbs_per_ac]]</f>
        <v>0.2530272067063592</v>
      </c>
    </row>
    <row r="755" spans="1:12">
      <c r="A755" t="s">
        <v>813</v>
      </c>
      <c r="B755">
        <v>532878.65</v>
      </c>
      <c r="C755">
        <v>0.15129621161729645</v>
      </c>
      <c r="D755">
        <v>0.18023597143293074</v>
      </c>
      <c r="E755">
        <f>huc_8[[#This Row],[area_ac]]*huc_8[[#This Row],[total_p_yield_lbs_per_ac]]</f>
        <v>96043.901138618705</v>
      </c>
      <c r="F755">
        <f>huc_8[[#This Row],[total_p_sparrow_lbs]]/SUM(huc_8[total_p_sparrow_lbs])*Meta!$A$2</f>
        <v>36238.986742813453</v>
      </c>
      <c r="G755">
        <f>huc_8[[#This Row],[total_p_sparrow_adjusted_usgs_lbs]]/huc_8[[#This Row],[area_ac]]/huc_8[[#This Row],[total_p_yield_lbs_per_ac]]*huc_8[[#This Row],[rowcrop_p_yield_lbs_per_ac]]</f>
        <v>5.7086617078619416E-2</v>
      </c>
      <c r="H755">
        <v>0.92596056582066877</v>
      </c>
      <c r="I755">
        <v>0.96482245643995002</v>
      </c>
      <c r="J755">
        <f>huc_8[[#This Row],[area_ac]]*huc_8[[#This Row],[total_n_yield_lbs_per_ac]]</f>
        <v>514133.28807740437</v>
      </c>
      <c r="K755">
        <f>huc_8[[#This Row],[total_n_sparrow_lbs]]/SUM(huc_8[total_n_sparrow_lbs])*Meta!$B$2</f>
        <v>172343.74455849233</v>
      </c>
      <c r="L755">
        <f>huc_8[[#This Row],[total_n_sparrow_adjusted_usgs_lbs]]/huc_8[[#This Row],[area_ac]]/huc_8[[#This Row],[total_n_yield_lbs_per_ac]]*huc_8[[#This Row],[rowcrop_n_yield_lbs_per_ac]]</f>
        <v>0.31039326751978091</v>
      </c>
    </row>
    <row r="756" spans="1:12">
      <c r="A756" t="s">
        <v>814</v>
      </c>
      <c r="B756">
        <v>697609.99</v>
      </c>
      <c r="C756">
        <v>1.4376387373160823E-2</v>
      </c>
      <c r="D756">
        <v>1.8834664488097497E-2</v>
      </c>
      <c r="E756">
        <f>huc_8[[#This Row],[area_ac]]*huc_8[[#This Row],[total_p_yield_lbs_per_ac]]</f>
        <v>13139.250105195049</v>
      </c>
      <c r="F756">
        <f>huc_8[[#This Row],[total_p_sparrow_lbs]]/SUM(huc_8[total_p_sparrow_lbs])*Meta!$A$2</f>
        <v>4957.6610771510541</v>
      </c>
      <c r="G756">
        <f>huc_8[[#This Row],[total_p_sparrow_adjusted_usgs_lbs]]/huc_8[[#This Row],[area_ac]]/huc_8[[#This Row],[total_p_yield_lbs_per_ac]]*huc_8[[#This Row],[rowcrop_p_yield_lbs_per_ac]]</f>
        <v>5.4244538721266132E-3</v>
      </c>
      <c r="H756">
        <v>0.79472438900766484</v>
      </c>
      <c r="I756">
        <v>0.85171139058976886</v>
      </c>
      <c r="J756">
        <f>huc_8[[#This Row],[area_ac]]*huc_8[[#This Row],[total_n_yield_lbs_per_ac]]</f>
        <v>594162.37467221473</v>
      </c>
      <c r="K756">
        <f>huc_8[[#This Row],[total_n_sparrow_lbs]]/SUM(huc_8[total_n_sparrow_lbs])*Meta!$B$2</f>
        <v>199170.46980112814</v>
      </c>
      <c r="L756">
        <f>huc_8[[#This Row],[total_n_sparrow_adjusted_usgs_lbs]]/huc_8[[#This Row],[area_ac]]/huc_8[[#This Row],[total_n_yield_lbs_per_ac]]*huc_8[[#This Row],[rowcrop_n_yield_lbs_per_ac]]</f>
        <v>0.26640130151020336</v>
      </c>
    </row>
    <row r="757" spans="1:12">
      <c r="A757" t="s">
        <v>815</v>
      </c>
      <c r="B757">
        <v>1189399.3700000001</v>
      </c>
      <c r="C757">
        <v>9.2187226432522362E-2</v>
      </c>
      <c r="D757">
        <v>0.214010977405169</v>
      </c>
      <c r="E757">
        <f>huc_8[[#This Row],[area_ac]]*huc_8[[#This Row],[total_p_yield_lbs_per_ac]]</f>
        <v>254544.52169879226</v>
      </c>
      <c r="F757">
        <f>huc_8[[#This Row],[total_p_sparrow_lbs]]/SUM(huc_8[total_p_sparrow_lbs])*Meta!$A$2</f>
        <v>96043.94904768432</v>
      </c>
      <c r="G757">
        <f>huc_8[[#This Row],[total_p_sparrow_adjusted_usgs_lbs]]/huc_8[[#This Row],[area_ac]]/huc_8[[#This Row],[total_p_yield_lbs_per_ac]]*huc_8[[#This Row],[rowcrop_p_yield_lbs_per_ac]]</f>
        <v>3.478379821039583E-2</v>
      </c>
      <c r="H757">
        <v>2.180146375683524</v>
      </c>
      <c r="I757">
        <v>2.5731547330293627</v>
      </c>
      <c r="J757">
        <f>huc_8[[#This Row],[area_ac]]*huc_8[[#This Row],[total_n_yield_lbs_per_ac]]</f>
        <v>3060508.6183776427</v>
      </c>
      <c r="K757">
        <f>huc_8[[#This Row],[total_n_sparrow_lbs]]/SUM(huc_8[total_n_sparrow_lbs])*Meta!$B$2</f>
        <v>1025919.791183274</v>
      </c>
      <c r="L757">
        <f>huc_8[[#This Row],[total_n_sparrow_adjusted_usgs_lbs]]/huc_8[[#This Row],[area_ac]]/huc_8[[#This Row],[total_n_yield_lbs_per_ac]]*huc_8[[#This Row],[rowcrop_n_yield_lbs_per_ac]]</f>
        <v>0.73081163734015242</v>
      </c>
    </row>
    <row r="758" spans="1:12">
      <c r="A758" t="s">
        <v>816</v>
      </c>
      <c r="B758">
        <v>1196655.8500000001</v>
      </c>
      <c r="C758">
        <v>0.12076573954990708</v>
      </c>
      <c r="D758">
        <v>0.44674373068351797</v>
      </c>
      <c r="E758">
        <f>huc_8[[#This Row],[area_ac]]*huc_8[[#This Row],[total_p_yield_lbs_per_ac]]</f>
        <v>534598.49877325632</v>
      </c>
      <c r="F758">
        <f>huc_8[[#This Row],[total_p_sparrow_lbs]]/SUM(huc_8[total_p_sparrow_lbs])*Meta!$A$2</f>
        <v>201713.04663906572</v>
      </c>
      <c r="G758">
        <f>huc_8[[#This Row],[total_p_sparrow_adjusted_usgs_lbs]]/huc_8[[#This Row],[area_ac]]/huc_8[[#This Row],[total_p_yield_lbs_per_ac]]*huc_8[[#This Row],[rowcrop_p_yield_lbs_per_ac]]</f>
        <v>4.5566954097571617E-2</v>
      </c>
      <c r="H758">
        <v>2.1957593398855537</v>
      </c>
      <c r="I758">
        <v>4.4117338936264536</v>
      </c>
      <c r="J758">
        <f>huc_8[[#This Row],[area_ac]]*huc_8[[#This Row],[total_n_yield_lbs_per_ac]]</f>
        <v>5279327.1724513741</v>
      </c>
      <c r="K758">
        <f>huc_8[[#This Row],[total_n_sparrow_lbs]]/SUM(huc_8[total_n_sparrow_lbs])*Meta!$B$2</f>
        <v>1769694.8140667467</v>
      </c>
      <c r="L758">
        <f>huc_8[[#This Row],[total_n_sparrow_adjusted_usgs_lbs]]/huc_8[[#This Row],[area_ac]]/huc_8[[#This Row],[total_n_yield_lbs_per_ac]]*huc_8[[#This Row],[rowcrop_n_yield_lbs_per_ac]]</f>
        <v>0.73604529323568435</v>
      </c>
    </row>
    <row r="759" spans="1:12">
      <c r="A759" t="s">
        <v>817</v>
      </c>
      <c r="B759">
        <v>1623407.57</v>
      </c>
      <c r="C759">
        <v>9.0795168618528044E-2</v>
      </c>
      <c r="D759">
        <v>0.22920548422731316</v>
      </c>
      <c r="E759">
        <f>huc_8[[#This Row],[area_ac]]*huc_8[[#This Row],[total_p_yield_lbs_per_ac]]</f>
        <v>372093.91818013578</v>
      </c>
      <c r="F759">
        <f>huc_8[[#This Row],[total_p_sparrow_lbs]]/SUM(huc_8[total_p_sparrow_lbs])*Meta!$A$2</f>
        <v>140397.32255929254</v>
      </c>
      <c r="G759">
        <f>huc_8[[#This Row],[total_p_sparrow_adjusted_usgs_lbs]]/huc_8[[#This Row],[area_ac]]/huc_8[[#This Row],[total_p_yield_lbs_per_ac]]*huc_8[[#This Row],[rowcrop_p_yield_lbs_per_ac]]</f>
        <v>3.4258551275728313E-2</v>
      </c>
      <c r="H759">
        <v>1.7997274469532998</v>
      </c>
      <c r="I759">
        <v>2.2918237211173427</v>
      </c>
      <c r="J759">
        <f>huc_8[[#This Row],[area_ac]]*huc_8[[#This Row],[total_n_yield_lbs_per_ac]]</f>
        <v>3720563.977967463</v>
      </c>
      <c r="K759">
        <f>huc_8[[#This Row],[total_n_sparrow_lbs]]/SUM(huc_8[total_n_sparrow_lbs])*Meta!$B$2</f>
        <v>1247178.3926502254</v>
      </c>
      <c r="L759">
        <f>huc_8[[#This Row],[total_n_sparrow_adjusted_usgs_lbs]]/huc_8[[#This Row],[area_ac]]/huc_8[[#This Row],[total_n_yield_lbs_per_ac]]*huc_8[[#This Row],[rowcrop_n_yield_lbs_per_ac]]</f>
        <v>0.60329057578144929</v>
      </c>
    </row>
    <row r="760" spans="1:12">
      <c r="A760" t="s">
        <v>818</v>
      </c>
      <c r="B760">
        <v>846295.43</v>
      </c>
      <c r="C760">
        <v>0.12341157363791146</v>
      </c>
      <c r="D760">
        <v>0.5408238720506886</v>
      </c>
      <c r="E760">
        <f>huc_8[[#This Row],[area_ac]]*huc_8[[#This Row],[total_p_yield_lbs_per_ac]]</f>
        <v>457696.77135140251</v>
      </c>
      <c r="F760">
        <f>huc_8[[#This Row],[total_p_sparrow_lbs]]/SUM(huc_8[total_p_sparrow_lbs])*Meta!$A$2</f>
        <v>172696.7254827873</v>
      </c>
      <c r="G760">
        <f>huc_8[[#This Row],[total_p_sparrow_adjusted_usgs_lbs]]/huc_8[[#This Row],[area_ac]]/huc_8[[#This Row],[total_p_yield_lbs_per_ac]]*huc_8[[#This Row],[rowcrop_p_yield_lbs_per_ac]]</f>
        <v>4.6565272005342662E-2</v>
      </c>
      <c r="H760">
        <v>2.4921059335434013</v>
      </c>
      <c r="I760">
        <v>5.2315120331381877</v>
      </c>
      <c r="J760">
        <f>huc_8[[#This Row],[area_ac]]*huc_8[[#This Row],[total_n_yield_lbs_per_ac]]</f>
        <v>4427404.7256348571</v>
      </c>
      <c r="K760">
        <f>huc_8[[#This Row],[total_n_sparrow_lbs]]/SUM(huc_8[total_n_sparrow_lbs])*Meta!$B$2</f>
        <v>1484120.0264336867</v>
      </c>
      <c r="L760">
        <f>huc_8[[#This Row],[total_n_sparrow_adjusted_usgs_lbs]]/huc_8[[#This Row],[area_ac]]/huc_8[[#This Row],[total_n_yield_lbs_per_ac]]*huc_8[[#This Row],[rowcrop_n_yield_lbs_per_ac]]</f>
        <v>0.83538428338186999</v>
      </c>
    </row>
    <row r="761" spans="1:12">
      <c r="A761" t="s">
        <v>819</v>
      </c>
      <c r="B761">
        <v>510130.28</v>
      </c>
      <c r="C761">
        <v>0.20467810701421443</v>
      </c>
      <c r="D761">
        <v>0.43142193662366785</v>
      </c>
      <c r="E761">
        <f>huc_8[[#This Row],[area_ac]]*huc_8[[#This Row],[total_p_yield_lbs_per_ac]]</f>
        <v>220081.39332797396</v>
      </c>
      <c r="F761">
        <f>huc_8[[#This Row],[total_p_sparrow_lbs]]/SUM(huc_8[total_p_sparrow_lbs])*Meta!$A$2</f>
        <v>83040.428393692651</v>
      </c>
      <c r="G761">
        <f>huc_8[[#This Row],[total_p_sparrow_adjusted_usgs_lbs]]/huc_8[[#This Row],[area_ac]]/huc_8[[#This Row],[total_p_yield_lbs_per_ac]]*huc_8[[#This Row],[rowcrop_p_yield_lbs_per_ac]]</f>
        <v>7.7228508199879933E-2</v>
      </c>
      <c r="H761">
        <v>2.6861225011286178</v>
      </c>
      <c r="I761">
        <v>3.4609400442675105</v>
      </c>
      <c r="J761">
        <f>huc_8[[#This Row],[area_ac]]*huc_8[[#This Row],[total_n_yield_lbs_per_ac]]</f>
        <v>1765530.3138453977</v>
      </c>
      <c r="K761">
        <f>huc_8[[#This Row],[total_n_sparrow_lbs]]/SUM(huc_8[total_n_sparrow_lbs])*Meta!$B$2</f>
        <v>591827.27995981462</v>
      </c>
      <c r="L761">
        <f>huc_8[[#This Row],[total_n_sparrow_adjusted_usgs_lbs]]/huc_8[[#This Row],[area_ac]]/huc_8[[#This Row],[total_n_yield_lbs_per_ac]]*huc_8[[#This Row],[rowcrop_n_yield_lbs_per_ac]]</f>
        <v>0.90042100156259963</v>
      </c>
    </row>
    <row r="762" spans="1:12">
      <c r="A762" t="s">
        <v>820</v>
      </c>
      <c r="B762">
        <v>1058465.3799999999</v>
      </c>
      <c r="C762">
        <v>0.50225030678420746</v>
      </c>
      <c r="D762">
        <v>0.78254970075499841</v>
      </c>
      <c r="E762">
        <f>huc_8[[#This Row],[area_ac]]*huc_8[[#This Row],[total_p_yield_lbs_per_ac]]</f>
        <v>828301.76637852564</v>
      </c>
      <c r="F762">
        <f>huc_8[[#This Row],[total_p_sparrow_lbs]]/SUM(huc_8[total_p_sparrow_lbs])*Meta!$A$2</f>
        <v>312532.25217827776</v>
      </c>
      <c r="G762">
        <f>huc_8[[#This Row],[total_p_sparrow_adjusted_usgs_lbs]]/huc_8[[#This Row],[area_ac]]/huc_8[[#This Row],[total_p_yield_lbs_per_ac]]*huc_8[[#This Row],[rowcrop_p_yield_lbs_per_ac]]</f>
        <v>0.18950752721776259</v>
      </c>
      <c r="H762">
        <v>7.5453557424048272</v>
      </c>
      <c r="I762">
        <v>8.7619365260346989</v>
      </c>
      <c r="J762">
        <f>huc_8[[#This Row],[area_ac]]*huc_8[[#This Row],[total_n_yield_lbs_per_ac]]</f>
        <v>9274206.4745651968</v>
      </c>
      <c r="K762">
        <f>huc_8[[#This Row],[total_n_sparrow_lbs]]/SUM(huc_8[total_n_sparrow_lbs])*Meta!$B$2</f>
        <v>3108827.0467998628</v>
      </c>
      <c r="L762">
        <f>huc_8[[#This Row],[total_n_sparrow_adjusted_usgs_lbs]]/huc_8[[#This Row],[area_ac]]/huc_8[[#This Row],[total_n_yield_lbs_per_ac]]*huc_8[[#This Row],[rowcrop_n_yield_lbs_per_ac]]</f>
        <v>2.5292952096814871</v>
      </c>
    </row>
    <row r="763" spans="1:12">
      <c r="A763" t="s">
        <v>821</v>
      </c>
      <c r="B763">
        <v>1128010.31</v>
      </c>
      <c r="C763">
        <v>0.17039237520259809</v>
      </c>
      <c r="D763">
        <v>0.4096953299321644</v>
      </c>
      <c r="E763">
        <f>huc_8[[#This Row],[area_ac]]*huc_8[[#This Row],[total_p_yield_lbs_per_ac]]</f>
        <v>462140.55612233304</v>
      </c>
      <c r="F763">
        <f>huc_8[[#This Row],[total_p_sparrow_lbs]]/SUM(huc_8[total_p_sparrow_lbs])*Meta!$A$2</f>
        <v>174373.44056300094</v>
      </c>
      <c r="G763">
        <f>huc_8[[#This Row],[total_p_sparrow_adjusted_usgs_lbs]]/huc_8[[#This Row],[area_ac]]/huc_8[[#This Row],[total_p_yield_lbs_per_ac]]*huc_8[[#This Row],[rowcrop_p_yield_lbs_per_ac]]</f>
        <v>6.4291922265125256E-2</v>
      </c>
      <c r="H763">
        <v>3.7598797352608364</v>
      </c>
      <c r="I763">
        <v>4.7186656801371614</v>
      </c>
      <c r="J763">
        <f>huc_8[[#This Row],[area_ac]]*huc_8[[#This Row],[total_n_yield_lbs_per_ac]]</f>
        <v>5322703.5366378808</v>
      </c>
      <c r="K763">
        <f>huc_8[[#This Row],[total_n_sparrow_lbs]]/SUM(huc_8[total_n_sparrow_lbs])*Meta!$B$2</f>
        <v>1784235.1000248694</v>
      </c>
      <c r="L763">
        <f>huc_8[[#This Row],[total_n_sparrow_adjusted_usgs_lbs]]/huc_8[[#This Row],[area_ac]]/huc_8[[#This Row],[total_n_yield_lbs_per_ac]]*huc_8[[#This Row],[rowcrop_n_yield_lbs_per_ac]]</f>
        <v>1.2603575136859999</v>
      </c>
    </row>
    <row r="764" spans="1:12">
      <c r="A764" t="s">
        <v>822</v>
      </c>
      <c r="B764">
        <v>1219318.8600000001</v>
      </c>
      <c r="C764">
        <v>0.23966516327323761</v>
      </c>
      <c r="D764">
        <v>0.46324638126054263</v>
      </c>
      <c r="E764">
        <f>huc_8[[#This Row],[area_ac]]*huc_8[[#This Row],[total_p_yield_lbs_per_ac]]</f>
        <v>564845.04949773022</v>
      </c>
      <c r="F764">
        <f>huc_8[[#This Row],[total_p_sparrow_lbs]]/SUM(huc_8[total_p_sparrow_lbs])*Meta!$A$2</f>
        <v>213125.58130004385</v>
      </c>
      <c r="G764">
        <f>huc_8[[#This Row],[total_p_sparrow_adjusted_usgs_lbs]]/huc_8[[#This Row],[area_ac]]/huc_8[[#This Row],[total_p_yield_lbs_per_ac]]*huc_8[[#This Row],[rowcrop_p_yield_lbs_per_ac]]</f>
        <v>9.0429715698843061E-2</v>
      </c>
      <c r="H764">
        <v>3.9710373158067087</v>
      </c>
      <c r="I764">
        <v>4.4460956204953241</v>
      </c>
      <c r="J764">
        <f>huc_8[[#This Row],[area_ac]]*huc_8[[#This Row],[total_n_yield_lbs_per_ac]]</f>
        <v>5421208.2434333516</v>
      </c>
      <c r="K764">
        <f>huc_8[[#This Row],[total_n_sparrow_lbs]]/SUM(huc_8[total_n_sparrow_lbs])*Meta!$B$2</f>
        <v>1817255.0783446005</v>
      </c>
      <c r="L764">
        <f>huc_8[[#This Row],[total_n_sparrow_adjusted_usgs_lbs]]/huc_8[[#This Row],[area_ac]]/huc_8[[#This Row],[total_n_yield_lbs_per_ac]]*huc_8[[#This Row],[rowcrop_n_yield_lbs_per_ac]]</f>
        <v>1.3311401083304228</v>
      </c>
    </row>
    <row r="765" spans="1:12">
      <c r="A765" t="s">
        <v>823</v>
      </c>
      <c r="B765">
        <v>823058.79</v>
      </c>
      <c r="C765">
        <v>0.14661198849019061</v>
      </c>
      <c r="D765">
        <v>0.34163151462199354</v>
      </c>
      <c r="E765">
        <f>huc_8[[#This Row],[area_ac]]*huc_8[[#This Row],[total_p_yield_lbs_per_ac]]</f>
        <v>281182.82105064532</v>
      </c>
      <c r="F765">
        <f>huc_8[[#This Row],[total_p_sparrow_lbs]]/SUM(huc_8[total_p_sparrow_lbs])*Meta!$A$2</f>
        <v>106095.02949754684</v>
      </c>
      <c r="G765">
        <f>huc_8[[#This Row],[total_p_sparrow_adjusted_usgs_lbs]]/huc_8[[#This Row],[area_ac]]/huc_8[[#This Row],[total_p_yield_lbs_per_ac]]*huc_8[[#This Row],[rowcrop_p_yield_lbs_per_ac]]</f>
        <v>5.5319180543960449E-2</v>
      </c>
      <c r="H765">
        <v>4.325855302604988</v>
      </c>
      <c r="I765">
        <v>4.8873681783311724</v>
      </c>
      <c r="J765">
        <f>huc_8[[#This Row],[area_ac]]*huc_8[[#This Row],[total_n_yield_lbs_per_ac]]</f>
        <v>4022591.3391417591</v>
      </c>
      <c r="K765">
        <f>huc_8[[#This Row],[total_n_sparrow_lbs]]/SUM(huc_8[total_n_sparrow_lbs])*Meta!$B$2</f>
        <v>1348421.6453066489</v>
      </c>
      <c r="L765">
        <f>huc_8[[#This Row],[total_n_sparrow_adjusted_usgs_lbs]]/huc_8[[#This Row],[area_ac]]/huc_8[[#This Row],[total_n_yield_lbs_per_ac]]*huc_8[[#This Row],[rowcrop_n_yield_lbs_per_ac]]</f>
        <v>1.4500794221223643</v>
      </c>
    </row>
    <row r="766" spans="1:12">
      <c r="A766" t="s">
        <v>824</v>
      </c>
      <c r="B766">
        <v>1193669.29</v>
      </c>
      <c r="C766">
        <v>0.22864574332816795</v>
      </c>
      <c r="D766">
        <v>0.43623069096939376</v>
      </c>
      <c r="E766">
        <f>huc_8[[#This Row],[area_ac]]*huc_8[[#This Row],[total_p_yield_lbs_per_ac]]</f>
        <v>520715.17916564568</v>
      </c>
      <c r="F766">
        <f>huc_8[[#This Row],[total_p_sparrow_lbs]]/SUM(huc_8[total_p_sparrow_lbs])*Meta!$A$2</f>
        <v>196474.63556619291</v>
      </c>
      <c r="G766">
        <f>huc_8[[#This Row],[total_p_sparrow_adjusted_usgs_lbs]]/huc_8[[#This Row],[area_ac]]/huc_8[[#This Row],[total_p_yield_lbs_per_ac]]*huc_8[[#This Row],[rowcrop_p_yield_lbs_per_ac]]</f>
        <v>8.6271902359643951E-2</v>
      </c>
      <c r="H766">
        <v>4.9535991195473139</v>
      </c>
      <c r="I766">
        <v>5.3644535475347546</v>
      </c>
      <c r="J766">
        <f>huc_8[[#This Row],[area_ac]]*huc_8[[#This Row],[total_n_yield_lbs_per_ac]]</f>
        <v>6403383.4573237924</v>
      </c>
      <c r="K766">
        <f>huc_8[[#This Row],[total_n_sparrow_lbs]]/SUM(huc_8[total_n_sparrow_lbs])*Meta!$B$2</f>
        <v>2146492.1810566355</v>
      </c>
      <c r="L766">
        <f>huc_8[[#This Row],[total_n_sparrow_adjusted_usgs_lbs]]/huc_8[[#This Row],[area_ac]]/huc_8[[#This Row],[total_n_yield_lbs_per_ac]]*huc_8[[#This Row],[rowcrop_n_yield_lbs_per_ac]]</f>
        <v>1.6605068006720942</v>
      </c>
    </row>
    <row r="767" spans="1:12">
      <c r="A767" t="s">
        <v>825</v>
      </c>
      <c r="B767">
        <v>729323.59</v>
      </c>
      <c r="C767">
        <v>0.23391033784975285</v>
      </c>
      <c r="D767">
        <v>0.48941389278401898</v>
      </c>
      <c r="E767">
        <f>huc_8[[#This Row],[area_ac]]*huc_8[[#This Row],[total_p_yield_lbs_per_ac]]</f>
        <v>356941.09728111583</v>
      </c>
      <c r="F767">
        <f>huc_8[[#This Row],[total_p_sparrow_lbs]]/SUM(huc_8[total_p_sparrow_lbs])*Meta!$A$2</f>
        <v>134679.90719854756</v>
      </c>
      <c r="G767">
        <f>huc_8[[#This Row],[total_p_sparrow_adjusted_usgs_lbs]]/huc_8[[#This Row],[area_ac]]/huc_8[[#This Row],[total_p_yield_lbs_per_ac]]*huc_8[[#This Row],[rowcrop_p_yield_lbs_per_ac]]</f>
        <v>8.8258322827911323E-2</v>
      </c>
      <c r="H767">
        <v>5.4085530171260494</v>
      </c>
      <c r="I767">
        <v>6.2370503637392494</v>
      </c>
      <c r="J767">
        <f>huc_8[[#This Row],[area_ac]]*huc_8[[#This Row],[total_n_yield_lbs_per_ac]]</f>
        <v>4548827.9622931145</v>
      </c>
      <c r="K767">
        <f>huc_8[[#This Row],[total_n_sparrow_lbs]]/SUM(huc_8[total_n_sparrow_lbs])*Meta!$B$2</f>
        <v>1524822.5753006362</v>
      </c>
      <c r="L767">
        <f>huc_8[[#This Row],[total_n_sparrow_adjusted_usgs_lbs]]/huc_8[[#This Row],[area_ac]]/huc_8[[#This Row],[total_n_yield_lbs_per_ac]]*huc_8[[#This Row],[rowcrop_n_yield_lbs_per_ac]]</f>
        <v>1.8130128922410866</v>
      </c>
    </row>
    <row r="768" spans="1:12">
      <c r="A768" t="s">
        <v>826</v>
      </c>
      <c r="B768">
        <v>703412.13</v>
      </c>
      <c r="C768">
        <v>0.29146647889976446</v>
      </c>
      <c r="D768">
        <v>0.48723087370701662</v>
      </c>
      <c r="E768">
        <f>huc_8[[#This Row],[area_ac]]*huc_8[[#This Row],[total_p_yield_lbs_per_ac]]</f>
        <v>342724.10667601356</v>
      </c>
      <c r="F768">
        <f>huc_8[[#This Row],[total_p_sparrow_lbs]]/SUM(huc_8[total_p_sparrow_lbs])*Meta!$A$2</f>
        <v>129315.59642031908</v>
      </c>
      <c r="G768">
        <f>huc_8[[#This Row],[total_p_sparrow_adjusted_usgs_lbs]]/huc_8[[#This Row],[area_ac]]/huc_8[[#This Row],[total_p_yield_lbs_per_ac]]*huc_8[[#This Row],[rowcrop_p_yield_lbs_per_ac]]</f>
        <v>0.10997522736585282</v>
      </c>
      <c r="H768">
        <v>4.8749218134462362</v>
      </c>
      <c r="I768">
        <v>5.2056620592498515</v>
      </c>
      <c r="J768">
        <f>huc_8[[#This Row],[area_ac]]*huc_8[[#This Row],[total_n_yield_lbs_per_ac]]</f>
        <v>3661725.8371571242</v>
      </c>
      <c r="K768">
        <f>huc_8[[#This Row],[total_n_sparrow_lbs]]/SUM(huc_8[total_n_sparrow_lbs])*Meta!$B$2</f>
        <v>1227455.1307154975</v>
      </c>
      <c r="L768">
        <f>huc_8[[#This Row],[total_n_sparrow_adjusted_usgs_lbs]]/huc_8[[#This Row],[area_ac]]/huc_8[[#This Row],[total_n_yield_lbs_per_ac]]*huc_8[[#This Row],[rowcrop_n_yield_lbs_per_ac]]</f>
        <v>1.6341332087268219</v>
      </c>
    </row>
    <row r="769" spans="1:12">
      <c r="A769" t="s">
        <v>827</v>
      </c>
      <c r="B769">
        <v>484649.84</v>
      </c>
      <c r="C769">
        <v>0.24385542143624772</v>
      </c>
      <c r="D769">
        <v>0.49793180663347997</v>
      </c>
      <c r="E769">
        <f>huc_8[[#This Row],[area_ac]]*huc_8[[#This Row],[total_p_yield_lbs_per_ac]]</f>
        <v>241322.57041582701</v>
      </c>
      <c r="F769">
        <f>huc_8[[#This Row],[total_p_sparrow_lbs]]/SUM(huc_8[total_p_sparrow_lbs])*Meta!$A$2</f>
        <v>91055.083418767885</v>
      </c>
      <c r="G769">
        <f>huc_8[[#This Row],[total_p_sparrow_adjusted_usgs_lbs]]/huc_8[[#This Row],[area_ac]]/huc_8[[#This Row],[total_p_yield_lbs_per_ac]]*huc_8[[#This Row],[rowcrop_p_yield_lbs_per_ac]]</f>
        <v>9.2010770906077163E-2</v>
      </c>
      <c r="H769">
        <v>4.580554467716115</v>
      </c>
      <c r="I769">
        <v>4.9064617352717068</v>
      </c>
      <c r="J769">
        <f>huc_8[[#This Row],[area_ac]]*huc_8[[#This Row],[total_n_yield_lbs_per_ac]]</f>
        <v>2377915.8949655551</v>
      </c>
      <c r="K769">
        <f>huc_8[[#This Row],[total_n_sparrow_lbs]]/SUM(huc_8[total_n_sparrow_lbs])*Meta!$B$2</f>
        <v>797106.39067163994</v>
      </c>
      <c r="L769">
        <f>huc_8[[#This Row],[total_n_sparrow_adjusted_usgs_lbs]]/huc_8[[#This Row],[area_ac]]/huc_8[[#This Row],[total_n_yield_lbs_per_ac]]*huc_8[[#This Row],[rowcrop_n_yield_lbs_per_ac]]</f>
        <v>1.5354576866096163</v>
      </c>
    </row>
    <row r="770" spans="1:12">
      <c r="A770" t="s">
        <v>828</v>
      </c>
      <c r="B770">
        <v>713418.76</v>
      </c>
      <c r="C770">
        <v>8.672497286817793E-2</v>
      </c>
      <c r="D770">
        <v>0.26185624995831924</v>
      </c>
      <c r="E770">
        <f>huc_8[[#This Row],[area_ac]]*huc_8[[#This Row],[total_p_yield_lbs_per_ac]]</f>
        <v>186813.16114351418</v>
      </c>
      <c r="F770">
        <f>huc_8[[#This Row],[total_p_sparrow_lbs]]/SUM(huc_8[total_p_sparrow_lbs])*Meta!$A$2</f>
        <v>70487.762260843228</v>
      </c>
      <c r="G770">
        <f>huc_8[[#This Row],[total_p_sparrow_adjusted_usgs_lbs]]/huc_8[[#This Row],[area_ac]]/huc_8[[#This Row],[total_p_yield_lbs_per_ac]]*huc_8[[#This Row],[rowcrop_p_yield_lbs_per_ac]]</f>
        <v>3.2722797645472208E-2</v>
      </c>
      <c r="H770">
        <v>3.7428097744114304</v>
      </c>
      <c r="I770">
        <v>4.0896173298812037</v>
      </c>
      <c r="J770">
        <f>huc_8[[#This Row],[area_ac]]*huc_8[[#This Row],[total_n_yield_lbs_per_ac]]</f>
        <v>2917609.7243583594</v>
      </c>
      <c r="K770">
        <f>huc_8[[#This Row],[total_n_sparrow_lbs]]/SUM(huc_8[total_n_sparrow_lbs])*Meta!$B$2</f>
        <v>978018.3402178142</v>
      </c>
      <c r="L770">
        <f>huc_8[[#This Row],[total_n_sparrow_adjusted_usgs_lbs]]/huc_8[[#This Row],[area_ac]]/huc_8[[#This Row],[total_n_yield_lbs_per_ac]]*huc_8[[#This Row],[rowcrop_n_yield_lbs_per_ac]]</f>
        <v>1.2546354547560004</v>
      </c>
    </row>
    <row r="771" spans="1:12">
      <c r="A771" t="s">
        <v>829</v>
      </c>
      <c r="B771">
        <v>703022.54</v>
      </c>
      <c r="C771">
        <v>6.8157587937688266E-2</v>
      </c>
      <c r="D771">
        <v>0.63991739851537266</v>
      </c>
      <c r="E771">
        <f>huc_8[[#This Row],[area_ac]]*huc_8[[#This Row],[total_p_yield_lbs_per_ac]]</f>
        <v>449876.35489446955</v>
      </c>
      <c r="F771">
        <f>huc_8[[#This Row],[total_p_sparrow_lbs]]/SUM(huc_8[total_p_sparrow_lbs])*Meta!$A$2</f>
        <v>169745.95021287154</v>
      </c>
      <c r="G771">
        <f>huc_8[[#This Row],[total_p_sparrow_adjusted_usgs_lbs]]/huc_8[[#This Row],[area_ac]]/huc_8[[#This Row],[total_p_yield_lbs_per_ac]]*huc_8[[#This Row],[rowcrop_p_yield_lbs_per_ac]]</f>
        <v>2.5717009580141576E-2</v>
      </c>
      <c r="H771">
        <v>3.6435193028271482</v>
      </c>
      <c r="I771">
        <v>7.3705959418491478</v>
      </c>
      <c r="J771">
        <f>huc_8[[#This Row],[area_ac]]*huc_8[[#This Row],[total_n_yield_lbs_per_ac]]</f>
        <v>5181695.0803524805</v>
      </c>
      <c r="K771">
        <f>huc_8[[#This Row],[total_n_sparrow_lbs]]/SUM(huc_8[total_n_sparrow_lbs])*Meta!$B$2</f>
        <v>1736967.3468289713</v>
      </c>
      <c r="L771">
        <f>huc_8[[#This Row],[total_n_sparrow_adjusted_usgs_lbs]]/huc_8[[#This Row],[area_ac]]/huc_8[[#This Row],[total_n_yield_lbs_per_ac]]*huc_8[[#This Row],[rowcrop_n_yield_lbs_per_ac]]</f>
        <v>1.2213520785019472</v>
      </c>
    </row>
    <row r="772" spans="1:12">
      <c r="A772" t="s">
        <v>830</v>
      </c>
      <c r="B772">
        <v>1226702.3899999999</v>
      </c>
      <c r="C772">
        <v>0.11084032924685594</v>
      </c>
      <c r="D772">
        <v>0.1298296980886976</v>
      </c>
      <c r="E772">
        <f>huc_8[[#This Row],[area_ac]]*huc_8[[#This Row],[total_p_yield_lbs_per_ac]]</f>
        <v>159262.40093838377</v>
      </c>
      <c r="F772">
        <f>huc_8[[#This Row],[total_p_sparrow_lbs]]/SUM(huc_8[total_p_sparrow_lbs])*Meta!$A$2</f>
        <v>60092.394913288677</v>
      </c>
      <c r="G772">
        <f>huc_8[[#This Row],[total_p_sparrow_adjusted_usgs_lbs]]/huc_8[[#This Row],[area_ac]]/huc_8[[#This Row],[total_p_yield_lbs_per_ac]]*huc_8[[#This Row],[rowcrop_p_yield_lbs_per_ac]]</f>
        <v>4.182192908166641E-2</v>
      </c>
      <c r="H772">
        <v>1.0944666798853804</v>
      </c>
      <c r="I772">
        <v>1.1492295942760575</v>
      </c>
      <c r="J772">
        <f>huc_8[[#This Row],[area_ac]]*huc_8[[#This Row],[total_n_yield_lbs_per_ac]]</f>
        <v>1409762.68995717</v>
      </c>
      <c r="K772">
        <f>huc_8[[#This Row],[total_n_sparrow_lbs]]/SUM(huc_8[total_n_sparrow_lbs])*Meta!$B$2</f>
        <v>472569.63624088973</v>
      </c>
      <c r="L772">
        <f>huc_8[[#This Row],[total_n_sparrow_adjusted_usgs_lbs]]/huc_8[[#This Row],[area_ac]]/huc_8[[#This Row],[total_n_yield_lbs_per_ac]]*huc_8[[#This Row],[rowcrop_n_yield_lbs_per_ac]]</f>
        <v>0.36687857075216107</v>
      </c>
    </row>
    <row r="773" spans="1:12">
      <c r="A773" t="s">
        <v>831</v>
      </c>
      <c r="B773">
        <v>639640.03</v>
      </c>
      <c r="C773">
        <v>0.29232454835731808</v>
      </c>
      <c r="D773">
        <v>0.32507703812075012</v>
      </c>
      <c r="E773">
        <f>huc_8[[#This Row],[area_ac]]*huc_8[[#This Row],[total_p_yield_lbs_per_ac]]</f>
        <v>207932.28641586777</v>
      </c>
      <c r="F773">
        <f>huc_8[[#This Row],[total_p_sparrow_lbs]]/SUM(huc_8[total_p_sparrow_lbs])*Meta!$A$2</f>
        <v>78456.365073634443</v>
      </c>
      <c r="G773">
        <f>huc_8[[#This Row],[total_p_sparrow_adjusted_usgs_lbs]]/huc_8[[#This Row],[area_ac]]/huc_8[[#This Row],[total_p_yield_lbs_per_ac]]*huc_8[[#This Row],[rowcrop_p_yield_lbs_per_ac]]</f>
        <v>0.11029899147089287</v>
      </c>
      <c r="H773">
        <v>1.7061203130146518</v>
      </c>
      <c r="I773">
        <v>1.7585877083311383</v>
      </c>
      <c r="J773">
        <f>huc_8[[#This Row],[area_ac]]*huc_8[[#This Row],[total_n_yield_lbs_per_ac]]</f>
        <v>1124863.0945145607</v>
      </c>
      <c r="K773">
        <f>huc_8[[#This Row],[total_n_sparrow_lbs]]/SUM(huc_8[total_n_sparrow_lbs])*Meta!$B$2</f>
        <v>377067.819415548</v>
      </c>
      <c r="L773">
        <f>huc_8[[#This Row],[total_n_sparrow_adjusted_usgs_lbs]]/huc_8[[#This Row],[area_ac]]/huc_8[[#This Row],[total_n_yield_lbs_per_ac]]*huc_8[[#This Row],[rowcrop_n_yield_lbs_per_ac]]</f>
        <v>0.57191232357626209</v>
      </c>
    </row>
    <row r="774" spans="1:12">
      <c r="A774" t="s">
        <v>832</v>
      </c>
      <c r="B774">
        <v>1378031.33</v>
      </c>
      <c r="C774">
        <v>0.1317795500063233</v>
      </c>
      <c r="D774">
        <v>0.21201177047733236</v>
      </c>
      <c r="E774">
        <f>huc_8[[#This Row],[area_ac]]*huc_8[[#This Row],[total_p_yield_lbs_per_ac]]</f>
        <v>292158.86204653303</v>
      </c>
      <c r="F774">
        <f>huc_8[[#This Row],[total_p_sparrow_lbs]]/SUM(huc_8[total_p_sparrow_lbs])*Meta!$A$2</f>
        <v>110236.47522625033</v>
      </c>
      <c r="G774">
        <f>huc_8[[#This Row],[total_p_sparrow_adjusted_usgs_lbs]]/huc_8[[#This Row],[area_ac]]/huc_8[[#This Row],[total_p_yield_lbs_per_ac]]*huc_8[[#This Row],[rowcrop_p_yield_lbs_per_ac]]</f>
        <v>4.972265088191892E-2</v>
      </c>
      <c r="H774">
        <v>0.78354209094184057</v>
      </c>
      <c r="I774">
        <v>0.96398487313833514</v>
      </c>
      <c r="J774">
        <f>huc_8[[#This Row],[area_ac]]*huc_8[[#This Row],[total_n_yield_lbs_per_ac]]</f>
        <v>1328401.3568307012</v>
      </c>
      <c r="K774">
        <f>huc_8[[#This Row],[total_n_sparrow_lbs]]/SUM(huc_8[total_n_sparrow_lbs])*Meta!$B$2</f>
        <v>445296.3257230625</v>
      </c>
      <c r="L774">
        <f>huc_8[[#This Row],[total_n_sparrow_adjusted_usgs_lbs]]/huc_8[[#This Row],[area_ac]]/huc_8[[#This Row],[total_n_yield_lbs_per_ac]]*huc_8[[#This Row],[rowcrop_n_yield_lbs_per_ac]]</f>
        <v>0.26265285890567946</v>
      </c>
    </row>
    <row r="775" spans="1:12">
      <c r="A775" t="s">
        <v>833</v>
      </c>
      <c r="B775">
        <v>816546.91</v>
      </c>
      <c r="C775">
        <v>0.62627048845213229</v>
      </c>
      <c r="D775">
        <v>0.72521503711694124</v>
      </c>
      <c r="E775">
        <f>huc_8[[#This Row],[area_ac]]*huc_8[[#This Row],[total_p_yield_lbs_per_ac]]</f>
        <v>592172.09764337365</v>
      </c>
      <c r="F775">
        <f>huc_8[[#This Row],[total_p_sparrow_lbs]]/SUM(huc_8[total_p_sparrow_lbs])*Meta!$A$2</f>
        <v>223436.53830751596</v>
      </c>
      <c r="G775">
        <f>huc_8[[#This Row],[total_p_sparrow_adjusted_usgs_lbs]]/huc_8[[#This Row],[area_ac]]/huc_8[[#This Row],[total_p_yield_lbs_per_ac]]*huc_8[[#This Row],[rowcrop_p_yield_lbs_per_ac]]</f>
        <v>0.23630243731641212</v>
      </c>
      <c r="H775">
        <v>1.3429525916156657</v>
      </c>
      <c r="I775">
        <v>1.4032802612084594</v>
      </c>
      <c r="J775">
        <f>huc_8[[#This Row],[area_ac]]*huc_8[[#This Row],[total_n_yield_lbs_per_ac]]</f>
        <v>1145844.1611537605</v>
      </c>
      <c r="K775">
        <f>huc_8[[#This Row],[total_n_sparrow_lbs]]/SUM(huc_8[total_n_sparrow_lbs])*Meta!$B$2</f>
        <v>384100.92867589724</v>
      </c>
      <c r="L775">
        <f>huc_8[[#This Row],[total_n_sparrow_adjusted_usgs_lbs]]/huc_8[[#This Row],[area_ac]]/huc_8[[#This Row],[total_n_yield_lbs_per_ac]]*huc_8[[#This Row],[rowcrop_n_yield_lbs_per_ac]]</f>
        <v>0.45017407697735018</v>
      </c>
    </row>
    <row r="776" spans="1:12">
      <c r="A776" t="s">
        <v>834</v>
      </c>
      <c r="B776">
        <v>921555.2</v>
      </c>
      <c r="C776">
        <v>1.0614203298241823E-2</v>
      </c>
      <c r="D776">
        <v>5.0405597308532515E-2</v>
      </c>
      <c r="E776">
        <f>huc_8[[#This Row],[area_ac]]*huc_8[[#This Row],[total_p_yield_lbs_per_ac]]</f>
        <v>46451.540308784141</v>
      </c>
      <c r="F776">
        <f>huc_8[[#This Row],[total_p_sparrow_lbs]]/SUM(huc_8[total_p_sparrow_lbs])*Meta!$A$2</f>
        <v>17526.951045061469</v>
      </c>
      <c r="G776">
        <f>huc_8[[#This Row],[total_p_sparrow_adjusted_usgs_lbs]]/huc_8[[#This Row],[area_ac]]/huc_8[[#This Row],[total_p_yield_lbs_per_ac]]*huc_8[[#This Row],[rowcrop_p_yield_lbs_per_ac]]</f>
        <v>4.0049182514499881E-3</v>
      </c>
      <c r="H776">
        <v>0.5119036267535052</v>
      </c>
      <c r="I776">
        <v>0.54860468739441881</v>
      </c>
      <c r="J776">
        <f>huc_8[[#This Row],[area_ac]]*huc_8[[#This Row],[total_n_yield_lbs_per_ac]]</f>
        <v>505569.50241270108</v>
      </c>
      <c r="K776">
        <f>huc_8[[#This Row],[total_n_sparrow_lbs]]/SUM(huc_8[total_n_sparrow_lbs])*Meta!$B$2</f>
        <v>169473.05922595831</v>
      </c>
      <c r="L776">
        <f>huc_8[[#This Row],[total_n_sparrow_adjusted_usgs_lbs]]/huc_8[[#This Row],[area_ac]]/huc_8[[#This Row],[total_n_yield_lbs_per_ac]]*huc_8[[#This Row],[rowcrop_n_yield_lbs_per_ac]]</f>
        <v>0.17159633490700879</v>
      </c>
    </row>
    <row r="777" spans="1:12">
      <c r="A777" t="s">
        <v>835</v>
      </c>
      <c r="B777">
        <v>473932.5</v>
      </c>
      <c r="C777">
        <v>1.6463737501891233E-2</v>
      </c>
      <c r="D777">
        <v>2.0774335331205526E-2</v>
      </c>
      <c r="E777">
        <f>huc_8[[#This Row],[area_ac]]*huc_8[[#This Row],[total_p_yield_lbs_per_ac]]</f>
        <v>9845.6326793565622</v>
      </c>
      <c r="F777">
        <f>huc_8[[#This Row],[total_p_sparrow_lbs]]/SUM(huc_8[total_p_sparrow_lbs])*Meta!$A$2</f>
        <v>3714.9235704915354</v>
      </c>
      <c r="G777">
        <f>huc_8[[#This Row],[total_p_sparrow_adjusted_usgs_lbs]]/huc_8[[#This Row],[area_ac]]/huc_8[[#This Row],[total_p_yield_lbs_per_ac]]*huc_8[[#This Row],[rowcrop_p_yield_lbs_per_ac]]</f>
        <v>6.2120463454216771E-3</v>
      </c>
      <c r="H777">
        <v>0.47881990953958664</v>
      </c>
      <c r="I777">
        <v>0.49459524828892792</v>
      </c>
      <c r="J777">
        <f>huc_8[[#This Row],[area_ac]]*huc_8[[#This Row],[total_n_yield_lbs_per_ac]]</f>
        <v>234404.76250969234</v>
      </c>
      <c r="K777">
        <f>huc_8[[#This Row],[total_n_sparrow_lbs]]/SUM(huc_8[total_n_sparrow_lbs])*Meta!$B$2</f>
        <v>78575.33338160823</v>
      </c>
      <c r="L777">
        <f>huc_8[[#This Row],[total_n_sparrow_adjusted_usgs_lbs]]/huc_8[[#This Row],[area_ac]]/huc_8[[#This Row],[total_n_yield_lbs_per_ac]]*huc_8[[#This Row],[rowcrop_n_yield_lbs_per_ac]]</f>
        <v>0.16050626966365</v>
      </c>
    </row>
    <row r="778" spans="1:12">
      <c r="A778" t="s">
        <v>836</v>
      </c>
      <c r="B778">
        <v>798355.31</v>
      </c>
      <c r="C778">
        <v>7.3072378468363203E-2</v>
      </c>
      <c r="D778">
        <v>0.1666916162849395</v>
      </c>
      <c r="E778">
        <f>huc_8[[#This Row],[area_ac]]*huc_8[[#This Row],[total_p_yield_lbs_per_ac]]</f>
        <v>133079.13699356394</v>
      </c>
      <c r="F778">
        <f>huc_8[[#This Row],[total_p_sparrow_lbs]]/SUM(huc_8[total_p_sparrow_lbs])*Meta!$A$2</f>
        <v>50213.007011182912</v>
      </c>
      <c r="G778">
        <f>huc_8[[#This Row],[total_p_sparrow_adjusted_usgs_lbs]]/huc_8[[#This Row],[area_ac]]/huc_8[[#This Row],[total_p_yield_lbs_per_ac]]*huc_8[[#This Row],[rowcrop_p_yield_lbs_per_ac]]</f>
        <v>2.7571443092039169E-2</v>
      </c>
      <c r="H778">
        <v>1.0405409711977758</v>
      </c>
      <c r="I778">
        <v>1.1231522502022595</v>
      </c>
      <c r="J778">
        <f>huc_8[[#This Row],[area_ac]]*huc_8[[#This Row],[total_n_yield_lbs_per_ac]]</f>
        <v>896674.56288742251</v>
      </c>
      <c r="K778">
        <f>huc_8[[#This Row],[total_n_sparrow_lbs]]/SUM(huc_8[total_n_sparrow_lbs])*Meta!$B$2</f>
        <v>300576.24239086767</v>
      </c>
      <c r="L778">
        <f>huc_8[[#This Row],[total_n_sparrow_adjusted_usgs_lbs]]/huc_8[[#This Row],[area_ac]]/huc_8[[#This Row],[total_n_yield_lbs_per_ac]]*huc_8[[#This Row],[rowcrop_n_yield_lbs_per_ac]]</f>
        <v>0.34880201593901883</v>
      </c>
    </row>
    <row r="779" spans="1:12">
      <c r="A779" t="s">
        <v>837</v>
      </c>
      <c r="B779">
        <v>754245.38</v>
      </c>
      <c r="C779">
        <v>0.20856004839726508</v>
      </c>
      <c r="D779">
        <v>0.30319883279021426</v>
      </c>
      <c r="E779">
        <f>huc_8[[#This Row],[area_ac]]*huc_8[[#This Row],[total_p_yield_lbs_per_ac]]</f>
        <v>228686.31885341162</v>
      </c>
      <c r="F779">
        <f>huc_8[[#This Row],[total_p_sparrow_lbs]]/SUM(huc_8[total_p_sparrow_lbs])*Meta!$A$2</f>
        <v>86287.212190918537</v>
      </c>
      <c r="G779">
        <f>huc_8[[#This Row],[total_p_sparrow_adjusted_usgs_lbs]]/huc_8[[#This Row],[area_ac]]/huc_8[[#This Row],[total_p_yield_lbs_per_ac]]*huc_8[[#This Row],[rowcrop_p_yield_lbs_per_ac]]</f>
        <v>7.8693230276440651E-2</v>
      </c>
      <c r="H779">
        <v>1.0290501832917069</v>
      </c>
      <c r="I779">
        <v>1.1200517686824198</v>
      </c>
      <c r="J779">
        <f>huc_8[[#This Row],[area_ac]]*huc_8[[#This Row],[total_n_yield_lbs_per_ac]]</f>
        <v>844793.87188954384</v>
      </c>
      <c r="K779">
        <f>huc_8[[#This Row],[total_n_sparrow_lbs]]/SUM(huc_8[total_n_sparrow_lbs])*Meta!$B$2</f>
        <v>283185.20243254793</v>
      </c>
      <c r="L779">
        <f>huc_8[[#This Row],[total_n_sparrow_adjusted_usgs_lbs]]/huc_8[[#This Row],[area_ac]]/huc_8[[#This Row],[total_n_yield_lbs_per_ac]]*huc_8[[#This Row],[rowcrop_n_yield_lbs_per_ac]]</f>
        <v>0.34495016378008769</v>
      </c>
    </row>
    <row r="780" spans="1:12">
      <c r="A780" t="s">
        <v>838</v>
      </c>
      <c r="B780">
        <v>1058950.99</v>
      </c>
      <c r="C780">
        <v>3.0277932350425443E-2</v>
      </c>
      <c r="D780">
        <v>8.5684240669769651E-2</v>
      </c>
      <c r="E780">
        <f>huc_8[[#This Row],[area_ac]]*huc_8[[#This Row],[total_p_yield_lbs_per_ac]]</f>
        <v>90735.411484650831</v>
      </c>
      <c r="F780">
        <f>huc_8[[#This Row],[total_p_sparrow_lbs]]/SUM(huc_8[total_p_sparrow_lbs])*Meta!$A$2</f>
        <v>34236.003899406744</v>
      </c>
      <c r="G780">
        <f>huc_8[[#This Row],[total_p_sparrow_adjusted_usgs_lbs]]/huc_8[[#This Row],[area_ac]]/huc_8[[#This Row],[total_p_yield_lbs_per_ac]]*huc_8[[#This Row],[rowcrop_p_yield_lbs_per_ac]]</f>
        <v>1.1424375478701541E-2</v>
      </c>
      <c r="H780">
        <v>0.99408885780880807</v>
      </c>
      <c r="I780">
        <v>1.0555070948795804</v>
      </c>
      <c r="J780">
        <f>huc_8[[#This Row],[area_ac]]*huc_8[[#This Row],[total_n_yield_lbs_per_ac]]</f>
        <v>1117730.2830747557</v>
      </c>
      <c r="K780">
        <f>huc_8[[#This Row],[total_n_sparrow_lbs]]/SUM(huc_8[total_n_sparrow_lbs])*Meta!$B$2</f>
        <v>374676.81408429908</v>
      </c>
      <c r="L780">
        <f>huc_8[[#This Row],[total_n_sparrow_adjusted_usgs_lbs]]/huc_8[[#This Row],[area_ac]]/huc_8[[#This Row],[total_n_yield_lbs_per_ac]]*huc_8[[#This Row],[rowcrop_n_yield_lbs_per_ac]]</f>
        <v>0.33323070136017169</v>
      </c>
    </row>
    <row r="781" spans="1:12">
      <c r="A781" t="s">
        <v>839</v>
      </c>
      <c r="B781">
        <v>885922.96</v>
      </c>
      <c r="C781">
        <v>0.24747902575667594</v>
      </c>
      <c r="D781">
        <v>0.39897699591347441</v>
      </c>
      <c r="E781">
        <f>huc_8[[#This Row],[area_ac]]*huc_8[[#This Row],[total_p_yield_lbs_per_ac]]</f>
        <v>353462.88119157316</v>
      </c>
      <c r="F781">
        <f>huc_8[[#This Row],[total_p_sparrow_lbs]]/SUM(huc_8[total_p_sparrow_lbs])*Meta!$A$2</f>
        <v>133367.51749692921</v>
      </c>
      <c r="G781">
        <f>huc_8[[#This Row],[total_p_sparrow_adjusted_usgs_lbs]]/huc_8[[#This Row],[area_ac]]/huc_8[[#This Row],[total_p_yield_lbs_per_ac]]*huc_8[[#This Row],[rowcrop_p_yield_lbs_per_ac]]</f>
        <v>9.3378018043817609E-2</v>
      </c>
      <c r="H781">
        <v>1.8996232768905235</v>
      </c>
      <c r="I781">
        <v>2.123090471565213</v>
      </c>
      <c r="J781">
        <f>huc_8[[#This Row],[area_ac]]*huc_8[[#This Row],[total_n_yield_lbs_per_ac]]</f>
        <v>1880894.5949168492</v>
      </c>
      <c r="K781">
        <f>huc_8[[#This Row],[total_n_sparrow_lbs]]/SUM(huc_8[total_n_sparrow_lbs])*Meta!$B$2</f>
        <v>630498.79306588485</v>
      </c>
      <c r="L781">
        <f>huc_8[[#This Row],[total_n_sparrow_adjusted_usgs_lbs]]/huc_8[[#This Row],[area_ac]]/huc_8[[#This Row],[total_n_yield_lbs_per_ac]]*huc_8[[#This Row],[rowcrop_n_yield_lbs_per_ac]]</f>
        <v>0.63677687553367901</v>
      </c>
    </row>
    <row r="782" spans="1:12">
      <c r="A782" t="s">
        <v>840</v>
      </c>
      <c r="B782">
        <v>594203.93000000005</v>
      </c>
      <c r="C782">
        <v>5.767885637112273E-2</v>
      </c>
      <c r="D782">
        <v>0.12119194319170154</v>
      </c>
      <c r="E782">
        <f>huc_8[[#This Row],[area_ac]]*huc_8[[#This Row],[total_p_yield_lbs_per_ac]]</f>
        <v>72012.728928845798</v>
      </c>
      <c r="F782">
        <f>huc_8[[#This Row],[total_p_sparrow_lbs]]/SUM(huc_8[total_p_sparrow_lbs])*Meta!$A$2</f>
        <v>27171.619415997768</v>
      </c>
      <c r="G782">
        <f>huc_8[[#This Row],[total_p_sparrow_adjusted_usgs_lbs]]/huc_8[[#This Row],[area_ac]]/huc_8[[#This Row],[total_p_yield_lbs_per_ac]]*huc_8[[#This Row],[rowcrop_p_yield_lbs_per_ac]]</f>
        <v>2.1763207102103967E-2</v>
      </c>
      <c r="H782">
        <v>0.92352447590364872</v>
      </c>
      <c r="I782">
        <v>0.98486575180828917</v>
      </c>
      <c r="J782">
        <f>huc_8[[#This Row],[area_ac]]*huc_8[[#This Row],[total_n_yield_lbs_per_ac]]</f>
        <v>585211.1002468901</v>
      </c>
      <c r="K782">
        <f>huc_8[[#This Row],[total_n_sparrow_lbs]]/SUM(huc_8[total_n_sparrow_lbs])*Meta!$B$2</f>
        <v>196169.89351321649</v>
      </c>
      <c r="L782">
        <f>huc_8[[#This Row],[total_n_sparrow_adjusted_usgs_lbs]]/huc_8[[#This Row],[area_ac]]/huc_8[[#This Row],[total_n_yield_lbs_per_ac]]*huc_8[[#This Row],[rowcrop_n_yield_lbs_per_ac]]</f>
        <v>0.30957666048787597</v>
      </c>
    </row>
    <row r="783" spans="1:12">
      <c r="A783" t="s">
        <v>841</v>
      </c>
      <c r="B783">
        <v>840711.69</v>
      </c>
      <c r="C783">
        <v>9.1436901725795022E-2</v>
      </c>
      <c r="D783">
        <v>0.18066506525041046</v>
      </c>
      <c r="E783">
        <f>huc_8[[#This Row],[area_ac]]*huc_8[[#This Row],[total_p_yield_lbs_per_ac]]</f>
        <v>151887.23233063283</v>
      </c>
      <c r="F783">
        <f>huc_8[[#This Row],[total_p_sparrow_lbs]]/SUM(huc_8[total_p_sparrow_lbs])*Meta!$A$2</f>
        <v>57309.619180173097</v>
      </c>
      <c r="G783">
        <f>huc_8[[#This Row],[total_p_sparrow_adjusted_usgs_lbs]]/huc_8[[#This Row],[area_ac]]/huc_8[[#This Row],[total_p_yield_lbs_per_ac]]*huc_8[[#This Row],[rowcrop_p_yield_lbs_per_ac]]</f>
        <v>3.4500688020393744E-2</v>
      </c>
      <c r="H783">
        <v>0.97222115392811259</v>
      </c>
      <c r="I783">
        <v>1.0831931806531412</v>
      </c>
      <c r="J783">
        <f>huc_8[[#This Row],[area_ac]]*huc_8[[#This Row],[total_n_yield_lbs_per_ac]]</f>
        <v>910653.16950337752</v>
      </c>
      <c r="K783">
        <f>huc_8[[#This Row],[total_n_sparrow_lbs]]/SUM(huc_8[total_n_sparrow_lbs])*Meta!$B$2</f>
        <v>305262.04170355701</v>
      </c>
      <c r="L783">
        <f>huc_8[[#This Row],[total_n_sparrow_adjusted_usgs_lbs]]/huc_8[[#This Row],[area_ac]]/huc_8[[#This Row],[total_n_yield_lbs_per_ac]]*huc_8[[#This Row],[rowcrop_n_yield_lbs_per_ac]]</f>
        <v>0.32590038048989961</v>
      </c>
    </row>
    <row r="784" spans="1:12">
      <c r="A784" t="s">
        <v>842</v>
      </c>
      <c r="B784">
        <v>492883.7</v>
      </c>
      <c r="C784">
        <v>7.9668530550201053E-2</v>
      </c>
      <c r="D784">
        <v>0.16448020927659873</v>
      </c>
      <c r="E784">
        <f>huc_8[[#This Row],[area_ac]]*huc_8[[#This Row],[total_p_yield_lbs_per_ac]]</f>
        <v>81069.614125024309</v>
      </c>
      <c r="F784">
        <f>huc_8[[#This Row],[total_p_sparrow_lbs]]/SUM(huc_8[total_p_sparrow_lbs])*Meta!$A$2</f>
        <v>30588.935233706929</v>
      </c>
      <c r="G784">
        <f>huc_8[[#This Row],[total_p_sparrow_adjusted_usgs_lbs]]/huc_8[[#This Row],[area_ac]]/huc_8[[#This Row],[total_p_yield_lbs_per_ac]]*huc_8[[#This Row],[rowcrop_p_yield_lbs_per_ac]]</f>
        <v>3.0060282726971366E-2</v>
      </c>
      <c r="H784">
        <v>2.1362052237065972</v>
      </c>
      <c r="I784">
        <v>2.3056899635398613</v>
      </c>
      <c r="J784">
        <f>huc_8[[#This Row],[area_ac]]*huc_8[[#This Row],[total_n_yield_lbs_per_ac]]</f>
        <v>1136437.0002823919</v>
      </c>
      <c r="K784">
        <f>huc_8[[#This Row],[total_n_sparrow_lbs]]/SUM(huc_8[total_n_sparrow_lbs])*Meta!$B$2</f>
        <v>380947.53369480488</v>
      </c>
      <c r="L784">
        <f>huc_8[[#This Row],[total_n_sparrow_adjusted_usgs_lbs]]/huc_8[[#This Row],[area_ac]]/huc_8[[#This Row],[total_n_yield_lbs_per_ac]]*huc_8[[#This Row],[rowcrop_n_yield_lbs_per_ac]]</f>
        <v>0.7160820276308949</v>
      </c>
    </row>
    <row r="785" spans="1:12">
      <c r="A785" t="s">
        <v>843</v>
      </c>
      <c r="B785">
        <v>955511.24</v>
      </c>
      <c r="C785">
        <v>6.7837020923741526E-2</v>
      </c>
      <c r="D785">
        <v>9.9881973122072934E-2</v>
      </c>
      <c r="E785">
        <f>huc_8[[#This Row],[area_ac]]*huc_8[[#This Row],[total_p_yield_lbs_per_ac]]</f>
        <v>95438.347991518574</v>
      </c>
      <c r="F785">
        <f>huc_8[[#This Row],[total_p_sparrow_lbs]]/SUM(huc_8[total_p_sparrow_lbs])*Meta!$A$2</f>
        <v>36010.501308447791</v>
      </c>
      <c r="G785">
        <f>huc_8[[#This Row],[total_p_sparrow_adjusted_usgs_lbs]]/huc_8[[#This Row],[area_ac]]/huc_8[[#This Row],[total_p_yield_lbs_per_ac]]*huc_8[[#This Row],[rowcrop_p_yield_lbs_per_ac]]</f>
        <v>2.5596054229193962E-2</v>
      </c>
      <c r="H785">
        <v>0.60730405165665924</v>
      </c>
      <c r="I785">
        <v>0.65101430855980136</v>
      </c>
      <c r="J785">
        <f>huc_8[[#This Row],[area_ac]]*huc_8[[#This Row],[total_n_yield_lbs_per_ac]]</f>
        <v>622051.48922971846</v>
      </c>
      <c r="K785">
        <f>huc_8[[#This Row],[total_n_sparrow_lbs]]/SUM(huc_8[total_n_sparrow_lbs])*Meta!$B$2</f>
        <v>208519.24092084082</v>
      </c>
      <c r="L785">
        <f>huc_8[[#This Row],[total_n_sparrow_adjusted_usgs_lbs]]/huc_8[[#This Row],[area_ac]]/huc_8[[#This Row],[total_n_yield_lbs_per_ac]]*huc_8[[#This Row],[rowcrop_n_yield_lbs_per_ac]]</f>
        <v>0.20357572010061148</v>
      </c>
    </row>
    <row r="786" spans="1:12">
      <c r="A786" t="s">
        <v>844</v>
      </c>
      <c r="B786">
        <v>876719.94</v>
      </c>
      <c r="C786">
        <v>1.4747365923175718E-2</v>
      </c>
      <c r="D786">
        <v>2.2494358748088323E-2</v>
      </c>
      <c r="E786">
        <f>huc_8[[#This Row],[area_ac]]*huc_8[[#This Row],[total_p_yield_lbs_per_ac]]</f>
        <v>19721.252851962468</v>
      </c>
      <c r="F786">
        <f>huc_8[[#This Row],[total_p_sparrow_lbs]]/SUM(huc_8[total_p_sparrow_lbs])*Meta!$A$2</f>
        <v>7441.1619288814154</v>
      </c>
      <c r="G786">
        <f>huc_8[[#This Row],[total_p_sparrow_adjusted_usgs_lbs]]/huc_8[[#This Row],[area_ac]]/huc_8[[#This Row],[total_p_yield_lbs_per_ac]]*huc_8[[#This Row],[rowcrop_p_yield_lbs_per_ac]]</f>
        <v>5.5644303474309065E-3</v>
      </c>
      <c r="H786">
        <v>0.34508475844987546</v>
      </c>
      <c r="I786">
        <v>0.36381695174611273</v>
      </c>
      <c r="J786">
        <f>huc_8[[#This Row],[area_ac]]*huc_8[[#This Row],[total_n_yield_lbs_per_ac]]</f>
        <v>318965.5761058348</v>
      </c>
      <c r="K786">
        <f>huc_8[[#This Row],[total_n_sparrow_lbs]]/SUM(huc_8[total_n_sparrow_lbs])*Meta!$B$2</f>
        <v>106921.14874899945</v>
      </c>
      <c r="L786">
        <f>huc_8[[#This Row],[total_n_sparrow_adjusted_usgs_lbs]]/huc_8[[#This Row],[area_ac]]/huc_8[[#This Row],[total_n_yield_lbs_per_ac]]*huc_8[[#This Row],[rowcrop_n_yield_lbs_per_ac]]</f>
        <v>0.11567661701834892</v>
      </c>
    </row>
    <row r="787" spans="1:12">
      <c r="A787" t="s">
        <v>845</v>
      </c>
      <c r="B787">
        <v>513565.63</v>
      </c>
      <c r="C787">
        <v>4.4562824023088074E-2</v>
      </c>
      <c r="D787">
        <v>0.1561845430615946</v>
      </c>
      <c r="E787">
        <f>huc_8[[#This Row],[area_ac]]*huc_8[[#This Row],[total_p_yield_lbs_per_ac]]</f>
        <v>80211.013253689962</v>
      </c>
      <c r="F787">
        <f>huc_8[[#This Row],[total_p_sparrow_lbs]]/SUM(huc_8[total_p_sparrow_lbs])*Meta!$A$2</f>
        <v>30264.970617268184</v>
      </c>
      <c r="G787">
        <f>huc_8[[#This Row],[total_p_sparrow_adjusted_usgs_lbs]]/huc_8[[#This Row],[area_ac]]/huc_8[[#This Row],[total_p_yield_lbs_per_ac]]*huc_8[[#This Row],[rowcrop_p_yield_lbs_per_ac]]</f>
        <v>1.6814306477037418E-2</v>
      </c>
      <c r="H787">
        <v>0.88744838419004402</v>
      </c>
      <c r="I787">
        <v>0.97859444998293132</v>
      </c>
      <c r="J787">
        <f>huc_8[[#This Row],[area_ac]]*huc_8[[#This Row],[total_n_yield_lbs_per_ac]]</f>
        <v>502572.47521998762</v>
      </c>
      <c r="K787">
        <f>huc_8[[#This Row],[total_n_sparrow_lbs]]/SUM(huc_8[total_n_sparrow_lbs])*Meta!$B$2</f>
        <v>168468.41918238637</v>
      </c>
      <c r="L787">
        <f>huc_8[[#This Row],[total_n_sparrow_adjusted_usgs_lbs]]/huc_8[[#This Row],[area_ac]]/huc_8[[#This Row],[total_n_yield_lbs_per_ac]]*huc_8[[#This Row],[rowcrop_n_yield_lbs_per_ac]]</f>
        <v>0.29748351484035634</v>
      </c>
    </row>
    <row r="788" spans="1:12">
      <c r="A788" t="s">
        <v>846</v>
      </c>
      <c r="B788">
        <v>1485130.7</v>
      </c>
      <c r="C788">
        <v>0.13525078109719751</v>
      </c>
      <c r="D788">
        <v>0.2504904219873258</v>
      </c>
      <c r="E788">
        <f>huc_8[[#This Row],[area_ac]]*huc_8[[#This Row],[total_p_yield_lbs_per_ac]]</f>
        <v>372011.01574933255</v>
      </c>
      <c r="F788">
        <f>huc_8[[#This Row],[total_p_sparrow_lbs]]/SUM(huc_8[total_p_sparrow_lbs])*Meta!$A$2</f>
        <v>140366.04207135725</v>
      </c>
      <c r="G788">
        <f>huc_8[[#This Row],[total_p_sparrow_adjusted_usgs_lbs]]/huc_8[[#This Row],[area_ac]]/huc_8[[#This Row],[total_p_yield_lbs_per_ac]]*huc_8[[#This Row],[rowcrop_p_yield_lbs_per_ac]]</f>
        <v>5.103240502551494E-2</v>
      </c>
      <c r="H788">
        <v>1.8628281752350659</v>
      </c>
      <c r="I788">
        <v>2.079798743821335</v>
      </c>
      <c r="J788">
        <f>huc_8[[#This Row],[area_ac]]*huc_8[[#This Row],[total_n_yield_lbs_per_ac]]</f>
        <v>3088772.9642705</v>
      </c>
      <c r="K788">
        <f>huc_8[[#This Row],[total_n_sparrow_lbs]]/SUM(huc_8[total_n_sparrow_lbs])*Meta!$B$2</f>
        <v>1035394.3444200177</v>
      </c>
      <c r="L788">
        <f>huc_8[[#This Row],[total_n_sparrow_adjusted_usgs_lbs]]/huc_8[[#This Row],[area_ac]]/huc_8[[#This Row],[total_n_yield_lbs_per_ac]]*huc_8[[#This Row],[rowcrop_n_yield_lbs_per_ac]]</f>
        <v>0.62444270899016363</v>
      </c>
    </row>
    <row r="789" spans="1:12">
      <c r="A789" t="s">
        <v>847</v>
      </c>
      <c r="B789">
        <v>511789.06</v>
      </c>
      <c r="C789">
        <v>0.27662235488634035</v>
      </c>
      <c r="D789">
        <v>0.59847690307801416</v>
      </c>
      <c r="E789">
        <f>huc_8[[#This Row],[area_ac]]*huc_8[[#This Row],[total_p_yield_lbs_per_ac]]</f>
        <v>306293.93165800796</v>
      </c>
      <c r="F789">
        <f>huc_8[[#This Row],[total_p_sparrow_lbs]]/SUM(huc_8[total_p_sparrow_lbs])*Meta!$A$2</f>
        <v>115569.87582937322</v>
      </c>
      <c r="G789">
        <f>huc_8[[#This Row],[total_p_sparrow_adjusted_usgs_lbs]]/huc_8[[#This Row],[area_ac]]/huc_8[[#This Row],[total_p_yield_lbs_per_ac]]*huc_8[[#This Row],[rowcrop_p_yield_lbs_per_ac]]</f>
        <v>0.1043742885560604</v>
      </c>
      <c r="H789">
        <v>1.9518816144298528</v>
      </c>
      <c r="I789">
        <v>3.4491135362965384</v>
      </c>
      <c r="J789">
        <f>huc_8[[#This Row],[area_ac]]*huc_8[[#This Row],[total_n_yield_lbs_per_ac]]</f>
        <v>1765218.5745744812</v>
      </c>
      <c r="K789">
        <f>huc_8[[#This Row],[total_n_sparrow_lbs]]/SUM(huc_8[total_n_sparrow_lbs])*Meta!$B$2</f>
        <v>591722.7811566412</v>
      </c>
      <c r="L789">
        <f>huc_8[[#This Row],[total_n_sparrow_adjusted_usgs_lbs]]/huc_8[[#This Row],[area_ac]]/huc_8[[#This Row],[total_n_yield_lbs_per_ac]]*huc_8[[#This Row],[rowcrop_n_yield_lbs_per_ac]]</f>
        <v>0.65429450721555082</v>
      </c>
    </row>
    <row r="790" spans="1:12">
      <c r="A790" t="s">
        <v>848</v>
      </c>
      <c r="B790">
        <v>703949.79</v>
      </c>
      <c r="C790">
        <v>0.30235571970873448</v>
      </c>
      <c r="D790">
        <v>0.44757819167981722</v>
      </c>
      <c r="E790">
        <f>huc_8[[#This Row],[area_ac]]*huc_8[[#This Row],[total_p_yield_lbs_per_ac]]</f>
        <v>315072.57404158707</v>
      </c>
      <c r="F790">
        <f>huc_8[[#This Row],[total_p_sparrow_lbs]]/SUM(huc_8[total_p_sparrow_lbs])*Meta!$A$2</f>
        <v>118882.2059324505</v>
      </c>
      <c r="G790">
        <f>huc_8[[#This Row],[total_p_sparrow_adjusted_usgs_lbs]]/huc_8[[#This Row],[area_ac]]/huc_8[[#This Row],[total_p_yield_lbs_per_ac]]*huc_8[[#This Row],[rowcrop_p_yield_lbs_per_ac]]</f>
        <v>0.11408392191737904</v>
      </c>
      <c r="H790">
        <v>1.943180570076859</v>
      </c>
      <c r="I790">
        <v>2.1469477477673404</v>
      </c>
      <c r="J790">
        <f>huc_8[[#This Row],[area_ac]]*huc_8[[#This Row],[total_n_yield_lbs_per_ac]]</f>
        <v>1511343.4161817923</v>
      </c>
      <c r="K790">
        <f>huc_8[[#This Row],[total_n_sparrow_lbs]]/SUM(huc_8[total_n_sparrow_lbs])*Meta!$B$2</f>
        <v>506620.73376462504</v>
      </c>
      <c r="L790">
        <f>huc_8[[#This Row],[total_n_sparrow_adjusted_usgs_lbs]]/huc_8[[#This Row],[area_ac]]/huc_8[[#This Row],[total_n_yield_lbs_per_ac]]*huc_8[[#This Row],[rowcrop_n_yield_lbs_per_ac]]</f>
        <v>0.65137781109775594</v>
      </c>
    </row>
    <row r="791" spans="1:12">
      <c r="A791" t="s">
        <v>849</v>
      </c>
      <c r="B791">
        <v>701970.14</v>
      </c>
      <c r="C791">
        <v>3.4196028740215233E-2</v>
      </c>
      <c r="D791">
        <v>9.5903236777433579E-2</v>
      </c>
      <c r="E791">
        <f>huc_8[[#This Row],[area_ac]]*huc_8[[#This Row],[total_p_yield_lbs_per_ac]]</f>
        <v>67321.208547108195</v>
      </c>
      <c r="F791">
        <f>huc_8[[#This Row],[total_p_sparrow_lbs]]/SUM(huc_8[total_p_sparrow_lbs])*Meta!$A$2</f>
        <v>25401.429503865329</v>
      </c>
      <c r="G791">
        <f>huc_8[[#This Row],[total_p_sparrow_adjusted_usgs_lbs]]/huc_8[[#This Row],[area_ac]]/huc_8[[#This Row],[total_p_yield_lbs_per_ac]]*huc_8[[#This Row],[rowcrop_p_yield_lbs_per_ac]]</f>
        <v>1.2902739450212114E-2</v>
      </c>
      <c r="H791">
        <v>0.54704865011005366</v>
      </c>
      <c r="I791">
        <v>0.58750194172285786</v>
      </c>
      <c r="J791">
        <f>huc_8[[#This Row],[area_ac]]*huc_8[[#This Row],[total_n_yield_lbs_per_ac]]</f>
        <v>412408.82028146635</v>
      </c>
      <c r="K791">
        <f>huc_8[[#This Row],[total_n_sparrow_lbs]]/SUM(huc_8[total_n_sparrow_lbs])*Meta!$B$2</f>
        <v>138244.46310809092</v>
      </c>
      <c r="L791">
        <f>huc_8[[#This Row],[total_n_sparrow_adjusted_usgs_lbs]]/huc_8[[#This Row],[area_ac]]/huc_8[[#This Row],[total_n_yield_lbs_per_ac]]*huc_8[[#This Row],[rowcrop_n_yield_lbs_per_ac]]</f>
        <v>0.18337737509313135</v>
      </c>
    </row>
    <row r="792" spans="1:12">
      <c r="A792" t="s">
        <v>850</v>
      </c>
      <c r="B792">
        <v>441617.56</v>
      </c>
      <c r="C792">
        <v>1.1150852477109317E-2</v>
      </c>
      <c r="D792">
        <v>2.5480406190123477E-2</v>
      </c>
      <c r="E792">
        <f>huc_8[[#This Row],[area_ac]]*huc_8[[#This Row],[total_p_yield_lbs_per_ac]]</f>
        <v>11252.594809491226</v>
      </c>
      <c r="F792">
        <f>huc_8[[#This Row],[total_p_sparrow_lbs]]/SUM(huc_8[total_p_sparrow_lbs])*Meta!$A$2</f>
        <v>4245.7941554753961</v>
      </c>
      <c r="G792">
        <f>huc_8[[#This Row],[total_p_sparrow_adjusted_usgs_lbs]]/huc_8[[#This Row],[area_ac]]/huc_8[[#This Row],[total_p_yield_lbs_per_ac]]*huc_8[[#This Row],[rowcrop_p_yield_lbs_per_ac]]</f>
        <v>4.2074050543387245E-3</v>
      </c>
      <c r="H792">
        <v>0.35566855911219875</v>
      </c>
      <c r="I792">
        <v>0.37625442485805388</v>
      </c>
      <c r="J792">
        <f>huc_8[[#This Row],[area_ac]]*huc_8[[#This Row],[total_n_yield_lbs_per_ac]]</f>
        <v>166160.56104501709</v>
      </c>
      <c r="K792">
        <f>huc_8[[#This Row],[total_n_sparrow_lbs]]/SUM(huc_8[total_n_sparrow_lbs])*Meta!$B$2</f>
        <v>55699.045271946772</v>
      </c>
      <c r="L792">
        <f>huc_8[[#This Row],[total_n_sparrow_adjusted_usgs_lbs]]/huc_8[[#This Row],[area_ac]]/huc_8[[#This Row],[total_n_yield_lbs_per_ac]]*huc_8[[#This Row],[rowcrop_n_yield_lbs_per_ac]]</f>
        <v>0.11922443599857187</v>
      </c>
    </row>
    <row r="793" spans="1:12">
      <c r="A793" t="s">
        <v>851</v>
      </c>
      <c r="B793">
        <v>654024.97</v>
      </c>
      <c r="C793">
        <v>8.9371537434795673E-2</v>
      </c>
      <c r="D793">
        <v>0.30240184275519527</v>
      </c>
      <c r="E793">
        <f>huc_8[[#This Row],[area_ac]]*huc_8[[#This Row],[total_p_yield_lbs_per_ac]]</f>
        <v>197778.35613591131</v>
      </c>
      <c r="F793">
        <f>huc_8[[#This Row],[total_p_sparrow_lbs]]/SUM(huc_8[total_p_sparrow_lbs])*Meta!$A$2</f>
        <v>74625.11560916598</v>
      </c>
      <c r="G793">
        <f>huc_8[[#This Row],[total_p_sparrow_adjusted_usgs_lbs]]/huc_8[[#This Row],[area_ac]]/huc_8[[#This Row],[total_p_yield_lbs_per_ac]]*huc_8[[#This Row],[rowcrop_p_yield_lbs_per_ac]]</f>
        <v>3.3721391175166884E-2</v>
      </c>
      <c r="H793">
        <v>1.2989432855010781</v>
      </c>
      <c r="I793">
        <v>2.2168208531311886</v>
      </c>
      <c r="J793">
        <f>huc_8[[#This Row],[area_ac]]*huc_8[[#This Row],[total_n_yield_lbs_per_ac]]</f>
        <v>1449856.1919644999</v>
      </c>
      <c r="K793">
        <f>huc_8[[#This Row],[total_n_sparrow_lbs]]/SUM(huc_8[total_n_sparrow_lbs])*Meta!$B$2</f>
        <v>486009.46678414434</v>
      </c>
      <c r="L793">
        <f>huc_8[[#This Row],[total_n_sparrow_adjusted_usgs_lbs]]/huc_8[[#This Row],[area_ac]]/huc_8[[#This Row],[total_n_yield_lbs_per_ac]]*huc_8[[#This Row],[rowcrop_n_yield_lbs_per_ac]]</f>
        <v>0.43542162117046779</v>
      </c>
    </row>
    <row r="794" spans="1:12">
      <c r="A794" t="s">
        <v>852</v>
      </c>
      <c r="B794">
        <v>435106.08</v>
      </c>
      <c r="C794">
        <v>0.10995795602788318</v>
      </c>
      <c r="D794">
        <v>0.19543680881912304</v>
      </c>
      <c r="E794">
        <f>huc_8[[#This Row],[area_ac]]*huc_8[[#This Row],[total_p_yield_lbs_per_ac]]</f>
        <v>85035.743772998059</v>
      </c>
      <c r="F794">
        <f>huc_8[[#This Row],[total_p_sparrow_lbs]]/SUM(huc_8[total_p_sparrow_lbs])*Meta!$A$2</f>
        <v>32085.422965142981</v>
      </c>
      <c r="G794">
        <f>huc_8[[#This Row],[total_p_sparrow_adjusted_usgs_lbs]]/huc_8[[#This Row],[area_ac]]/huc_8[[#This Row],[total_p_yield_lbs_per_ac]]*huc_8[[#This Row],[rowcrop_p_yield_lbs_per_ac]]</f>
        <v>4.1488994756784955E-2</v>
      </c>
      <c r="H794">
        <v>0.59357299051295542</v>
      </c>
      <c r="I794">
        <v>0.66728352921181966</v>
      </c>
      <c r="J794">
        <f>huc_8[[#This Row],[area_ac]]*huc_8[[#This Row],[total_n_yield_lbs_per_ac]]</f>
        <v>290339.12064392038</v>
      </c>
      <c r="K794">
        <f>huc_8[[#This Row],[total_n_sparrow_lbs]]/SUM(huc_8[total_n_sparrow_lbs])*Meta!$B$2</f>
        <v>97325.211971218843</v>
      </c>
      <c r="L794">
        <f>huc_8[[#This Row],[total_n_sparrow_adjusted_usgs_lbs]]/huc_8[[#This Row],[area_ac]]/huc_8[[#This Row],[total_n_yield_lbs_per_ac]]*huc_8[[#This Row],[rowcrop_n_yield_lbs_per_ac]]</f>
        <v>0.19897290104737164</v>
      </c>
    </row>
    <row r="795" spans="1:12">
      <c r="A795" t="s">
        <v>853</v>
      </c>
      <c r="B795">
        <v>552955.35</v>
      </c>
      <c r="C795">
        <v>0.13034220795900286</v>
      </c>
      <c r="D795">
        <v>0.20087377226837125</v>
      </c>
      <c r="E795">
        <f>huc_8[[#This Row],[area_ac]]*huc_8[[#This Row],[total_p_yield_lbs_per_ac]]</f>
        <v>111074.22705047751</v>
      </c>
      <c r="F795">
        <f>huc_8[[#This Row],[total_p_sparrow_lbs]]/SUM(huc_8[total_p_sparrow_lbs])*Meta!$A$2</f>
        <v>41910.182675118238</v>
      </c>
      <c r="G795">
        <f>huc_8[[#This Row],[total_p_sparrow_adjusted_usgs_lbs]]/huc_8[[#This Row],[area_ac]]/huc_8[[#This Row],[total_p_yield_lbs_per_ac]]*huc_8[[#This Row],[rowcrop_p_yield_lbs_per_ac]]</f>
        <v>4.9180317440854757E-2</v>
      </c>
      <c r="H795">
        <v>1.4626264230884551</v>
      </c>
      <c r="I795">
        <v>1.7652888612403439</v>
      </c>
      <c r="J795">
        <f>huc_8[[#This Row],[area_ac]]*huc_8[[#This Row],[total_n_yield_lbs_per_ac]]</f>
        <v>976125.92011825577</v>
      </c>
      <c r="K795">
        <f>huc_8[[#This Row],[total_n_sparrow_lbs]]/SUM(huc_8[total_n_sparrow_lbs])*Meta!$B$2</f>
        <v>327209.3057091774</v>
      </c>
      <c r="L795">
        <f>huc_8[[#This Row],[total_n_sparrow_adjusted_usgs_lbs]]/huc_8[[#This Row],[area_ac]]/huc_8[[#This Row],[total_n_yield_lbs_per_ac]]*huc_8[[#This Row],[rowcrop_n_yield_lbs_per_ac]]</f>
        <v>0.49029020390390948</v>
      </c>
    </row>
    <row r="796" spans="1:12">
      <c r="A796" t="s">
        <v>854</v>
      </c>
      <c r="B796">
        <v>949148.64</v>
      </c>
      <c r="C796">
        <v>0.10295904616070775</v>
      </c>
      <c r="D796">
        <v>0.17416527773301935</v>
      </c>
      <c r="E796">
        <f>huc_8[[#This Row],[area_ac]]*huc_8[[#This Row],[total_p_yield_lbs_per_ac]]</f>
        <v>165308.7364955176</v>
      </c>
      <c r="F796">
        <f>huc_8[[#This Row],[total_p_sparrow_lbs]]/SUM(huc_8[total_p_sparrow_lbs])*Meta!$A$2</f>
        <v>62373.77948326082</v>
      </c>
      <c r="G796">
        <f>huc_8[[#This Row],[total_p_sparrow_adjusted_usgs_lbs]]/huc_8[[#This Row],[area_ac]]/huc_8[[#This Row],[total_p_yield_lbs_per_ac]]*huc_8[[#This Row],[rowcrop_p_yield_lbs_per_ac]]</f>
        <v>3.8848187804090988E-2</v>
      </c>
      <c r="H796">
        <v>1.0062129947892944</v>
      </c>
      <c r="I796">
        <v>1.1825897573594379</v>
      </c>
      <c r="J796">
        <f>huc_8[[#This Row],[area_ac]]*huc_8[[#This Row],[total_n_yield_lbs_per_ac]]</f>
        <v>1122453.4598756405</v>
      </c>
      <c r="K796">
        <f>huc_8[[#This Row],[total_n_sparrow_lbs]]/SUM(huc_8[total_n_sparrow_lbs])*Meta!$B$2</f>
        <v>376260.08051530621</v>
      </c>
      <c r="L796">
        <f>huc_8[[#This Row],[total_n_sparrow_adjusted_usgs_lbs]]/huc_8[[#This Row],[area_ac]]/huc_8[[#This Row],[total_n_yield_lbs_per_ac]]*huc_8[[#This Row],[rowcrop_n_yield_lbs_per_ac]]</f>
        <v>0.33729485984827656</v>
      </c>
    </row>
    <row r="797" spans="1:12">
      <c r="A797" t="s">
        <v>855</v>
      </c>
      <c r="B797">
        <v>634970.56999999995</v>
      </c>
      <c r="C797">
        <v>0.12042525264754964</v>
      </c>
      <c r="D797">
        <v>0.21966845664988305</v>
      </c>
      <c r="E797">
        <f>huc_8[[#This Row],[area_ac]]*huc_8[[#This Row],[total_p_yield_lbs_per_ac]]</f>
        <v>139483.00512999651</v>
      </c>
      <c r="F797">
        <f>huc_8[[#This Row],[total_p_sparrow_lbs]]/SUM(huc_8[total_p_sparrow_lbs])*Meta!$A$2</f>
        <v>52629.294664513058</v>
      </c>
      <c r="G797">
        <f>huc_8[[#This Row],[total_p_sparrow_adjusted_usgs_lbs]]/huc_8[[#This Row],[area_ac]]/huc_8[[#This Row],[total_p_yield_lbs_per_ac]]*huc_8[[#This Row],[rowcrop_p_yield_lbs_per_ac]]</f>
        <v>4.5438482636142495E-2</v>
      </c>
      <c r="H797">
        <v>2.3624920976419896</v>
      </c>
      <c r="I797">
        <v>2.7007037801008327</v>
      </c>
      <c r="J797">
        <f>huc_8[[#This Row],[area_ac]]*huc_8[[#This Row],[total_n_yield_lbs_per_ac]]</f>
        <v>1714867.4186517803</v>
      </c>
      <c r="K797">
        <f>huc_8[[#This Row],[total_n_sparrow_lbs]]/SUM(huc_8[total_n_sparrow_lbs])*Meta!$B$2</f>
        <v>574844.45999790635</v>
      </c>
      <c r="L797">
        <f>huc_8[[#This Row],[total_n_sparrow_adjusted_usgs_lbs]]/huc_8[[#This Row],[area_ac]]/huc_8[[#This Row],[total_n_yield_lbs_per_ac]]*huc_8[[#This Row],[rowcrop_n_yield_lbs_per_ac]]</f>
        <v>0.79193614581938621</v>
      </c>
    </row>
    <row r="798" spans="1:12">
      <c r="A798" t="s">
        <v>856</v>
      </c>
      <c r="B798">
        <v>942446.98</v>
      </c>
      <c r="C798">
        <v>6.7549745276277426E-2</v>
      </c>
      <c r="D798">
        <v>8.7993254439259622E-2</v>
      </c>
      <c r="E798">
        <f>huc_8[[#This Row],[area_ac]]*huc_8[[#This Row],[total_p_yield_lbs_per_ac]]</f>
        <v>82928.97690665182</v>
      </c>
      <c r="F798">
        <f>huc_8[[#This Row],[total_p_sparrow_lbs]]/SUM(huc_8[total_p_sparrow_lbs])*Meta!$A$2</f>
        <v>31290.50422866299</v>
      </c>
      <c r="G798">
        <f>huc_8[[#This Row],[total_p_sparrow_adjusted_usgs_lbs]]/huc_8[[#This Row],[area_ac]]/huc_8[[#This Row],[total_p_yield_lbs_per_ac]]*huc_8[[#This Row],[rowcrop_p_yield_lbs_per_ac]]</f>
        <v>2.5487660273340804E-2</v>
      </c>
      <c r="H798">
        <v>0.777405002075371</v>
      </c>
      <c r="I798">
        <v>0.80319310332275595</v>
      </c>
      <c r="J798">
        <f>huc_8[[#This Row],[area_ac]]*huc_8[[#This Row],[total_n_yield_lbs_per_ac]]</f>
        <v>756966.91458335926</v>
      </c>
      <c r="K798">
        <f>huc_8[[#This Row],[total_n_sparrow_lbs]]/SUM(huc_8[total_n_sparrow_lbs])*Meta!$B$2</f>
        <v>253744.53588491163</v>
      </c>
      <c r="L798">
        <f>huc_8[[#This Row],[total_n_sparrow_adjusted_usgs_lbs]]/huc_8[[#This Row],[area_ac]]/huc_8[[#This Row],[total_n_yield_lbs_per_ac]]*huc_8[[#This Row],[rowcrop_n_yield_lbs_per_ac]]</f>
        <v>0.2605956319171473</v>
      </c>
    </row>
    <row r="799" spans="1:12">
      <c r="A799" t="s">
        <v>857</v>
      </c>
      <c r="B799">
        <v>2053674.22</v>
      </c>
      <c r="C799">
        <v>0.29028780583777297</v>
      </c>
      <c r="D799">
        <v>0.42845204338688259</v>
      </c>
      <c r="E799">
        <f>huc_8[[#This Row],[area_ac]]*huc_8[[#This Row],[total_p_yield_lbs_per_ac]]</f>
        <v>879900.91600996221</v>
      </c>
      <c r="F799">
        <f>huc_8[[#This Row],[total_p_sparrow_lbs]]/SUM(huc_8[total_p_sparrow_lbs])*Meta!$A$2</f>
        <v>332001.4831993634</v>
      </c>
      <c r="G799">
        <f>huc_8[[#This Row],[total_p_sparrow_adjusted_usgs_lbs]]/huc_8[[#This Row],[area_ac]]/huc_8[[#This Row],[total_p_yield_lbs_per_ac]]*huc_8[[#This Row],[rowcrop_p_yield_lbs_per_ac]]</f>
        <v>0.1095304941036546</v>
      </c>
      <c r="H799">
        <v>2.2560981188015297</v>
      </c>
      <c r="I799">
        <v>2.5238611093193866</v>
      </c>
      <c r="J799">
        <f>huc_8[[#This Row],[area_ac]]*huc_8[[#This Row],[total_n_yield_lbs_per_ac]]</f>
        <v>5183188.495069826</v>
      </c>
      <c r="K799">
        <f>huc_8[[#This Row],[total_n_sparrow_lbs]]/SUM(huc_8[total_n_sparrow_lbs])*Meta!$B$2</f>
        <v>1737467.9576443664</v>
      </c>
      <c r="L799">
        <f>huc_8[[#This Row],[total_n_sparrow_adjusted_usgs_lbs]]/huc_8[[#This Row],[area_ac]]/huc_8[[#This Row],[total_n_yield_lbs_per_ac]]*huc_8[[#This Row],[rowcrop_n_yield_lbs_per_ac]]</f>
        <v>0.75627158735360323</v>
      </c>
    </row>
    <row r="800" spans="1:12">
      <c r="A800" t="s">
        <v>858</v>
      </c>
      <c r="B800">
        <v>1605161.6</v>
      </c>
      <c r="C800">
        <v>0.16317687925638283</v>
      </c>
      <c r="D800">
        <v>0.30682105488287725</v>
      </c>
      <c r="E800">
        <f>huc_8[[#This Row],[area_ac]]*huc_8[[#This Row],[total_p_yield_lbs_per_ac]]</f>
        <v>492497.3753694871</v>
      </c>
      <c r="F800">
        <f>huc_8[[#This Row],[total_p_sparrow_lbs]]/SUM(huc_8[total_p_sparrow_lbs])*Meta!$A$2</f>
        <v>185827.58140078138</v>
      </c>
      <c r="G800">
        <f>huc_8[[#This Row],[total_p_sparrow_adjusted_usgs_lbs]]/huc_8[[#This Row],[area_ac]]/huc_8[[#This Row],[total_p_yield_lbs_per_ac]]*huc_8[[#This Row],[rowcrop_p_yield_lbs_per_ac]]</f>
        <v>6.1569393725178445E-2</v>
      </c>
      <c r="H800">
        <v>1.9799297115575933</v>
      </c>
      <c r="I800">
        <v>2.3253947001921982</v>
      </c>
      <c r="J800">
        <f>huc_8[[#This Row],[area_ac]]*huc_8[[#This Row],[total_n_yield_lbs_per_ac]]</f>
        <v>3732634.2775920294</v>
      </c>
      <c r="K800">
        <f>huc_8[[#This Row],[total_n_sparrow_lbs]]/SUM(huc_8[total_n_sparrow_lbs])*Meta!$B$2</f>
        <v>1251224.5042004418</v>
      </c>
      <c r="L800">
        <f>huc_8[[#This Row],[total_n_sparrow_adjusted_usgs_lbs]]/huc_8[[#This Row],[area_ac]]/huc_8[[#This Row],[total_n_yield_lbs_per_ac]]*huc_8[[#This Row],[rowcrop_n_yield_lbs_per_ac]]</f>
        <v>0.66369657123052928</v>
      </c>
    </row>
    <row r="801" spans="1:12">
      <c r="A801" t="s">
        <v>859</v>
      </c>
      <c r="B801">
        <v>467935.96</v>
      </c>
      <c r="C801">
        <v>0.17068060126676018</v>
      </c>
      <c r="D801">
        <v>0.32036804917843098</v>
      </c>
      <c r="E801">
        <f>huc_8[[#This Row],[area_ac]]*huc_8[[#This Row],[total_p_yield_lbs_per_ac]]</f>
        <v>149911.73064563633</v>
      </c>
      <c r="F801">
        <f>huc_8[[#This Row],[total_p_sparrow_lbs]]/SUM(huc_8[total_p_sparrow_lbs])*Meta!$A$2</f>
        <v>56564.229014589655</v>
      </c>
      <c r="G801">
        <f>huc_8[[#This Row],[total_p_sparrow_adjusted_usgs_lbs]]/huc_8[[#This Row],[area_ac]]/huc_8[[#This Row],[total_p_yield_lbs_per_ac]]*huc_8[[#This Row],[rowcrop_p_yield_lbs_per_ac]]</f>
        <v>6.4400674829257668E-2</v>
      </c>
      <c r="H801">
        <v>2.4830831875555797</v>
      </c>
      <c r="I801">
        <v>2.8312586507128468</v>
      </c>
      <c r="J801">
        <f>huc_8[[#This Row],[area_ac]]*huc_8[[#This Row],[total_n_yield_lbs_per_ac]]</f>
        <v>1324847.7347296206</v>
      </c>
      <c r="K801">
        <f>huc_8[[#This Row],[total_n_sparrow_lbs]]/SUM(huc_8[total_n_sparrow_lbs])*Meta!$B$2</f>
        <v>444105.1082822773</v>
      </c>
      <c r="L801">
        <f>huc_8[[#This Row],[total_n_sparrow_adjusted_usgs_lbs]]/huc_8[[#This Row],[area_ac]]/huc_8[[#This Row],[total_n_yield_lbs_per_ac]]*huc_8[[#This Row],[rowcrop_n_yield_lbs_per_ac]]</f>
        <v>0.83235974895509468</v>
      </c>
    </row>
    <row r="802" spans="1:12">
      <c r="A802" t="s">
        <v>860</v>
      </c>
      <c r="B802">
        <v>1269421.2</v>
      </c>
      <c r="C802">
        <v>0.20224967122743559</v>
      </c>
      <c r="D802">
        <v>0.43175312593488502</v>
      </c>
      <c r="E802">
        <f>huc_8[[#This Row],[area_ac]]*huc_8[[#This Row],[total_p_yield_lbs_per_ac]]</f>
        <v>548076.57122801279</v>
      </c>
      <c r="F802">
        <f>huc_8[[#This Row],[total_p_sparrow_lbs]]/SUM(huc_8[total_p_sparrow_lbs])*Meta!$A$2</f>
        <v>206798.5511137502</v>
      </c>
      <c r="G802">
        <f>huc_8[[#This Row],[total_p_sparrow_adjusted_usgs_lbs]]/huc_8[[#This Row],[area_ac]]/huc_8[[#This Row],[total_p_yield_lbs_per_ac]]*huc_8[[#This Row],[rowcrop_p_yield_lbs_per_ac]]</f>
        <v>7.6312218344516403E-2</v>
      </c>
      <c r="H802">
        <v>3.7285996095961651</v>
      </c>
      <c r="I802">
        <v>4.5364365415239902</v>
      </c>
      <c r="J802">
        <f>huc_8[[#This Row],[area_ac]]*huc_8[[#This Row],[total_n_yield_lbs_per_ac]]</f>
        <v>5758648.7182652336</v>
      </c>
      <c r="K802">
        <f>huc_8[[#This Row],[total_n_sparrow_lbs]]/SUM(huc_8[total_n_sparrow_lbs])*Meta!$B$2</f>
        <v>1930369.2383236107</v>
      </c>
      <c r="L802">
        <f>huc_8[[#This Row],[total_n_sparrow_adjusted_usgs_lbs]]/huc_8[[#This Row],[area_ac]]/huc_8[[#This Row],[total_n_yield_lbs_per_ac]]*huc_8[[#This Row],[rowcrop_n_yield_lbs_per_ac]]</f>
        <v>1.2498720343126082</v>
      </c>
    </row>
    <row r="803" spans="1:12">
      <c r="A803" t="s">
        <v>861</v>
      </c>
      <c r="B803">
        <v>437233.3</v>
      </c>
      <c r="C803">
        <v>0.21170168673971837</v>
      </c>
      <c r="D803">
        <v>0.3583571702274248</v>
      </c>
      <c r="E803">
        <f>huc_8[[#This Row],[area_ac]]*huc_8[[#This Row],[total_p_yield_lbs_per_ac]]</f>
        <v>156685.6881171987</v>
      </c>
      <c r="F803">
        <f>huc_8[[#This Row],[total_p_sparrow_lbs]]/SUM(huc_8[total_p_sparrow_lbs])*Meta!$A$2</f>
        <v>59120.157627422988</v>
      </c>
      <c r="G803">
        <f>huc_8[[#This Row],[total_p_sparrow_adjusted_usgs_lbs]]/huc_8[[#This Row],[area_ac]]/huc_8[[#This Row],[total_p_yield_lbs_per_ac]]*huc_8[[#This Row],[rowcrop_p_yield_lbs_per_ac]]</f>
        <v>7.9878623506965118E-2</v>
      </c>
      <c r="H803">
        <v>2.5014851311437574</v>
      </c>
      <c r="I803">
        <v>2.7928381818649757</v>
      </c>
      <c r="J803">
        <f>huc_8[[#This Row],[area_ac]]*huc_8[[#This Row],[total_n_yield_lbs_per_ac]]</f>
        <v>1221121.8546228234</v>
      </c>
      <c r="K803">
        <f>huc_8[[#This Row],[total_n_sparrow_lbs]]/SUM(huc_8[total_n_sparrow_lbs])*Meta!$B$2</f>
        <v>409334.92903152376</v>
      </c>
      <c r="L803">
        <f>huc_8[[#This Row],[total_n_sparrow_adjusted_usgs_lbs]]/huc_8[[#This Row],[area_ac]]/huc_8[[#This Row],[total_n_yield_lbs_per_ac]]*huc_8[[#This Row],[rowcrop_n_yield_lbs_per_ac]]</f>
        <v>0.83852830473369511</v>
      </c>
    </row>
    <row r="804" spans="1:12">
      <c r="A804" t="s">
        <v>862</v>
      </c>
      <c r="B804">
        <v>918478.1</v>
      </c>
      <c r="C804">
        <v>0.12034773920057996</v>
      </c>
      <c r="D804">
        <v>0.24383915963144467</v>
      </c>
      <c r="E804">
        <f>huc_8[[#This Row],[area_ac]]*huc_8[[#This Row],[total_p_yield_lbs_per_ac]]</f>
        <v>223960.928043886</v>
      </c>
      <c r="F804">
        <f>huc_8[[#This Row],[total_p_sparrow_lbs]]/SUM(huc_8[total_p_sparrow_lbs])*Meta!$A$2</f>
        <v>84504.242394076806</v>
      </c>
      <c r="G804">
        <f>huc_8[[#This Row],[total_p_sparrow_adjusted_usgs_lbs]]/huc_8[[#This Row],[area_ac]]/huc_8[[#This Row],[total_p_yield_lbs_per_ac]]*huc_8[[#This Row],[rowcrop_p_yield_lbs_per_ac]]</f>
        <v>4.5409235502864673E-2</v>
      </c>
      <c r="H804">
        <v>1.8969987989169368</v>
      </c>
      <c r="I804">
        <v>2.1370854907834071</v>
      </c>
      <c r="J804">
        <f>huc_8[[#This Row],[area_ac]]*huc_8[[#This Row],[total_n_yield_lbs_per_ac]]</f>
        <v>1962866.2211123114</v>
      </c>
      <c r="K804">
        <f>huc_8[[#This Row],[total_n_sparrow_lbs]]/SUM(huc_8[total_n_sparrow_lbs])*Meta!$B$2</f>
        <v>657976.68125885492</v>
      </c>
      <c r="L804">
        <f>huc_8[[#This Row],[total_n_sparrow_adjusted_usgs_lbs]]/huc_8[[#This Row],[area_ac]]/huc_8[[#This Row],[total_n_yield_lbs_per_ac]]*huc_8[[#This Row],[rowcrop_n_yield_lbs_per_ac]]</f>
        <v>0.63589711852908881</v>
      </c>
    </row>
    <row r="805" spans="1:12">
      <c r="A805" t="s">
        <v>863</v>
      </c>
      <c r="B805">
        <v>641839.18999999994</v>
      </c>
      <c r="C805">
        <v>0.16350209156775505</v>
      </c>
      <c r="D805">
        <v>0.30339657373874424</v>
      </c>
      <c r="E805">
        <f>huc_8[[#This Row],[area_ac]]*huc_8[[#This Row],[total_p_yield_lbs_per_ac]]</f>
        <v>194731.81113725086</v>
      </c>
      <c r="F805">
        <f>huc_8[[#This Row],[total_p_sparrow_lbs]]/SUM(huc_8[total_p_sparrow_lbs])*Meta!$A$2</f>
        <v>73475.602704036297</v>
      </c>
      <c r="G805">
        <f>huc_8[[#This Row],[total_p_sparrow_adjusted_usgs_lbs]]/huc_8[[#This Row],[area_ac]]/huc_8[[#This Row],[total_p_yield_lbs_per_ac]]*huc_8[[#This Row],[rowcrop_p_yield_lbs_per_ac]]</f>
        <v>6.1692101825335771E-2</v>
      </c>
      <c r="H805">
        <v>2.1652658911740432</v>
      </c>
      <c r="I805">
        <v>2.4284758642981701</v>
      </c>
      <c r="J805">
        <f>huc_8[[#This Row],[area_ac]]*huc_8[[#This Row],[total_n_yield_lbs_per_ac]]</f>
        <v>1558690.9816756872</v>
      </c>
      <c r="K805">
        <f>huc_8[[#This Row],[total_n_sparrow_lbs]]/SUM(huc_8[total_n_sparrow_lbs])*Meta!$B$2</f>
        <v>522492.21480305528</v>
      </c>
      <c r="L805">
        <f>huc_8[[#This Row],[total_n_sparrow_adjusted_usgs_lbs]]/huc_8[[#This Row],[area_ac]]/huc_8[[#This Row],[total_n_yield_lbs_per_ac]]*huc_8[[#This Row],[rowcrop_n_yield_lbs_per_ac]]</f>
        <v>0.72582351756522256</v>
      </c>
    </row>
    <row r="806" spans="1:12">
      <c r="A806" t="s">
        <v>864</v>
      </c>
      <c r="B806">
        <v>1166194.95</v>
      </c>
      <c r="C806">
        <v>9.3691630516437086E-2</v>
      </c>
      <c r="D806">
        <v>0.3118086352132749</v>
      </c>
      <c r="E806">
        <f>huc_8[[#This Row],[area_ac]]*huc_8[[#This Row],[total_p_yield_lbs_per_ac]]</f>
        <v>363629.65575211332</v>
      </c>
      <c r="F806">
        <f>huc_8[[#This Row],[total_p_sparrow_lbs]]/SUM(huc_8[total_p_sparrow_lbs])*Meta!$A$2</f>
        <v>137203.61332549027</v>
      </c>
      <c r="G806">
        <f>huc_8[[#This Row],[total_p_sparrow_adjusted_usgs_lbs]]/huc_8[[#This Row],[area_ac]]/huc_8[[#This Row],[total_p_yield_lbs_per_ac]]*huc_8[[#This Row],[rowcrop_p_yield_lbs_per_ac]]</f>
        <v>3.5351435291006865E-2</v>
      </c>
      <c r="H806">
        <v>2.3400780634270464</v>
      </c>
      <c r="I806">
        <v>2.6402749530949898</v>
      </c>
      <c r="J806">
        <f>huc_8[[#This Row],[area_ac]]*huc_8[[#This Row],[total_n_yield_lbs_per_ac]]</f>
        <v>3079075.3169108639</v>
      </c>
      <c r="K806">
        <f>huc_8[[#This Row],[total_n_sparrow_lbs]]/SUM(huc_8[total_n_sparrow_lbs])*Meta!$B$2</f>
        <v>1032143.5748275305</v>
      </c>
      <c r="L806">
        <f>huc_8[[#This Row],[total_n_sparrow_adjusted_usgs_lbs]]/huc_8[[#This Row],[area_ac]]/huc_8[[#This Row],[total_n_yield_lbs_per_ac]]*huc_8[[#This Row],[rowcrop_n_yield_lbs_per_ac]]</f>
        <v>0.78442268836225315</v>
      </c>
    </row>
    <row r="807" spans="1:12">
      <c r="A807" t="s">
        <v>865</v>
      </c>
      <c r="B807">
        <v>926088.53</v>
      </c>
      <c r="C807">
        <v>0.38339340800456734</v>
      </c>
      <c r="D807">
        <v>0.62085668734100308</v>
      </c>
      <c r="E807">
        <f>huc_8[[#This Row],[area_ac]]*huc_8[[#This Row],[total_p_yield_lbs_per_ac]]</f>
        <v>574968.25692029914</v>
      </c>
      <c r="F807">
        <f>huc_8[[#This Row],[total_p_sparrow_lbs]]/SUM(huc_8[total_p_sparrow_lbs])*Meta!$A$2</f>
        <v>216945.23851129928</v>
      </c>
      <c r="G807">
        <f>huc_8[[#This Row],[total_p_sparrow_adjusted_usgs_lbs]]/huc_8[[#This Row],[area_ac]]/huc_8[[#This Row],[total_p_yield_lbs_per_ac]]*huc_8[[#This Row],[rowcrop_p_yield_lbs_per_ac]]</f>
        <v>0.14466081099628483</v>
      </c>
      <c r="H807">
        <v>6.0954817434051911</v>
      </c>
      <c r="I807">
        <v>6.4283337287949793</v>
      </c>
      <c r="J807">
        <f>huc_8[[#This Row],[area_ac]]*huc_8[[#This Row],[total_n_yield_lbs_per_ac]]</f>
        <v>5953206.1332491608</v>
      </c>
      <c r="K807">
        <f>huc_8[[#This Row],[total_n_sparrow_lbs]]/SUM(huc_8[total_n_sparrow_lbs])*Meta!$B$2</f>
        <v>1995587.2551443819</v>
      </c>
      <c r="L807">
        <f>huc_8[[#This Row],[total_n_sparrow_adjusted_usgs_lbs]]/huc_8[[#This Row],[area_ac]]/huc_8[[#This Row],[total_n_yield_lbs_per_ac]]*huc_8[[#This Row],[rowcrop_n_yield_lbs_per_ac]]</f>
        <v>2.0432797737621278</v>
      </c>
    </row>
    <row r="808" spans="1:12">
      <c r="A808" t="s">
        <v>866</v>
      </c>
      <c r="B808">
        <v>899011.42</v>
      </c>
      <c r="C808">
        <v>0.15573351748144226</v>
      </c>
      <c r="D808">
        <v>0.39451620088302353</v>
      </c>
      <c r="E808">
        <f>huc_8[[#This Row],[area_ac]]*huc_8[[#This Row],[total_p_yield_lbs_per_ac]]</f>
        <v>354674.56996885227</v>
      </c>
      <c r="F808">
        <f>huc_8[[#This Row],[total_p_sparrow_lbs]]/SUM(huc_8[total_p_sparrow_lbs])*Meta!$A$2</f>
        <v>133824.70814636833</v>
      </c>
      <c r="G808">
        <f>huc_8[[#This Row],[total_p_sparrow_adjusted_usgs_lbs]]/huc_8[[#This Row],[area_ac]]/huc_8[[#This Row],[total_p_yield_lbs_per_ac]]*huc_8[[#This Row],[rowcrop_p_yield_lbs_per_ac]]</f>
        <v>5.8760887557829794E-2</v>
      </c>
      <c r="H808">
        <v>3.3564531530191708</v>
      </c>
      <c r="I808">
        <v>3.8699202966924493</v>
      </c>
      <c r="J808">
        <f>huc_8[[#This Row],[area_ac]]*huc_8[[#This Row],[total_n_yield_lbs_per_ac]]</f>
        <v>3479102.5412163003</v>
      </c>
      <c r="K808">
        <f>huc_8[[#This Row],[total_n_sparrow_lbs]]/SUM(huc_8[total_n_sparrow_lbs])*Meta!$B$2</f>
        <v>1166237.5760542308</v>
      </c>
      <c r="L808">
        <f>huc_8[[#This Row],[total_n_sparrow_adjusted_usgs_lbs]]/huc_8[[#This Row],[area_ac]]/huc_8[[#This Row],[total_n_yield_lbs_per_ac]]*huc_8[[#This Row],[rowcrop_n_yield_lbs_per_ac]]</f>
        <v>1.1251240062467862</v>
      </c>
    </row>
    <row r="809" spans="1:12">
      <c r="A809" t="s">
        <v>867</v>
      </c>
      <c r="B809">
        <v>541594.06999999995</v>
      </c>
      <c r="C809">
        <v>0.11795604841928918</v>
      </c>
      <c r="D809">
        <v>0.33815537708906412</v>
      </c>
      <c r="E809">
        <f>huc_8[[#This Row],[area_ac]]*huc_8[[#This Row],[total_p_yield_lbs_per_ac]]</f>
        <v>183142.94697005098</v>
      </c>
      <c r="F809">
        <f>huc_8[[#This Row],[total_p_sparrow_lbs]]/SUM(huc_8[total_p_sparrow_lbs])*Meta!$A$2</f>
        <v>69102.928437991155</v>
      </c>
      <c r="G809">
        <f>huc_8[[#This Row],[total_p_sparrow_adjusted_usgs_lbs]]/huc_8[[#This Row],[area_ac]]/huc_8[[#This Row],[total_p_yield_lbs_per_ac]]*huc_8[[#This Row],[rowcrop_p_yield_lbs_per_ac]]</f>
        <v>4.4506810158948105E-2</v>
      </c>
      <c r="H809">
        <v>4.1325360900911559</v>
      </c>
      <c r="I809">
        <v>4.603799657697083</v>
      </c>
      <c r="J809">
        <f>huc_8[[#This Row],[area_ac]]*huc_8[[#This Row],[total_n_yield_lbs_per_ac]]</f>
        <v>2493390.5940767699</v>
      </c>
      <c r="K809">
        <f>huc_8[[#This Row],[total_n_sparrow_lbs]]/SUM(huc_8[total_n_sparrow_lbs])*Meta!$B$2</f>
        <v>835814.9172504436</v>
      </c>
      <c r="L809">
        <f>huc_8[[#This Row],[total_n_sparrow_adjusted_usgs_lbs]]/huc_8[[#This Row],[area_ac]]/huc_8[[#This Row],[total_n_yield_lbs_per_ac]]*huc_8[[#This Row],[rowcrop_n_yield_lbs_per_ac]]</f>
        <v>1.3852764658611141</v>
      </c>
    </row>
    <row r="810" spans="1:12">
      <c r="A810" t="s">
        <v>868</v>
      </c>
      <c r="B810">
        <v>1273088.54</v>
      </c>
      <c r="C810">
        <v>0.40549949844069411</v>
      </c>
      <c r="D810">
        <v>0.66706846068661263</v>
      </c>
      <c r="E810">
        <f>huc_8[[#This Row],[area_ac]]*huc_8[[#This Row],[total_p_yield_lbs_per_ac]]</f>
        <v>849237.21269556705</v>
      </c>
      <c r="F810">
        <f>huc_8[[#This Row],[total_p_sparrow_lbs]]/SUM(huc_8[total_p_sparrow_lbs])*Meta!$A$2</f>
        <v>320431.5498176266</v>
      </c>
      <c r="G810">
        <f>huc_8[[#This Row],[total_p_sparrow_adjusted_usgs_lbs]]/huc_8[[#This Row],[area_ac]]/huc_8[[#This Row],[total_p_yield_lbs_per_ac]]*huc_8[[#This Row],[rowcrop_p_yield_lbs_per_ac]]</f>
        <v>0.15300181244200925</v>
      </c>
      <c r="H810">
        <v>6.1428858723664703</v>
      </c>
      <c r="I810">
        <v>6.7137273971213629</v>
      </c>
      <c r="J810">
        <f>huc_8[[#This Row],[area_ac]]*huc_8[[#This Row],[total_n_yield_lbs_per_ac]]</f>
        <v>8547169.4099592362</v>
      </c>
      <c r="K810">
        <f>huc_8[[#This Row],[total_n_sparrow_lbs]]/SUM(huc_8[total_n_sparrow_lbs])*Meta!$B$2</f>
        <v>2865115.3614204447</v>
      </c>
      <c r="L810">
        <f>huc_8[[#This Row],[total_n_sparrow_adjusted_usgs_lbs]]/huc_8[[#This Row],[area_ac]]/huc_8[[#This Row],[total_n_yield_lbs_per_ac]]*huc_8[[#This Row],[rowcrop_n_yield_lbs_per_ac]]</f>
        <v>2.0591702155642362</v>
      </c>
    </row>
    <row r="811" spans="1:12">
      <c r="A811" t="s">
        <v>869</v>
      </c>
      <c r="B811">
        <v>565160.97</v>
      </c>
      <c r="C811">
        <v>0.35480085531424926</v>
      </c>
      <c r="D811">
        <v>0.65796921123288732</v>
      </c>
      <c r="E811">
        <f>huc_8[[#This Row],[area_ac]]*huc_8[[#This Row],[total_p_yield_lbs_per_ac]]</f>
        <v>371858.5176505135</v>
      </c>
      <c r="F811">
        <f>huc_8[[#This Row],[total_p_sparrow_lbs]]/SUM(huc_8[total_p_sparrow_lbs])*Meta!$A$2</f>
        <v>140308.50196192929</v>
      </c>
      <c r="G811">
        <f>huc_8[[#This Row],[total_p_sparrow_adjusted_usgs_lbs]]/huc_8[[#This Row],[area_ac]]/huc_8[[#This Row],[total_p_yield_lbs_per_ac]]*huc_8[[#This Row],[rowcrop_p_yield_lbs_per_ac]]</f>
        <v>0.13387235774101622</v>
      </c>
      <c r="H811">
        <v>5.282415819326034</v>
      </c>
      <c r="I811">
        <v>5.7301376594271076</v>
      </c>
      <c r="J811">
        <f>huc_8[[#This Row],[area_ac]]*huc_8[[#This Row],[total_n_yield_lbs_per_ac]]</f>
        <v>3238450.1578353536</v>
      </c>
      <c r="K811">
        <f>huc_8[[#This Row],[total_n_sparrow_lbs]]/SUM(huc_8[total_n_sparrow_lbs])*Meta!$B$2</f>
        <v>1085567.9640088927</v>
      </c>
      <c r="L811">
        <f>huc_8[[#This Row],[total_n_sparrow_adjusted_usgs_lbs]]/huc_8[[#This Row],[area_ac]]/huc_8[[#This Row],[total_n_yield_lbs_per_ac]]*huc_8[[#This Row],[rowcrop_n_yield_lbs_per_ac]]</f>
        <v>1.7707301661443922</v>
      </c>
    </row>
    <row r="812" spans="1:12">
      <c r="A812" t="s">
        <v>870</v>
      </c>
      <c r="B812">
        <v>152970.26</v>
      </c>
      <c r="C812">
        <v>0.13756424783753204</v>
      </c>
      <c r="D812">
        <v>0.527441038921317</v>
      </c>
      <c r="E812">
        <f>huc_8[[#This Row],[area_ac]]*huc_8[[#This Row],[total_p_yield_lbs_per_ac]]</f>
        <v>80682.792858463989</v>
      </c>
      <c r="F812">
        <f>huc_8[[#This Row],[total_p_sparrow_lbs]]/SUM(huc_8[total_p_sparrow_lbs])*Meta!$A$2</f>
        <v>30442.981033757409</v>
      </c>
      <c r="G812">
        <f>huc_8[[#This Row],[total_p_sparrow_adjusted_usgs_lbs]]/huc_8[[#This Row],[area_ac]]/huc_8[[#This Row],[total_p_yield_lbs_per_ac]]*huc_8[[#This Row],[rowcrop_p_yield_lbs_per_ac]]</f>
        <v>5.1905315117035715E-2</v>
      </c>
      <c r="H812">
        <v>5.0803002687915866</v>
      </c>
      <c r="I812">
        <v>6.1254003071200627</v>
      </c>
      <c r="J812">
        <f>huc_8[[#This Row],[area_ac]]*huc_8[[#This Row],[total_n_yield_lbs_per_ac]]</f>
        <v>937004.07758423593</v>
      </c>
      <c r="K812">
        <f>huc_8[[#This Row],[total_n_sparrow_lbs]]/SUM(huc_8[total_n_sparrow_lbs])*Meta!$B$2</f>
        <v>314095.18726422347</v>
      </c>
      <c r="L812">
        <f>huc_8[[#This Row],[total_n_sparrow_adjusted_usgs_lbs]]/huc_8[[#This Row],[area_ac]]/huc_8[[#This Row],[total_n_yield_lbs_per_ac]]*huc_8[[#This Row],[rowcrop_n_yield_lbs_per_ac]]</f>
        <v>1.7029785701664957</v>
      </c>
    </row>
    <row r="813" spans="1:12">
      <c r="A813" t="s">
        <v>871</v>
      </c>
      <c r="B813">
        <v>956557.75</v>
      </c>
      <c r="C813">
        <v>8.9652682768412692E-2</v>
      </c>
      <c r="D813">
        <v>0.38030790061043485</v>
      </c>
      <c r="E813">
        <f>huc_8[[#This Row],[area_ac]]*huc_8[[#This Row],[total_p_yield_lbs_per_ac]]</f>
        <v>363786.46971514117</v>
      </c>
      <c r="F813">
        <f>huc_8[[#This Row],[total_p_sparrow_lbs]]/SUM(huc_8[total_p_sparrow_lbs])*Meta!$A$2</f>
        <v>137262.78188340893</v>
      </c>
      <c r="G813">
        <f>huc_8[[#This Row],[total_p_sparrow_adjusted_usgs_lbs]]/huc_8[[#This Row],[area_ac]]/huc_8[[#This Row],[total_p_yield_lbs_per_ac]]*huc_8[[#This Row],[rowcrop_p_yield_lbs_per_ac]]</f>
        <v>3.3827472060022297E-2</v>
      </c>
      <c r="H813">
        <v>2.8660822831725921</v>
      </c>
      <c r="I813">
        <v>3.615208710863794</v>
      </c>
      <c r="J813">
        <f>huc_8[[#This Row],[area_ac]]*huc_8[[#This Row],[total_n_yield_lbs_per_ac]]</f>
        <v>3458155.9102442712</v>
      </c>
      <c r="K813">
        <f>huc_8[[#This Row],[total_n_sparrow_lbs]]/SUM(huc_8[total_n_sparrow_lbs])*Meta!$B$2</f>
        <v>1159216.0100492283</v>
      </c>
      <c r="L813">
        <f>huc_8[[#This Row],[total_n_sparrow_adjusted_usgs_lbs]]/huc_8[[#This Row],[area_ac]]/huc_8[[#This Row],[total_n_yield_lbs_per_ac]]*huc_8[[#This Row],[rowcrop_n_yield_lbs_per_ac]]</f>
        <v>0.96074571390201768</v>
      </c>
    </row>
    <row r="814" spans="1:12">
      <c r="A814" t="s">
        <v>872</v>
      </c>
      <c r="B814">
        <v>270741.61</v>
      </c>
      <c r="C814">
        <v>4.233090724334794E-2</v>
      </c>
      <c r="D814">
        <v>0.4832551938552167</v>
      </c>
      <c r="E814">
        <f>huc_8[[#This Row],[area_ac]]*huc_8[[#This Row],[total_p_yield_lbs_per_ac]]</f>
        <v>130837.28922522347</v>
      </c>
      <c r="F814">
        <f>huc_8[[#This Row],[total_p_sparrow_lbs]]/SUM(huc_8[total_p_sparrow_lbs])*Meta!$A$2</f>
        <v>49367.119967933388</v>
      </c>
      <c r="G814">
        <f>huc_8[[#This Row],[total_p_sparrow_adjusted_usgs_lbs]]/huc_8[[#This Row],[area_ac]]/huc_8[[#This Row],[total_p_yield_lbs_per_ac]]*huc_8[[#This Row],[rowcrop_p_yield_lbs_per_ac]]</f>
        <v>1.5972166563589615E-2</v>
      </c>
      <c r="H814">
        <v>2.5205392189526461</v>
      </c>
      <c r="I814">
        <v>4.6630027974605719</v>
      </c>
      <c r="J814">
        <f>huc_8[[#This Row],[area_ac]]*huc_8[[#This Row],[total_n_yield_lbs_per_ac]]</f>
        <v>1262468.8848189791</v>
      </c>
      <c r="K814">
        <f>huc_8[[#This Row],[total_n_sparrow_lbs]]/SUM(huc_8[total_n_sparrow_lbs])*Meta!$B$2</f>
        <v>423194.95750201197</v>
      </c>
      <c r="L814">
        <f>huc_8[[#This Row],[total_n_sparrow_adjusted_usgs_lbs]]/huc_8[[#This Row],[area_ac]]/huc_8[[#This Row],[total_n_yield_lbs_per_ac]]*huc_8[[#This Row],[rowcrop_n_yield_lbs_per_ac]]</f>
        <v>0.84491546720358734</v>
      </c>
    </row>
    <row r="815" spans="1:12">
      <c r="A815" t="s">
        <v>873</v>
      </c>
      <c r="B815">
        <v>459734.21</v>
      </c>
      <c r="C815">
        <v>0.12878814526564214</v>
      </c>
      <c r="D815">
        <v>0.35416448334173029</v>
      </c>
      <c r="E815">
        <f>huc_8[[#This Row],[area_ac]]*huc_8[[#This Row],[total_p_yield_lbs_per_ac]]</f>
        <v>162821.52895916853</v>
      </c>
      <c r="F815">
        <f>huc_8[[#This Row],[total_p_sparrow_lbs]]/SUM(huc_8[total_p_sparrow_lbs])*Meta!$A$2</f>
        <v>61435.31405372468</v>
      </c>
      <c r="G815">
        <f>huc_8[[#This Row],[total_p_sparrow_adjusted_usgs_lbs]]/huc_8[[#This Row],[area_ac]]/huc_8[[#This Row],[total_p_yield_lbs_per_ac]]*huc_8[[#This Row],[rowcrop_p_yield_lbs_per_ac]]</f>
        <v>4.8593943327823692E-2</v>
      </c>
      <c r="H815">
        <v>2.9077551143995892</v>
      </c>
      <c r="I815">
        <v>3.2963474286628021</v>
      </c>
      <c r="J815">
        <f>huc_8[[#This Row],[area_ac]]*huc_8[[#This Row],[total_n_yield_lbs_per_ac]]</f>
        <v>1515443.6810018248</v>
      </c>
      <c r="K815">
        <f>huc_8[[#This Row],[total_n_sparrow_lbs]]/SUM(huc_8[total_n_sparrow_lbs])*Meta!$B$2</f>
        <v>507995.19250743167</v>
      </c>
      <c r="L815">
        <f>huc_8[[#This Row],[total_n_sparrow_adjusted_usgs_lbs]]/huc_8[[#This Row],[area_ac]]/huc_8[[#This Row],[total_n_yield_lbs_per_ac]]*huc_8[[#This Row],[rowcrop_n_yield_lbs_per_ac]]</f>
        <v>0.97471495484899495</v>
      </c>
    </row>
    <row r="816" spans="1:12">
      <c r="A816" t="s">
        <v>874</v>
      </c>
      <c r="B816">
        <v>717138.76</v>
      </c>
      <c r="C816">
        <v>0.16532417326282597</v>
      </c>
      <c r="D816">
        <v>0.61777685355098655</v>
      </c>
      <c r="E816">
        <f>huc_8[[#This Row],[area_ac]]*huc_8[[#This Row],[total_p_yield_lbs_per_ac]]</f>
        <v>443031.72671225609</v>
      </c>
      <c r="F816">
        <f>huc_8[[#This Row],[total_p_sparrow_lbs]]/SUM(huc_8[total_p_sparrow_lbs])*Meta!$A$2</f>
        <v>167163.35634679432</v>
      </c>
      <c r="G816">
        <f>huc_8[[#This Row],[total_p_sparrow_adjusted_usgs_lbs]]/huc_8[[#This Row],[area_ac]]/huc_8[[#This Row],[total_p_yield_lbs_per_ac]]*huc_8[[#This Row],[rowcrop_p_yield_lbs_per_ac]]</f>
        <v>6.2379604036399618E-2</v>
      </c>
      <c r="H816">
        <v>3.4536226719902561</v>
      </c>
      <c r="I816">
        <v>5.2160847075140246</v>
      </c>
      <c r="J816">
        <f>huc_8[[#This Row],[area_ac]]*huc_8[[#This Row],[total_n_yield_lbs_per_ac]]</f>
        <v>3740656.5192015702</v>
      </c>
      <c r="K816">
        <f>huc_8[[#This Row],[total_n_sparrow_lbs]]/SUM(huc_8[total_n_sparrow_lbs])*Meta!$B$2</f>
        <v>1253913.6573652008</v>
      </c>
      <c r="L816">
        <f>huc_8[[#This Row],[total_n_sparrow_adjusted_usgs_lbs]]/huc_8[[#This Row],[area_ac]]/huc_8[[#This Row],[total_n_yield_lbs_per_ac]]*huc_8[[#This Row],[rowcrop_n_yield_lbs_per_ac]]</f>
        <v>1.1576964133341543</v>
      </c>
    </row>
    <row r="817" spans="1:12">
      <c r="A817" t="s">
        <v>875</v>
      </c>
      <c r="B817">
        <v>912485.38</v>
      </c>
      <c r="C817">
        <v>0.11335959174149854</v>
      </c>
      <c r="D817">
        <v>0.37992847140908553</v>
      </c>
      <c r="E817">
        <f>huc_8[[#This Row],[area_ac]]*huc_8[[#This Row],[total_p_yield_lbs_per_ac]]</f>
        <v>346679.17560653854</v>
      </c>
      <c r="F817">
        <f>huc_8[[#This Row],[total_p_sparrow_lbs]]/SUM(huc_8[total_p_sparrow_lbs])*Meta!$A$2</f>
        <v>130807.91075616999</v>
      </c>
      <c r="G817">
        <f>huc_8[[#This Row],[total_p_sparrow_adjusted_usgs_lbs]]/huc_8[[#This Row],[area_ac]]/huc_8[[#This Row],[total_p_yield_lbs_per_ac]]*huc_8[[#This Row],[rowcrop_p_yield_lbs_per_ac]]</f>
        <v>4.2772489388595784E-2</v>
      </c>
      <c r="H817">
        <v>2.9421052721017058</v>
      </c>
      <c r="I817">
        <v>3.5428081143891377</v>
      </c>
      <c r="J817">
        <f>huc_8[[#This Row],[area_ac]]*huc_8[[#This Row],[total_n_yield_lbs_per_ac]]</f>
        <v>3232760.6085254559</v>
      </c>
      <c r="K817">
        <f>huc_8[[#This Row],[total_n_sparrow_lbs]]/SUM(huc_8[total_n_sparrow_lbs])*Meta!$B$2</f>
        <v>1083660.7577344561</v>
      </c>
      <c r="L817">
        <f>huc_8[[#This Row],[total_n_sparrow_adjusted_usgs_lbs]]/huc_8[[#This Row],[area_ac]]/huc_8[[#This Row],[total_n_yield_lbs_per_ac]]*huc_8[[#This Row],[rowcrop_n_yield_lbs_per_ac]]</f>
        <v>0.98622954637971538</v>
      </c>
    </row>
    <row r="818" spans="1:12">
      <c r="A818" t="s">
        <v>876</v>
      </c>
      <c r="B818">
        <v>312994.65999999997</v>
      </c>
      <c r="C818">
        <v>7.9594483792763557E-2</v>
      </c>
      <c r="D818">
        <v>0.28072837185299993</v>
      </c>
      <c r="E818">
        <f>huc_8[[#This Row],[area_ac]]*huc_8[[#This Row],[total_p_yield_lbs_per_ac]]</f>
        <v>87866.481300483269</v>
      </c>
      <c r="F818">
        <f>huc_8[[#This Row],[total_p_sparrow_lbs]]/SUM(huc_8[total_p_sparrow_lbs])*Meta!$A$2</f>
        <v>33153.508064923182</v>
      </c>
      <c r="G818">
        <f>huc_8[[#This Row],[total_p_sparrow_adjusted_usgs_lbs]]/huc_8[[#This Row],[area_ac]]/huc_8[[#This Row],[total_p_yield_lbs_per_ac]]*huc_8[[#This Row],[rowcrop_p_yield_lbs_per_ac]]</f>
        <v>3.0032343634230293E-2</v>
      </c>
      <c r="H818">
        <v>2.3794714558079124</v>
      </c>
      <c r="I818">
        <v>2.869426052229016</v>
      </c>
      <c r="J818">
        <f>huc_8[[#This Row],[area_ac]]*huc_8[[#This Row],[total_n_yield_lbs_per_ac]]</f>
        <v>898115.03161256306</v>
      </c>
      <c r="K818">
        <f>huc_8[[#This Row],[total_n_sparrow_lbs]]/SUM(huc_8[total_n_sparrow_lbs])*Meta!$B$2</f>
        <v>301059.10506435548</v>
      </c>
      <c r="L818">
        <f>huc_8[[#This Row],[total_n_sparrow_adjusted_usgs_lbs]]/huc_8[[#This Row],[area_ac]]/huc_8[[#This Row],[total_n_yield_lbs_per_ac]]*huc_8[[#This Row],[rowcrop_n_yield_lbs_per_ac]]</f>
        <v>0.79762783362559253</v>
      </c>
    </row>
    <row r="819" spans="1:12">
      <c r="A819" t="s">
        <v>877</v>
      </c>
      <c r="B819">
        <v>579878.23</v>
      </c>
      <c r="C819">
        <v>8.9540491385406026E-2</v>
      </c>
      <c r="D819">
        <v>0.27782717809792351</v>
      </c>
      <c r="E819">
        <f>huc_8[[#This Row],[area_ac]]*huc_8[[#This Row],[total_p_yield_lbs_per_ac]]</f>
        <v>161105.93228131864</v>
      </c>
      <c r="F819">
        <f>huc_8[[#This Row],[total_p_sparrow_lbs]]/SUM(huc_8[total_p_sparrow_lbs])*Meta!$A$2</f>
        <v>60787.990438923931</v>
      </c>
      <c r="G819">
        <f>huc_8[[#This Row],[total_p_sparrow_adjusted_usgs_lbs]]/huc_8[[#This Row],[area_ac]]/huc_8[[#This Row],[total_p_yield_lbs_per_ac]]*huc_8[[#This Row],[rowcrop_p_yield_lbs_per_ac]]</f>
        <v>3.3785140355528445E-2</v>
      </c>
      <c r="H819">
        <v>2.9340869884473562</v>
      </c>
      <c r="I819">
        <v>3.3942527081768676</v>
      </c>
      <c r="J819">
        <f>huc_8[[#This Row],[area_ac]]*huc_8[[#This Row],[total_n_yield_lbs_per_ac]]</f>
        <v>1968253.2525903084</v>
      </c>
      <c r="K819">
        <f>huc_8[[#This Row],[total_n_sparrow_lbs]]/SUM(huc_8[total_n_sparrow_lbs])*Meta!$B$2</f>
        <v>659782.47986886965</v>
      </c>
      <c r="L819">
        <f>huc_8[[#This Row],[total_n_sparrow_adjusted_usgs_lbs]]/huc_8[[#This Row],[area_ac]]/huc_8[[#This Row],[total_n_yield_lbs_per_ac]]*huc_8[[#This Row],[rowcrop_n_yield_lbs_per_ac]]</f>
        <v>0.98354171996977724</v>
      </c>
    </row>
    <row r="820" spans="1:12">
      <c r="A820" t="s">
        <v>878</v>
      </c>
      <c r="B820">
        <v>734869.04</v>
      </c>
      <c r="C820">
        <v>0.51077686993721316</v>
      </c>
      <c r="D820">
        <v>0.73753765009893679</v>
      </c>
      <c r="E820">
        <f>huc_8[[#This Row],[area_ac]]*huc_8[[#This Row],[total_p_yield_lbs_per_ac]]</f>
        <v>541993.58489206166</v>
      </c>
      <c r="F820">
        <f>huc_8[[#This Row],[total_p_sparrow_lbs]]/SUM(huc_8[total_p_sparrow_lbs])*Meta!$A$2</f>
        <v>204503.33758564614</v>
      </c>
      <c r="G820">
        <f>huc_8[[#This Row],[total_p_sparrow_adjusted_usgs_lbs]]/huc_8[[#This Row],[area_ac]]/huc_8[[#This Row],[total_p_yield_lbs_per_ac]]*huc_8[[#This Row],[rowcrop_p_yield_lbs_per_ac]]</f>
        <v>0.19272474356778957</v>
      </c>
      <c r="H820">
        <v>4.4422975838921008</v>
      </c>
      <c r="I820">
        <v>4.8401860290255403</v>
      </c>
      <c r="J820">
        <f>huc_8[[#This Row],[area_ac]]*huc_8[[#This Row],[total_n_yield_lbs_per_ac]]</f>
        <v>3556902.860571411</v>
      </c>
      <c r="K820">
        <f>huc_8[[#This Row],[total_n_sparrow_lbs]]/SUM(huc_8[total_n_sparrow_lbs])*Meta!$B$2</f>
        <v>1192317.1913533041</v>
      </c>
      <c r="L820">
        <f>huc_8[[#This Row],[total_n_sparrow_adjusted_usgs_lbs]]/huc_8[[#This Row],[area_ac]]/huc_8[[#This Row],[total_n_yield_lbs_per_ac]]*huc_8[[#This Row],[rowcrop_n_yield_lbs_per_ac]]</f>
        <v>1.4891122940396813</v>
      </c>
    </row>
    <row r="821" spans="1:12">
      <c r="A821" t="s">
        <v>879</v>
      </c>
      <c r="B821">
        <v>1167315.07</v>
      </c>
      <c r="C821">
        <v>0.30722683545836799</v>
      </c>
      <c r="D821">
        <v>0.60871675131121206</v>
      </c>
      <c r="E821">
        <f>huc_8[[#This Row],[area_ac]]*huc_8[[#This Row],[total_p_yield_lbs_per_ac]]</f>
        <v>710564.2371670201</v>
      </c>
      <c r="F821">
        <f>huc_8[[#This Row],[total_p_sparrow_lbs]]/SUM(huc_8[total_p_sparrow_lbs])*Meta!$A$2</f>
        <v>268107.89300872141</v>
      </c>
      <c r="G821">
        <f>huc_8[[#This Row],[total_p_sparrow_adjusted_usgs_lbs]]/huc_8[[#This Row],[area_ac]]/huc_8[[#This Row],[total_p_yield_lbs_per_ac]]*huc_8[[#This Row],[rowcrop_p_yield_lbs_per_ac]]</f>
        <v>0.11592187619642176</v>
      </c>
      <c r="H821">
        <v>4.5393208733784309</v>
      </c>
      <c r="I821">
        <v>5.422411248488646</v>
      </c>
      <c r="J821">
        <f>huc_8[[#This Row],[area_ac]]*huc_8[[#This Row],[total_n_yield_lbs_per_ac]]</f>
        <v>6329662.3660983117</v>
      </c>
      <c r="K821">
        <f>huc_8[[#This Row],[total_n_sparrow_lbs]]/SUM(huc_8[total_n_sparrow_lbs])*Meta!$B$2</f>
        <v>2121779.972745345</v>
      </c>
      <c r="L821">
        <f>huc_8[[#This Row],[total_n_sparrow_adjusted_usgs_lbs]]/huc_8[[#This Row],[area_ac]]/huc_8[[#This Row],[total_n_yield_lbs_per_ac]]*huc_8[[#This Row],[rowcrop_n_yield_lbs_per_ac]]</f>
        <v>1.5216356832214752</v>
      </c>
    </row>
    <row r="822" spans="1:12">
      <c r="A822" t="s">
        <v>880</v>
      </c>
      <c r="B822">
        <v>510614.51</v>
      </c>
      <c r="C822">
        <v>0.44758609451012937</v>
      </c>
      <c r="D822">
        <v>0.61510081546908169</v>
      </c>
      <c r="E822">
        <f>huc_8[[#This Row],[area_ac]]*huc_8[[#This Row],[total_p_yield_lbs_per_ac]]</f>
        <v>314079.40149134555</v>
      </c>
      <c r="F822">
        <f>huc_8[[#This Row],[total_p_sparrow_lbs]]/SUM(huc_8[total_p_sparrow_lbs])*Meta!$A$2</f>
        <v>118507.46514771724</v>
      </c>
      <c r="G822">
        <f>huc_8[[#This Row],[total_p_sparrow_adjusted_usgs_lbs]]/huc_8[[#This Row],[area_ac]]/huc_8[[#This Row],[total_p_yield_lbs_per_ac]]*huc_8[[#This Row],[rowcrop_p_yield_lbs_per_ac]]</f>
        <v>0.16888179627158265</v>
      </c>
      <c r="H822">
        <v>7.1749728248397009</v>
      </c>
      <c r="I822">
        <v>7.697586756171793</v>
      </c>
      <c r="J822">
        <f>huc_8[[#This Row],[area_ac]]*huc_8[[#This Row],[total_n_yield_lbs_per_ac]]</f>
        <v>3930499.4896851494</v>
      </c>
      <c r="K822">
        <f>huc_8[[#This Row],[total_n_sparrow_lbs]]/SUM(huc_8[total_n_sparrow_lbs])*Meta!$B$2</f>
        <v>1317551.3349285363</v>
      </c>
      <c r="L822">
        <f>huc_8[[#This Row],[total_n_sparrow_adjusted_usgs_lbs]]/huc_8[[#This Row],[area_ac]]/huc_8[[#This Row],[total_n_yield_lbs_per_ac]]*huc_8[[#This Row],[rowcrop_n_yield_lbs_per_ac]]</f>
        <v>2.4051383413869307</v>
      </c>
    </row>
    <row r="823" spans="1:12">
      <c r="A823" t="s">
        <v>881</v>
      </c>
      <c r="B823">
        <v>498618.11</v>
      </c>
      <c r="C823">
        <v>6.8145666708536029E-2</v>
      </c>
      <c r="D823">
        <v>0.37193960963213929</v>
      </c>
      <c r="E823">
        <f>huc_8[[#This Row],[area_ac]]*huc_8[[#This Row],[total_p_yield_lbs_per_ac]]</f>
        <v>185455.82518891507</v>
      </c>
      <c r="F823">
        <f>huc_8[[#This Row],[total_p_sparrow_lbs]]/SUM(huc_8[total_p_sparrow_lbs])*Meta!$A$2</f>
        <v>69975.616470416935</v>
      </c>
      <c r="G823">
        <f>huc_8[[#This Row],[total_p_sparrow_adjusted_usgs_lbs]]/huc_8[[#This Row],[area_ac]]/huc_8[[#This Row],[total_p_yield_lbs_per_ac]]*huc_8[[#This Row],[rowcrop_p_yield_lbs_per_ac]]</f>
        <v>2.5712511498950739E-2</v>
      </c>
      <c r="H823">
        <v>2.8392000186682016</v>
      </c>
      <c r="I823">
        <v>3.9861808955294755</v>
      </c>
      <c r="J823">
        <f>huc_8[[#This Row],[area_ac]]*huc_8[[#This Row],[total_n_yield_lbs_per_ac]]</f>
        <v>1987581.9842470144</v>
      </c>
      <c r="K823">
        <f>huc_8[[#This Row],[total_n_sparrow_lbs]]/SUM(huc_8[total_n_sparrow_lbs])*Meta!$B$2</f>
        <v>666261.70630398323</v>
      </c>
      <c r="L823">
        <f>huc_8[[#This Row],[total_n_sparrow_adjusted_usgs_lbs]]/huc_8[[#This Row],[area_ac]]/huc_8[[#This Row],[total_n_yield_lbs_per_ac]]*huc_8[[#This Row],[rowcrop_n_yield_lbs_per_ac]]</f>
        <v>0.95173445119186828</v>
      </c>
    </row>
    <row r="824" spans="1:12">
      <c r="A824" t="s">
        <v>882</v>
      </c>
      <c r="B824">
        <v>566091.91</v>
      </c>
      <c r="C824">
        <v>0.18474625342249501</v>
      </c>
      <c r="D824">
        <v>0.29749069664967048</v>
      </c>
      <c r="E824">
        <f>huc_8[[#This Row],[area_ac]]*huc_8[[#This Row],[total_p_yield_lbs_per_ac]]</f>
        <v>168407.07667364259</v>
      </c>
      <c r="F824">
        <f>huc_8[[#This Row],[total_p_sparrow_lbs]]/SUM(huc_8[total_p_sparrow_lbs])*Meta!$A$2</f>
        <v>63542.835584779903</v>
      </c>
      <c r="G824">
        <f>huc_8[[#This Row],[total_p_sparrow_adjusted_usgs_lbs]]/huc_8[[#This Row],[area_ac]]/huc_8[[#This Row],[total_p_yield_lbs_per_ac]]*huc_8[[#This Row],[rowcrop_p_yield_lbs_per_ac]]</f>
        <v>6.9707883053390735E-2</v>
      </c>
      <c r="H824">
        <v>4.5503565572472287</v>
      </c>
      <c r="I824">
        <v>5.0732816677649133</v>
      </c>
      <c r="J824">
        <f>huc_8[[#This Row],[area_ac]]*huc_8[[#This Row],[total_n_yield_lbs_per_ac]]</f>
        <v>2871943.7092730254</v>
      </c>
      <c r="K824">
        <f>huc_8[[#This Row],[total_n_sparrow_lbs]]/SUM(huc_8[total_n_sparrow_lbs])*Meta!$B$2</f>
        <v>962710.53537152265</v>
      </c>
      <c r="L824">
        <f>huc_8[[#This Row],[total_n_sparrow_adjusted_usgs_lbs]]/huc_8[[#This Row],[area_ac]]/huc_8[[#This Row],[total_n_yield_lbs_per_ac]]*huc_8[[#This Row],[rowcrop_n_yield_lbs_per_ac]]</f>
        <v>1.5253349789601822</v>
      </c>
    </row>
    <row r="825" spans="1:12">
      <c r="A825" t="s">
        <v>883</v>
      </c>
      <c r="B825">
        <v>765363.19999999995</v>
      </c>
      <c r="C825">
        <v>4.051881969858958E-2</v>
      </c>
      <c r="D825">
        <v>0.203183452334982</v>
      </c>
      <c r="E825">
        <f>huc_8[[#This Row],[area_ac]]*huc_8[[#This Row],[total_p_yield_lbs_per_ac]]</f>
        <v>155509.13726614928</v>
      </c>
      <c r="F825">
        <f>huc_8[[#This Row],[total_p_sparrow_lbs]]/SUM(huc_8[total_p_sparrow_lbs])*Meta!$A$2</f>
        <v>58676.225111271982</v>
      </c>
      <c r="G825">
        <f>huc_8[[#This Row],[total_p_sparrow_adjusted_usgs_lbs]]/huc_8[[#This Row],[area_ac]]/huc_8[[#This Row],[total_p_yield_lbs_per_ac]]*huc_8[[#This Row],[rowcrop_p_yield_lbs_per_ac]]</f>
        <v>1.5288435314308752E-2</v>
      </c>
      <c r="H825">
        <v>2.5652962859549366</v>
      </c>
      <c r="I825">
        <v>3.048802470553273</v>
      </c>
      <c r="J825">
        <f>huc_8[[#This Row],[area_ac]]*huc_8[[#This Row],[total_n_yield_lbs_per_ac]]</f>
        <v>2333441.2150305589</v>
      </c>
      <c r="K825">
        <f>huc_8[[#This Row],[total_n_sparrow_lbs]]/SUM(huc_8[total_n_sparrow_lbs])*Meta!$B$2</f>
        <v>782197.93588805525</v>
      </c>
      <c r="L825">
        <f>huc_8[[#This Row],[total_n_sparrow_adjusted_usgs_lbs]]/huc_8[[#This Row],[area_ac]]/huc_8[[#This Row],[total_n_yield_lbs_per_ac]]*huc_8[[#This Row],[rowcrop_n_yield_lbs_per_ac]]</f>
        <v>0.85991858157393863</v>
      </c>
    </row>
    <row r="826" spans="1:12">
      <c r="A826" t="s">
        <v>884</v>
      </c>
      <c r="B826">
        <v>454418.67</v>
      </c>
      <c r="C826">
        <v>0.1654546387070179</v>
      </c>
      <c r="D826">
        <v>0.32052984388174804</v>
      </c>
      <c r="E826">
        <f>huc_8[[#This Row],[area_ac]]*huc_8[[#This Row],[total_p_yield_lbs_per_ac]]</f>
        <v>145654.74535205157</v>
      </c>
      <c r="F826">
        <f>huc_8[[#This Row],[total_p_sparrow_lbs]]/SUM(huc_8[total_p_sparrow_lbs])*Meta!$A$2</f>
        <v>54957.996533508784</v>
      </c>
      <c r="G826">
        <f>huc_8[[#This Row],[total_p_sparrow_adjusted_usgs_lbs]]/huc_8[[#This Row],[area_ac]]/huc_8[[#This Row],[total_p_yield_lbs_per_ac]]*huc_8[[#This Row],[rowcrop_p_yield_lbs_per_ac]]</f>
        <v>6.2428830852953462E-2</v>
      </c>
      <c r="H826">
        <v>4.3410374033739485</v>
      </c>
      <c r="I826">
        <v>4.8500639055567412</v>
      </c>
      <c r="J826">
        <f>huc_8[[#This Row],[area_ac]]*huc_8[[#This Row],[total_n_yield_lbs_per_ac]]</f>
        <v>2203959.5893780999</v>
      </c>
      <c r="K826">
        <f>huc_8[[#This Row],[total_n_sparrow_lbs]]/SUM(huc_8[total_n_sparrow_lbs])*Meta!$B$2</f>
        <v>738794.1168124344</v>
      </c>
      <c r="L826">
        <f>huc_8[[#This Row],[total_n_sparrow_adjusted_usgs_lbs]]/huc_8[[#This Row],[area_ac]]/huc_8[[#This Row],[total_n_yield_lbs_per_ac]]*huc_8[[#This Row],[rowcrop_n_yield_lbs_per_ac]]</f>
        <v>1.4551686473436518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90CE-83D0-2641-A365-A968D0C771C7}">
  <dimension ref="A1:I2"/>
  <sheetViews>
    <sheetView workbookViewId="0">
      <selection activeCell="C9" sqref="C9"/>
    </sheetView>
  </sheetViews>
  <sheetFormatPr baseColWidth="10" defaultRowHeight="16"/>
  <cols>
    <col min="1" max="2" width="18.5" customWidth="1"/>
    <col min="3" max="3" width="73.33203125" bestFit="1" customWidth="1"/>
  </cols>
  <sheetData>
    <row r="1" spans="1:9">
      <c r="A1" s="1" t="s">
        <v>891</v>
      </c>
      <c r="B1" s="1" t="s">
        <v>892</v>
      </c>
      <c r="C1" s="1" t="s">
        <v>893</v>
      </c>
      <c r="D1" s="1"/>
      <c r="E1" s="1"/>
      <c r="F1" s="1"/>
      <c r="G1" s="1"/>
      <c r="H1" s="1"/>
      <c r="I1" s="1"/>
    </row>
    <row r="2" spans="1:9">
      <c r="A2" s="2">
        <v>142117647</v>
      </c>
      <c r="B2" s="2">
        <v>1635882353</v>
      </c>
      <c r="C2" s="2" t="s">
        <v>890</v>
      </c>
      <c r="D2" s="1"/>
      <c r="E2" s="1"/>
      <c r="F2" s="1"/>
      <c r="G2" s="1"/>
      <c r="H2" s="1"/>
      <c r="I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States</vt:lpstr>
      <vt:lpstr>HUC8</vt:lpstr>
      <vt:lpstr>Meta</vt:lpstr>
      <vt:lpstr>usgs_baseline_p_lbs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2020-07-13T17:14:35Z</dcterms:created>
  <dcterms:modified xsi:type="dcterms:W3CDTF">2020-07-13T20:28:21Z</dcterms:modified>
</cp:coreProperties>
</file>