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E23" i="1"/>
  <c r="E20" i="1"/>
  <c r="D20" i="1"/>
  <c r="G16" i="1"/>
  <c r="G15" i="1"/>
  <c r="G14" i="1"/>
  <c r="G13" i="1"/>
  <c r="B24" i="1"/>
  <c r="B23" i="1"/>
  <c r="F16" i="1"/>
  <c r="E16" i="1"/>
  <c r="F15" i="1"/>
  <c r="E15" i="1"/>
  <c r="F14" i="1"/>
  <c r="E14" i="1"/>
  <c r="F13" i="1"/>
  <c r="E13" i="1"/>
  <c r="C16" i="1"/>
  <c r="B16" i="1"/>
  <c r="A16" i="1"/>
  <c r="C15" i="1"/>
  <c r="B15" i="1"/>
  <c r="A15" i="1"/>
  <c r="C14" i="1"/>
  <c r="B14" i="1"/>
  <c r="A14" i="1"/>
  <c r="C13" i="1"/>
  <c r="B13" i="1"/>
  <c r="A13" i="1"/>
  <c r="D16" i="1"/>
  <c r="D15" i="1"/>
  <c r="D14" i="1"/>
  <c r="D13" i="1"/>
  <c r="D8" i="1"/>
  <c r="D11" i="1"/>
  <c r="D10" i="1"/>
  <c r="D9" i="1"/>
</calcChain>
</file>

<file path=xl/sharedStrings.xml><?xml version="1.0" encoding="utf-8"?>
<sst xmlns="http://schemas.openxmlformats.org/spreadsheetml/2006/main" count="17" uniqueCount="9">
  <si>
    <t>y</t>
  </si>
  <si>
    <t>m</t>
  </si>
  <si>
    <t>b</t>
  </si>
  <si>
    <t>x</t>
  </si>
  <si>
    <t>m^-1</t>
  </si>
  <si>
    <t>b^-1</t>
  </si>
  <si>
    <t>[mbar]</t>
  </si>
  <si>
    <t>[cm h2o]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</si>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</sst>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Sheet1!$A$1:$F$1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0</c:v>
                </c:pt>
                <c:pt idx="4">
                  <c:v>-50</c:v>
                </c:pt>
                <c:pt idx="5">
                  <c:v>-100</c:v>
                </c:pt>
              </c:numCache>
            </c:numRef>
          </c:xVal>
          <c:yVal>
            <c:numRef>
              <c:f>Sheet1!$A$13:$F$13</c:f>
              <c:numCache>
                <c:formatCode>General</c:formatCode>
                <c:ptCount val="6"/>
                <c:pt idx="0">
                  <c:v>1798.8999999999999</c:v>
                </c:pt>
                <c:pt idx="1">
                  <c:v>1703.8999999999999</c:v>
                </c:pt>
                <c:pt idx="2">
                  <c:v>1631.8999999999999</c:v>
                </c:pt>
                <c:pt idx="3">
                  <c:v>1616.3</c:v>
                </c:pt>
                <c:pt idx="4">
                  <c:v>1521.2</c:v>
                </c:pt>
                <c:pt idx="5">
                  <c:v>1427.5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Sheet1!$A$1:$F$1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0</c:v>
                </c:pt>
                <c:pt idx="4">
                  <c:v>-50</c:v>
                </c:pt>
                <c:pt idx="5">
                  <c:v>-100</c:v>
                </c:pt>
              </c:numCache>
            </c:numRef>
          </c:xVal>
          <c:yVal>
            <c:numRef>
              <c:f>Sheet1!$A$14:$F$14</c:f>
              <c:numCache>
                <c:formatCode>General</c:formatCode>
                <c:ptCount val="6"/>
                <c:pt idx="0">
                  <c:v>1801</c:v>
                </c:pt>
                <c:pt idx="1">
                  <c:v>1704.6</c:v>
                </c:pt>
                <c:pt idx="2">
                  <c:v>1633.6</c:v>
                </c:pt>
                <c:pt idx="3">
                  <c:v>1616.3</c:v>
                </c:pt>
                <c:pt idx="4">
                  <c:v>1522.6</c:v>
                </c:pt>
                <c:pt idx="5">
                  <c:v>1428.1999999999998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Sheet1!$A$1:$F$1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0</c:v>
                </c:pt>
                <c:pt idx="4">
                  <c:v>-50</c:v>
                </c:pt>
                <c:pt idx="5">
                  <c:v>-100</c:v>
                </c:pt>
              </c:numCache>
            </c:numRef>
          </c:xVal>
          <c:yVal>
            <c:numRef>
              <c:f>Sheet1!$A$15:$F$15</c:f>
              <c:numCache>
                <c:formatCode>General</c:formatCode>
                <c:ptCount val="6"/>
                <c:pt idx="0">
                  <c:v>1802.3</c:v>
                </c:pt>
                <c:pt idx="1">
                  <c:v>1708.6</c:v>
                </c:pt>
                <c:pt idx="2">
                  <c:v>1633.1999999999998</c:v>
                </c:pt>
                <c:pt idx="3">
                  <c:v>1616.3</c:v>
                </c:pt>
                <c:pt idx="4">
                  <c:v>1520.8999999999999</c:v>
                </c:pt>
                <c:pt idx="5">
                  <c:v>1431.5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Sheet1!$A$1:$F$1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0</c:v>
                </c:pt>
                <c:pt idx="4">
                  <c:v>-50</c:v>
                </c:pt>
                <c:pt idx="5">
                  <c:v>-100</c:v>
                </c:pt>
              </c:numCache>
            </c:numRef>
          </c:xVal>
          <c:yVal>
            <c:numRef>
              <c:f>Sheet1!$A$16:$F$16</c:f>
              <c:numCache>
                <c:formatCode>General</c:formatCode>
                <c:ptCount val="6"/>
                <c:pt idx="0">
                  <c:v>1802.4</c:v>
                </c:pt>
                <c:pt idx="1">
                  <c:v>1708.7</c:v>
                </c:pt>
                <c:pt idx="2">
                  <c:v>1631.9</c:v>
                </c:pt>
                <c:pt idx="3">
                  <c:v>1616.3</c:v>
                </c:pt>
                <c:pt idx="4">
                  <c:v>1523.9</c:v>
                </c:pt>
                <c:pt idx="5">
                  <c:v>1431.6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9776"/>
        <c:axId val="54049792"/>
      </c:scatterChart>
      <c:valAx>
        <c:axId val="540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049792"/>
        <c:crosses val="autoZero"/>
        <c:crossBetween val="midCat"/>
      </c:valAx>
      <c:valAx>
        <c:axId val="540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5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5</xdr:row>
      <xdr:rowOff>47625</xdr:rowOff>
    </xdr:from>
    <xdr:to>
      <xdr:col>17</xdr:col>
      <xdr:colOff>247649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N3" sqref="N3"/>
    </sheetView>
  </sheetViews>
  <sheetFormatPr defaultRowHeight="15" x14ac:dyDescent="0.25"/>
  <sheetData>
    <row r="1" spans="1:7" x14ac:dyDescent="0.25">
      <c r="A1">
        <v>100</v>
      </c>
      <c r="B1">
        <v>50</v>
      </c>
      <c r="C1">
        <v>10</v>
      </c>
      <c r="D1">
        <v>0</v>
      </c>
      <c r="E1">
        <v>-50</v>
      </c>
      <c r="F1">
        <v>-100</v>
      </c>
      <c r="G1" t="s">
        <v>6</v>
      </c>
    </row>
    <row r="2" spans="1:7" x14ac:dyDescent="0.25">
      <c r="A2">
        <v>1801.6</v>
      </c>
      <c r="B2">
        <v>1706.6</v>
      </c>
      <c r="C2">
        <v>1634.6</v>
      </c>
      <c r="D2">
        <v>1619</v>
      </c>
      <c r="E2">
        <v>1523.9</v>
      </c>
      <c r="F2">
        <v>1430.2</v>
      </c>
      <c r="G2" t="s">
        <v>7</v>
      </c>
    </row>
    <row r="3" spans="1:7" x14ac:dyDescent="0.25">
      <c r="A3">
        <v>1796.9</v>
      </c>
      <c r="B3">
        <v>1700.5</v>
      </c>
      <c r="C3">
        <v>1629.5</v>
      </c>
      <c r="D3">
        <v>1612.2</v>
      </c>
      <c r="E3">
        <v>1518.5</v>
      </c>
      <c r="F3">
        <v>1424.1</v>
      </c>
      <c r="G3" t="s">
        <v>7</v>
      </c>
    </row>
    <row r="4" spans="1:7" x14ac:dyDescent="0.25">
      <c r="A4">
        <v>1803.7</v>
      </c>
      <c r="B4">
        <v>1710</v>
      </c>
      <c r="C4">
        <v>1634.6</v>
      </c>
      <c r="D4">
        <v>1617.7</v>
      </c>
      <c r="E4">
        <v>1522.3</v>
      </c>
      <c r="F4">
        <v>1432.9</v>
      </c>
      <c r="G4" t="s">
        <v>7</v>
      </c>
    </row>
    <row r="5" spans="1:7" x14ac:dyDescent="0.25">
      <c r="A5">
        <v>1802.4</v>
      </c>
      <c r="B5">
        <v>1708.7</v>
      </c>
      <c r="C5">
        <v>1631.9</v>
      </c>
      <c r="D5">
        <v>1616.3</v>
      </c>
      <c r="E5">
        <v>1523.9</v>
      </c>
      <c r="F5">
        <v>1431.6</v>
      </c>
      <c r="G5" t="s">
        <v>7</v>
      </c>
    </row>
    <row r="8" spans="1:7" x14ac:dyDescent="0.25">
      <c r="D8">
        <f>D2-$D$5</f>
        <v>2.7000000000000455</v>
      </c>
      <c r="G8" t="s">
        <v>8</v>
      </c>
    </row>
    <row r="9" spans="1:7" x14ac:dyDescent="0.25">
      <c r="D9">
        <f t="shared" ref="C8:D11" si="0">D3-$D$5</f>
        <v>-4.0999999999999091</v>
      </c>
      <c r="G9" t="s">
        <v>8</v>
      </c>
    </row>
    <row r="10" spans="1:7" x14ac:dyDescent="0.25">
      <c r="D10">
        <f t="shared" si="0"/>
        <v>1.4000000000000909</v>
      </c>
      <c r="G10" t="s">
        <v>8</v>
      </c>
    </row>
    <row r="11" spans="1:7" x14ac:dyDescent="0.25">
      <c r="D11">
        <f t="shared" si="0"/>
        <v>0</v>
      </c>
      <c r="G11" t="s">
        <v>8</v>
      </c>
    </row>
    <row r="13" spans="1:7" x14ac:dyDescent="0.25">
      <c r="A13">
        <f t="shared" ref="A13:D16" si="1">A2-$D8</f>
        <v>1798.8999999999999</v>
      </c>
      <c r="B13">
        <f t="shared" si="1"/>
        <v>1703.8999999999999</v>
      </c>
      <c r="C13">
        <f t="shared" si="1"/>
        <v>1631.8999999999999</v>
      </c>
      <c r="D13">
        <f>D2-$D8</f>
        <v>1616.3</v>
      </c>
      <c r="E13">
        <f t="shared" ref="E13:F13" si="2">E2-$D8</f>
        <v>1521.2</v>
      </c>
      <c r="F13">
        <f t="shared" si="2"/>
        <v>1427.5</v>
      </c>
      <c r="G13" t="str">
        <f>G2&amp;"-"&amp;G8</f>
        <v>[cm h2o]-offset</v>
      </c>
    </row>
    <row r="14" spans="1:7" x14ac:dyDescent="0.25">
      <c r="A14">
        <f t="shared" si="1"/>
        <v>1801</v>
      </c>
      <c r="B14">
        <f t="shared" si="1"/>
        <v>1704.6</v>
      </c>
      <c r="C14">
        <f t="shared" si="1"/>
        <v>1633.6</v>
      </c>
      <c r="D14">
        <f t="shared" ref="D14:F16" si="3">D3-$D9</f>
        <v>1616.3</v>
      </c>
      <c r="E14">
        <f t="shared" si="3"/>
        <v>1522.6</v>
      </c>
      <c r="F14">
        <f t="shared" si="3"/>
        <v>1428.1999999999998</v>
      </c>
      <c r="G14" t="str">
        <f t="shared" ref="G14:G16" si="4">G3&amp;"-"&amp;G9</f>
        <v>[cm h2o]-offset</v>
      </c>
    </row>
    <row r="15" spans="1:7" x14ac:dyDescent="0.25">
      <c r="A15">
        <f t="shared" si="1"/>
        <v>1802.3</v>
      </c>
      <c r="B15">
        <f t="shared" si="1"/>
        <v>1708.6</v>
      </c>
      <c r="C15">
        <f t="shared" si="1"/>
        <v>1633.1999999999998</v>
      </c>
      <c r="D15">
        <f t="shared" si="3"/>
        <v>1616.3</v>
      </c>
      <c r="E15">
        <f t="shared" si="3"/>
        <v>1520.8999999999999</v>
      </c>
      <c r="F15">
        <f t="shared" si="3"/>
        <v>1431.5</v>
      </c>
      <c r="G15" t="str">
        <f t="shared" si="4"/>
        <v>[cm h2o]-offset</v>
      </c>
    </row>
    <row r="16" spans="1:7" x14ac:dyDescent="0.25">
      <c r="A16">
        <f t="shared" si="1"/>
        <v>1802.4</v>
      </c>
      <c r="B16">
        <f t="shared" si="1"/>
        <v>1708.7</v>
      </c>
      <c r="C16">
        <f t="shared" si="1"/>
        <v>1631.9</v>
      </c>
      <c r="D16">
        <f t="shared" si="3"/>
        <v>1616.3</v>
      </c>
      <c r="E16">
        <f t="shared" si="3"/>
        <v>1523.9</v>
      </c>
      <c r="F16">
        <f t="shared" si="3"/>
        <v>1431.6</v>
      </c>
      <c r="G16" t="str">
        <f t="shared" si="4"/>
        <v>[cm h2o]-offset</v>
      </c>
    </row>
    <row r="19" spans="1:5" x14ac:dyDescent="0.25">
      <c r="D19" t="s">
        <v>0</v>
      </c>
      <c r="E19" t="s">
        <v>3</v>
      </c>
    </row>
    <row r="20" spans="1:5" x14ac:dyDescent="0.25">
      <c r="A20" t="s">
        <v>1</v>
      </c>
      <c r="B20">
        <v>1.8516999999999999</v>
      </c>
      <c r="D20">
        <f>F16</f>
        <v>1431.6</v>
      </c>
      <c r="E20">
        <f>D20/$B$20 - $B$21/$B$20</f>
        <v>-99.584165901604024</v>
      </c>
    </row>
    <row r="21" spans="1:5" x14ac:dyDescent="0.25">
      <c r="A21" t="s">
        <v>2</v>
      </c>
      <c r="B21">
        <v>1616</v>
      </c>
    </row>
    <row r="22" spans="1:5" x14ac:dyDescent="0.25">
      <c r="D22" t="s">
        <v>0</v>
      </c>
      <c r="E22" t="s">
        <v>3</v>
      </c>
    </row>
    <row r="23" spans="1:5" x14ac:dyDescent="0.25">
      <c r="A23" t="s">
        <v>4</v>
      </c>
      <c r="B23">
        <f>B20^-1</f>
        <v>0.54004428363125778</v>
      </c>
      <c r="D23" s="1">
        <f>E23*$B$23+$B$24</f>
        <v>-99.584165901604024</v>
      </c>
      <c r="E23" s="1">
        <f>D20</f>
        <v>1431.6</v>
      </c>
    </row>
    <row r="24" spans="1:5" x14ac:dyDescent="0.25">
      <c r="A24" t="s">
        <v>5</v>
      </c>
      <c r="B24">
        <f>-B21/B20</f>
        <v>-872.71156234811258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</dc:creator>
  <cp:lastModifiedBy>gsa</cp:lastModifiedBy>
  <dcterms:created xsi:type="dcterms:W3CDTF">2023-05-02T22:49:48Z</dcterms:created>
  <dcterms:modified xsi:type="dcterms:W3CDTF">2023-05-03T16:20:44Z</dcterms:modified>
</cp:coreProperties>
</file>