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blog-github\mata kuliah\metode-komputasi-numerik\metode-komputasi-numerik\kuliah\02\files\"/>
    </mc:Choice>
  </mc:AlternateContent>
  <xr:revisionPtr revIDLastSave="0" documentId="13_ncr:1_{6C2CA444-8110-46F5-8B7A-354512963B47}" xr6:coauthVersionLast="47" xr6:coauthVersionMax="47" xr10:uidLastSave="{00000000-0000-0000-0000-000000000000}"/>
  <bookViews>
    <workbookView xWindow="-108" yWindow="-108" windowWidth="23256" windowHeight="12576" xr2:uid="{9FB93ED9-9EF4-481C-9163-663D09AD7F4E}"/>
  </bookViews>
  <sheets>
    <sheet name="taylor seri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" l="1"/>
  <c r="D19" i="2"/>
  <c r="E19" i="2"/>
  <c r="F19" i="2"/>
  <c r="G19" i="2"/>
  <c r="H19" i="2"/>
  <c r="I19" i="2"/>
  <c r="B19" i="2"/>
  <c r="C18" i="2"/>
  <c r="D18" i="2"/>
  <c r="E18" i="2"/>
  <c r="F18" i="2"/>
  <c r="G18" i="2"/>
  <c r="H18" i="2"/>
  <c r="I18" i="2"/>
  <c r="B18" i="2"/>
  <c r="C17" i="2"/>
  <c r="D17" i="2"/>
  <c r="E17" i="2"/>
  <c r="F17" i="2"/>
  <c r="G17" i="2"/>
  <c r="H17" i="2"/>
  <c r="I17" i="2"/>
  <c r="B17" i="2"/>
  <c r="C13" i="2"/>
  <c r="C14" i="2" s="1"/>
  <c r="C15" i="2" s="1"/>
  <c r="D13" i="2"/>
  <c r="D14" i="2" s="1"/>
  <c r="D15" i="2" s="1"/>
  <c r="E13" i="2"/>
  <c r="F13" i="2"/>
  <c r="G13" i="2"/>
  <c r="H13" i="2"/>
  <c r="I13" i="2"/>
  <c r="B13" i="2"/>
  <c r="B14" i="2" s="1"/>
  <c r="B15" i="2" s="1"/>
  <c r="C11" i="2"/>
  <c r="B11" i="2"/>
  <c r="C12" i="2"/>
  <c r="B12" i="2"/>
  <c r="D10" i="2"/>
  <c r="E10" i="2" s="1"/>
  <c r="E11" i="2" s="1"/>
  <c r="C10" i="2"/>
  <c r="C6" i="2"/>
  <c r="C7" i="2" s="1"/>
  <c r="E6" i="2"/>
  <c r="E7" i="2" s="1"/>
  <c r="C2" i="2"/>
  <c r="D2" i="2"/>
  <c r="E2" i="2"/>
  <c r="F2" i="2"/>
  <c r="G2" i="2"/>
  <c r="H2" i="2"/>
  <c r="I2" i="2"/>
  <c r="J2" i="2"/>
  <c r="K2" i="2"/>
  <c r="L2" i="2"/>
  <c r="B2" i="2"/>
  <c r="C5" i="2"/>
  <c r="D5" i="2"/>
  <c r="E5" i="2"/>
  <c r="F5" i="2"/>
  <c r="G5" i="2"/>
  <c r="H5" i="2"/>
  <c r="H6" i="2" s="1"/>
  <c r="H7" i="2" s="1"/>
  <c r="I5" i="2"/>
  <c r="I6" i="2" s="1"/>
  <c r="I7" i="2" s="1"/>
  <c r="J5" i="2"/>
  <c r="J6" i="2" s="1"/>
  <c r="J7" i="2" s="1"/>
  <c r="K5" i="2"/>
  <c r="K6" i="2" s="1"/>
  <c r="K7" i="2" s="1"/>
  <c r="L5" i="2"/>
  <c r="B5" i="2"/>
  <c r="C4" i="2"/>
  <c r="D4" i="2"/>
  <c r="E4" i="2"/>
  <c r="F4" i="2"/>
  <c r="G4" i="2"/>
  <c r="H4" i="2"/>
  <c r="I4" i="2"/>
  <c r="J4" i="2"/>
  <c r="K4" i="2"/>
  <c r="L4" i="2"/>
  <c r="B4" i="2"/>
  <c r="E14" i="2" l="1"/>
  <c r="E15" i="2" s="1"/>
  <c r="D11" i="2"/>
  <c r="F6" i="2"/>
  <c r="F7" i="2" s="1"/>
  <c r="D6" i="2"/>
  <c r="D7" i="2" s="1"/>
  <c r="B6" i="2"/>
  <c r="B7" i="2" s="1"/>
  <c r="L6" i="2"/>
  <c r="L7" i="2" s="1"/>
  <c r="G6" i="2"/>
  <c r="G7" i="2" s="1"/>
  <c r="E12" i="2"/>
  <c r="F10" i="2"/>
  <c r="D12" i="2"/>
  <c r="F11" i="2" l="1"/>
  <c r="F14" i="2"/>
  <c r="F15" i="2" s="1"/>
  <c r="G10" i="2"/>
  <c r="F12" i="2"/>
  <c r="G11" i="2" l="1"/>
  <c r="G14" i="2"/>
  <c r="G15" i="2" s="1"/>
  <c r="H10" i="2"/>
  <c r="G12" i="2"/>
  <c r="H11" i="2" l="1"/>
  <c r="H14" i="2"/>
  <c r="H15" i="2" s="1"/>
  <c r="I10" i="2"/>
  <c r="H12" i="2"/>
  <c r="I12" i="2" l="1"/>
  <c r="I11" i="2"/>
  <c r="I14" i="2"/>
  <c r="I15" i="2" s="1"/>
</calcChain>
</file>

<file path=xl/sharedStrings.xml><?xml version="1.0" encoding="utf-8"?>
<sst xmlns="http://schemas.openxmlformats.org/spreadsheetml/2006/main" count="17" uniqueCount="10">
  <si>
    <t>x</t>
  </si>
  <si>
    <t>y0</t>
  </si>
  <si>
    <t>y1</t>
  </si>
  <si>
    <t>dx</t>
  </si>
  <si>
    <t>y2</t>
  </si>
  <si>
    <t>y eksak</t>
  </si>
  <si>
    <t>x0</t>
  </si>
  <si>
    <t>e0</t>
  </si>
  <si>
    <t>e1</t>
  </si>
  <si>
    <t>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</si>
</sst>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75305983792464E-2"/>
          <c:y val="0.14322014322014323"/>
          <c:w val="0.87747913336593664"/>
          <c:h val="0.7363206938010087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'taylor series'!$B$3:$L$3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'taylor series'!$B$4:$L$4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16</c:v>
                </c:pt>
                <c:pt idx="3">
                  <c:v>25</c:v>
                </c:pt>
                <c:pt idx="4">
                  <c:v>38</c:v>
                </c:pt>
                <c:pt idx="5">
                  <c:v>55</c:v>
                </c:pt>
                <c:pt idx="6">
                  <c:v>76</c:v>
                </c:pt>
                <c:pt idx="7">
                  <c:v>101</c:v>
                </c:pt>
                <c:pt idx="8">
                  <c:v>130</c:v>
                </c:pt>
                <c:pt idx="9">
                  <c:v>163</c:v>
                </c:pt>
                <c:pt idx="10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6DD-4BCF-A80A-8FA380AB6636}"/>
            </c:ext>
          </c:extLst>
        </c:ser>
        <c:ser>
          <c:idx val="1"/>
          <c:order val="1"/>
          <c:tx>
            <c:v>orde 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'taylor series'!$B$3:$L$3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'taylor series'!$B$5:$L$5</c:f>
              <c:numCache>
                <c:formatCode>General</c:formatCode>
                <c:ptCount val="1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DD-4BCF-A80A-8FA380AB6636}"/>
            </c:ext>
          </c:extLst>
        </c:ser>
        <c:ser>
          <c:idx val="2"/>
          <c:order val="2"/>
          <c:tx>
            <c:v>orde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'taylor series'!$B$3:$L$3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'taylor series'!$B$6:$L$6</c:f>
              <c:numCache>
                <c:formatCode>General</c:formatCode>
                <c:ptCount val="11"/>
                <c:pt idx="0">
                  <c:v>2</c:v>
                </c:pt>
                <c:pt idx="1">
                  <c:v>9</c:v>
                </c:pt>
                <c:pt idx="2">
                  <c:v>16</c:v>
                </c:pt>
                <c:pt idx="3">
                  <c:v>23</c:v>
                </c:pt>
                <c:pt idx="4">
                  <c:v>30</c:v>
                </c:pt>
                <c:pt idx="5">
                  <c:v>37</c:v>
                </c:pt>
                <c:pt idx="6">
                  <c:v>44</c:v>
                </c:pt>
                <c:pt idx="7">
                  <c:v>51</c:v>
                </c:pt>
                <c:pt idx="8">
                  <c:v>58</c:v>
                </c:pt>
                <c:pt idx="9">
                  <c:v>65</c:v>
                </c:pt>
                <c:pt idx="10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6DD-4BCF-A80A-8FA380AB6636}"/>
            </c:ext>
          </c:extLst>
        </c:ser>
        <c:ser>
          <c:idx val="3"/>
          <c:order val="3"/>
          <c:tx>
            <c:v>orde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'taylor series'!$B$3:$L$3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'taylor series'!$B$7:$L$7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16</c:v>
                </c:pt>
                <c:pt idx="3">
                  <c:v>25</c:v>
                </c:pt>
                <c:pt idx="4">
                  <c:v>38</c:v>
                </c:pt>
                <c:pt idx="5">
                  <c:v>55</c:v>
                </c:pt>
                <c:pt idx="6">
                  <c:v>76</c:v>
                </c:pt>
                <c:pt idx="7">
                  <c:v>101</c:v>
                </c:pt>
                <c:pt idx="8">
                  <c:v>130</c:v>
                </c:pt>
                <c:pt idx="9">
                  <c:v>163</c:v>
                </c:pt>
                <c:pt idx="10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DD-4BCF-A80A-8FA380AB6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20656"/>
        <c:axId val="416611088"/>
      </c:scatterChart>
      <c:valAx>
        <c:axId val="41662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6611088"/>
        <c:crosses val="autoZero"/>
        <c:crossBetween val="midCat"/>
      </c:valAx>
      <c:valAx>
        <c:axId val="4166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6620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335544</xdr:colOff>
      <xdr:row>11</xdr:row>
      <xdr:rowOff>175391</xdr:rowOff>
    </xdr:from>
    <xdr:to>
      <xdr:col>19</xdr:col>
      <xdr:colOff>16424</xdr:colOff>
      <xdr:row>26</xdr:row>
      <xdr:rowOff>163435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AE4C0-C30B-B422-D1BD-7FBA0EDA0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0B7C-64C3-4E7E-B34A-A94A927B860D}">
  <dimension ref="A1:L19"/>
  <sheetViews>
    <sheetView tabSelected="1" topLeftCell="A10" zoomScale="145" zoomScaleNormal="145" workbookViewId="0">
      <selection activeCell="B14" sqref="B14"/>
    </sheetView>
  </sheetViews>
  <sheetFormatPr defaultRowHeight="14.4" x14ac:dyDescent="0.3"/>
  <cols>
    <col min="4" max="4" width="8.88671875" style="1"/>
  </cols>
  <sheetData>
    <row r="1" spans="1:12" x14ac:dyDescent="0.3">
      <c r="A1" t="s">
        <v>0</v>
      </c>
      <c r="B1">
        <v>2</v>
      </c>
    </row>
    <row r="2" spans="1:12" x14ac:dyDescent="0.3">
      <c r="A2" t="s">
        <v>3</v>
      </c>
      <c r="B2">
        <f>B3-$B$1</f>
        <v>-2</v>
      </c>
      <c r="C2">
        <f t="shared" ref="C2:L2" si="0">C3-$B$1</f>
        <v>-1</v>
      </c>
      <c r="D2" s="1">
        <f t="shared" si="0"/>
        <v>0</v>
      </c>
      <c r="E2">
        <f t="shared" si="0"/>
        <v>1</v>
      </c>
      <c r="F2">
        <f t="shared" si="0"/>
        <v>2</v>
      </c>
      <c r="G2">
        <f t="shared" si="0"/>
        <v>3</v>
      </c>
      <c r="H2">
        <f t="shared" si="0"/>
        <v>4</v>
      </c>
      <c r="I2">
        <f t="shared" si="0"/>
        <v>5</v>
      </c>
      <c r="J2">
        <f t="shared" si="0"/>
        <v>6</v>
      </c>
      <c r="K2">
        <f t="shared" si="0"/>
        <v>7</v>
      </c>
      <c r="L2">
        <f t="shared" si="0"/>
        <v>8</v>
      </c>
    </row>
    <row r="3" spans="1:12" x14ac:dyDescent="0.3">
      <c r="A3" t="s">
        <v>0</v>
      </c>
      <c r="B3">
        <v>0</v>
      </c>
      <c r="C3">
        <v>1</v>
      </c>
      <c r="D3" s="1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</row>
    <row r="4" spans="1:12" x14ac:dyDescent="0.3">
      <c r="A4" t="s">
        <v>5</v>
      </c>
      <c r="B4">
        <f>2*B3^2-B3+10</f>
        <v>10</v>
      </c>
      <c r="C4">
        <f t="shared" ref="C4:L4" si="1">2*C3^2-C3+10</f>
        <v>11</v>
      </c>
      <c r="D4" s="1">
        <f t="shared" si="1"/>
        <v>16</v>
      </c>
      <c r="E4">
        <f t="shared" si="1"/>
        <v>25</v>
      </c>
      <c r="F4">
        <f t="shared" si="1"/>
        <v>38</v>
      </c>
      <c r="G4">
        <f t="shared" si="1"/>
        <v>55</v>
      </c>
      <c r="H4">
        <f t="shared" si="1"/>
        <v>76</v>
      </c>
      <c r="I4">
        <f t="shared" si="1"/>
        <v>101</v>
      </c>
      <c r="J4">
        <f t="shared" si="1"/>
        <v>130</v>
      </c>
      <c r="K4">
        <f t="shared" si="1"/>
        <v>163</v>
      </c>
      <c r="L4">
        <f t="shared" si="1"/>
        <v>200</v>
      </c>
    </row>
    <row r="5" spans="1:12" x14ac:dyDescent="0.3">
      <c r="A5" t="s">
        <v>1</v>
      </c>
      <c r="B5">
        <f>2*$B$1^2-$B$1+10</f>
        <v>16</v>
      </c>
      <c r="C5">
        <f t="shared" ref="C5:L5" si="2">2*$B$1^2-$B$1+10</f>
        <v>16</v>
      </c>
      <c r="D5" s="1">
        <f t="shared" si="2"/>
        <v>16</v>
      </c>
      <c r="E5">
        <f t="shared" si="2"/>
        <v>16</v>
      </c>
      <c r="F5">
        <f t="shared" si="2"/>
        <v>16</v>
      </c>
      <c r="G5">
        <f t="shared" si="2"/>
        <v>16</v>
      </c>
      <c r="H5">
        <f t="shared" si="2"/>
        <v>16</v>
      </c>
      <c r="I5">
        <f t="shared" si="2"/>
        <v>16</v>
      </c>
      <c r="J5">
        <f t="shared" si="2"/>
        <v>16</v>
      </c>
      <c r="K5">
        <f t="shared" si="2"/>
        <v>16</v>
      </c>
      <c r="L5">
        <f t="shared" si="2"/>
        <v>16</v>
      </c>
    </row>
    <row r="6" spans="1:12" x14ac:dyDescent="0.3">
      <c r="A6" t="s">
        <v>2</v>
      </c>
      <c r="B6">
        <f>B5+(4*$B$1-1)*B2</f>
        <v>2</v>
      </c>
      <c r="C6">
        <f t="shared" ref="C6:L6" si="3">C5+(4*$B$1-1)*C2</f>
        <v>9</v>
      </c>
      <c r="D6" s="1">
        <f t="shared" si="3"/>
        <v>16</v>
      </c>
      <c r="E6">
        <f t="shared" si="3"/>
        <v>23</v>
      </c>
      <c r="F6">
        <f t="shared" si="3"/>
        <v>30</v>
      </c>
      <c r="G6">
        <f t="shared" si="3"/>
        <v>37</v>
      </c>
      <c r="H6">
        <f t="shared" si="3"/>
        <v>44</v>
      </c>
      <c r="I6">
        <f t="shared" si="3"/>
        <v>51</v>
      </c>
      <c r="J6">
        <f t="shared" si="3"/>
        <v>58</v>
      </c>
      <c r="K6">
        <f t="shared" si="3"/>
        <v>65</v>
      </c>
      <c r="L6">
        <f t="shared" si="3"/>
        <v>72</v>
      </c>
    </row>
    <row r="7" spans="1:12" x14ac:dyDescent="0.3">
      <c r="A7" t="s">
        <v>4</v>
      </c>
      <c r="B7">
        <f>B6+4*B2^2/2</f>
        <v>10</v>
      </c>
      <c r="C7">
        <f t="shared" ref="C7:L7" si="4">C6+4*C2^2/2</f>
        <v>11</v>
      </c>
      <c r="D7" s="1">
        <f t="shared" si="4"/>
        <v>16</v>
      </c>
      <c r="E7">
        <f t="shared" si="4"/>
        <v>25</v>
      </c>
      <c r="F7">
        <f t="shared" si="4"/>
        <v>38</v>
      </c>
      <c r="G7">
        <f t="shared" si="4"/>
        <v>55</v>
      </c>
      <c r="H7">
        <f t="shared" si="4"/>
        <v>76</v>
      </c>
      <c r="I7">
        <f t="shared" si="4"/>
        <v>101</v>
      </c>
      <c r="J7">
        <f t="shared" si="4"/>
        <v>130</v>
      </c>
      <c r="K7">
        <f t="shared" si="4"/>
        <v>163</v>
      </c>
      <c r="L7">
        <f t="shared" si="4"/>
        <v>200</v>
      </c>
    </row>
    <row r="9" spans="1:12" x14ac:dyDescent="0.3">
      <c r="A9" t="s">
        <v>6</v>
      </c>
      <c r="B9">
        <v>2</v>
      </c>
    </row>
    <row r="10" spans="1:12" x14ac:dyDescent="0.3">
      <c r="A10" t="s">
        <v>3</v>
      </c>
      <c r="B10">
        <v>1</v>
      </c>
      <c r="C10">
        <f>B10/2</f>
        <v>0.5</v>
      </c>
      <c r="D10" s="1">
        <f>C10/2</f>
        <v>0.25</v>
      </c>
      <c r="E10" s="1">
        <f t="shared" ref="E10:I10" si="5">D10/2</f>
        <v>0.125</v>
      </c>
      <c r="F10" s="1">
        <f t="shared" si="5"/>
        <v>6.25E-2</v>
      </c>
      <c r="G10" s="1">
        <f t="shared" si="5"/>
        <v>3.125E-2</v>
      </c>
      <c r="H10" s="1">
        <f t="shared" si="5"/>
        <v>1.5625E-2</v>
      </c>
      <c r="I10" s="1">
        <f t="shared" si="5"/>
        <v>7.8125E-3</v>
      </c>
    </row>
    <row r="11" spans="1:12" x14ac:dyDescent="0.3">
      <c r="A11" t="s">
        <v>0</v>
      </c>
      <c r="B11">
        <f t="shared" ref="B11:I11" si="6">$B$9+B10</f>
        <v>3</v>
      </c>
      <c r="C11">
        <f t="shared" si="6"/>
        <v>2.5</v>
      </c>
      <c r="D11">
        <f t="shared" si="6"/>
        <v>2.25</v>
      </c>
      <c r="E11">
        <f t="shared" si="6"/>
        <v>2.125</v>
      </c>
      <c r="F11">
        <f t="shared" si="6"/>
        <v>2.0625</v>
      </c>
      <c r="G11">
        <f t="shared" si="6"/>
        <v>2.03125</v>
      </c>
      <c r="H11">
        <f t="shared" si="6"/>
        <v>2.015625</v>
      </c>
      <c r="I11">
        <f t="shared" si="6"/>
        <v>2.0078125</v>
      </c>
    </row>
    <row r="12" spans="1:12" x14ac:dyDescent="0.3">
      <c r="A12" t="s">
        <v>5</v>
      </c>
      <c r="B12">
        <f t="shared" ref="B12:I12" si="7">2*($B$9+B10)^2-($B$9+B10)+10</f>
        <v>25</v>
      </c>
      <c r="C12">
        <f t="shared" si="7"/>
        <v>20</v>
      </c>
      <c r="D12">
        <f t="shared" si="7"/>
        <v>17.875</v>
      </c>
      <c r="E12">
        <f t="shared" si="7"/>
        <v>16.90625</v>
      </c>
      <c r="F12">
        <f t="shared" si="7"/>
        <v>16.4453125</v>
      </c>
      <c r="G12">
        <f t="shared" si="7"/>
        <v>16.220703125</v>
      </c>
      <c r="H12">
        <f t="shared" si="7"/>
        <v>16.10986328125</v>
      </c>
      <c r="I12">
        <f t="shared" si="7"/>
        <v>16.0548095703125</v>
      </c>
    </row>
    <row r="13" spans="1:12" x14ac:dyDescent="0.3">
      <c r="A13" t="s">
        <v>1</v>
      </c>
      <c r="B13">
        <f t="shared" ref="B13:I13" si="8" xml:space="preserve"> 2*$B$9^2-$B$9+10</f>
        <v>16</v>
      </c>
      <c r="C13">
        <f t="shared" si="8"/>
        <v>16</v>
      </c>
      <c r="D13">
        <f t="shared" si="8"/>
        <v>16</v>
      </c>
      <c r="E13">
        <f t="shared" si="8"/>
        <v>16</v>
      </c>
      <c r="F13">
        <f t="shared" si="8"/>
        <v>16</v>
      </c>
      <c r="G13">
        <f t="shared" si="8"/>
        <v>16</v>
      </c>
      <c r="H13">
        <f t="shared" si="8"/>
        <v>16</v>
      </c>
      <c r="I13">
        <f t="shared" si="8"/>
        <v>16</v>
      </c>
    </row>
    <row r="14" spans="1:12" x14ac:dyDescent="0.3">
      <c r="A14" t="s">
        <v>2</v>
      </c>
      <c r="B14">
        <f t="shared" ref="B14:I14" si="9">B13+(4*$B$9-1)*B10</f>
        <v>23</v>
      </c>
      <c r="C14">
        <f t="shared" si="9"/>
        <v>19.5</v>
      </c>
      <c r="D14">
        <f t="shared" si="9"/>
        <v>17.75</v>
      </c>
      <c r="E14">
        <f t="shared" si="9"/>
        <v>16.875</v>
      </c>
      <c r="F14">
        <f t="shared" si="9"/>
        <v>16.4375</v>
      </c>
      <c r="G14">
        <f t="shared" si="9"/>
        <v>16.21875</v>
      </c>
      <c r="H14">
        <f t="shared" si="9"/>
        <v>16.109375</v>
      </c>
      <c r="I14">
        <f t="shared" si="9"/>
        <v>16.0546875</v>
      </c>
    </row>
    <row r="15" spans="1:12" x14ac:dyDescent="0.3">
      <c r="A15" t="s">
        <v>4</v>
      </c>
      <c r="B15">
        <f t="shared" ref="B15:I15" si="10">B14+4*B10^2/2</f>
        <v>25</v>
      </c>
      <c r="C15">
        <f t="shared" si="10"/>
        <v>20</v>
      </c>
      <c r="D15">
        <f t="shared" si="10"/>
        <v>17.875</v>
      </c>
      <c r="E15">
        <f t="shared" si="10"/>
        <v>16.90625</v>
      </c>
      <c r="F15">
        <f t="shared" si="10"/>
        <v>16.4453125</v>
      </c>
      <c r="G15">
        <f t="shared" si="10"/>
        <v>16.220703125</v>
      </c>
      <c r="H15">
        <f t="shared" si="10"/>
        <v>16.10986328125</v>
      </c>
      <c r="I15">
        <f t="shared" si="10"/>
        <v>16.0548095703125</v>
      </c>
    </row>
    <row r="17" spans="1:9" x14ac:dyDescent="0.3">
      <c r="A17" t="s">
        <v>7</v>
      </c>
      <c r="B17">
        <f>ABS(B12-B13)*100/B12</f>
        <v>36</v>
      </c>
      <c r="C17">
        <f t="shared" ref="C17:I17" si="11">ABS(C12-C13)*100/C12</f>
        <v>20</v>
      </c>
      <c r="D17">
        <f t="shared" si="11"/>
        <v>10.48951048951049</v>
      </c>
      <c r="E17">
        <f t="shared" si="11"/>
        <v>5.3604436229205179</v>
      </c>
      <c r="F17">
        <f t="shared" si="11"/>
        <v>2.7078384798099764</v>
      </c>
      <c r="G17">
        <f t="shared" si="11"/>
        <v>1.3606261288380495</v>
      </c>
      <c r="H17">
        <f t="shared" si="11"/>
        <v>0.68196284060255208</v>
      </c>
      <c r="I17">
        <f t="shared" si="11"/>
        <v>0.34139034830939546</v>
      </c>
    </row>
    <row r="18" spans="1:9" x14ac:dyDescent="0.3">
      <c r="A18" t="s">
        <v>8</v>
      </c>
      <c r="B18">
        <f>ABS(B12-B14)*100/B12</f>
        <v>8</v>
      </c>
      <c r="C18">
        <f t="shared" ref="C18:I18" si="12">ABS(C12-C14)*100/C12</f>
        <v>2.5</v>
      </c>
      <c r="D18">
        <f t="shared" si="12"/>
        <v>0.69930069930069927</v>
      </c>
      <c r="E18">
        <f t="shared" si="12"/>
        <v>0.18484288354898337</v>
      </c>
      <c r="F18">
        <f t="shared" si="12"/>
        <v>4.7505938242280284E-2</v>
      </c>
      <c r="G18">
        <f t="shared" si="12"/>
        <v>1.2040939193257074E-2</v>
      </c>
      <c r="H18">
        <f t="shared" si="12"/>
        <v>3.0309459582335647E-3</v>
      </c>
      <c r="I18">
        <f t="shared" si="12"/>
        <v>7.6033485146858682E-4</v>
      </c>
    </row>
    <row r="19" spans="1:9" x14ac:dyDescent="0.3">
      <c r="A19" t="s">
        <v>9</v>
      </c>
      <c r="B19">
        <f>ABS(B12-B15)*100/B12</f>
        <v>0</v>
      </c>
      <c r="C19">
        <f t="shared" ref="C19:I19" si="13">ABS(C12-C15)*100/C12</f>
        <v>0</v>
      </c>
      <c r="D19">
        <f t="shared" si="13"/>
        <v>0</v>
      </c>
      <c r="E19">
        <f t="shared" si="13"/>
        <v>0</v>
      </c>
      <c r="F19">
        <f t="shared" si="13"/>
        <v>0</v>
      </c>
      <c r="G19">
        <f t="shared" si="13"/>
        <v>0</v>
      </c>
      <c r="H19">
        <f t="shared" si="13"/>
        <v>0</v>
      </c>
      <c r="I19">
        <f t="shared" si="13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3651D853FE014785B352A11B8F5F6B" ma:contentTypeVersion="2" ma:contentTypeDescription="Create a new document." ma:contentTypeScope="" ma:versionID="dbb5847531787cd36d5f22adc4cf0ee4">
  <xsd:schema xmlns:xsd="http://www.w3.org/2001/XMLSchema" xmlns:xs="http://www.w3.org/2001/XMLSchema" xmlns:p="http://schemas.microsoft.com/office/2006/metadata/properties" xmlns:ns3="29ccb7d1-391d-4050-98c9-2d26aa946050" targetNamespace="http://schemas.microsoft.com/office/2006/metadata/properties" ma:root="true" ma:fieldsID="2cdc16fa8520f4a8c9488fef5d019aaf" ns3:_="">
    <xsd:import namespace="29ccb7d1-391d-4050-98c9-2d26aa9460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cb7d1-391d-4050-98c9-2d26aa9460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4038D6-592F-4A91-80B0-6CAA2535C408}">
  <ds:schemaRefs>
    <ds:schemaRef ds:uri="29ccb7d1-391d-4050-98c9-2d26aa946050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C10173A-19A4-4ECB-880D-91EE79971B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ccb7d1-391d-4050-98c9-2d26aa9460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B990CC-B187-48F7-AD76-15CCD29775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taylor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2023-02-22T05:27:22Z</dcterms:created>
  <dcterms:modified xsi:type="dcterms:W3CDTF">2023-02-23T05:13:26Z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0x0101007F3651D853FE014785B352A11B8F5F6B</vt:lpwstr>
  </property>
</Properties>
</file>