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esktop\Fall 18\GIA\"/>
    </mc:Choice>
  </mc:AlternateContent>
  <xr:revisionPtr revIDLastSave="0" documentId="8_{1A2E5601-4654-43D2-A911-9CE7D16799A7}" xr6:coauthVersionLast="34" xr6:coauthVersionMax="34" xr10:uidLastSave="{00000000-0000-0000-0000-000000000000}"/>
  <bookViews>
    <workbookView xWindow="0" yWindow="0" windowWidth="19200" windowHeight="8016" xr2:uid="{00000000-000D-0000-FFFF-FFFF00000000}"/>
  </bookViews>
  <sheets>
    <sheet name="Attendance" sheetId="1" r:id="rId1"/>
    <sheet name="Fields" sheetId="2" r:id="rId2"/>
  </sheets>
  <definedNames>
    <definedName name="_xlnm._FilterDatabase" localSheetId="0" hidden="1">Attendance!$A$3:$Y$112</definedName>
  </definedNames>
  <calcPr calcId="179021"/>
</workbook>
</file>

<file path=xl/calcChain.xml><?xml version="1.0" encoding="utf-8"?>
<calcChain xmlns="http://schemas.openxmlformats.org/spreadsheetml/2006/main">
  <c r="U67" i="1" l="1"/>
  <c r="S112" i="1" l="1"/>
  <c r="W34" i="1"/>
  <c r="Y34" i="1" l="1"/>
  <c r="X34" i="1"/>
  <c r="T80" i="1"/>
  <c r="W80" i="1" s="1"/>
  <c r="U71" i="1"/>
  <c r="W71" i="1" s="1"/>
  <c r="U24" i="1"/>
  <c r="W24" i="1" s="1"/>
  <c r="U98" i="1"/>
  <c r="W98" i="1" s="1"/>
  <c r="U94" i="1"/>
  <c r="W94" i="1" s="1"/>
  <c r="U20" i="1"/>
  <c r="W20" i="1" s="1"/>
  <c r="U85" i="1"/>
  <c r="W85" i="1" s="1"/>
  <c r="U61" i="1"/>
  <c r="W61" i="1" s="1"/>
  <c r="U96" i="1"/>
  <c r="W96" i="1" s="1"/>
  <c r="U28" i="1"/>
  <c r="W28" i="1" s="1"/>
  <c r="W67" i="1"/>
  <c r="U9" i="1"/>
  <c r="W9" i="1" s="1"/>
  <c r="U74" i="1"/>
  <c r="W74" i="1" s="1"/>
  <c r="U6" i="1"/>
  <c r="W6" i="1" s="1"/>
  <c r="U56" i="1"/>
  <c r="W56" i="1" s="1"/>
  <c r="U79" i="1"/>
  <c r="W79" i="1" s="1"/>
  <c r="U88" i="1"/>
  <c r="W88" i="1" s="1"/>
  <c r="U39" i="1"/>
  <c r="W39" i="1" s="1"/>
  <c r="U30" i="1"/>
  <c r="W30" i="1" s="1"/>
  <c r="U69" i="1"/>
  <c r="W69" i="1" s="1"/>
  <c r="U31" i="1"/>
  <c r="W31" i="1" s="1"/>
  <c r="U45" i="1"/>
  <c r="W45" i="1" s="1"/>
  <c r="U4" i="1"/>
  <c r="W4" i="1" s="1"/>
  <c r="U55" i="1"/>
  <c r="W55" i="1" s="1"/>
  <c r="U26" i="1"/>
  <c r="W26" i="1" s="1"/>
  <c r="U91" i="1"/>
  <c r="W91" i="1" s="1"/>
  <c r="U51" i="1"/>
  <c r="W51" i="1" s="1"/>
  <c r="U49" i="1"/>
  <c r="W49" i="1" s="1"/>
  <c r="U99" i="1"/>
  <c r="W99" i="1" s="1"/>
  <c r="U16" i="1"/>
  <c r="W16" i="1" s="1"/>
  <c r="U22" i="1"/>
  <c r="W22" i="1" s="1"/>
  <c r="U50" i="1"/>
  <c r="W50" i="1" s="1"/>
  <c r="U12" i="1"/>
  <c r="W12" i="1" s="1"/>
  <c r="U21" i="1"/>
  <c r="W21" i="1" s="1"/>
  <c r="U37" i="1"/>
  <c r="W37" i="1" s="1"/>
  <c r="U25" i="1"/>
  <c r="W25" i="1" s="1"/>
  <c r="U107" i="1"/>
  <c r="W107" i="1" s="1"/>
  <c r="U70" i="1"/>
  <c r="W70" i="1" s="1"/>
  <c r="U64" i="1"/>
  <c r="W64" i="1" s="1"/>
  <c r="U103" i="1"/>
  <c r="W103" i="1" s="1"/>
  <c r="U101" i="1"/>
  <c r="W101" i="1" s="1"/>
  <c r="U76" i="1"/>
  <c r="W76" i="1" s="1"/>
  <c r="U44" i="1"/>
  <c r="W44" i="1" s="1"/>
  <c r="U35" i="1"/>
  <c r="W35" i="1" s="1"/>
  <c r="U27" i="1"/>
  <c r="W27" i="1" s="1"/>
  <c r="U59" i="1"/>
  <c r="W59" i="1" s="1"/>
  <c r="U38" i="1"/>
  <c r="W38" i="1" s="1"/>
  <c r="U92" i="1"/>
  <c r="W92" i="1" s="1"/>
  <c r="U65" i="1"/>
  <c r="W65" i="1" s="1"/>
  <c r="U15" i="1"/>
  <c r="W15" i="1" s="1"/>
  <c r="T77" i="1"/>
  <c r="W77" i="1" s="1"/>
  <c r="T18" i="1"/>
  <c r="W18" i="1" s="1"/>
  <c r="T5" i="1"/>
  <c r="W5" i="1" s="1"/>
  <c r="T86" i="1"/>
  <c r="W86" i="1" s="1"/>
  <c r="T63" i="1"/>
  <c r="W63" i="1" s="1"/>
  <c r="T29" i="1"/>
  <c r="W29" i="1" s="1"/>
  <c r="T81" i="1"/>
  <c r="W81" i="1" s="1"/>
  <c r="T54" i="1"/>
  <c r="W54" i="1" s="1"/>
  <c r="T111" i="1"/>
  <c r="W111" i="1" s="1"/>
  <c r="T33" i="1"/>
  <c r="W33" i="1" s="1"/>
  <c r="T10" i="1"/>
  <c r="W10" i="1" s="1"/>
  <c r="T62" i="1"/>
  <c r="W62" i="1" s="1"/>
  <c r="T36" i="1"/>
  <c r="W36" i="1" s="1"/>
  <c r="T17" i="1"/>
  <c r="W17" i="1" s="1"/>
  <c r="T57" i="1"/>
  <c r="W57" i="1" s="1"/>
  <c r="T108" i="1"/>
  <c r="W108" i="1" s="1"/>
  <c r="T42" i="1"/>
  <c r="W42" i="1" s="1"/>
  <c r="T13" i="1"/>
  <c r="W13" i="1" s="1"/>
  <c r="T93" i="1"/>
  <c r="W93" i="1" s="1"/>
  <c r="T84" i="1"/>
  <c r="W84" i="1" s="1"/>
  <c r="T66" i="1"/>
  <c r="W66" i="1" s="1"/>
  <c r="T47" i="1"/>
  <c r="W47" i="1" s="1"/>
  <c r="T102" i="1"/>
  <c r="W102" i="1" s="1"/>
  <c r="T68" i="1"/>
  <c r="W68" i="1" s="1"/>
  <c r="T58" i="1"/>
  <c r="W58" i="1" s="1"/>
  <c r="T109" i="1"/>
  <c r="W109" i="1" s="1"/>
  <c r="T19" i="1"/>
  <c r="W19" i="1" s="1"/>
  <c r="T52" i="1"/>
  <c r="W52" i="1" s="1"/>
  <c r="T72" i="1"/>
  <c r="W72" i="1" s="1"/>
  <c r="T83" i="1"/>
  <c r="W83" i="1" s="1"/>
  <c r="T7" i="1"/>
  <c r="T8" i="1"/>
  <c r="W8" i="1" s="1"/>
  <c r="T106" i="1"/>
  <c r="W106" i="1" s="1"/>
  <c r="T14" i="1"/>
  <c r="W14" i="1" s="1"/>
  <c r="T105" i="1"/>
  <c r="W105" i="1" s="1"/>
  <c r="T32" i="1"/>
  <c r="W32" i="1" s="1"/>
  <c r="T75" i="1"/>
  <c r="W75" i="1" s="1"/>
  <c r="T23" i="1"/>
  <c r="W23" i="1" s="1"/>
  <c r="T100" i="1"/>
  <c r="W100" i="1" s="1"/>
  <c r="T43" i="1"/>
  <c r="W43" i="1" s="1"/>
  <c r="T87" i="1"/>
  <c r="W87" i="1" s="1"/>
  <c r="T53" i="1"/>
  <c r="W53" i="1" s="1"/>
  <c r="T90" i="1"/>
  <c r="W90" i="1" s="1"/>
  <c r="T89" i="1"/>
  <c r="W89" i="1" s="1"/>
  <c r="T104" i="1"/>
  <c r="W104" i="1" s="1"/>
  <c r="T110" i="1"/>
  <c r="W110" i="1" s="1"/>
  <c r="T78" i="1"/>
  <c r="W78" i="1" s="1"/>
  <c r="T40" i="1"/>
  <c r="W40" i="1" s="1"/>
  <c r="T73" i="1"/>
  <c r="W73" i="1" s="1"/>
  <c r="T60" i="1"/>
  <c r="W60" i="1" s="1"/>
  <c r="T46" i="1"/>
  <c r="W46" i="1" s="1"/>
  <c r="T11" i="1"/>
  <c r="W11" i="1" s="1"/>
  <c r="T95" i="1"/>
  <c r="W95" i="1" s="1"/>
  <c r="T82" i="1"/>
  <c r="W82" i="1" s="1"/>
  <c r="Y95" i="1" l="1"/>
  <c r="X95" i="1"/>
  <c r="Y104" i="1"/>
  <c r="X104" i="1"/>
  <c r="Y87" i="1"/>
  <c r="X87" i="1"/>
  <c r="Y106" i="1"/>
  <c r="X106" i="1"/>
  <c r="Y58" i="1"/>
  <c r="X58" i="1"/>
  <c r="Y42" i="1"/>
  <c r="X42" i="1"/>
  <c r="Y111" i="1"/>
  <c r="X111" i="1"/>
  <c r="X77" i="1"/>
  <c r="Y77" i="1"/>
  <c r="X44" i="1"/>
  <c r="Y44" i="1"/>
  <c r="Y37" i="1"/>
  <c r="X37" i="1"/>
  <c r="X51" i="1"/>
  <c r="Y51" i="1"/>
  <c r="X4" i="1"/>
  <c r="Y4" i="1"/>
  <c r="Y56" i="1"/>
  <c r="X56" i="1"/>
  <c r="Y40" i="1"/>
  <c r="X40" i="1"/>
  <c r="X89" i="1"/>
  <c r="Y89" i="1"/>
  <c r="Y43" i="1"/>
  <c r="X43" i="1"/>
  <c r="Y32" i="1"/>
  <c r="X32" i="1"/>
  <c r="Y8" i="1"/>
  <c r="X8" i="1"/>
  <c r="X52" i="1"/>
  <c r="Y52" i="1"/>
  <c r="Y68" i="1"/>
  <c r="X68" i="1"/>
  <c r="Y84" i="1"/>
  <c r="X84" i="1"/>
  <c r="Y108" i="1"/>
  <c r="X108" i="1"/>
  <c r="X62" i="1"/>
  <c r="Y62" i="1"/>
  <c r="Y54" i="1"/>
  <c r="X54" i="1"/>
  <c r="Y86" i="1"/>
  <c r="X86" i="1"/>
  <c r="Y15" i="1"/>
  <c r="X15" i="1"/>
  <c r="Y59" i="1"/>
  <c r="X59" i="1"/>
  <c r="Y76" i="1"/>
  <c r="X76" i="1"/>
  <c r="Y70" i="1"/>
  <c r="X70" i="1"/>
  <c r="Y21" i="1"/>
  <c r="X21" i="1"/>
  <c r="Y16" i="1"/>
  <c r="X16" i="1"/>
  <c r="Y91" i="1"/>
  <c r="X91" i="1"/>
  <c r="X45" i="1"/>
  <c r="Y45" i="1"/>
  <c r="Y39" i="1"/>
  <c r="X39" i="1"/>
  <c r="Y6" i="1"/>
  <c r="X6" i="1"/>
  <c r="X28" i="1"/>
  <c r="Y28" i="1"/>
  <c r="Y20" i="1"/>
  <c r="X20" i="1"/>
  <c r="Y71" i="1"/>
  <c r="X71" i="1"/>
  <c r="X46" i="1"/>
  <c r="Y46" i="1"/>
  <c r="X78" i="1"/>
  <c r="Y78" i="1"/>
  <c r="Y90" i="1"/>
  <c r="X90" i="1"/>
  <c r="Y100" i="1"/>
  <c r="X100" i="1"/>
  <c r="Y105" i="1"/>
  <c r="X105" i="1"/>
  <c r="U112" i="1"/>
  <c r="W7" i="1"/>
  <c r="Y19" i="1"/>
  <c r="X19" i="1"/>
  <c r="Y102" i="1"/>
  <c r="X102" i="1"/>
  <c r="Y93" i="1"/>
  <c r="X93" i="1"/>
  <c r="Y57" i="1"/>
  <c r="X57" i="1"/>
  <c r="Y10" i="1"/>
  <c r="X10" i="1"/>
  <c r="X81" i="1"/>
  <c r="Y81" i="1"/>
  <c r="X5" i="1"/>
  <c r="Y5" i="1"/>
  <c r="Y65" i="1"/>
  <c r="X65" i="1"/>
  <c r="Y27" i="1"/>
  <c r="X27" i="1"/>
  <c r="Y101" i="1"/>
  <c r="X101" i="1"/>
  <c r="Y107" i="1"/>
  <c r="X107" i="1"/>
  <c r="Y12" i="1"/>
  <c r="X12" i="1"/>
  <c r="X99" i="1"/>
  <c r="Y99" i="1"/>
  <c r="Y26" i="1"/>
  <c r="X26" i="1"/>
  <c r="Y31" i="1"/>
  <c r="X31" i="1"/>
  <c r="Y88" i="1"/>
  <c r="X88" i="1"/>
  <c r="Y74" i="1"/>
  <c r="X74" i="1"/>
  <c r="Y96" i="1"/>
  <c r="X96" i="1"/>
  <c r="Y94" i="1"/>
  <c r="X94" i="1"/>
  <c r="Y80" i="1"/>
  <c r="X80" i="1"/>
  <c r="Y73" i="1"/>
  <c r="X73" i="1"/>
  <c r="X75" i="1"/>
  <c r="Y75" i="1"/>
  <c r="Y72" i="1"/>
  <c r="X72" i="1"/>
  <c r="Y66" i="1"/>
  <c r="X66" i="1"/>
  <c r="X36" i="1"/>
  <c r="Y36" i="1"/>
  <c r="Y63" i="1"/>
  <c r="X63" i="1"/>
  <c r="Y38" i="1"/>
  <c r="X38" i="1"/>
  <c r="X64" i="1"/>
  <c r="Y64" i="1"/>
  <c r="Y22" i="1"/>
  <c r="X22" i="1"/>
  <c r="Y30" i="1"/>
  <c r="X30" i="1"/>
  <c r="Y11" i="1"/>
  <c r="X11" i="1"/>
  <c r="Y82" i="1"/>
  <c r="X82" i="1"/>
  <c r="X60" i="1"/>
  <c r="Y60" i="1"/>
  <c r="Y110" i="1"/>
  <c r="X110" i="1"/>
  <c r="X53" i="1"/>
  <c r="Y53" i="1"/>
  <c r="Y23" i="1"/>
  <c r="X23" i="1"/>
  <c r="X14" i="1"/>
  <c r="Y14" i="1"/>
  <c r="X83" i="1"/>
  <c r="Y83" i="1"/>
  <c r="X109" i="1"/>
  <c r="Y109" i="1"/>
  <c r="X47" i="1"/>
  <c r="Y47" i="1"/>
  <c r="Y13" i="1"/>
  <c r="X13" i="1"/>
  <c r="Y17" i="1"/>
  <c r="X17" i="1"/>
  <c r="X33" i="1"/>
  <c r="Y33" i="1"/>
  <c r="Y29" i="1"/>
  <c r="X29" i="1"/>
  <c r="Y18" i="1"/>
  <c r="X18" i="1"/>
  <c r="X92" i="1"/>
  <c r="Y92" i="1"/>
  <c r="Y35" i="1"/>
  <c r="X35" i="1"/>
  <c r="X103" i="1"/>
  <c r="Y103" i="1"/>
  <c r="X25" i="1"/>
  <c r="Y25" i="1"/>
  <c r="X50" i="1"/>
  <c r="Y50" i="1"/>
  <c r="Y49" i="1"/>
  <c r="X49" i="1"/>
  <c r="X55" i="1"/>
  <c r="Y55" i="1"/>
  <c r="Y69" i="1"/>
  <c r="X69" i="1"/>
  <c r="X79" i="1"/>
  <c r="Y79" i="1"/>
  <c r="Y9" i="1"/>
  <c r="X9" i="1"/>
  <c r="Y61" i="1"/>
  <c r="X61" i="1"/>
  <c r="Y98" i="1"/>
  <c r="X98" i="1"/>
  <c r="Y67" i="1"/>
  <c r="X67" i="1"/>
  <c r="X85" i="1"/>
  <c r="Y85" i="1"/>
  <c r="Y24" i="1"/>
  <c r="X24" i="1"/>
  <c r="Y7" i="1" l="1"/>
  <c r="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N43" authorId="0" shapeId="0" xr:uid="{309EE642-AEE4-4BD4-9791-085D845D90F1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Excused with valid medical note
</t>
        </r>
      </text>
    </comment>
    <comment ref="Q43" authorId="0" shapeId="0" xr:uid="{178E83EF-D58E-49AA-95D9-978F61462242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Excused with valid medical note</t>
        </r>
      </text>
    </comment>
  </commentList>
</comments>
</file>

<file path=xl/sharedStrings.xml><?xml version="1.0" encoding="utf-8"?>
<sst xmlns="http://schemas.openxmlformats.org/spreadsheetml/2006/main" count="456" uniqueCount="247">
  <si>
    <t>EE DESIGN I &amp; II roster from TRACS 9/21/2017</t>
  </si>
  <si>
    <t>Name</t>
  </si>
  <si>
    <t>Net ID</t>
  </si>
  <si>
    <t>D1/D2</t>
  </si>
  <si>
    <t>Instructor</t>
  </si>
  <si>
    <t>PM Reported  attendance</t>
  </si>
  <si>
    <t>D1 PERCENTAGE</t>
  </si>
  <si>
    <t>D2 PERCENTAGE</t>
  </si>
  <si>
    <t>Beltran, Anthony</t>
  </si>
  <si>
    <t>a_b151</t>
  </si>
  <si>
    <t>D2</t>
  </si>
  <si>
    <t>Hinkle</t>
  </si>
  <si>
    <t>Lindsey, Alexander</t>
  </si>
  <si>
    <t>a_l351</t>
  </si>
  <si>
    <t>Compeau</t>
  </si>
  <si>
    <t>Rangel, Alejandro</t>
  </si>
  <si>
    <t>a_r451</t>
  </si>
  <si>
    <t>D1</t>
  </si>
  <si>
    <t>Servin Martinez, Adrian</t>
  </si>
  <si>
    <t>a_s262</t>
  </si>
  <si>
    <t>Song, Alexander</t>
  </si>
  <si>
    <t>a_s397</t>
  </si>
  <si>
    <t>D1 PM</t>
  </si>
  <si>
    <t>Banuelos, Adam</t>
  </si>
  <si>
    <t>acb162</t>
  </si>
  <si>
    <t>Garcia, Adam</t>
  </si>
  <si>
    <t>acg123</t>
  </si>
  <si>
    <t>Hager, Armel</t>
  </si>
  <si>
    <t>ach88</t>
  </si>
  <si>
    <t>Krogman, Austin</t>
  </si>
  <si>
    <t>ack55</t>
  </si>
  <si>
    <t>Olsen, Alex</t>
  </si>
  <si>
    <t>aeo33</t>
  </si>
  <si>
    <t>Gennero, Abigail</t>
  </si>
  <si>
    <t>amg197</t>
  </si>
  <si>
    <t>Powell, Angelo</t>
  </si>
  <si>
    <t>arp97</t>
  </si>
  <si>
    <t>Zeybek, Burak</t>
  </si>
  <si>
    <t>b_z2</t>
  </si>
  <si>
    <t>Welder, Bevans</t>
  </si>
  <si>
    <t>bcw51</t>
  </si>
  <si>
    <t>Jones, Billy</t>
  </si>
  <si>
    <t>bjj33</t>
  </si>
  <si>
    <t>D2 PM</t>
  </si>
  <si>
    <t>Schneider, Benjamin</t>
  </si>
  <si>
    <t>bs1469</t>
  </si>
  <si>
    <t>Chester, Connor</t>
  </si>
  <si>
    <t>c_c275</t>
  </si>
  <si>
    <t>Ramirez, Christopher</t>
  </si>
  <si>
    <t>c_r308</t>
  </si>
  <si>
    <t>Feeley, Clark</t>
  </si>
  <si>
    <t>caf72</t>
  </si>
  <si>
    <t>Govea, Cesar</t>
  </si>
  <si>
    <t>cag194</t>
  </si>
  <si>
    <t>Pedraza, Christopher</t>
  </si>
  <si>
    <t>cap178</t>
  </si>
  <si>
    <t>Verastegui, Clemente</t>
  </si>
  <si>
    <t>cav89</t>
  </si>
  <si>
    <t>Schneider, Christopher</t>
  </si>
  <si>
    <t>ces114</t>
  </si>
  <si>
    <t>Weir, Collin</t>
  </si>
  <si>
    <t>cgw21</t>
  </si>
  <si>
    <t>Hinkle, Charles</t>
  </si>
  <si>
    <t>ch1619</t>
  </si>
  <si>
    <t>Savala, Christopher</t>
  </si>
  <si>
    <t>cjs104</t>
  </si>
  <si>
    <t>Gonzalez, Celina</t>
  </si>
  <si>
    <t>cmg147</t>
  </si>
  <si>
    <t>Lindsay, Charles</t>
  </si>
  <si>
    <t>cwl35</t>
  </si>
  <si>
    <t>Mejia Saldivar, David</t>
  </si>
  <si>
    <t>d_m226</t>
  </si>
  <si>
    <t>Vasquez, Dalton</t>
  </si>
  <si>
    <t>dhv5</t>
  </si>
  <si>
    <t>Caballero, Daniel</t>
  </si>
  <si>
    <t>dnc44</t>
  </si>
  <si>
    <t>Patterson, Dylan</t>
  </si>
  <si>
    <t>drp99</t>
  </si>
  <si>
    <t>Williams, Deborah</t>
  </si>
  <si>
    <t>dsw47</t>
  </si>
  <si>
    <t>Espinola, Emmanuel</t>
  </si>
  <si>
    <t>e_e43</t>
  </si>
  <si>
    <t>Whetzel, Evan</t>
  </si>
  <si>
    <t>elw62</t>
  </si>
  <si>
    <t>Beaudoin, Emily</t>
  </si>
  <si>
    <t>erb64</t>
  </si>
  <si>
    <t>White, Elliot</t>
  </si>
  <si>
    <t>ew1061</t>
  </si>
  <si>
    <t>Anwar, Fasbir</t>
  </si>
  <si>
    <t>f_a20</t>
  </si>
  <si>
    <t>Alzahrani, Fahad</t>
  </si>
  <si>
    <t>faa20</t>
  </si>
  <si>
    <t>Roeder, Garrett</t>
  </si>
  <si>
    <t>gar65</t>
  </si>
  <si>
    <t>Carpio, Gabriel</t>
  </si>
  <si>
    <t>gc1110</t>
  </si>
  <si>
    <t>Noria, German</t>
  </si>
  <si>
    <t>gpn5</t>
  </si>
  <si>
    <t>Friedrichs, Hunter</t>
  </si>
  <si>
    <t>hkf8</t>
  </si>
  <si>
    <t>Hichami, Issam</t>
  </si>
  <si>
    <t>i_h58</t>
  </si>
  <si>
    <t>Fava, Israel</t>
  </si>
  <si>
    <t>icf5</t>
  </si>
  <si>
    <t>Bondoc, Isaac</t>
  </si>
  <si>
    <t>igb7</t>
  </si>
  <si>
    <t>Brown, Joshua</t>
  </si>
  <si>
    <t>jab326</t>
  </si>
  <si>
    <t>Zeppa, Jacqueline</t>
  </si>
  <si>
    <t>jab441</t>
  </si>
  <si>
    <t>Johnson, Jacob</t>
  </si>
  <si>
    <t>jaj153</t>
  </si>
  <si>
    <t>Barr, James</t>
  </si>
  <si>
    <t>jb1262</t>
  </si>
  <si>
    <t>Marquez, John</t>
  </si>
  <si>
    <t>jcm223</t>
  </si>
  <si>
    <t>Hartmann, James</t>
  </si>
  <si>
    <t>jdh231</t>
  </si>
  <si>
    <t>Walker, Jordan</t>
  </si>
  <si>
    <t>jdw161</t>
  </si>
  <si>
    <t>Burks, Jeremiah</t>
  </si>
  <si>
    <t>jeb231</t>
  </si>
  <si>
    <t>Bice, Jordan</t>
  </si>
  <si>
    <t>jgb67</t>
  </si>
  <si>
    <t>Halliday, John</t>
  </si>
  <si>
    <t>jh2012</t>
  </si>
  <si>
    <t>Turk, Jeffrey</t>
  </si>
  <si>
    <t>jht21</t>
  </si>
  <si>
    <t>Harrah, Jedidiah</t>
  </si>
  <si>
    <t>jjh137</t>
  </si>
  <si>
    <t>Lopez, James Andrew</t>
  </si>
  <si>
    <t>jl1644</t>
  </si>
  <si>
    <t>Hernandez Guerrero, Jose</t>
  </si>
  <si>
    <t>jmh326</t>
  </si>
  <si>
    <t>Rounsaville, Jasmine</t>
  </si>
  <si>
    <t>jmr274</t>
  </si>
  <si>
    <t>Selby, Jared</t>
  </si>
  <si>
    <t>jms375</t>
  </si>
  <si>
    <t>Castillo, Jason</t>
  </si>
  <si>
    <t>jzc5</t>
  </si>
  <si>
    <t>Hua, Kevin</t>
  </si>
  <si>
    <t>k_h250</t>
  </si>
  <si>
    <t>Shirley, Kenneth</t>
  </si>
  <si>
    <t>kbs41</t>
  </si>
  <si>
    <t>Beal, Kendall</t>
  </si>
  <si>
    <t>kgb38</t>
  </si>
  <si>
    <t>Goldstein, Katerina</t>
  </si>
  <si>
    <t>kmg101</t>
  </si>
  <si>
    <t>Adams, Laura</t>
  </si>
  <si>
    <t>l_a83</t>
  </si>
  <si>
    <t>Young, Logan</t>
  </si>
  <si>
    <t>ldy6</t>
  </si>
  <si>
    <t>Humpal, Lucas</t>
  </si>
  <si>
    <t>lrh57</t>
  </si>
  <si>
    <t>Blanco, Migdalia</t>
  </si>
  <si>
    <t>m_b254</t>
  </si>
  <si>
    <t>Ferro, Mark</t>
  </si>
  <si>
    <t>m_f177</t>
  </si>
  <si>
    <t>Hagen, Mason</t>
  </si>
  <si>
    <t>m_h118</t>
  </si>
  <si>
    <t>Desta, Million</t>
  </si>
  <si>
    <t>mad182</t>
  </si>
  <si>
    <t>Martinez, Miguel</t>
  </si>
  <si>
    <t>mam529</t>
  </si>
  <si>
    <t>LePere, Michael</t>
  </si>
  <si>
    <t>mcl53</t>
  </si>
  <si>
    <t>Deleon, Matthew</t>
  </si>
  <si>
    <t>mdd74</t>
  </si>
  <si>
    <t>Garza, Marco</t>
  </si>
  <si>
    <t>mg16506</t>
  </si>
  <si>
    <t>Schantz, Michael</t>
  </si>
  <si>
    <t>mjs164</t>
  </si>
  <si>
    <t>Presley, Matthew</t>
  </si>
  <si>
    <t>mlp72</t>
  </si>
  <si>
    <t>Hughes, Matthew</t>
  </si>
  <si>
    <t>mrh112</t>
  </si>
  <si>
    <t>Baker, Neil</t>
  </si>
  <si>
    <t>nrb49</t>
  </si>
  <si>
    <t>Akoma, Onyedikachi</t>
  </si>
  <si>
    <t>o_a20</t>
  </si>
  <si>
    <t>Esqueda, Oswaldo</t>
  </si>
  <si>
    <t>o_e10</t>
  </si>
  <si>
    <t>Zulka, Patrick</t>
  </si>
  <si>
    <t>pmz3</t>
  </si>
  <si>
    <t>Osemwegie, Peter</t>
  </si>
  <si>
    <t>poo4</t>
  </si>
  <si>
    <t>Hopkins, Paul</t>
  </si>
  <si>
    <t>pth14</t>
  </si>
  <si>
    <t>Rangel Flores, Alejandro</t>
  </si>
  <si>
    <t>r_a270</t>
  </si>
  <si>
    <t>Aviles, Raymond</t>
  </si>
  <si>
    <t>r_a5</t>
  </si>
  <si>
    <t>Deanda, Roberto</t>
  </si>
  <si>
    <t>r_d202</t>
  </si>
  <si>
    <t>Lopez, Regino</t>
  </si>
  <si>
    <t>r_l141</t>
  </si>
  <si>
    <t>Cornell, Randy</t>
  </si>
  <si>
    <t>rac154</t>
  </si>
  <si>
    <t>Liebchen, Rachel</t>
  </si>
  <si>
    <t>ral117</t>
  </si>
  <si>
    <t>Stanton, Robert</t>
  </si>
  <si>
    <t>ras200</t>
  </si>
  <si>
    <t>Lee, Robert</t>
  </si>
  <si>
    <t>rel56</t>
  </si>
  <si>
    <t>Samuel, Ryan</t>
  </si>
  <si>
    <t>rjs124</t>
  </si>
  <si>
    <t>Brandt, Russell</t>
  </si>
  <si>
    <t>rrb86</t>
  </si>
  <si>
    <t>Saunders, Robnashea</t>
  </si>
  <si>
    <t>rrs95</t>
  </si>
  <si>
    <t>Solis, Sammy</t>
  </si>
  <si>
    <t>s_s407</t>
  </si>
  <si>
    <t>Akanji, Stephen</t>
  </si>
  <si>
    <t>saa82</t>
  </si>
  <si>
    <t>Tostado, Taurino</t>
  </si>
  <si>
    <t>t_t23</t>
  </si>
  <si>
    <t>Blocker, Tristian</t>
  </si>
  <si>
    <t>tqb2</t>
  </si>
  <si>
    <t>Calvert, Trey</t>
  </si>
  <si>
    <t>ttc12</t>
  </si>
  <si>
    <t>Poeppelmeyer, William</t>
  </si>
  <si>
    <t>wjp27</t>
  </si>
  <si>
    <t>Naeem, Xavier</t>
  </si>
  <si>
    <t>xyn1</t>
  </si>
  <si>
    <t>GIA</t>
  </si>
  <si>
    <t>Haque, Md Inzamam Ul</t>
  </si>
  <si>
    <t>m_h536</t>
  </si>
  <si>
    <t>Thanda Setty, Vidya</t>
  </si>
  <si>
    <t>v_t60</t>
  </si>
  <si>
    <t>Late</t>
  </si>
  <si>
    <t>Total</t>
  </si>
  <si>
    <t>Weight PM Attn</t>
  </si>
  <si>
    <t>Out of 200</t>
  </si>
  <si>
    <t>Out of 300</t>
  </si>
  <si>
    <t>D1 Lecture 10/31/2018</t>
  </si>
  <si>
    <t>D1 Lecture 11/05/2018</t>
  </si>
  <si>
    <t>D1 Lecture 11/12/2018</t>
  </si>
  <si>
    <t>D1 Lecture 9/12/2018</t>
  </si>
  <si>
    <t xml:space="preserve">D2 Lecture </t>
  </si>
  <si>
    <t>D1 Lecture 10/10/2018</t>
  </si>
  <si>
    <t>D1 Lecture 08/27/2018</t>
  </si>
  <si>
    <t>D2 Lecture 08/27/2018</t>
  </si>
  <si>
    <t>D2 All Hands 09/05/2018</t>
  </si>
  <si>
    <t>D1 Lecture 09/12/2018</t>
  </si>
  <si>
    <t>D1 Lecture 09/26/2018</t>
  </si>
  <si>
    <t>D2 Lecture 11/12/2018</t>
  </si>
  <si>
    <t>D1 All Hands 09/05/2018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</si>
</sst>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center" vertical="center" textRotation="90" wrapText="1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tabSelected="1" topLeftCell="A93" zoomScale="110" zoomScaleNormal="110" workbookViewId="0">
      <selection activeCell="G3" sqref="G3"/>
    </sheetView>
  </sheetViews>
  <sheetFormatPr defaultRowHeight="13.2" x14ac:dyDescent="0.25"/>
  <cols>
    <col min="1" max="1" width="20.5546875" customWidth="1"/>
    <col min="3" max="4" width="9.109375" customWidth="1"/>
    <col min="5" max="18" width="4.6640625" customWidth="1"/>
    <col min="19" max="19" width="14.44140625" customWidth="1"/>
    <col min="20" max="20" width="4.6640625" customWidth="1"/>
    <col min="21" max="21" width="14" customWidth="1"/>
    <col min="22" max="22" width="9.109375" customWidth="1"/>
    <col min="23" max="23" width="11.33203125" customWidth="1"/>
    <col min="24" max="24" width="9.5546875" customWidth="1"/>
    <col min="25" max="25" width="9.109375" customWidth="1"/>
  </cols>
  <sheetData>
    <row r="1" spans="1:25" x14ac:dyDescent="0.25">
      <c r="A1" t="s">
        <v>0</v>
      </c>
    </row>
    <row r="2" spans="1:25" x14ac:dyDescent="0.25">
      <c r="U2" t="s">
        <v>231</v>
      </c>
      <c r="V2" s="8">
        <v>0.8</v>
      </c>
      <c r="W2" s="9"/>
    </row>
    <row r="3" spans="1:25" s="2" customFormat="1" ht="96.75" customHeight="1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240</v>
      </c>
      <c r="F3" s="4" t="s">
        <v>241</v>
      </c>
      <c r="G3" s="4" t="s">
        <v>246</v>
      </c>
      <c r="H3" s="4" t="s">
        <v>242</v>
      </c>
      <c r="I3" s="4" t="s">
        <v>237</v>
      </c>
      <c r="J3" s="13" t="s">
        <v>243</v>
      </c>
      <c r="K3" s="4" t="s">
        <v>244</v>
      </c>
      <c r="L3" s="4" t="s">
        <v>238</v>
      </c>
      <c r="M3" s="4" t="s">
        <v>239</v>
      </c>
      <c r="N3" s="4" t="s">
        <v>234</v>
      </c>
      <c r="O3" s="4" t="s">
        <v>238</v>
      </c>
      <c r="P3" s="4" t="s">
        <v>235</v>
      </c>
      <c r="Q3" s="4" t="s">
        <v>236</v>
      </c>
      <c r="R3" s="4" t="s">
        <v>245</v>
      </c>
      <c r="S3" s="4" t="s">
        <v>5</v>
      </c>
      <c r="T3" s="5" t="s">
        <v>6</v>
      </c>
      <c r="U3" s="5" t="s">
        <v>7</v>
      </c>
      <c r="W3" s="2" t="s">
        <v>230</v>
      </c>
      <c r="X3" s="12" t="s">
        <v>232</v>
      </c>
      <c r="Y3" s="12" t="s">
        <v>233</v>
      </c>
    </row>
    <row r="4" spans="1:25" x14ac:dyDescent="0.25">
      <c r="A4" t="s">
        <v>148</v>
      </c>
      <c r="B4" t="s">
        <v>149</v>
      </c>
      <c r="C4" t="s">
        <v>43</v>
      </c>
      <c r="D4" t="s">
        <v>11</v>
      </c>
      <c r="F4">
        <v>1</v>
      </c>
      <c r="L4">
        <v>0</v>
      </c>
      <c r="O4">
        <v>1</v>
      </c>
      <c r="R4">
        <v>1</v>
      </c>
      <c r="S4" s="7">
        <v>97.22</v>
      </c>
      <c r="T4" s="6"/>
      <c r="U4" s="6">
        <f>AVERAGE(F4,L4,O4,R4)*100</f>
        <v>75</v>
      </c>
      <c r="W4" s="8">
        <f t="shared" ref="W4:W40" si="0">($V$2*S4+(1-$V$2)*MAX(T4:U4))/100</f>
        <v>0.92776000000000014</v>
      </c>
      <c r="X4" s="11">
        <f t="shared" ref="X4:X40" si="1">200*W4</f>
        <v>185.55200000000002</v>
      </c>
      <c r="Y4" s="11">
        <f t="shared" ref="Y4:Y40" si="2">300*W4</f>
        <v>278.32800000000003</v>
      </c>
    </row>
    <row r="5" spans="1:25" x14ac:dyDescent="0.25">
      <c r="A5" t="s">
        <v>212</v>
      </c>
      <c r="B5" t="s">
        <v>213</v>
      </c>
      <c r="C5" t="s">
        <v>17</v>
      </c>
      <c r="D5" t="s">
        <v>11</v>
      </c>
      <c r="E5">
        <v>1</v>
      </c>
      <c r="I5">
        <v>1</v>
      </c>
      <c r="J5" s="1">
        <v>1</v>
      </c>
      <c r="K5">
        <v>1</v>
      </c>
      <c r="M5">
        <v>1</v>
      </c>
      <c r="N5">
        <v>0</v>
      </c>
      <c r="P5">
        <v>1</v>
      </c>
      <c r="Q5">
        <v>1</v>
      </c>
      <c r="S5" s="7">
        <v>97.058800000000005</v>
      </c>
      <c r="T5" s="6">
        <f>AVERAGE($E5,$I5,$J5,$K5,M5,N5,P5,Q5)*100</f>
        <v>87.5</v>
      </c>
      <c r="U5" s="6"/>
      <c r="W5" s="8">
        <f t="shared" si="0"/>
        <v>0.95147040000000005</v>
      </c>
      <c r="X5" s="11">
        <f t="shared" si="1"/>
        <v>190.29408000000001</v>
      </c>
      <c r="Y5" s="11">
        <f t="shared" si="2"/>
        <v>285.44112000000001</v>
      </c>
    </row>
    <row r="6" spans="1:25" x14ac:dyDescent="0.25">
      <c r="A6" t="s">
        <v>178</v>
      </c>
      <c r="B6" t="s">
        <v>179</v>
      </c>
      <c r="C6" t="s">
        <v>10</v>
      </c>
      <c r="D6" t="s">
        <v>11</v>
      </c>
      <c r="F6">
        <v>1</v>
      </c>
      <c r="L6">
        <v>0</v>
      </c>
      <c r="O6">
        <v>0</v>
      </c>
      <c r="R6">
        <v>0</v>
      </c>
      <c r="S6" s="7">
        <v>65.2</v>
      </c>
      <c r="T6" s="6"/>
      <c r="U6" s="6">
        <f>AVERAGE(F6,L6,O6,R6)*100</f>
        <v>25</v>
      </c>
      <c r="W6" s="8">
        <f t="shared" si="0"/>
        <v>0.5716</v>
      </c>
      <c r="X6" s="11">
        <f t="shared" si="1"/>
        <v>114.32</v>
      </c>
      <c r="Y6" s="11">
        <f t="shared" si="2"/>
        <v>171.48</v>
      </c>
    </row>
    <row r="7" spans="1:25" x14ac:dyDescent="0.25">
      <c r="A7" t="s">
        <v>90</v>
      </c>
      <c r="B7" t="s">
        <v>91</v>
      </c>
      <c r="C7" t="s">
        <v>17</v>
      </c>
      <c r="D7" t="s">
        <v>14</v>
      </c>
      <c r="E7">
        <v>0</v>
      </c>
      <c r="I7">
        <v>1</v>
      </c>
      <c r="J7" s="1">
        <v>1</v>
      </c>
      <c r="K7">
        <v>0</v>
      </c>
      <c r="M7">
        <v>0</v>
      </c>
      <c r="N7">
        <v>0</v>
      </c>
      <c r="P7">
        <v>0</v>
      </c>
      <c r="Q7">
        <v>1</v>
      </c>
      <c r="S7" s="7">
        <v>95.238</v>
      </c>
      <c r="T7" s="6">
        <f>AVERAGE(E7,I7,J7,K7,M7,N7,P7,Q7)*100</f>
        <v>37.5</v>
      </c>
      <c r="U7" s="6"/>
      <c r="W7" s="8">
        <f t="shared" si="0"/>
        <v>0.83690399999999998</v>
      </c>
      <c r="X7" s="11">
        <f t="shared" si="1"/>
        <v>167.38079999999999</v>
      </c>
      <c r="Y7" s="11">
        <f t="shared" si="2"/>
        <v>251.0712</v>
      </c>
    </row>
    <row r="8" spans="1:25" x14ac:dyDescent="0.25">
      <c r="A8" t="s">
        <v>88</v>
      </c>
      <c r="B8" t="s">
        <v>89</v>
      </c>
      <c r="C8" t="s">
        <v>22</v>
      </c>
      <c r="D8" t="s">
        <v>11</v>
      </c>
      <c r="E8">
        <v>1</v>
      </c>
      <c r="I8">
        <v>1</v>
      </c>
      <c r="J8" s="1">
        <v>1</v>
      </c>
      <c r="K8">
        <v>1</v>
      </c>
      <c r="M8">
        <v>1</v>
      </c>
      <c r="N8">
        <v>0</v>
      </c>
      <c r="P8">
        <v>1</v>
      </c>
      <c r="Q8">
        <v>1</v>
      </c>
      <c r="S8" s="7">
        <v>89.5</v>
      </c>
      <c r="T8" s="6">
        <f>AVERAGE(E8,I8,J8,K8,M8,N8,P8,Q8)*100</f>
        <v>87.5</v>
      </c>
      <c r="U8" s="6"/>
      <c r="W8" s="8">
        <f t="shared" si="0"/>
        <v>0.89100000000000013</v>
      </c>
      <c r="X8" s="11">
        <f t="shared" si="1"/>
        <v>178.20000000000002</v>
      </c>
      <c r="Y8" s="11">
        <f t="shared" si="2"/>
        <v>267.3</v>
      </c>
    </row>
    <row r="9" spans="1:25" x14ac:dyDescent="0.25">
      <c r="A9" t="s">
        <v>190</v>
      </c>
      <c r="B9" t="s">
        <v>191</v>
      </c>
      <c r="C9" t="s">
        <v>10</v>
      </c>
      <c r="D9" t="s">
        <v>11</v>
      </c>
      <c r="F9">
        <v>0</v>
      </c>
      <c r="L9">
        <v>0</v>
      </c>
      <c r="O9">
        <v>0</v>
      </c>
      <c r="R9">
        <v>1</v>
      </c>
      <c r="S9" s="7">
        <v>86</v>
      </c>
      <c r="T9" s="6"/>
      <c r="U9" s="6">
        <f>AVERAGE(F9,L9,O9,R9)*100</f>
        <v>25</v>
      </c>
      <c r="W9" s="8">
        <f t="shared" si="0"/>
        <v>0.73799999999999999</v>
      </c>
      <c r="X9" s="11">
        <f t="shared" si="1"/>
        <v>147.6</v>
      </c>
      <c r="Y9" s="11">
        <f t="shared" si="2"/>
        <v>221.4</v>
      </c>
    </row>
    <row r="10" spans="1:25" x14ac:dyDescent="0.25">
      <c r="A10" t="s">
        <v>176</v>
      </c>
      <c r="B10" t="s">
        <v>177</v>
      </c>
      <c r="C10" t="s">
        <v>17</v>
      </c>
      <c r="D10" t="s">
        <v>14</v>
      </c>
      <c r="E10">
        <v>0</v>
      </c>
      <c r="I10">
        <v>0</v>
      </c>
      <c r="J10" s="1">
        <v>1</v>
      </c>
      <c r="K10">
        <v>1</v>
      </c>
      <c r="M10">
        <v>1</v>
      </c>
      <c r="N10">
        <v>1</v>
      </c>
      <c r="P10">
        <v>1</v>
      </c>
      <c r="Q10">
        <v>1</v>
      </c>
      <c r="S10" s="7">
        <v>100</v>
      </c>
      <c r="T10" s="6">
        <f>AVERAGE($E10,$I10,$J10,$K10,M10,N10,P10,Q10)*100</f>
        <v>75</v>
      </c>
      <c r="U10" s="6"/>
      <c r="W10" s="8">
        <f t="shared" si="0"/>
        <v>0.95</v>
      </c>
      <c r="X10" s="11">
        <f t="shared" si="1"/>
        <v>190</v>
      </c>
      <c r="Y10" s="11">
        <f t="shared" si="2"/>
        <v>285</v>
      </c>
    </row>
    <row r="11" spans="1:25" x14ac:dyDescent="0.25">
      <c r="A11" t="s">
        <v>23</v>
      </c>
      <c r="B11" t="s">
        <v>24</v>
      </c>
      <c r="C11" t="s">
        <v>22</v>
      </c>
      <c r="D11" t="s">
        <v>14</v>
      </c>
      <c r="E11">
        <v>1</v>
      </c>
      <c r="I11">
        <v>1</v>
      </c>
      <c r="J11" s="1">
        <v>1</v>
      </c>
      <c r="K11">
        <v>1</v>
      </c>
      <c r="M11">
        <v>1</v>
      </c>
      <c r="N11">
        <v>1</v>
      </c>
      <c r="P11">
        <v>1</v>
      </c>
      <c r="Q11">
        <v>1</v>
      </c>
      <c r="S11" s="7">
        <v>96.2</v>
      </c>
      <c r="T11" s="6">
        <f>AVERAGE(E11,I11,J11,K11,M11,N11,P11,Q11)*100</f>
        <v>100</v>
      </c>
      <c r="U11" s="6"/>
      <c r="W11" s="8">
        <f t="shared" si="0"/>
        <v>0.96960000000000013</v>
      </c>
      <c r="X11" s="11">
        <f t="shared" si="1"/>
        <v>193.92000000000002</v>
      </c>
      <c r="Y11" s="11">
        <f t="shared" si="2"/>
        <v>290.88000000000005</v>
      </c>
    </row>
    <row r="12" spans="1:25" x14ac:dyDescent="0.25">
      <c r="A12" t="s">
        <v>112</v>
      </c>
      <c r="B12" t="s">
        <v>113</v>
      </c>
      <c r="C12" t="s">
        <v>43</v>
      </c>
      <c r="D12" t="s">
        <v>11</v>
      </c>
      <c r="F12">
        <v>1</v>
      </c>
      <c r="L12">
        <v>1</v>
      </c>
      <c r="O12">
        <v>1</v>
      </c>
      <c r="R12">
        <v>1</v>
      </c>
      <c r="S12" s="7">
        <v>89</v>
      </c>
      <c r="T12" s="6"/>
      <c r="U12" s="6">
        <f>AVERAGE(F12,L12,O12,R12)*100</f>
        <v>100</v>
      </c>
      <c r="W12" s="8">
        <f t="shared" si="0"/>
        <v>0.91200000000000003</v>
      </c>
      <c r="X12" s="11">
        <f t="shared" si="1"/>
        <v>182.4</v>
      </c>
      <c r="Y12" s="11">
        <f t="shared" si="2"/>
        <v>273.60000000000002</v>
      </c>
    </row>
    <row r="13" spans="1:25" x14ac:dyDescent="0.25">
      <c r="A13" t="s">
        <v>144</v>
      </c>
      <c r="B13" t="s">
        <v>145</v>
      </c>
      <c r="C13" t="s">
        <v>17</v>
      </c>
      <c r="D13" t="s">
        <v>11</v>
      </c>
      <c r="E13">
        <v>1</v>
      </c>
      <c r="I13">
        <v>1</v>
      </c>
      <c r="J13" s="1">
        <v>1</v>
      </c>
      <c r="K13">
        <v>1</v>
      </c>
      <c r="N13">
        <v>1</v>
      </c>
      <c r="P13">
        <v>1</v>
      </c>
      <c r="Q13">
        <v>1</v>
      </c>
      <c r="S13" s="7">
        <v>93.9</v>
      </c>
      <c r="T13" s="6">
        <f>AVERAGE(E13,I13,J13,K13,M13,N13,P13,Q13)*100</f>
        <v>100</v>
      </c>
      <c r="U13" s="6"/>
      <c r="W13" s="8">
        <f t="shared" si="0"/>
        <v>0.95120000000000005</v>
      </c>
      <c r="X13" s="11">
        <f t="shared" si="1"/>
        <v>190.24</v>
      </c>
      <c r="Y13" s="11">
        <f t="shared" si="2"/>
        <v>285.36</v>
      </c>
    </row>
    <row r="14" spans="1:25" x14ac:dyDescent="0.25">
      <c r="A14" t="s">
        <v>84</v>
      </c>
      <c r="B14" t="s">
        <v>85</v>
      </c>
      <c r="C14" t="s">
        <v>17</v>
      </c>
      <c r="D14" t="s">
        <v>11</v>
      </c>
      <c r="E14">
        <v>1</v>
      </c>
      <c r="I14">
        <v>0</v>
      </c>
      <c r="J14" s="1">
        <v>1</v>
      </c>
      <c r="K14">
        <v>1</v>
      </c>
      <c r="M14">
        <v>0</v>
      </c>
      <c r="N14">
        <v>0</v>
      </c>
      <c r="P14">
        <v>1</v>
      </c>
      <c r="Q14">
        <v>0</v>
      </c>
      <c r="S14" s="7">
        <v>87.096699999999998</v>
      </c>
      <c r="T14" s="6">
        <f>AVERAGE(E14,I14,J14,K14,M14,N14,P14,Q14)*100</f>
        <v>50</v>
      </c>
      <c r="U14" s="6"/>
      <c r="W14" s="8">
        <f t="shared" si="0"/>
        <v>0.79677360000000008</v>
      </c>
      <c r="X14" s="11">
        <f t="shared" si="1"/>
        <v>159.35472000000001</v>
      </c>
      <c r="Y14" s="11">
        <f t="shared" si="2"/>
        <v>239.03208000000004</v>
      </c>
    </row>
    <row r="15" spans="1:25" x14ac:dyDescent="0.25">
      <c r="A15" t="s">
        <v>8</v>
      </c>
      <c r="B15" t="s">
        <v>9</v>
      </c>
      <c r="C15" t="s">
        <v>10</v>
      </c>
      <c r="D15" t="s">
        <v>11</v>
      </c>
      <c r="F15">
        <v>1</v>
      </c>
      <c r="L15">
        <v>1</v>
      </c>
      <c r="O15">
        <v>0</v>
      </c>
      <c r="R15">
        <v>1</v>
      </c>
      <c r="S15" s="7">
        <v>90.909000000000006</v>
      </c>
      <c r="T15" s="6"/>
      <c r="U15" s="6">
        <f>AVERAGE(F15,L15,O15,R15)*100</f>
        <v>75</v>
      </c>
      <c r="W15" s="8">
        <f t="shared" si="0"/>
        <v>0.87727200000000005</v>
      </c>
      <c r="X15" s="11">
        <f t="shared" si="1"/>
        <v>175.45440000000002</v>
      </c>
      <c r="Y15" s="11">
        <f t="shared" si="2"/>
        <v>263.1816</v>
      </c>
    </row>
    <row r="16" spans="1:25" x14ac:dyDescent="0.25">
      <c r="A16" t="s">
        <v>122</v>
      </c>
      <c r="B16" t="s">
        <v>123</v>
      </c>
      <c r="C16" t="s">
        <v>10</v>
      </c>
      <c r="D16" t="s">
        <v>11</v>
      </c>
      <c r="F16">
        <v>1</v>
      </c>
      <c r="L16">
        <v>0</v>
      </c>
      <c r="O16">
        <v>1</v>
      </c>
      <c r="R16">
        <v>0</v>
      </c>
      <c r="S16" s="7">
        <v>78</v>
      </c>
      <c r="T16" s="6"/>
      <c r="U16" s="6">
        <f>AVERAGE(F16,L16,O16,R16)*100</f>
        <v>50</v>
      </c>
      <c r="W16" s="8">
        <f t="shared" si="0"/>
        <v>0.72400000000000009</v>
      </c>
      <c r="X16" s="11">
        <f t="shared" si="1"/>
        <v>144.80000000000001</v>
      </c>
      <c r="Y16" s="11">
        <f t="shared" si="2"/>
        <v>217.20000000000002</v>
      </c>
    </row>
    <row r="17" spans="1:25" x14ac:dyDescent="0.25">
      <c r="A17" t="s">
        <v>154</v>
      </c>
      <c r="B17" t="s">
        <v>155</v>
      </c>
      <c r="C17" t="s">
        <v>17</v>
      </c>
      <c r="D17" t="s">
        <v>11</v>
      </c>
      <c r="E17">
        <v>1</v>
      </c>
      <c r="I17">
        <v>1</v>
      </c>
      <c r="J17" s="1">
        <v>1</v>
      </c>
      <c r="K17">
        <v>1</v>
      </c>
      <c r="M17">
        <v>1</v>
      </c>
      <c r="N17">
        <v>1</v>
      </c>
      <c r="P17">
        <v>1</v>
      </c>
      <c r="Q17">
        <v>1</v>
      </c>
      <c r="S17" s="7">
        <v>94.117599999999996</v>
      </c>
      <c r="T17" s="6">
        <f>AVERAGE($E17,$I17,$J17,$K17,M17,N17,P17,Q17)*100</f>
        <v>100</v>
      </c>
      <c r="U17" s="6"/>
      <c r="W17" s="8">
        <f t="shared" si="0"/>
        <v>0.95294079999999992</v>
      </c>
      <c r="X17" s="11">
        <f t="shared" si="1"/>
        <v>190.58815999999999</v>
      </c>
      <c r="Y17" s="11">
        <f t="shared" si="2"/>
        <v>285.88223999999997</v>
      </c>
    </row>
    <row r="18" spans="1:25" x14ac:dyDescent="0.25">
      <c r="A18" t="s">
        <v>216</v>
      </c>
      <c r="B18" t="s">
        <v>217</v>
      </c>
      <c r="C18" t="s">
        <v>17</v>
      </c>
      <c r="D18" t="s">
        <v>14</v>
      </c>
      <c r="E18">
        <v>1</v>
      </c>
      <c r="I18">
        <v>1</v>
      </c>
      <c r="J18" s="1">
        <v>1</v>
      </c>
      <c r="K18">
        <v>1</v>
      </c>
      <c r="M18">
        <v>1</v>
      </c>
      <c r="N18">
        <v>1</v>
      </c>
      <c r="P18">
        <v>0</v>
      </c>
      <c r="Q18">
        <v>1</v>
      </c>
      <c r="S18" s="7">
        <v>96.2</v>
      </c>
      <c r="T18" s="6">
        <f>AVERAGE($E18,$I18,$J18,$K18,M18,N18,P18,Q18)*100</f>
        <v>87.5</v>
      </c>
      <c r="U18" s="6"/>
      <c r="W18" s="8">
        <f t="shared" si="0"/>
        <v>0.94460000000000011</v>
      </c>
      <c r="X18" s="11">
        <f t="shared" si="1"/>
        <v>188.92000000000002</v>
      </c>
      <c r="Y18" s="11">
        <f t="shared" si="2"/>
        <v>283.38000000000005</v>
      </c>
    </row>
    <row r="19" spans="1:25" x14ac:dyDescent="0.25">
      <c r="A19" t="s">
        <v>104</v>
      </c>
      <c r="B19" t="s">
        <v>105</v>
      </c>
      <c r="C19" t="s">
        <v>17</v>
      </c>
      <c r="D19" t="s">
        <v>11</v>
      </c>
      <c r="E19">
        <v>1</v>
      </c>
      <c r="I19">
        <v>1</v>
      </c>
      <c r="J19" s="1">
        <v>0</v>
      </c>
      <c r="K19">
        <v>1</v>
      </c>
      <c r="M19">
        <v>1</v>
      </c>
      <c r="N19">
        <v>1</v>
      </c>
      <c r="P19">
        <v>1</v>
      </c>
      <c r="Q19">
        <v>1</v>
      </c>
      <c r="S19" s="7">
        <v>94</v>
      </c>
      <c r="T19" s="6">
        <f>AVERAGE(E19,I19,J19,K19,M19,N19,P19,Q19)*100</f>
        <v>87.5</v>
      </c>
      <c r="U19" s="6"/>
      <c r="W19" s="8">
        <f t="shared" si="0"/>
        <v>0.92700000000000005</v>
      </c>
      <c r="X19" s="11">
        <f t="shared" si="1"/>
        <v>185.4</v>
      </c>
      <c r="Y19" s="11">
        <f t="shared" si="2"/>
        <v>278.10000000000002</v>
      </c>
    </row>
    <row r="20" spans="1:25" x14ac:dyDescent="0.25">
      <c r="A20" t="s">
        <v>206</v>
      </c>
      <c r="B20" t="s">
        <v>207</v>
      </c>
      <c r="C20" t="s">
        <v>10</v>
      </c>
      <c r="D20" t="s">
        <v>11</v>
      </c>
      <c r="F20">
        <v>1</v>
      </c>
      <c r="L20">
        <v>1</v>
      </c>
      <c r="O20">
        <v>0</v>
      </c>
      <c r="R20">
        <v>1</v>
      </c>
      <c r="S20" s="7">
        <v>73.7</v>
      </c>
      <c r="T20" s="6"/>
      <c r="U20" s="6">
        <f>AVERAGE(F20,L20,O20,R20)*100</f>
        <v>75</v>
      </c>
      <c r="W20" s="8">
        <f t="shared" si="0"/>
        <v>0.73960000000000004</v>
      </c>
      <c r="X20" s="11">
        <f t="shared" si="1"/>
        <v>147.92000000000002</v>
      </c>
      <c r="Y20" s="11">
        <f t="shared" si="2"/>
        <v>221.88000000000002</v>
      </c>
    </row>
    <row r="21" spans="1:25" x14ac:dyDescent="0.25">
      <c r="A21" t="s">
        <v>106</v>
      </c>
      <c r="B21" t="s">
        <v>107</v>
      </c>
      <c r="C21" t="s">
        <v>43</v>
      </c>
      <c r="D21" t="s">
        <v>11</v>
      </c>
      <c r="F21">
        <v>1</v>
      </c>
      <c r="L21">
        <v>1</v>
      </c>
      <c r="O21">
        <v>1</v>
      </c>
      <c r="R21">
        <v>1</v>
      </c>
      <c r="S21" s="7">
        <v>100</v>
      </c>
      <c r="T21" s="6"/>
      <c r="U21" s="6">
        <f>AVERAGE(F21,L21,O21,R21)*100</f>
        <v>100</v>
      </c>
      <c r="W21" s="8">
        <f t="shared" si="0"/>
        <v>1</v>
      </c>
      <c r="X21" s="11">
        <f t="shared" si="1"/>
        <v>200</v>
      </c>
      <c r="Y21" s="11">
        <f t="shared" si="2"/>
        <v>300</v>
      </c>
    </row>
    <row r="22" spans="1:25" x14ac:dyDescent="0.25">
      <c r="A22" t="s">
        <v>120</v>
      </c>
      <c r="B22" t="s">
        <v>121</v>
      </c>
      <c r="C22" t="s">
        <v>10</v>
      </c>
      <c r="D22" t="s">
        <v>11</v>
      </c>
      <c r="F22">
        <v>0</v>
      </c>
      <c r="L22">
        <v>1</v>
      </c>
      <c r="O22">
        <v>0</v>
      </c>
      <c r="R22">
        <v>0</v>
      </c>
      <c r="S22" s="7">
        <v>50</v>
      </c>
      <c r="T22" s="6"/>
      <c r="U22" s="6">
        <f>AVERAGE(F22,L22,O22,R22)*100</f>
        <v>25</v>
      </c>
      <c r="W22" s="8">
        <f t="shared" si="0"/>
        <v>0.45</v>
      </c>
      <c r="X22" s="11">
        <f t="shared" si="1"/>
        <v>90</v>
      </c>
      <c r="Y22" s="11">
        <f t="shared" si="2"/>
        <v>135</v>
      </c>
    </row>
    <row r="23" spans="1:25" x14ac:dyDescent="0.25">
      <c r="A23" t="s">
        <v>74</v>
      </c>
      <c r="B23" t="s">
        <v>75</v>
      </c>
      <c r="C23" t="s">
        <v>22</v>
      </c>
      <c r="D23" t="s">
        <v>11</v>
      </c>
      <c r="E23">
        <v>1</v>
      </c>
      <c r="I23">
        <v>1</v>
      </c>
      <c r="J23" s="1">
        <v>1</v>
      </c>
      <c r="K23">
        <v>0</v>
      </c>
      <c r="M23">
        <v>1</v>
      </c>
      <c r="N23">
        <v>1</v>
      </c>
      <c r="P23">
        <v>1</v>
      </c>
      <c r="Q23">
        <v>1</v>
      </c>
      <c r="S23" s="7">
        <v>97.058800000000005</v>
      </c>
      <c r="T23" s="6">
        <f>AVERAGE(E23,I23,J23,K23,M23,N23,P23,Q23)*100</f>
        <v>87.5</v>
      </c>
      <c r="U23" s="6"/>
      <c r="W23" s="8">
        <f t="shared" si="0"/>
        <v>0.95147040000000005</v>
      </c>
      <c r="X23" s="11">
        <f t="shared" si="1"/>
        <v>190.29408000000001</v>
      </c>
      <c r="Y23" s="11">
        <f t="shared" si="2"/>
        <v>285.44112000000001</v>
      </c>
    </row>
    <row r="24" spans="1:25" x14ac:dyDescent="0.25">
      <c r="A24" t="s">
        <v>218</v>
      </c>
      <c r="B24" t="s">
        <v>219</v>
      </c>
      <c r="C24" t="s">
        <v>10</v>
      </c>
      <c r="D24" t="s">
        <v>14</v>
      </c>
      <c r="F24">
        <v>1</v>
      </c>
      <c r="L24">
        <v>0</v>
      </c>
      <c r="O24">
        <v>0</v>
      </c>
      <c r="R24">
        <v>1</v>
      </c>
      <c r="S24" s="7">
        <v>96.3</v>
      </c>
      <c r="T24" s="6"/>
      <c r="U24" s="6">
        <f>AVERAGE(F24,L24,O24,R24)*100</f>
        <v>50</v>
      </c>
      <c r="W24" s="8">
        <f t="shared" si="0"/>
        <v>0.87040000000000006</v>
      </c>
      <c r="X24" s="11">
        <f t="shared" si="1"/>
        <v>174.08</v>
      </c>
      <c r="Y24" s="11">
        <f t="shared" si="2"/>
        <v>261.12</v>
      </c>
    </row>
    <row r="25" spans="1:25" x14ac:dyDescent="0.25">
      <c r="A25" t="s">
        <v>94</v>
      </c>
      <c r="B25" t="s">
        <v>95</v>
      </c>
      <c r="C25" t="s">
        <v>10</v>
      </c>
      <c r="D25" t="s">
        <v>11</v>
      </c>
      <c r="F25">
        <v>0</v>
      </c>
      <c r="L25">
        <v>0</v>
      </c>
      <c r="O25">
        <v>0</v>
      </c>
      <c r="R25">
        <v>1</v>
      </c>
      <c r="S25" s="7">
        <v>84.2</v>
      </c>
      <c r="T25" s="6"/>
      <c r="U25" s="6">
        <f>AVERAGE(F25,L25,O25,R25)*100</f>
        <v>25</v>
      </c>
      <c r="W25" s="8">
        <f t="shared" si="0"/>
        <v>0.72360000000000002</v>
      </c>
      <c r="X25" s="11">
        <f t="shared" si="1"/>
        <v>144.72</v>
      </c>
      <c r="Y25" s="11">
        <f t="shared" si="2"/>
        <v>217.08</v>
      </c>
    </row>
    <row r="26" spans="1:25" x14ac:dyDescent="0.25">
      <c r="A26" t="s">
        <v>138</v>
      </c>
      <c r="B26" t="s">
        <v>139</v>
      </c>
      <c r="C26" t="s">
        <v>10</v>
      </c>
      <c r="D26" t="s">
        <v>14</v>
      </c>
      <c r="E26">
        <v>0</v>
      </c>
      <c r="F26">
        <v>1</v>
      </c>
      <c r="L26">
        <v>1</v>
      </c>
      <c r="O26">
        <v>1</v>
      </c>
      <c r="R26">
        <v>1</v>
      </c>
      <c r="S26" s="7">
        <v>100</v>
      </c>
      <c r="T26" s="6"/>
      <c r="U26" s="6">
        <f>AVERAGE(F26,L26,O26,R26)*100</f>
        <v>100</v>
      </c>
      <c r="W26" s="8">
        <f t="shared" si="0"/>
        <v>1</v>
      </c>
      <c r="X26" s="11">
        <f t="shared" si="1"/>
        <v>200</v>
      </c>
      <c r="Y26" s="11">
        <f t="shared" si="2"/>
        <v>300</v>
      </c>
    </row>
    <row r="27" spans="1:25" x14ac:dyDescent="0.25">
      <c r="A27" t="s">
        <v>46</v>
      </c>
      <c r="B27" t="s">
        <v>47</v>
      </c>
      <c r="C27" t="s">
        <v>10</v>
      </c>
      <c r="D27" t="s">
        <v>11</v>
      </c>
      <c r="F27">
        <v>0</v>
      </c>
      <c r="L27">
        <v>1</v>
      </c>
      <c r="O27">
        <v>0</v>
      </c>
      <c r="R27">
        <v>1</v>
      </c>
      <c r="S27" s="7">
        <v>73.7</v>
      </c>
      <c r="T27" s="6"/>
      <c r="U27" s="6">
        <f>AVERAGE(F27,L27,O27,R27)*100</f>
        <v>50</v>
      </c>
      <c r="W27" s="8">
        <f t="shared" si="0"/>
        <v>0.6896000000000001</v>
      </c>
      <c r="X27" s="11">
        <f t="shared" si="1"/>
        <v>137.92000000000002</v>
      </c>
      <c r="Y27" s="11">
        <f t="shared" si="2"/>
        <v>206.88000000000002</v>
      </c>
    </row>
    <row r="28" spans="1:25" x14ac:dyDescent="0.25">
      <c r="A28" t="s">
        <v>196</v>
      </c>
      <c r="B28" t="s">
        <v>197</v>
      </c>
      <c r="C28" t="s">
        <v>10</v>
      </c>
      <c r="D28" t="s">
        <v>11</v>
      </c>
      <c r="F28">
        <v>1</v>
      </c>
      <c r="L28">
        <v>1</v>
      </c>
      <c r="O28">
        <v>0</v>
      </c>
      <c r="R28">
        <v>0</v>
      </c>
      <c r="S28" s="7">
        <v>100</v>
      </c>
      <c r="T28" s="6"/>
      <c r="U28" s="6">
        <f>AVERAGE(F28,L28,O28,R28)*100</f>
        <v>50</v>
      </c>
      <c r="W28" s="8">
        <f t="shared" si="0"/>
        <v>0.9</v>
      </c>
      <c r="X28" s="11">
        <f t="shared" si="1"/>
        <v>180</v>
      </c>
      <c r="Y28" s="11">
        <f t="shared" si="2"/>
        <v>270</v>
      </c>
    </row>
    <row r="29" spans="1:25" x14ac:dyDescent="0.25">
      <c r="A29" t="s">
        <v>192</v>
      </c>
      <c r="B29" t="s">
        <v>193</v>
      </c>
      <c r="C29" t="s">
        <v>17</v>
      </c>
      <c r="D29" t="s">
        <v>11</v>
      </c>
      <c r="E29">
        <v>1</v>
      </c>
      <c r="F29">
        <v>0</v>
      </c>
      <c r="I29">
        <v>1</v>
      </c>
      <c r="J29" s="1">
        <v>1</v>
      </c>
      <c r="K29">
        <v>1</v>
      </c>
      <c r="M29">
        <v>1</v>
      </c>
      <c r="N29">
        <v>1</v>
      </c>
      <c r="P29">
        <v>1</v>
      </c>
      <c r="Q29">
        <v>1</v>
      </c>
      <c r="S29" s="7">
        <v>97.4</v>
      </c>
      <c r="T29" s="6">
        <f>AVERAGE($E29,$I29,$J29,$K29,M29,N29,P29,Q29)*100</f>
        <v>100</v>
      </c>
      <c r="U29" s="6"/>
      <c r="W29" s="8">
        <f t="shared" si="0"/>
        <v>0.97920000000000018</v>
      </c>
      <c r="X29" s="11">
        <f t="shared" si="1"/>
        <v>195.84000000000003</v>
      </c>
      <c r="Y29" s="11">
        <f t="shared" si="2"/>
        <v>293.76000000000005</v>
      </c>
    </row>
    <row r="30" spans="1:25" x14ac:dyDescent="0.25">
      <c r="A30" t="s">
        <v>166</v>
      </c>
      <c r="B30" t="s">
        <v>167</v>
      </c>
      <c r="C30" t="s">
        <v>43</v>
      </c>
      <c r="D30" t="s">
        <v>11</v>
      </c>
      <c r="F30">
        <v>1</v>
      </c>
      <c r="L30">
        <v>1</v>
      </c>
      <c r="O30">
        <v>1</v>
      </c>
      <c r="R30">
        <v>1</v>
      </c>
      <c r="S30" s="7">
        <v>100</v>
      </c>
      <c r="T30" s="6"/>
      <c r="U30" s="6">
        <f>AVERAGE(F30,L30,O30,R30)*100</f>
        <v>100</v>
      </c>
      <c r="W30" s="8">
        <f t="shared" si="0"/>
        <v>1</v>
      </c>
      <c r="X30" s="11">
        <f t="shared" si="1"/>
        <v>200</v>
      </c>
      <c r="Y30" s="11">
        <f t="shared" si="2"/>
        <v>300</v>
      </c>
    </row>
    <row r="31" spans="1:25" x14ac:dyDescent="0.25">
      <c r="A31" t="s">
        <v>160</v>
      </c>
      <c r="B31" t="s">
        <v>161</v>
      </c>
      <c r="C31" t="s">
        <v>10</v>
      </c>
      <c r="D31" t="s">
        <v>11</v>
      </c>
      <c r="F31">
        <v>1</v>
      </c>
      <c r="L31">
        <v>1</v>
      </c>
      <c r="O31">
        <v>1</v>
      </c>
      <c r="R31">
        <v>1</v>
      </c>
      <c r="S31" s="7">
        <v>100</v>
      </c>
      <c r="T31" s="6"/>
      <c r="U31" s="6">
        <f>AVERAGE(F31,L31,O31,R31)*100</f>
        <v>100</v>
      </c>
      <c r="W31" s="8">
        <f t="shared" si="0"/>
        <v>1</v>
      </c>
      <c r="X31" s="11">
        <f t="shared" si="1"/>
        <v>200</v>
      </c>
      <c r="Y31" s="11">
        <f t="shared" si="2"/>
        <v>300</v>
      </c>
    </row>
    <row r="32" spans="1:25" x14ac:dyDescent="0.25">
      <c r="A32" t="s">
        <v>80</v>
      </c>
      <c r="B32" t="s">
        <v>81</v>
      </c>
      <c r="C32" t="s">
        <v>17</v>
      </c>
      <c r="D32" t="s">
        <v>11</v>
      </c>
      <c r="E32">
        <v>1</v>
      </c>
      <c r="I32">
        <v>1</v>
      </c>
      <c r="J32" s="1">
        <v>1</v>
      </c>
      <c r="K32">
        <v>1</v>
      </c>
      <c r="M32">
        <v>1</v>
      </c>
      <c r="N32">
        <v>1</v>
      </c>
      <c r="P32">
        <v>1</v>
      </c>
      <c r="Q32">
        <v>1</v>
      </c>
      <c r="S32" s="7">
        <v>100</v>
      </c>
      <c r="T32" s="6">
        <f>AVERAGE(E32,I32,J32,K32,M32,N32,P32,Q32)*100</f>
        <v>100</v>
      </c>
      <c r="U32" s="6"/>
      <c r="W32" s="8">
        <f t="shared" si="0"/>
        <v>1</v>
      </c>
      <c r="X32" s="11">
        <f t="shared" si="1"/>
        <v>200</v>
      </c>
      <c r="Y32" s="11">
        <f t="shared" si="2"/>
        <v>300</v>
      </c>
    </row>
    <row r="33" spans="1:25" x14ac:dyDescent="0.25">
      <c r="A33" t="s">
        <v>180</v>
      </c>
      <c r="B33" t="s">
        <v>181</v>
      </c>
      <c r="C33" t="s">
        <v>17</v>
      </c>
      <c r="D33" t="s">
        <v>14</v>
      </c>
      <c r="E33">
        <v>1</v>
      </c>
      <c r="I33">
        <v>0</v>
      </c>
      <c r="J33" s="1">
        <v>1</v>
      </c>
      <c r="K33">
        <v>1</v>
      </c>
      <c r="M33">
        <v>1</v>
      </c>
      <c r="O33">
        <v>0</v>
      </c>
      <c r="P33">
        <v>1</v>
      </c>
      <c r="Q33">
        <v>0</v>
      </c>
      <c r="S33" s="7">
        <v>68</v>
      </c>
      <c r="T33" s="6">
        <f>AVERAGE($E33,$I33,$J33,$K33,M33,N33,P33,Q33)*100</f>
        <v>71.428571428571431</v>
      </c>
      <c r="U33" s="6"/>
      <c r="W33" s="8">
        <f t="shared" si="0"/>
        <v>0.68685714285714283</v>
      </c>
      <c r="X33" s="11">
        <f t="shared" si="1"/>
        <v>137.37142857142857</v>
      </c>
      <c r="Y33" s="11">
        <f t="shared" si="2"/>
        <v>206.05714285714285</v>
      </c>
    </row>
    <row r="34" spans="1:25" x14ac:dyDescent="0.25">
      <c r="A34" t="s">
        <v>102</v>
      </c>
      <c r="B34" t="s">
        <v>103</v>
      </c>
      <c r="S34" s="7"/>
      <c r="T34" s="6"/>
      <c r="U34" s="6"/>
      <c r="W34" s="8">
        <f t="shared" si="0"/>
        <v>0</v>
      </c>
      <c r="X34" s="11">
        <f t="shared" si="1"/>
        <v>0</v>
      </c>
      <c r="Y34" s="11">
        <f t="shared" si="2"/>
        <v>0</v>
      </c>
    </row>
    <row r="35" spans="1:25" x14ac:dyDescent="0.25">
      <c r="A35" t="s">
        <v>50</v>
      </c>
      <c r="B35" t="s">
        <v>51</v>
      </c>
      <c r="C35" t="s">
        <v>10</v>
      </c>
      <c r="D35" t="s">
        <v>11</v>
      </c>
      <c r="F35">
        <v>1</v>
      </c>
      <c r="L35">
        <v>0</v>
      </c>
      <c r="O35">
        <v>0</v>
      </c>
      <c r="R35">
        <v>1</v>
      </c>
      <c r="S35" s="7">
        <v>91.3</v>
      </c>
      <c r="T35" s="6"/>
      <c r="U35" s="6">
        <f>AVERAGE(F35,L35,O35,R35)*100</f>
        <v>50</v>
      </c>
      <c r="W35" s="8">
        <f t="shared" si="0"/>
        <v>0.83040000000000003</v>
      </c>
      <c r="X35" s="11">
        <f t="shared" si="1"/>
        <v>166.08</v>
      </c>
      <c r="Y35" s="11">
        <f t="shared" si="2"/>
        <v>249.12</v>
      </c>
    </row>
    <row r="36" spans="1:25" x14ac:dyDescent="0.25">
      <c r="A36" t="s">
        <v>156</v>
      </c>
      <c r="B36" t="s">
        <v>157</v>
      </c>
      <c r="C36" t="s">
        <v>22</v>
      </c>
      <c r="D36" t="s">
        <v>11</v>
      </c>
      <c r="E36">
        <v>1</v>
      </c>
      <c r="I36">
        <v>1</v>
      </c>
      <c r="J36" s="1">
        <v>1</v>
      </c>
      <c r="K36">
        <v>1</v>
      </c>
      <c r="M36">
        <v>1</v>
      </c>
      <c r="N36">
        <v>1</v>
      </c>
      <c r="P36">
        <v>1</v>
      </c>
      <c r="Q36">
        <v>0</v>
      </c>
      <c r="S36" s="7">
        <v>100</v>
      </c>
      <c r="T36" s="6">
        <f>AVERAGE($E36,$I36,$J36,$K36,M36,N36,P36,Q36)*100</f>
        <v>87.5</v>
      </c>
      <c r="U36" s="6"/>
      <c r="W36" s="8">
        <f t="shared" si="0"/>
        <v>0.97499999999999998</v>
      </c>
      <c r="X36" s="11">
        <f t="shared" si="1"/>
        <v>195</v>
      </c>
      <c r="Y36" s="11">
        <f t="shared" si="2"/>
        <v>292.5</v>
      </c>
    </row>
    <row r="37" spans="1:25" x14ac:dyDescent="0.25">
      <c r="A37" t="s">
        <v>98</v>
      </c>
      <c r="B37" t="s">
        <v>99</v>
      </c>
      <c r="C37" t="s">
        <v>10</v>
      </c>
      <c r="D37" t="s">
        <v>14</v>
      </c>
      <c r="F37">
        <v>1</v>
      </c>
      <c r="L37">
        <v>0</v>
      </c>
      <c r="O37">
        <v>1</v>
      </c>
      <c r="R37">
        <v>1</v>
      </c>
      <c r="S37" s="7">
        <v>77.8</v>
      </c>
      <c r="T37" s="6"/>
      <c r="U37" s="6">
        <f>AVERAGE(F37,L37,O37,R37)*100</f>
        <v>75</v>
      </c>
      <c r="W37" s="8">
        <f t="shared" si="0"/>
        <v>0.77239999999999998</v>
      </c>
      <c r="X37" s="11">
        <f t="shared" si="1"/>
        <v>154.47999999999999</v>
      </c>
      <c r="Y37" s="11">
        <f t="shared" si="2"/>
        <v>231.72</v>
      </c>
    </row>
    <row r="38" spans="1:25" x14ac:dyDescent="0.25">
      <c r="A38" t="s">
        <v>25</v>
      </c>
      <c r="B38" t="s">
        <v>26</v>
      </c>
      <c r="C38" t="s">
        <v>10</v>
      </c>
      <c r="D38" t="s">
        <v>11</v>
      </c>
      <c r="F38">
        <v>1</v>
      </c>
      <c r="L38">
        <v>0</v>
      </c>
      <c r="O38">
        <v>1</v>
      </c>
      <c r="R38">
        <v>1</v>
      </c>
      <c r="S38" s="7">
        <v>95.7</v>
      </c>
      <c r="T38" s="6"/>
      <c r="U38" s="6">
        <f>AVERAGE(F38,L38,O38,R38)*100</f>
        <v>75</v>
      </c>
      <c r="W38" s="8">
        <f t="shared" si="0"/>
        <v>0.91559999999999997</v>
      </c>
      <c r="X38" s="11">
        <f t="shared" si="1"/>
        <v>183.12</v>
      </c>
      <c r="Y38" s="11">
        <f t="shared" si="2"/>
        <v>274.68</v>
      </c>
    </row>
    <row r="39" spans="1:25" x14ac:dyDescent="0.25">
      <c r="A39" t="s">
        <v>168</v>
      </c>
      <c r="B39" t="s">
        <v>169</v>
      </c>
      <c r="C39" t="s">
        <v>10</v>
      </c>
      <c r="D39" t="s">
        <v>14</v>
      </c>
      <c r="F39">
        <v>1</v>
      </c>
      <c r="L39">
        <v>1</v>
      </c>
      <c r="O39">
        <v>1</v>
      </c>
      <c r="R39">
        <v>1</v>
      </c>
      <c r="S39" s="7">
        <v>100</v>
      </c>
      <c r="T39" s="6"/>
      <c r="U39" s="6">
        <f>AVERAGE(F39,L39,O39,R39)*100</f>
        <v>100</v>
      </c>
      <c r="W39" s="8">
        <f t="shared" si="0"/>
        <v>1</v>
      </c>
      <c r="X39" s="11">
        <f t="shared" si="1"/>
        <v>200</v>
      </c>
      <c r="Y39" s="11">
        <f t="shared" si="2"/>
        <v>300</v>
      </c>
    </row>
    <row r="40" spans="1:25" x14ac:dyDescent="0.25">
      <c r="A40" t="s">
        <v>33</v>
      </c>
      <c r="B40" t="s">
        <v>34</v>
      </c>
      <c r="C40" t="s">
        <v>17</v>
      </c>
      <c r="D40" t="s">
        <v>11</v>
      </c>
      <c r="E40">
        <v>1</v>
      </c>
      <c r="I40">
        <v>1</v>
      </c>
      <c r="J40" s="1">
        <v>1</v>
      </c>
      <c r="K40">
        <v>1</v>
      </c>
      <c r="M40">
        <v>1</v>
      </c>
      <c r="N40">
        <v>0</v>
      </c>
      <c r="P40">
        <v>1</v>
      </c>
      <c r="Q40">
        <v>0</v>
      </c>
      <c r="S40" s="7">
        <v>100</v>
      </c>
      <c r="T40" s="6">
        <f>AVERAGE(E40,I40,J40,K40,M40,N40,P40,Q40)*100</f>
        <v>75</v>
      </c>
      <c r="U40" s="6"/>
      <c r="W40" s="8">
        <f t="shared" si="0"/>
        <v>0.95</v>
      </c>
      <c r="X40" s="11">
        <f t="shared" si="1"/>
        <v>190</v>
      </c>
      <c r="Y40" s="11">
        <f t="shared" si="2"/>
        <v>285</v>
      </c>
    </row>
    <row r="41" spans="1:25" x14ac:dyDescent="0.25">
      <c r="A41" t="s">
        <v>224</v>
      </c>
    </row>
    <row r="42" spans="1:25" x14ac:dyDescent="0.25">
      <c r="A42" t="s">
        <v>146</v>
      </c>
      <c r="B42" t="s">
        <v>147</v>
      </c>
      <c r="C42" t="s">
        <v>17</v>
      </c>
      <c r="D42" t="s">
        <v>14</v>
      </c>
      <c r="E42">
        <v>0</v>
      </c>
      <c r="I42">
        <v>0</v>
      </c>
      <c r="J42" s="1">
        <v>0</v>
      </c>
      <c r="K42">
        <v>1</v>
      </c>
      <c r="M42">
        <v>1</v>
      </c>
      <c r="P42">
        <v>1</v>
      </c>
      <c r="Q42">
        <v>1</v>
      </c>
      <c r="S42" s="7">
        <v>84.6</v>
      </c>
      <c r="T42" s="6">
        <f>AVERAGE(E42,I42,J42,K42,M42,N42,P42,Q42)*100</f>
        <v>57.142857142857139</v>
      </c>
      <c r="U42" s="6"/>
      <c r="W42" s="8">
        <f t="shared" ref="W42:W47" si="3">($V$2*S42+(1-$V$2)*MAX(T42:U42))/100</f>
        <v>0.79108571428571428</v>
      </c>
      <c r="X42" s="11">
        <f t="shared" ref="X42:X47" si="4">200*W42</f>
        <v>158.21714285714285</v>
      </c>
      <c r="Y42" s="11">
        <f t="shared" ref="Y42:Y47" si="5">300*W42</f>
        <v>237.3257142857143</v>
      </c>
    </row>
    <row r="43" spans="1:25" x14ac:dyDescent="0.25">
      <c r="A43" t="s">
        <v>66</v>
      </c>
      <c r="B43" t="s">
        <v>67</v>
      </c>
      <c r="C43" t="s">
        <v>22</v>
      </c>
      <c r="D43" t="s">
        <v>14</v>
      </c>
      <c r="E43">
        <v>1</v>
      </c>
      <c r="I43">
        <v>0</v>
      </c>
      <c r="J43" s="1">
        <v>1</v>
      </c>
      <c r="K43">
        <v>1</v>
      </c>
      <c r="M43">
        <v>1</v>
      </c>
      <c r="N43">
        <v>1</v>
      </c>
      <c r="P43">
        <v>1</v>
      </c>
      <c r="Q43">
        <v>1</v>
      </c>
      <c r="S43" s="7">
        <v>100</v>
      </c>
      <c r="T43" s="6">
        <f>AVERAGE(E43,I43,J43,K43,M43,N43,P43,Q43)*100</f>
        <v>87.5</v>
      </c>
      <c r="U43" s="6"/>
      <c r="W43" s="8">
        <f t="shared" si="3"/>
        <v>0.97499999999999998</v>
      </c>
      <c r="X43" s="11">
        <f t="shared" si="4"/>
        <v>195</v>
      </c>
      <c r="Y43" s="11">
        <f t="shared" si="5"/>
        <v>292.5</v>
      </c>
    </row>
    <row r="44" spans="1:25" x14ac:dyDescent="0.25">
      <c r="A44" t="s">
        <v>52</v>
      </c>
      <c r="B44" t="s">
        <v>53</v>
      </c>
      <c r="C44" t="s">
        <v>10</v>
      </c>
      <c r="D44" t="s">
        <v>11</v>
      </c>
      <c r="F44">
        <v>1</v>
      </c>
      <c r="L44">
        <v>0</v>
      </c>
      <c r="O44">
        <v>0</v>
      </c>
      <c r="R44">
        <v>0</v>
      </c>
      <c r="S44" s="7">
        <v>93</v>
      </c>
      <c r="T44" s="6"/>
      <c r="U44" s="6">
        <f>AVERAGE(F44,L44,O44,R44)*100</f>
        <v>25</v>
      </c>
      <c r="W44" s="8">
        <f t="shared" si="3"/>
        <v>0.79400000000000004</v>
      </c>
      <c r="X44" s="11">
        <f t="shared" si="4"/>
        <v>158.80000000000001</v>
      </c>
      <c r="Y44" s="11">
        <f t="shared" si="5"/>
        <v>238.20000000000002</v>
      </c>
    </row>
    <row r="45" spans="1:25" x14ac:dyDescent="0.25">
      <c r="A45" t="s">
        <v>158</v>
      </c>
      <c r="B45" t="s">
        <v>159</v>
      </c>
      <c r="C45" t="s">
        <v>10</v>
      </c>
      <c r="D45" t="s">
        <v>14</v>
      </c>
      <c r="F45">
        <v>1</v>
      </c>
      <c r="L45">
        <v>1</v>
      </c>
      <c r="O45">
        <v>0</v>
      </c>
      <c r="R45">
        <v>1</v>
      </c>
      <c r="S45" s="7">
        <v>100</v>
      </c>
      <c r="T45" s="6"/>
      <c r="U45" s="6">
        <f>AVERAGE(F45,L45,O45,R45)*100</f>
        <v>75</v>
      </c>
      <c r="W45" s="8">
        <f t="shared" si="3"/>
        <v>0.95</v>
      </c>
      <c r="X45" s="11">
        <f t="shared" si="4"/>
        <v>190</v>
      </c>
      <c r="Y45" s="11">
        <f t="shared" si="5"/>
        <v>285</v>
      </c>
    </row>
    <row r="46" spans="1:25" x14ac:dyDescent="0.25">
      <c r="A46" t="s">
        <v>27</v>
      </c>
      <c r="B46" t="s">
        <v>28</v>
      </c>
      <c r="C46" t="s">
        <v>17</v>
      </c>
      <c r="D46" t="s">
        <v>11</v>
      </c>
      <c r="E46">
        <v>1</v>
      </c>
      <c r="I46">
        <v>0</v>
      </c>
      <c r="J46" s="1">
        <v>0</v>
      </c>
      <c r="K46">
        <v>1</v>
      </c>
      <c r="M46">
        <v>1</v>
      </c>
      <c r="N46">
        <v>1</v>
      </c>
      <c r="P46">
        <v>0</v>
      </c>
      <c r="Q46">
        <v>0</v>
      </c>
      <c r="S46" s="7">
        <v>66.7</v>
      </c>
      <c r="T46" s="6">
        <f>AVERAGE(E46,I46,J46,K46,,M46,N46,P46,Q46)*100</f>
        <v>44.444444444444443</v>
      </c>
      <c r="U46" s="6"/>
      <c r="W46" s="8">
        <f t="shared" si="3"/>
        <v>0.62248888888888887</v>
      </c>
      <c r="X46" s="11">
        <f t="shared" si="4"/>
        <v>124.49777777777777</v>
      </c>
      <c r="Y46" s="11">
        <f t="shared" si="5"/>
        <v>186.74666666666667</v>
      </c>
    </row>
    <row r="47" spans="1:25" x14ac:dyDescent="0.25">
      <c r="A47" t="s">
        <v>124</v>
      </c>
      <c r="B47" t="s">
        <v>125</v>
      </c>
      <c r="C47" t="s">
        <v>17</v>
      </c>
      <c r="D47" t="s">
        <v>14</v>
      </c>
      <c r="E47">
        <v>1</v>
      </c>
      <c r="I47">
        <v>1</v>
      </c>
      <c r="J47" s="1">
        <v>1</v>
      </c>
      <c r="K47">
        <v>1</v>
      </c>
      <c r="M47">
        <v>1</v>
      </c>
      <c r="N47">
        <v>1</v>
      </c>
      <c r="P47">
        <v>1</v>
      </c>
      <c r="Q47">
        <v>0</v>
      </c>
      <c r="S47" s="7">
        <v>100</v>
      </c>
      <c r="T47" s="6">
        <f>AVERAGE(E47,I47,J47,K47,M47,N47,P47,Q47)*100</f>
        <v>87.5</v>
      </c>
      <c r="U47" s="6"/>
      <c r="W47" s="8">
        <f t="shared" si="3"/>
        <v>0.97499999999999998</v>
      </c>
      <c r="X47" s="11">
        <f t="shared" si="4"/>
        <v>195</v>
      </c>
      <c r="Y47" s="11">
        <f t="shared" si="5"/>
        <v>292.5</v>
      </c>
    </row>
    <row r="48" spans="1:25" x14ac:dyDescent="0.25">
      <c r="A48" t="s">
        <v>225</v>
      </c>
      <c r="B48" t="s">
        <v>226</v>
      </c>
    </row>
    <row r="49" spans="1:25" x14ac:dyDescent="0.25">
      <c r="A49" t="s">
        <v>128</v>
      </c>
      <c r="B49" t="s">
        <v>129</v>
      </c>
      <c r="C49" t="s">
        <v>43</v>
      </c>
      <c r="D49" t="s">
        <v>14</v>
      </c>
      <c r="F49">
        <v>1</v>
      </c>
      <c r="L49">
        <v>1</v>
      </c>
      <c r="O49">
        <v>1</v>
      </c>
      <c r="R49">
        <v>1</v>
      </c>
      <c r="S49" s="7">
        <v>100</v>
      </c>
      <c r="T49" s="6"/>
      <c r="U49" s="6">
        <f>AVERAGE(F49,L49,O49,R49)*100</f>
        <v>100</v>
      </c>
      <c r="W49" s="8">
        <f t="shared" ref="W49:W96" si="6">($V$2*S49+(1-$V$2)*MAX(T49:U49))/100</f>
        <v>1</v>
      </c>
      <c r="X49" s="11">
        <f t="shared" ref="X49:X96" si="7">200*W49</f>
        <v>200</v>
      </c>
      <c r="Y49" s="11">
        <f t="shared" ref="Y49:Y96" si="8">300*W49</f>
        <v>300</v>
      </c>
    </row>
    <row r="50" spans="1:25" x14ac:dyDescent="0.25">
      <c r="A50" t="s">
        <v>116</v>
      </c>
      <c r="B50" t="s">
        <v>117</v>
      </c>
      <c r="C50" t="s">
        <v>10</v>
      </c>
      <c r="D50" t="s">
        <v>14</v>
      </c>
      <c r="F50">
        <v>1</v>
      </c>
      <c r="L50">
        <v>0</v>
      </c>
      <c r="O50">
        <v>0</v>
      </c>
      <c r="R50">
        <v>1</v>
      </c>
      <c r="S50" s="7">
        <v>88.2</v>
      </c>
      <c r="T50" s="6"/>
      <c r="U50" s="6">
        <f>AVERAGE(F50,L50,O50,R50)*100</f>
        <v>50</v>
      </c>
      <c r="W50" s="8">
        <f t="shared" si="6"/>
        <v>0.80559999999999998</v>
      </c>
      <c r="X50" s="11">
        <f t="shared" si="7"/>
        <v>161.12</v>
      </c>
      <c r="Y50" s="11">
        <f t="shared" si="8"/>
        <v>241.68</v>
      </c>
    </row>
    <row r="51" spans="1:25" x14ac:dyDescent="0.25">
      <c r="A51" t="s">
        <v>132</v>
      </c>
      <c r="B51" t="s">
        <v>133</v>
      </c>
      <c r="C51" t="s">
        <v>10</v>
      </c>
      <c r="D51" t="s">
        <v>11</v>
      </c>
      <c r="F51">
        <v>1</v>
      </c>
      <c r="L51">
        <v>1</v>
      </c>
      <c r="O51">
        <v>1</v>
      </c>
      <c r="R51">
        <v>1</v>
      </c>
      <c r="S51" s="7">
        <v>100</v>
      </c>
      <c r="T51" s="6"/>
      <c r="U51" s="6">
        <f>AVERAGE(F51,L51,O51,R51)*100</f>
        <v>100</v>
      </c>
      <c r="W51" s="8">
        <f t="shared" si="6"/>
        <v>1</v>
      </c>
      <c r="X51" s="11">
        <f t="shared" si="7"/>
        <v>200</v>
      </c>
      <c r="Y51" s="11">
        <f t="shared" si="8"/>
        <v>300</v>
      </c>
    </row>
    <row r="52" spans="1:25" x14ac:dyDescent="0.25">
      <c r="A52" t="s">
        <v>100</v>
      </c>
      <c r="B52" t="s">
        <v>101</v>
      </c>
      <c r="C52" t="s">
        <v>17</v>
      </c>
      <c r="D52" t="s">
        <v>14</v>
      </c>
      <c r="E52">
        <v>1</v>
      </c>
      <c r="I52">
        <v>1</v>
      </c>
      <c r="J52" s="1">
        <v>1</v>
      </c>
      <c r="K52">
        <v>1</v>
      </c>
      <c r="M52">
        <v>1</v>
      </c>
      <c r="N52">
        <v>1</v>
      </c>
      <c r="P52">
        <v>0</v>
      </c>
      <c r="Q52">
        <v>1</v>
      </c>
      <c r="S52" s="7">
        <v>100</v>
      </c>
      <c r="T52" s="6">
        <f>AVERAGE(E52,I52,J52,K52,M52,N52,P52,Q52)*100</f>
        <v>87.5</v>
      </c>
      <c r="U52" s="6"/>
      <c r="W52" s="8">
        <f t="shared" si="6"/>
        <v>0.97499999999999998</v>
      </c>
      <c r="X52" s="11">
        <f t="shared" si="7"/>
        <v>195</v>
      </c>
      <c r="Y52" s="11">
        <f t="shared" si="8"/>
        <v>292.5</v>
      </c>
    </row>
    <row r="53" spans="1:25" x14ac:dyDescent="0.25">
      <c r="A53" t="s">
        <v>62</v>
      </c>
      <c r="B53" t="s">
        <v>63</v>
      </c>
      <c r="C53" t="s">
        <v>17</v>
      </c>
      <c r="D53" t="s">
        <v>14</v>
      </c>
      <c r="E53">
        <v>1</v>
      </c>
      <c r="I53">
        <v>1</v>
      </c>
      <c r="J53" s="1">
        <v>0</v>
      </c>
      <c r="K53">
        <v>0</v>
      </c>
      <c r="M53">
        <v>0</v>
      </c>
      <c r="N53">
        <v>1</v>
      </c>
      <c r="P53">
        <v>0</v>
      </c>
      <c r="Q53">
        <v>0</v>
      </c>
      <c r="S53" s="7">
        <v>89.5</v>
      </c>
      <c r="T53" s="6">
        <f>AVERAGE(E53,I53,J53,K53,M53,N53,P53,Q53)*100</f>
        <v>37.5</v>
      </c>
      <c r="U53" s="6"/>
      <c r="W53" s="8">
        <f t="shared" si="6"/>
        <v>0.79100000000000004</v>
      </c>
      <c r="X53" s="11">
        <f t="shared" si="7"/>
        <v>158.20000000000002</v>
      </c>
      <c r="Y53" s="11">
        <f t="shared" si="8"/>
        <v>237.3</v>
      </c>
    </row>
    <row r="54" spans="1:25" x14ac:dyDescent="0.25">
      <c r="A54" t="s">
        <v>186</v>
      </c>
      <c r="B54" t="s">
        <v>187</v>
      </c>
      <c r="C54" t="s">
        <v>22</v>
      </c>
      <c r="D54" t="s">
        <v>11</v>
      </c>
      <c r="E54">
        <v>1</v>
      </c>
      <c r="I54">
        <v>1</v>
      </c>
      <c r="J54" s="1">
        <v>1</v>
      </c>
      <c r="K54">
        <v>1</v>
      </c>
      <c r="M54">
        <v>0</v>
      </c>
      <c r="N54">
        <v>1</v>
      </c>
      <c r="P54">
        <v>0</v>
      </c>
      <c r="Q54">
        <v>0</v>
      </c>
      <c r="S54" s="7">
        <v>100</v>
      </c>
      <c r="T54" s="6">
        <f>AVERAGE($E54,$I54,$J54,$K54,M54,N54,P54,Q54)*100</f>
        <v>62.5</v>
      </c>
      <c r="U54" s="6"/>
      <c r="W54" s="8">
        <f t="shared" si="6"/>
        <v>0.92500000000000004</v>
      </c>
      <c r="X54" s="11">
        <f t="shared" si="7"/>
        <v>185</v>
      </c>
      <c r="Y54" s="11">
        <f t="shared" si="8"/>
        <v>277.5</v>
      </c>
    </row>
    <row r="55" spans="1:25" x14ac:dyDescent="0.25">
      <c r="A55" t="s">
        <v>140</v>
      </c>
      <c r="B55" t="s">
        <v>141</v>
      </c>
      <c r="C55" t="s">
        <v>17</v>
      </c>
      <c r="D55" t="s">
        <v>11</v>
      </c>
      <c r="E55">
        <v>1</v>
      </c>
      <c r="I55">
        <v>1</v>
      </c>
      <c r="J55" s="1">
        <v>1</v>
      </c>
      <c r="K55">
        <v>0</v>
      </c>
      <c r="L55">
        <v>0</v>
      </c>
      <c r="M55">
        <v>1</v>
      </c>
      <c r="N55">
        <v>0</v>
      </c>
      <c r="P55">
        <v>0</v>
      </c>
      <c r="Q55">
        <v>0</v>
      </c>
      <c r="S55" s="7">
        <v>60.5</v>
      </c>
      <c r="T55" s="6"/>
      <c r="U55" s="6">
        <f>AVERAGE(F55,L55,O55,R55)*100</f>
        <v>0</v>
      </c>
      <c r="W55" s="8">
        <f t="shared" si="6"/>
        <v>0.48400000000000004</v>
      </c>
      <c r="X55" s="11">
        <f t="shared" si="7"/>
        <v>96.800000000000011</v>
      </c>
      <c r="Y55" s="11">
        <f t="shared" si="8"/>
        <v>145.20000000000002</v>
      </c>
    </row>
    <row r="56" spans="1:25" x14ac:dyDescent="0.25">
      <c r="A56" t="s">
        <v>174</v>
      </c>
      <c r="B56" t="s">
        <v>175</v>
      </c>
      <c r="C56" t="s">
        <v>10</v>
      </c>
      <c r="D56" t="s">
        <v>14</v>
      </c>
      <c r="F56">
        <v>1</v>
      </c>
      <c r="L56">
        <v>1</v>
      </c>
      <c r="O56">
        <v>0</v>
      </c>
      <c r="R56">
        <v>1</v>
      </c>
      <c r="S56" s="7">
        <v>94.4</v>
      </c>
      <c r="T56" s="6"/>
      <c r="U56" s="6">
        <f>AVERAGE(F56,L56,O56,R56)*100</f>
        <v>75</v>
      </c>
      <c r="W56" s="8">
        <f t="shared" si="6"/>
        <v>0.90520000000000012</v>
      </c>
      <c r="X56" s="11">
        <f t="shared" si="7"/>
        <v>181.04000000000002</v>
      </c>
      <c r="Y56" s="11">
        <f t="shared" si="8"/>
        <v>271.56000000000006</v>
      </c>
    </row>
    <row r="57" spans="1:25" x14ac:dyDescent="0.25">
      <c r="A57" t="s">
        <v>152</v>
      </c>
      <c r="B57" t="s">
        <v>153</v>
      </c>
      <c r="C57" t="s">
        <v>17</v>
      </c>
      <c r="D57" t="s">
        <v>11</v>
      </c>
      <c r="E57">
        <v>1</v>
      </c>
      <c r="I57">
        <v>1</v>
      </c>
      <c r="J57" s="1">
        <v>1</v>
      </c>
      <c r="K57">
        <v>1</v>
      </c>
      <c r="M57">
        <v>0</v>
      </c>
      <c r="N57">
        <v>1</v>
      </c>
      <c r="P57">
        <v>0</v>
      </c>
      <c r="Q57">
        <v>1</v>
      </c>
      <c r="S57" s="7">
        <v>78.900000000000006</v>
      </c>
      <c r="T57" s="6">
        <f>AVERAGE(E57,I57,J57,K57,M57,N57,P57,Q57)*100</f>
        <v>75</v>
      </c>
      <c r="U57" s="6"/>
      <c r="W57" s="8">
        <f t="shared" si="6"/>
        <v>0.78120000000000001</v>
      </c>
      <c r="X57" s="11">
        <f t="shared" si="7"/>
        <v>156.24</v>
      </c>
      <c r="Y57" s="11">
        <f t="shared" si="8"/>
        <v>234.36</v>
      </c>
    </row>
    <row r="58" spans="1:25" x14ac:dyDescent="0.25">
      <c r="A58" t="s">
        <v>110</v>
      </c>
      <c r="B58" t="s">
        <v>111</v>
      </c>
      <c r="C58" t="s">
        <v>17</v>
      </c>
      <c r="D58" t="s">
        <v>11</v>
      </c>
      <c r="E58">
        <v>1</v>
      </c>
      <c r="I58">
        <v>0</v>
      </c>
      <c r="J58" s="1">
        <v>1</v>
      </c>
      <c r="K58">
        <v>0</v>
      </c>
      <c r="M58">
        <v>1</v>
      </c>
      <c r="N58">
        <v>0</v>
      </c>
      <c r="P58">
        <v>1</v>
      </c>
      <c r="Q58">
        <v>1</v>
      </c>
      <c r="S58" s="7">
        <v>92.1</v>
      </c>
      <c r="T58" s="6">
        <f>AVERAGE(E58,I58,J58,K58,M58,N58,P58,Q58)*100</f>
        <v>62.5</v>
      </c>
      <c r="U58" s="6"/>
      <c r="W58" s="8">
        <f t="shared" si="6"/>
        <v>0.8617999999999999</v>
      </c>
      <c r="X58" s="11">
        <f t="shared" si="7"/>
        <v>172.35999999999999</v>
      </c>
      <c r="Y58" s="11">
        <f t="shared" si="8"/>
        <v>258.53999999999996</v>
      </c>
    </row>
    <row r="59" spans="1:25" x14ac:dyDescent="0.25">
      <c r="A59" t="s">
        <v>41</v>
      </c>
      <c r="B59" t="s">
        <v>42</v>
      </c>
      <c r="C59" t="s">
        <v>43</v>
      </c>
      <c r="D59" t="s">
        <v>14</v>
      </c>
      <c r="F59">
        <v>1</v>
      </c>
      <c r="L59">
        <v>1</v>
      </c>
      <c r="O59">
        <v>0</v>
      </c>
      <c r="R59">
        <v>1</v>
      </c>
      <c r="S59" s="7">
        <v>100</v>
      </c>
      <c r="T59" s="6"/>
      <c r="U59" s="6">
        <f>AVERAGE(F59,L59,O59,R59)*100</f>
        <v>75</v>
      </c>
      <c r="W59" s="8">
        <f t="shared" si="6"/>
        <v>0.95</v>
      </c>
      <c r="X59" s="11">
        <f t="shared" si="7"/>
        <v>190</v>
      </c>
      <c r="Y59" s="11">
        <f t="shared" si="8"/>
        <v>285</v>
      </c>
    </row>
    <row r="60" spans="1:25" x14ac:dyDescent="0.25">
      <c r="A60" t="s">
        <v>29</v>
      </c>
      <c r="B60" t="s">
        <v>30</v>
      </c>
      <c r="C60" t="s">
        <v>17</v>
      </c>
      <c r="D60" t="s">
        <v>14</v>
      </c>
      <c r="E60">
        <v>1</v>
      </c>
      <c r="I60">
        <v>1</v>
      </c>
      <c r="J60" s="1">
        <v>1</v>
      </c>
      <c r="K60">
        <v>1</v>
      </c>
      <c r="M60">
        <v>1</v>
      </c>
      <c r="N60">
        <v>1</v>
      </c>
      <c r="P60">
        <v>1</v>
      </c>
      <c r="Q60">
        <v>1</v>
      </c>
      <c r="S60" s="7">
        <v>100</v>
      </c>
      <c r="T60" s="6">
        <f>AVERAGE(E60,I60,J60,K60,M60,N60,P60,Q60)*100</f>
        <v>100</v>
      </c>
      <c r="U60" s="6"/>
      <c r="W60" s="8">
        <f t="shared" si="6"/>
        <v>1</v>
      </c>
      <c r="X60" s="11">
        <f t="shared" si="7"/>
        <v>200</v>
      </c>
      <c r="Y60" s="11">
        <f t="shared" si="8"/>
        <v>300</v>
      </c>
    </row>
    <row r="61" spans="1:25" x14ac:dyDescent="0.25">
      <c r="A61" t="s">
        <v>202</v>
      </c>
      <c r="B61" t="s">
        <v>203</v>
      </c>
      <c r="C61" t="s">
        <v>43</v>
      </c>
      <c r="D61" t="s">
        <v>11</v>
      </c>
      <c r="F61">
        <v>1</v>
      </c>
      <c r="L61">
        <v>1</v>
      </c>
      <c r="O61">
        <v>0</v>
      </c>
      <c r="R61">
        <v>1</v>
      </c>
      <c r="S61" s="7">
        <v>78.900000000000006</v>
      </c>
      <c r="T61" s="6"/>
      <c r="U61" s="6">
        <f>AVERAGE(F61,L61,O61,R61)*100</f>
        <v>75</v>
      </c>
      <c r="W61" s="8">
        <f t="shared" si="6"/>
        <v>0.78120000000000001</v>
      </c>
      <c r="X61" s="11">
        <f t="shared" si="7"/>
        <v>156.24</v>
      </c>
      <c r="Y61" s="11">
        <f t="shared" si="8"/>
        <v>234.36</v>
      </c>
    </row>
    <row r="62" spans="1:25" x14ac:dyDescent="0.25">
      <c r="A62" t="s">
        <v>164</v>
      </c>
      <c r="B62" t="s">
        <v>165</v>
      </c>
      <c r="C62" t="s">
        <v>22</v>
      </c>
      <c r="D62" t="s">
        <v>14</v>
      </c>
      <c r="E62">
        <v>1</v>
      </c>
      <c r="I62">
        <v>1</v>
      </c>
      <c r="J62" s="1">
        <v>1</v>
      </c>
      <c r="K62">
        <v>1</v>
      </c>
      <c r="M62">
        <v>1</v>
      </c>
      <c r="N62">
        <v>1</v>
      </c>
      <c r="P62">
        <v>1</v>
      </c>
      <c r="Q62">
        <v>1</v>
      </c>
      <c r="S62" s="7">
        <v>100</v>
      </c>
      <c r="T62" s="6">
        <f>AVERAGE($E62,$I62,$J62,$K62,M62,N62,P62,Q62)*100</f>
        <v>100</v>
      </c>
      <c r="U62" s="6"/>
      <c r="W62" s="8">
        <f t="shared" si="6"/>
        <v>1</v>
      </c>
      <c r="X62" s="11">
        <f t="shared" si="7"/>
        <v>200</v>
      </c>
      <c r="Y62" s="11">
        <f t="shared" si="8"/>
        <v>300</v>
      </c>
    </row>
    <row r="63" spans="1:25" x14ac:dyDescent="0.25">
      <c r="A63" t="s">
        <v>198</v>
      </c>
      <c r="B63" t="s">
        <v>199</v>
      </c>
      <c r="C63" t="s">
        <v>17</v>
      </c>
      <c r="D63" t="s">
        <v>11</v>
      </c>
      <c r="E63">
        <v>1</v>
      </c>
      <c r="I63">
        <v>1</v>
      </c>
      <c r="J63" s="1">
        <v>1</v>
      </c>
      <c r="K63">
        <v>1</v>
      </c>
      <c r="M63">
        <v>1</v>
      </c>
      <c r="N63">
        <v>0</v>
      </c>
      <c r="P63">
        <v>1</v>
      </c>
      <c r="Q63">
        <v>1</v>
      </c>
      <c r="S63" s="7">
        <v>95.2</v>
      </c>
      <c r="T63" s="6">
        <f>AVERAGE($E63,$I63,$J63,$K63,M63,N63,P63,Q63)*100</f>
        <v>87.5</v>
      </c>
      <c r="U63" s="6"/>
      <c r="W63" s="8">
        <f t="shared" si="6"/>
        <v>0.9366000000000001</v>
      </c>
      <c r="X63" s="11">
        <f t="shared" si="7"/>
        <v>187.32000000000002</v>
      </c>
      <c r="Y63" s="11">
        <f t="shared" si="8"/>
        <v>280.98</v>
      </c>
    </row>
    <row r="64" spans="1:25" x14ac:dyDescent="0.25">
      <c r="A64" t="s">
        <v>68</v>
      </c>
      <c r="B64" t="s">
        <v>69</v>
      </c>
      <c r="C64" t="s">
        <v>10</v>
      </c>
      <c r="D64" t="s">
        <v>14</v>
      </c>
      <c r="F64">
        <v>0</v>
      </c>
      <c r="L64">
        <v>1</v>
      </c>
      <c r="O64">
        <v>0</v>
      </c>
      <c r="R64">
        <v>1</v>
      </c>
      <c r="S64" s="7">
        <v>85.3</v>
      </c>
      <c r="T64" s="6"/>
      <c r="U64" s="6">
        <f>AVERAGE(F64,L64,O64,R64)*100</f>
        <v>50</v>
      </c>
      <c r="W64" s="8">
        <f t="shared" si="6"/>
        <v>0.78239999999999998</v>
      </c>
      <c r="X64" s="11">
        <f t="shared" si="7"/>
        <v>156.47999999999999</v>
      </c>
      <c r="Y64" s="11">
        <f t="shared" si="8"/>
        <v>234.72</v>
      </c>
    </row>
    <row r="65" spans="1:25" x14ac:dyDescent="0.25">
      <c r="A65" t="s">
        <v>12</v>
      </c>
      <c r="B65" t="s">
        <v>13</v>
      </c>
      <c r="C65" t="s">
        <v>10</v>
      </c>
      <c r="D65" t="s">
        <v>14</v>
      </c>
      <c r="F65">
        <v>1</v>
      </c>
      <c r="L65">
        <v>1</v>
      </c>
      <c r="O65">
        <v>1</v>
      </c>
      <c r="R65">
        <v>1</v>
      </c>
      <c r="S65" s="7">
        <v>100</v>
      </c>
      <c r="T65" s="6"/>
      <c r="U65" s="6">
        <f>AVERAGE(F65,L65,O65,R65)*100</f>
        <v>100</v>
      </c>
      <c r="W65" s="8">
        <f t="shared" si="6"/>
        <v>1</v>
      </c>
      <c r="X65" s="11">
        <f t="shared" si="7"/>
        <v>200</v>
      </c>
      <c r="Y65" s="11">
        <f t="shared" si="8"/>
        <v>300</v>
      </c>
    </row>
    <row r="66" spans="1:25" x14ac:dyDescent="0.25">
      <c r="A66" t="s">
        <v>130</v>
      </c>
      <c r="B66" t="s">
        <v>131</v>
      </c>
      <c r="C66" t="s">
        <v>22</v>
      </c>
      <c r="D66" t="s">
        <v>11</v>
      </c>
      <c r="E66">
        <v>1</v>
      </c>
      <c r="I66">
        <v>1</v>
      </c>
      <c r="J66" s="1">
        <v>1</v>
      </c>
      <c r="K66">
        <v>1</v>
      </c>
      <c r="M66">
        <v>1</v>
      </c>
      <c r="N66">
        <v>1</v>
      </c>
      <c r="P66">
        <v>1</v>
      </c>
      <c r="Q66">
        <v>0</v>
      </c>
      <c r="S66" s="7">
        <v>100</v>
      </c>
      <c r="T66" s="6">
        <f>AVERAGE(E66,I66,J66,K66,M66,N66,P66,Q66)*100</f>
        <v>87.5</v>
      </c>
      <c r="U66" s="6"/>
      <c r="W66" s="8">
        <f t="shared" si="6"/>
        <v>0.97499999999999998</v>
      </c>
      <c r="X66" s="11">
        <f t="shared" si="7"/>
        <v>195</v>
      </c>
      <c r="Y66" s="11">
        <f t="shared" si="8"/>
        <v>292.5</v>
      </c>
    </row>
    <row r="67" spans="1:25" x14ac:dyDescent="0.25">
      <c r="A67" t="s">
        <v>194</v>
      </c>
      <c r="B67" t="s">
        <v>195</v>
      </c>
      <c r="C67" t="s">
        <v>10</v>
      </c>
      <c r="D67" t="s">
        <v>11</v>
      </c>
      <c r="F67">
        <v>1</v>
      </c>
      <c r="L67">
        <v>1</v>
      </c>
      <c r="O67">
        <v>0</v>
      </c>
      <c r="R67">
        <v>1</v>
      </c>
      <c r="S67" s="7">
        <v>94.28</v>
      </c>
      <c r="T67" s="6"/>
      <c r="U67" s="6">
        <f>AVERAGE(F67,L67,O67,R67)*100</f>
        <v>75</v>
      </c>
      <c r="W67" s="8">
        <f t="shared" si="6"/>
        <v>0.90424000000000004</v>
      </c>
      <c r="X67" s="11">
        <f t="shared" si="7"/>
        <v>180.84800000000001</v>
      </c>
      <c r="Y67" s="11">
        <f t="shared" si="8"/>
        <v>271.27199999999999</v>
      </c>
    </row>
    <row r="68" spans="1:25" x14ac:dyDescent="0.25">
      <c r="A68" t="s">
        <v>114</v>
      </c>
      <c r="B68" t="s">
        <v>115</v>
      </c>
      <c r="C68" t="s">
        <v>17</v>
      </c>
      <c r="D68" t="s">
        <v>11</v>
      </c>
      <c r="E68">
        <v>1</v>
      </c>
      <c r="I68">
        <v>1</v>
      </c>
      <c r="J68" s="1">
        <v>0</v>
      </c>
      <c r="K68">
        <v>1</v>
      </c>
      <c r="M68">
        <v>0</v>
      </c>
      <c r="N68">
        <v>1</v>
      </c>
      <c r="P68">
        <v>0</v>
      </c>
      <c r="Q68">
        <v>1</v>
      </c>
      <c r="S68" s="7">
        <v>97.4</v>
      </c>
      <c r="T68" s="6">
        <f>AVERAGE(E68,I68,J68,K68,M68,N68,P68,Q68)*100</f>
        <v>62.5</v>
      </c>
      <c r="U68" s="6"/>
      <c r="W68" s="8">
        <f t="shared" si="6"/>
        <v>0.90420000000000011</v>
      </c>
      <c r="X68" s="11">
        <f t="shared" si="7"/>
        <v>180.84000000000003</v>
      </c>
      <c r="Y68" s="11">
        <f t="shared" si="8"/>
        <v>271.26000000000005</v>
      </c>
    </row>
    <row r="69" spans="1:25" x14ac:dyDescent="0.25">
      <c r="A69" t="s">
        <v>162</v>
      </c>
      <c r="B69" t="s">
        <v>163</v>
      </c>
      <c r="C69" t="s">
        <v>43</v>
      </c>
      <c r="D69" t="s">
        <v>11</v>
      </c>
      <c r="F69">
        <v>1</v>
      </c>
      <c r="L69">
        <v>0</v>
      </c>
      <c r="O69">
        <v>0</v>
      </c>
      <c r="R69">
        <v>1</v>
      </c>
      <c r="S69" s="7">
        <v>100</v>
      </c>
      <c r="T69" s="6"/>
      <c r="U69" s="6">
        <f>AVERAGE(F69,L69,O69,R69)*100</f>
        <v>50</v>
      </c>
      <c r="W69" s="8">
        <f t="shared" si="6"/>
        <v>0.9</v>
      </c>
      <c r="X69" s="11">
        <f t="shared" si="7"/>
        <v>180</v>
      </c>
      <c r="Y69" s="11">
        <f t="shared" si="8"/>
        <v>270</v>
      </c>
    </row>
    <row r="70" spans="1:25" x14ac:dyDescent="0.25">
      <c r="A70" t="s">
        <v>70</v>
      </c>
      <c r="B70" t="s">
        <v>71</v>
      </c>
      <c r="C70" t="s">
        <v>10</v>
      </c>
      <c r="D70" t="s">
        <v>14</v>
      </c>
      <c r="F70">
        <v>1</v>
      </c>
      <c r="L70">
        <v>1</v>
      </c>
      <c r="O70">
        <v>0</v>
      </c>
      <c r="R70">
        <v>1</v>
      </c>
      <c r="S70" s="7">
        <v>88.9</v>
      </c>
      <c r="T70" s="6"/>
      <c r="U70" s="6">
        <f>AVERAGE(F70,L70,O70,R70)*100</f>
        <v>75</v>
      </c>
      <c r="W70" s="8">
        <f t="shared" si="6"/>
        <v>0.86120000000000008</v>
      </c>
      <c r="X70" s="11">
        <f t="shared" si="7"/>
        <v>172.24</v>
      </c>
      <c r="Y70" s="11">
        <f t="shared" si="8"/>
        <v>258.36</v>
      </c>
    </row>
    <row r="71" spans="1:25" x14ac:dyDescent="0.25">
      <c r="A71" t="s">
        <v>222</v>
      </c>
      <c r="B71" t="s">
        <v>223</v>
      </c>
      <c r="C71" t="s">
        <v>43</v>
      </c>
      <c r="D71" t="s">
        <v>14</v>
      </c>
      <c r="F71">
        <v>1</v>
      </c>
      <c r="L71">
        <v>1</v>
      </c>
      <c r="O71">
        <v>1</v>
      </c>
      <c r="R71">
        <v>1</v>
      </c>
      <c r="S71" s="7">
        <v>97.1</v>
      </c>
      <c r="T71" s="6"/>
      <c r="U71" s="6">
        <f>AVERAGE(F71,L71,O71,R71)*100</f>
        <v>100</v>
      </c>
      <c r="W71" s="8">
        <f t="shared" si="6"/>
        <v>0.97680000000000011</v>
      </c>
      <c r="X71" s="11">
        <f t="shared" si="7"/>
        <v>195.36</v>
      </c>
      <c r="Y71" s="11">
        <f t="shared" si="8"/>
        <v>293.04000000000002</v>
      </c>
    </row>
    <row r="72" spans="1:25" x14ac:dyDescent="0.25">
      <c r="A72" t="s">
        <v>96</v>
      </c>
      <c r="B72" t="s">
        <v>97</v>
      </c>
      <c r="C72" t="s">
        <v>17</v>
      </c>
      <c r="D72" t="s">
        <v>11</v>
      </c>
      <c r="E72">
        <v>0</v>
      </c>
      <c r="I72">
        <v>1</v>
      </c>
      <c r="J72" s="1">
        <v>1</v>
      </c>
      <c r="K72">
        <v>1</v>
      </c>
      <c r="M72">
        <v>0</v>
      </c>
      <c r="N72">
        <v>0</v>
      </c>
      <c r="P72">
        <v>0</v>
      </c>
      <c r="Q72">
        <v>0</v>
      </c>
      <c r="S72" s="7">
        <v>83.870900000000006</v>
      </c>
      <c r="T72" s="6">
        <f>AVERAGE(E72,I72,J72,K72,M72,N72,P72,Q72)*100</f>
        <v>37.5</v>
      </c>
      <c r="U72" s="6"/>
      <c r="W72" s="8">
        <f t="shared" si="6"/>
        <v>0.74596720000000005</v>
      </c>
      <c r="X72" s="11">
        <f t="shared" si="7"/>
        <v>149.19344000000001</v>
      </c>
      <c r="Y72" s="11">
        <f t="shared" si="8"/>
        <v>223.79016000000001</v>
      </c>
    </row>
    <row r="73" spans="1:25" x14ac:dyDescent="0.25">
      <c r="A73" t="s">
        <v>31</v>
      </c>
      <c r="B73" t="s">
        <v>32</v>
      </c>
      <c r="C73" t="s">
        <v>17</v>
      </c>
      <c r="D73" t="s">
        <v>11</v>
      </c>
      <c r="E73">
        <v>1</v>
      </c>
      <c r="I73">
        <v>1</v>
      </c>
      <c r="J73" s="1">
        <v>1</v>
      </c>
      <c r="K73">
        <v>1</v>
      </c>
      <c r="M73">
        <v>1</v>
      </c>
      <c r="N73">
        <v>1</v>
      </c>
      <c r="P73">
        <v>1</v>
      </c>
      <c r="Q73">
        <v>1</v>
      </c>
      <c r="S73" s="7">
        <v>89.5</v>
      </c>
      <c r="T73" s="6">
        <f>AVERAGE(E73,I73,J73,K73,M73,N73,P73,Q73)*100</f>
        <v>100</v>
      </c>
      <c r="U73" s="6"/>
      <c r="W73" s="8">
        <f t="shared" si="6"/>
        <v>0.91600000000000004</v>
      </c>
      <c r="X73" s="11">
        <f t="shared" si="7"/>
        <v>183.20000000000002</v>
      </c>
      <c r="Y73" s="11">
        <f t="shared" si="8"/>
        <v>274.8</v>
      </c>
    </row>
    <row r="74" spans="1:25" x14ac:dyDescent="0.25">
      <c r="A74" t="s">
        <v>184</v>
      </c>
      <c r="B74" t="s">
        <v>185</v>
      </c>
      <c r="C74" t="s">
        <v>10</v>
      </c>
      <c r="D74" t="s">
        <v>14</v>
      </c>
      <c r="F74">
        <v>1</v>
      </c>
      <c r="L74">
        <v>1</v>
      </c>
      <c r="O74">
        <v>1</v>
      </c>
      <c r="R74">
        <v>1</v>
      </c>
      <c r="S74" s="7">
        <v>97.5</v>
      </c>
      <c r="T74" s="6"/>
      <c r="U74" s="6">
        <f>AVERAGE(F74,L74,O74,R74)*100</f>
        <v>100</v>
      </c>
      <c r="W74" s="8">
        <f t="shared" si="6"/>
        <v>0.98</v>
      </c>
      <c r="X74" s="11">
        <f t="shared" si="7"/>
        <v>196</v>
      </c>
      <c r="Y74" s="11">
        <f t="shared" si="8"/>
        <v>294</v>
      </c>
    </row>
    <row r="75" spans="1:25" x14ac:dyDescent="0.25">
      <c r="A75" t="s">
        <v>76</v>
      </c>
      <c r="B75" t="s">
        <v>77</v>
      </c>
      <c r="C75" t="s">
        <v>17</v>
      </c>
      <c r="D75" t="s">
        <v>11</v>
      </c>
      <c r="E75">
        <v>1</v>
      </c>
      <c r="I75">
        <v>1</v>
      </c>
      <c r="J75" s="1">
        <v>1</v>
      </c>
      <c r="K75">
        <v>1</v>
      </c>
      <c r="M75">
        <v>1</v>
      </c>
      <c r="N75">
        <v>0</v>
      </c>
      <c r="P75">
        <v>1</v>
      </c>
      <c r="Q75">
        <v>0</v>
      </c>
      <c r="S75" s="7">
        <v>100</v>
      </c>
      <c r="T75" s="6">
        <f>AVERAGE(E75,I75,J75,K75,,M75,N75,P75,Q75)*100</f>
        <v>66.666666666666657</v>
      </c>
      <c r="U75" s="6"/>
      <c r="W75" s="8">
        <f t="shared" si="6"/>
        <v>0.93333333333333324</v>
      </c>
      <c r="X75" s="11">
        <f t="shared" si="7"/>
        <v>186.66666666666666</v>
      </c>
      <c r="Y75" s="11">
        <f t="shared" si="8"/>
        <v>279.99999999999994</v>
      </c>
    </row>
    <row r="76" spans="1:25" x14ac:dyDescent="0.25">
      <c r="A76" t="s">
        <v>54</v>
      </c>
      <c r="B76" t="s">
        <v>55</v>
      </c>
      <c r="C76" t="s">
        <v>10</v>
      </c>
      <c r="D76" t="s">
        <v>14</v>
      </c>
      <c r="F76">
        <v>1</v>
      </c>
      <c r="L76">
        <v>1</v>
      </c>
      <c r="O76">
        <v>1</v>
      </c>
      <c r="R76">
        <v>1</v>
      </c>
      <c r="S76" s="7">
        <v>100</v>
      </c>
      <c r="T76" s="6"/>
      <c r="U76" s="6">
        <f>AVERAGE(F76,L76,O76,R76)*100</f>
        <v>100</v>
      </c>
      <c r="W76" s="8">
        <f t="shared" si="6"/>
        <v>1</v>
      </c>
      <c r="X76" s="11">
        <f t="shared" si="7"/>
        <v>200</v>
      </c>
      <c r="Y76" s="11">
        <f t="shared" si="8"/>
        <v>300</v>
      </c>
    </row>
    <row r="77" spans="1:25" x14ac:dyDescent="0.25">
      <c r="A77" t="s">
        <v>220</v>
      </c>
      <c r="B77" t="s">
        <v>221</v>
      </c>
      <c r="C77" t="s">
        <v>22</v>
      </c>
      <c r="D77" t="s">
        <v>11</v>
      </c>
      <c r="E77">
        <v>1</v>
      </c>
      <c r="I77">
        <v>1</v>
      </c>
      <c r="J77" s="1">
        <v>1</v>
      </c>
      <c r="K77">
        <v>1</v>
      </c>
      <c r="M77">
        <v>1</v>
      </c>
      <c r="N77">
        <v>1</v>
      </c>
      <c r="P77">
        <v>1</v>
      </c>
      <c r="Q77">
        <v>1</v>
      </c>
      <c r="S77" s="7">
        <v>97.4</v>
      </c>
      <c r="T77" s="6">
        <f>AVERAGE($E77,$I77,$J77,$K77,M77,N77,P77,Q77)*100</f>
        <v>100</v>
      </c>
      <c r="U77" s="6"/>
      <c r="W77" s="8">
        <f t="shared" si="6"/>
        <v>0.97920000000000018</v>
      </c>
      <c r="X77" s="11">
        <f t="shared" si="7"/>
        <v>195.84000000000003</v>
      </c>
      <c r="Y77" s="11">
        <f t="shared" si="8"/>
        <v>293.76000000000005</v>
      </c>
    </row>
    <row r="78" spans="1:25" x14ac:dyDescent="0.25">
      <c r="A78" t="s">
        <v>35</v>
      </c>
      <c r="B78" t="s">
        <v>36</v>
      </c>
      <c r="C78" t="s">
        <v>17</v>
      </c>
      <c r="D78" t="s">
        <v>14</v>
      </c>
      <c r="E78">
        <v>1</v>
      </c>
      <c r="I78">
        <v>1</v>
      </c>
      <c r="J78" s="1">
        <v>1</v>
      </c>
      <c r="K78">
        <v>1</v>
      </c>
      <c r="M78">
        <v>1</v>
      </c>
      <c r="N78">
        <v>1</v>
      </c>
      <c r="P78">
        <v>1</v>
      </c>
      <c r="Q78">
        <v>1</v>
      </c>
      <c r="S78" s="7">
        <v>100</v>
      </c>
      <c r="T78" s="6">
        <f>AVERAGE(E78,I78,J78,K78,M78,N78,P78,Q78)*100</f>
        <v>100</v>
      </c>
      <c r="U78" s="6"/>
      <c r="W78" s="8">
        <f t="shared" si="6"/>
        <v>1</v>
      </c>
      <c r="X78" s="11">
        <f t="shared" si="7"/>
        <v>200</v>
      </c>
      <c r="Y78" s="11">
        <f t="shared" si="8"/>
        <v>300</v>
      </c>
    </row>
    <row r="79" spans="1:25" x14ac:dyDescent="0.25">
      <c r="A79" t="s">
        <v>172</v>
      </c>
      <c r="B79" t="s">
        <v>173</v>
      </c>
      <c r="C79" t="s">
        <v>43</v>
      </c>
      <c r="D79" t="s">
        <v>14</v>
      </c>
      <c r="F79">
        <v>1</v>
      </c>
      <c r="L79">
        <v>1</v>
      </c>
      <c r="O79">
        <v>0</v>
      </c>
      <c r="R79">
        <v>1</v>
      </c>
      <c r="S79" s="7">
        <v>90.9</v>
      </c>
      <c r="T79" s="6"/>
      <c r="U79" s="6">
        <f>AVERAGE(F79,L79,O79,R79)*100</f>
        <v>75</v>
      </c>
      <c r="W79" s="8">
        <f t="shared" si="6"/>
        <v>0.87720000000000009</v>
      </c>
      <c r="X79" s="11">
        <f t="shared" si="7"/>
        <v>175.44000000000003</v>
      </c>
      <c r="Y79" s="11">
        <f t="shared" si="8"/>
        <v>263.16000000000003</v>
      </c>
    </row>
    <row r="80" spans="1:25" x14ac:dyDescent="0.25">
      <c r="A80" t="s">
        <v>48</v>
      </c>
      <c r="B80" t="s">
        <v>49</v>
      </c>
      <c r="C80" t="s">
        <v>17</v>
      </c>
      <c r="D80" t="s">
        <v>11</v>
      </c>
      <c r="E80">
        <v>1</v>
      </c>
      <c r="F80">
        <v>0</v>
      </c>
      <c r="I80">
        <v>1</v>
      </c>
      <c r="J80" s="1">
        <v>1</v>
      </c>
      <c r="K80">
        <v>1</v>
      </c>
      <c r="M80">
        <v>0</v>
      </c>
      <c r="N80">
        <v>1</v>
      </c>
      <c r="P80">
        <v>0</v>
      </c>
      <c r="Q80">
        <v>1</v>
      </c>
      <c r="S80" s="7">
        <v>89.5</v>
      </c>
      <c r="T80" s="6">
        <f>AVERAGE(E80,I80,J80,K80,M80,N80,P80,Q80)*100</f>
        <v>75</v>
      </c>
      <c r="U80" s="6"/>
      <c r="W80" s="8">
        <f t="shared" si="6"/>
        <v>0.8660000000000001</v>
      </c>
      <c r="X80" s="11">
        <f t="shared" si="7"/>
        <v>173.20000000000002</v>
      </c>
      <c r="Y80" s="11">
        <f t="shared" si="8"/>
        <v>259.8</v>
      </c>
    </row>
    <row r="81" spans="1:25" x14ac:dyDescent="0.25">
      <c r="A81" t="s">
        <v>188</v>
      </c>
      <c r="B81" t="s">
        <v>189</v>
      </c>
      <c r="C81" t="s">
        <v>17</v>
      </c>
      <c r="D81" t="s">
        <v>14</v>
      </c>
      <c r="E81">
        <v>1</v>
      </c>
      <c r="I81">
        <v>1</v>
      </c>
      <c r="J81" s="1">
        <v>1</v>
      </c>
      <c r="K81">
        <v>1</v>
      </c>
      <c r="M81">
        <v>1</v>
      </c>
      <c r="N81">
        <v>1</v>
      </c>
      <c r="P81">
        <v>1</v>
      </c>
      <c r="Q81">
        <v>1</v>
      </c>
      <c r="S81" s="7">
        <v>92</v>
      </c>
      <c r="T81" s="6">
        <f>AVERAGE($E81,$I81,$J81,$K81,M81,N81,P81,Q81)*100</f>
        <v>100</v>
      </c>
      <c r="U81" s="6"/>
      <c r="W81" s="8">
        <f t="shared" si="6"/>
        <v>0.93600000000000005</v>
      </c>
      <c r="X81" s="11">
        <f t="shared" si="7"/>
        <v>187.20000000000002</v>
      </c>
      <c r="Y81" s="11">
        <f t="shared" si="8"/>
        <v>280.8</v>
      </c>
    </row>
    <row r="82" spans="1:25" x14ac:dyDescent="0.25">
      <c r="A82" t="s">
        <v>15</v>
      </c>
      <c r="B82" t="s">
        <v>16</v>
      </c>
      <c r="C82" t="s">
        <v>17</v>
      </c>
      <c r="D82" t="s">
        <v>11</v>
      </c>
      <c r="E82">
        <v>1</v>
      </c>
      <c r="I82">
        <v>0</v>
      </c>
      <c r="J82" s="1">
        <v>1</v>
      </c>
      <c r="K82">
        <v>1</v>
      </c>
      <c r="M82">
        <v>1</v>
      </c>
      <c r="N82">
        <v>1</v>
      </c>
      <c r="P82">
        <v>1</v>
      </c>
      <c r="Q82">
        <v>1</v>
      </c>
      <c r="S82" s="7">
        <v>100</v>
      </c>
      <c r="T82" s="6">
        <f>AVERAGE(E82,I82,J82,K82,M82,N82,P82,Q82) *100</f>
        <v>87.5</v>
      </c>
      <c r="U82" s="6"/>
      <c r="W82" s="8">
        <f t="shared" si="6"/>
        <v>0.97499999999999998</v>
      </c>
      <c r="X82" s="11">
        <f t="shared" si="7"/>
        <v>195</v>
      </c>
      <c r="Y82" s="11">
        <f t="shared" si="8"/>
        <v>292.5</v>
      </c>
    </row>
    <row r="83" spans="1:25" x14ac:dyDescent="0.25">
      <c r="A83" t="s">
        <v>92</v>
      </c>
      <c r="B83" t="s">
        <v>93</v>
      </c>
      <c r="C83" t="s">
        <v>17</v>
      </c>
      <c r="D83" t="s">
        <v>14</v>
      </c>
      <c r="E83">
        <v>1</v>
      </c>
      <c r="I83">
        <v>0</v>
      </c>
      <c r="J83" s="1">
        <v>1</v>
      </c>
      <c r="K83">
        <v>1</v>
      </c>
      <c r="M83">
        <v>1</v>
      </c>
      <c r="N83">
        <v>1</v>
      </c>
      <c r="P83">
        <v>1</v>
      </c>
      <c r="Q83">
        <v>1</v>
      </c>
      <c r="S83" s="7">
        <v>100</v>
      </c>
      <c r="T83" s="6">
        <f>AVERAGE(E83,I83,J83,K83,M83,N83,P83,Q83)*100</f>
        <v>87.5</v>
      </c>
      <c r="U83" s="6"/>
      <c r="W83" s="8">
        <f t="shared" si="6"/>
        <v>0.97499999999999998</v>
      </c>
      <c r="X83" s="11">
        <f t="shared" si="7"/>
        <v>195</v>
      </c>
      <c r="Y83" s="11">
        <f t="shared" si="8"/>
        <v>292.5</v>
      </c>
    </row>
    <row r="84" spans="1:25" x14ac:dyDescent="0.25">
      <c r="A84" t="s">
        <v>134</v>
      </c>
      <c r="B84" t="s">
        <v>135</v>
      </c>
      <c r="C84" t="s">
        <v>17</v>
      </c>
      <c r="D84" t="s">
        <v>14</v>
      </c>
      <c r="E84">
        <v>1</v>
      </c>
      <c r="I84">
        <v>1</v>
      </c>
      <c r="J84" s="1">
        <v>1</v>
      </c>
      <c r="K84">
        <v>1</v>
      </c>
      <c r="M84">
        <v>1</v>
      </c>
      <c r="N84">
        <v>1</v>
      </c>
      <c r="P84">
        <v>1</v>
      </c>
      <c r="Q84">
        <v>1</v>
      </c>
      <c r="S84" s="7">
        <v>100</v>
      </c>
      <c r="T84" s="6">
        <f>AVERAGE(E84,I84,J84,K84,M84,N84,P84,Q84)*100</f>
        <v>100</v>
      </c>
      <c r="U84" s="6"/>
      <c r="W84" s="8">
        <f t="shared" si="6"/>
        <v>1</v>
      </c>
      <c r="X84" s="11">
        <f t="shared" si="7"/>
        <v>200</v>
      </c>
      <c r="Y84" s="11">
        <f t="shared" si="8"/>
        <v>300</v>
      </c>
    </row>
    <row r="85" spans="1:25" x14ac:dyDescent="0.25">
      <c r="A85" t="s">
        <v>204</v>
      </c>
      <c r="B85" t="s">
        <v>205</v>
      </c>
      <c r="C85" t="s">
        <v>10</v>
      </c>
      <c r="D85" t="s">
        <v>11</v>
      </c>
      <c r="F85">
        <v>1</v>
      </c>
      <c r="L85">
        <v>1</v>
      </c>
      <c r="O85">
        <v>1</v>
      </c>
      <c r="R85">
        <v>1</v>
      </c>
      <c r="S85" s="7">
        <v>100</v>
      </c>
      <c r="T85" s="6"/>
      <c r="U85" s="6">
        <f>AVERAGE(F85,L85,O85,R85)*100</f>
        <v>100</v>
      </c>
      <c r="W85" s="8">
        <f t="shared" si="6"/>
        <v>1</v>
      </c>
      <c r="X85" s="11">
        <f t="shared" si="7"/>
        <v>200</v>
      </c>
      <c r="Y85" s="11">
        <f t="shared" si="8"/>
        <v>300</v>
      </c>
    </row>
    <row r="86" spans="1:25" x14ac:dyDescent="0.25">
      <c r="A86" t="s">
        <v>208</v>
      </c>
      <c r="B86" t="s">
        <v>209</v>
      </c>
      <c r="C86" t="s">
        <v>17</v>
      </c>
      <c r="D86" t="s">
        <v>11</v>
      </c>
      <c r="E86">
        <v>1</v>
      </c>
      <c r="I86">
        <v>1</v>
      </c>
      <c r="J86" s="1">
        <v>1</v>
      </c>
      <c r="K86">
        <v>1</v>
      </c>
      <c r="M86">
        <v>1</v>
      </c>
      <c r="N86">
        <v>0</v>
      </c>
      <c r="P86">
        <v>0</v>
      </c>
      <c r="Q86">
        <v>0</v>
      </c>
      <c r="S86" s="7">
        <v>90.322500000000005</v>
      </c>
      <c r="T86" s="6">
        <f>AVERAGE($E86,$I86,$J86,$K86,M86,N86,P86,Q86)*100</f>
        <v>62.5</v>
      </c>
      <c r="U86" s="6"/>
      <c r="W86" s="8">
        <f t="shared" si="6"/>
        <v>0.84758000000000011</v>
      </c>
      <c r="X86" s="11">
        <f t="shared" si="7"/>
        <v>169.51600000000002</v>
      </c>
      <c r="Y86" s="11">
        <f t="shared" si="8"/>
        <v>254.27400000000003</v>
      </c>
    </row>
    <row r="87" spans="1:25" x14ac:dyDescent="0.25">
      <c r="A87" t="s">
        <v>64</v>
      </c>
      <c r="B87" t="s">
        <v>65</v>
      </c>
      <c r="C87" t="s">
        <v>17</v>
      </c>
      <c r="D87" t="s">
        <v>14</v>
      </c>
      <c r="E87">
        <v>1</v>
      </c>
      <c r="I87">
        <v>1</v>
      </c>
      <c r="J87" s="1">
        <v>1</v>
      </c>
      <c r="K87">
        <v>1</v>
      </c>
      <c r="M87">
        <v>1</v>
      </c>
      <c r="N87">
        <v>1</v>
      </c>
      <c r="P87">
        <v>1</v>
      </c>
      <c r="Q87">
        <v>1</v>
      </c>
      <c r="S87" s="7">
        <v>95.238</v>
      </c>
      <c r="T87" s="6">
        <f>AVERAGE(E87,I87,J87,K87,M87,N87,P87,Q87)*100</f>
        <v>100</v>
      </c>
      <c r="U87" s="6"/>
      <c r="W87" s="8">
        <f t="shared" si="6"/>
        <v>0.96190399999999998</v>
      </c>
      <c r="X87" s="11">
        <f t="shared" si="7"/>
        <v>192.38079999999999</v>
      </c>
      <c r="Y87" s="11">
        <f t="shared" si="8"/>
        <v>288.57119999999998</v>
      </c>
    </row>
    <row r="88" spans="1:25" x14ac:dyDescent="0.25">
      <c r="A88" t="s">
        <v>170</v>
      </c>
      <c r="B88" t="s">
        <v>171</v>
      </c>
      <c r="C88" t="s">
        <v>10</v>
      </c>
      <c r="D88" t="s">
        <v>11</v>
      </c>
      <c r="F88">
        <v>1</v>
      </c>
      <c r="K88">
        <v>1</v>
      </c>
      <c r="L88">
        <v>1</v>
      </c>
      <c r="O88">
        <v>1</v>
      </c>
      <c r="R88">
        <v>1</v>
      </c>
      <c r="S88" s="7">
        <v>89</v>
      </c>
      <c r="T88" s="6"/>
      <c r="U88" s="6">
        <f>AVERAGE(F88,L88,O88,R88)*100</f>
        <v>100</v>
      </c>
      <c r="W88" s="8">
        <f t="shared" si="6"/>
        <v>0.91200000000000003</v>
      </c>
      <c r="X88" s="11">
        <f t="shared" si="7"/>
        <v>182.4</v>
      </c>
      <c r="Y88" s="11">
        <f t="shared" si="8"/>
        <v>273.60000000000002</v>
      </c>
    </row>
    <row r="89" spans="1:25" x14ac:dyDescent="0.25">
      <c r="A89" t="s">
        <v>44</v>
      </c>
      <c r="B89" t="s">
        <v>45</v>
      </c>
      <c r="C89" t="s">
        <v>22</v>
      </c>
      <c r="D89" t="s">
        <v>14</v>
      </c>
      <c r="E89">
        <v>1</v>
      </c>
      <c r="I89">
        <v>1</v>
      </c>
      <c r="J89" s="1">
        <v>1</v>
      </c>
      <c r="K89">
        <v>1</v>
      </c>
      <c r="M89">
        <v>1</v>
      </c>
      <c r="N89">
        <v>1</v>
      </c>
      <c r="P89">
        <v>1</v>
      </c>
      <c r="Q89">
        <v>1</v>
      </c>
      <c r="S89" s="7">
        <v>100</v>
      </c>
      <c r="T89" s="6">
        <f>AVERAGE(E89,I89,J89,K89,M89,N89,P89,Q89)*100</f>
        <v>100</v>
      </c>
      <c r="U89" s="6"/>
      <c r="W89" s="8">
        <f t="shared" si="6"/>
        <v>1</v>
      </c>
      <c r="X89" s="11">
        <f t="shared" si="7"/>
        <v>200</v>
      </c>
      <c r="Y89" s="11">
        <f t="shared" si="8"/>
        <v>300</v>
      </c>
    </row>
    <row r="90" spans="1:25" x14ac:dyDescent="0.25">
      <c r="A90" t="s">
        <v>58</v>
      </c>
      <c r="B90" t="s">
        <v>59</v>
      </c>
      <c r="C90" t="s">
        <v>17</v>
      </c>
      <c r="D90" t="s">
        <v>14</v>
      </c>
      <c r="E90">
        <v>1</v>
      </c>
      <c r="I90">
        <v>1</v>
      </c>
      <c r="J90" s="1">
        <v>0</v>
      </c>
      <c r="K90">
        <v>1</v>
      </c>
      <c r="M90">
        <v>0</v>
      </c>
      <c r="N90">
        <v>1</v>
      </c>
      <c r="P90">
        <v>0</v>
      </c>
      <c r="Q90">
        <v>0</v>
      </c>
      <c r="S90" s="7">
        <v>97.4</v>
      </c>
      <c r="T90" s="6">
        <f>AVERAGE(E90,I90,J90,K90,M90,N90,P90,Q90)*100</f>
        <v>50</v>
      </c>
      <c r="U90" s="6"/>
      <c r="W90" s="8">
        <f t="shared" si="6"/>
        <v>0.8792000000000002</v>
      </c>
      <c r="X90" s="11">
        <f t="shared" si="7"/>
        <v>175.84000000000003</v>
      </c>
      <c r="Y90" s="11">
        <f t="shared" si="8"/>
        <v>263.76000000000005</v>
      </c>
    </row>
    <row r="91" spans="1:25" x14ac:dyDescent="0.25">
      <c r="A91" t="s">
        <v>136</v>
      </c>
      <c r="B91" t="s">
        <v>137</v>
      </c>
      <c r="C91" t="s">
        <v>43</v>
      </c>
      <c r="D91" t="s">
        <v>11</v>
      </c>
      <c r="F91">
        <v>1</v>
      </c>
      <c r="L91">
        <v>0</v>
      </c>
      <c r="O91">
        <v>0</v>
      </c>
      <c r="R91">
        <v>1</v>
      </c>
      <c r="S91" s="7">
        <v>95.7</v>
      </c>
      <c r="T91" s="6"/>
      <c r="U91" s="6">
        <f>AVERAGE(F91,L91,O91,R91)*100</f>
        <v>50</v>
      </c>
      <c r="W91" s="8">
        <f t="shared" si="6"/>
        <v>0.86560000000000004</v>
      </c>
      <c r="X91" s="11">
        <f t="shared" si="7"/>
        <v>173.12</v>
      </c>
      <c r="Y91" s="11">
        <f t="shared" si="8"/>
        <v>259.68</v>
      </c>
    </row>
    <row r="92" spans="1:25" x14ac:dyDescent="0.25">
      <c r="A92" t="s">
        <v>18</v>
      </c>
      <c r="B92" t="s">
        <v>19</v>
      </c>
      <c r="C92" t="s">
        <v>10</v>
      </c>
      <c r="D92" t="s">
        <v>11</v>
      </c>
      <c r="F92">
        <v>1</v>
      </c>
      <c r="L92">
        <v>1</v>
      </c>
      <c r="O92">
        <v>1</v>
      </c>
      <c r="R92">
        <v>1</v>
      </c>
      <c r="S92" s="7">
        <v>100</v>
      </c>
      <c r="T92" s="6"/>
      <c r="U92" s="6">
        <f>AVERAGE(F92,L92,O92,R92)*100</f>
        <v>100</v>
      </c>
      <c r="W92" s="8">
        <f t="shared" si="6"/>
        <v>1</v>
      </c>
      <c r="X92" s="11">
        <f t="shared" si="7"/>
        <v>200</v>
      </c>
      <c r="Y92" s="11">
        <f t="shared" si="8"/>
        <v>300</v>
      </c>
    </row>
    <row r="93" spans="1:25" x14ac:dyDescent="0.25">
      <c r="A93" t="s">
        <v>142</v>
      </c>
      <c r="B93" t="s">
        <v>143</v>
      </c>
      <c r="C93" t="s">
        <v>17</v>
      </c>
      <c r="D93" t="s">
        <v>14</v>
      </c>
      <c r="E93">
        <v>1</v>
      </c>
      <c r="I93">
        <v>1</v>
      </c>
      <c r="J93" s="1">
        <v>1</v>
      </c>
      <c r="K93">
        <v>0</v>
      </c>
      <c r="M93">
        <v>1</v>
      </c>
      <c r="N93">
        <v>0</v>
      </c>
      <c r="P93">
        <v>1</v>
      </c>
      <c r="Q93">
        <v>1</v>
      </c>
      <c r="S93" s="7">
        <v>88.5</v>
      </c>
      <c r="T93" s="6">
        <f>AVERAGE(E93,I93,J93,K93,M93,N93,P93,Q93)*100</f>
        <v>75</v>
      </c>
      <c r="U93" s="6"/>
      <c r="W93" s="8">
        <f t="shared" si="6"/>
        <v>0.85799999999999998</v>
      </c>
      <c r="X93" s="11">
        <f t="shared" si="7"/>
        <v>171.6</v>
      </c>
      <c r="Y93" s="11">
        <f t="shared" si="8"/>
        <v>257.39999999999998</v>
      </c>
    </row>
    <row r="94" spans="1:25" x14ac:dyDescent="0.25">
      <c r="A94" t="s">
        <v>210</v>
      </c>
      <c r="B94" t="s">
        <v>211</v>
      </c>
      <c r="C94" t="s">
        <v>10</v>
      </c>
      <c r="D94" t="s">
        <v>14</v>
      </c>
      <c r="F94">
        <v>1</v>
      </c>
      <c r="L94">
        <v>1</v>
      </c>
      <c r="O94">
        <v>1</v>
      </c>
      <c r="R94">
        <v>1</v>
      </c>
      <c r="S94" s="7">
        <v>91.7</v>
      </c>
      <c r="T94" s="6"/>
      <c r="U94" s="6">
        <f>AVERAGE(F94,L94,O94,R94)*100</f>
        <v>100</v>
      </c>
      <c r="W94" s="8">
        <f t="shared" si="6"/>
        <v>0.93359999999999999</v>
      </c>
      <c r="X94" s="11">
        <f t="shared" si="7"/>
        <v>186.72</v>
      </c>
      <c r="Y94" s="11">
        <f t="shared" si="8"/>
        <v>280.08</v>
      </c>
    </row>
    <row r="95" spans="1:25" x14ac:dyDescent="0.25">
      <c r="A95" t="s">
        <v>20</v>
      </c>
      <c r="B95" t="s">
        <v>21</v>
      </c>
      <c r="C95" t="s">
        <v>22</v>
      </c>
      <c r="D95" t="s">
        <v>14</v>
      </c>
      <c r="E95">
        <v>1</v>
      </c>
      <c r="I95">
        <v>1</v>
      </c>
      <c r="J95" s="1">
        <v>1</v>
      </c>
      <c r="K95">
        <v>1</v>
      </c>
      <c r="M95">
        <v>1</v>
      </c>
      <c r="N95">
        <v>1</v>
      </c>
      <c r="P95">
        <v>1</v>
      </c>
      <c r="Q95">
        <v>1</v>
      </c>
      <c r="S95" s="7">
        <v>100</v>
      </c>
      <c r="T95" s="6">
        <f>AVERAGE(E95,I95,J95,K95,M95,N95,P95,Q95) *100</f>
        <v>100</v>
      </c>
      <c r="U95" s="6"/>
      <c r="W95" s="8">
        <f t="shared" si="6"/>
        <v>1</v>
      </c>
      <c r="X95" s="11">
        <f t="shared" si="7"/>
        <v>200</v>
      </c>
      <c r="Y95" s="11">
        <f t="shared" si="8"/>
        <v>300</v>
      </c>
    </row>
    <row r="96" spans="1:25" x14ac:dyDescent="0.25">
      <c r="A96" t="s">
        <v>200</v>
      </c>
      <c r="B96" t="s">
        <v>201</v>
      </c>
      <c r="C96" t="s">
        <v>43</v>
      </c>
      <c r="D96" t="s">
        <v>14</v>
      </c>
      <c r="F96">
        <v>0</v>
      </c>
      <c r="L96">
        <v>1</v>
      </c>
      <c r="O96">
        <v>1</v>
      </c>
      <c r="R96">
        <v>1</v>
      </c>
      <c r="S96" s="7">
        <v>100</v>
      </c>
      <c r="T96" s="6"/>
      <c r="U96" s="6">
        <f>AVERAGE(F96,L96,O96,R96)*100</f>
        <v>75</v>
      </c>
      <c r="W96" s="8">
        <f t="shared" si="6"/>
        <v>0.95</v>
      </c>
      <c r="X96" s="11">
        <f t="shared" si="7"/>
        <v>190</v>
      </c>
      <c r="Y96" s="11">
        <f t="shared" si="8"/>
        <v>285</v>
      </c>
    </row>
    <row r="97" spans="1:25" x14ac:dyDescent="0.25">
      <c r="A97" t="s">
        <v>227</v>
      </c>
      <c r="B97" t="s">
        <v>228</v>
      </c>
    </row>
    <row r="98" spans="1:25" x14ac:dyDescent="0.25">
      <c r="A98" t="s">
        <v>214</v>
      </c>
      <c r="B98" t="s">
        <v>215</v>
      </c>
      <c r="C98" t="s">
        <v>43</v>
      </c>
      <c r="D98" t="s">
        <v>14</v>
      </c>
      <c r="F98">
        <v>1</v>
      </c>
      <c r="L98">
        <v>1</v>
      </c>
      <c r="O98">
        <v>1</v>
      </c>
      <c r="R98">
        <v>1</v>
      </c>
      <c r="S98" s="7">
        <v>92.5</v>
      </c>
      <c r="T98" s="6"/>
      <c r="U98" s="6">
        <f>AVERAGE(F98,L98,O98,R98)*100</f>
        <v>100</v>
      </c>
      <c r="W98" s="8">
        <f t="shared" ref="W98:W111" si="9">($V$2*S98+(1-$V$2)*MAX(T98:U98))/100</f>
        <v>0.94</v>
      </c>
      <c r="X98" s="11">
        <f t="shared" ref="X98:X111" si="10">200*W98</f>
        <v>188</v>
      </c>
      <c r="Y98" s="11">
        <f t="shared" ref="Y98:Y111" si="11">300*W98</f>
        <v>282</v>
      </c>
    </row>
    <row r="99" spans="1:25" x14ac:dyDescent="0.25">
      <c r="A99" t="s">
        <v>126</v>
      </c>
      <c r="B99" t="s">
        <v>127</v>
      </c>
      <c r="C99" t="s">
        <v>10</v>
      </c>
      <c r="D99" t="s">
        <v>11</v>
      </c>
      <c r="F99">
        <v>1</v>
      </c>
      <c r="L99">
        <v>1</v>
      </c>
      <c r="O99">
        <v>1</v>
      </c>
      <c r="R99">
        <v>1</v>
      </c>
      <c r="S99" s="7">
        <v>89</v>
      </c>
      <c r="T99" s="6"/>
      <c r="U99" s="6">
        <f>AVERAGE(F99,L99,O99,R99)*100</f>
        <v>100</v>
      </c>
      <c r="W99" s="8">
        <f t="shared" si="9"/>
        <v>0.91200000000000003</v>
      </c>
      <c r="X99" s="11">
        <f t="shared" si="10"/>
        <v>182.4</v>
      </c>
      <c r="Y99" s="11">
        <f t="shared" si="11"/>
        <v>273.60000000000002</v>
      </c>
    </row>
    <row r="100" spans="1:25" x14ac:dyDescent="0.25">
      <c r="A100" t="s">
        <v>72</v>
      </c>
      <c r="B100" t="s">
        <v>73</v>
      </c>
      <c r="C100" t="s">
        <v>17</v>
      </c>
      <c r="D100" t="s">
        <v>11</v>
      </c>
      <c r="E100">
        <v>1</v>
      </c>
      <c r="I100">
        <v>1</v>
      </c>
      <c r="J100" s="1">
        <v>1</v>
      </c>
      <c r="K100">
        <v>1</v>
      </c>
      <c r="M100">
        <v>1</v>
      </c>
      <c r="N100">
        <v>1</v>
      </c>
      <c r="P100">
        <v>1</v>
      </c>
      <c r="Q100">
        <v>1</v>
      </c>
      <c r="S100" s="7">
        <v>97</v>
      </c>
      <c r="T100" s="6">
        <f>AVERAGE(E100,I100,J100,K100,M100,N100,P100,Q100)*100</f>
        <v>100</v>
      </c>
      <c r="U100" s="6"/>
      <c r="W100" s="8">
        <f t="shared" si="9"/>
        <v>0.97600000000000009</v>
      </c>
      <c r="X100" s="11">
        <f t="shared" si="10"/>
        <v>195.20000000000002</v>
      </c>
      <c r="Y100" s="11">
        <f t="shared" si="11"/>
        <v>292.8</v>
      </c>
    </row>
    <row r="101" spans="1:25" x14ac:dyDescent="0.25">
      <c r="A101" t="s">
        <v>56</v>
      </c>
      <c r="B101" t="s">
        <v>57</v>
      </c>
      <c r="C101" t="s">
        <v>10</v>
      </c>
      <c r="D101" t="s">
        <v>14</v>
      </c>
      <c r="F101">
        <v>1</v>
      </c>
      <c r="L101">
        <v>0</v>
      </c>
      <c r="O101">
        <v>0</v>
      </c>
      <c r="R101">
        <v>1</v>
      </c>
      <c r="S101" s="7">
        <v>100</v>
      </c>
      <c r="T101" s="6"/>
      <c r="U101" s="6">
        <f>AVERAGE(F101,L101,O101,R101)*100</f>
        <v>50</v>
      </c>
      <c r="W101" s="8">
        <f t="shared" si="9"/>
        <v>0.9</v>
      </c>
      <c r="X101" s="11">
        <f t="shared" si="10"/>
        <v>180</v>
      </c>
      <c r="Y101" s="11">
        <f t="shared" si="11"/>
        <v>270</v>
      </c>
    </row>
    <row r="102" spans="1:25" x14ac:dyDescent="0.25">
      <c r="A102" t="s">
        <v>118</v>
      </c>
      <c r="B102" t="s">
        <v>119</v>
      </c>
      <c r="C102" t="s">
        <v>17</v>
      </c>
      <c r="D102" t="s">
        <v>11</v>
      </c>
      <c r="E102">
        <v>1</v>
      </c>
      <c r="I102">
        <v>1</v>
      </c>
      <c r="J102" s="1">
        <v>1</v>
      </c>
      <c r="K102">
        <v>1</v>
      </c>
      <c r="M102">
        <v>1</v>
      </c>
      <c r="N102">
        <v>1</v>
      </c>
      <c r="P102">
        <v>1</v>
      </c>
      <c r="Q102">
        <v>1</v>
      </c>
      <c r="S102" s="7">
        <v>97.4</v>
      </c>
      <c r="T102" s="6">
        <f>AVERAGE(E102,I102,J102,K102,M102,N102,P102,Q102)*100</f>
        <v>100</v>
      </c>
      <c r="U102" s="6"/>
      <c r="W102" s="8">
        <f t="shared" si="9"/>
        <v>0.97920000000000018</v>
      </c>
      <c r="X102" s="11">
        <f t="shared" si="10"/>
        <v>195.84000000000003</v>
      </c>
      <c r="Y102" s="11">
        <f t="shared" si="11"/>
        <v>293.76000000000005</v>
      </c>
    </row>
    <row r="103" spans="1:25" x14ac:dyDescent="0.25">
      <c r="A103" t="s">
        <v>60</v>
      </c>
      <c r="B103" t="s">
        <v>61</v>
      </c>
      <c r="C103" t="s">
        <v>43</v>
      </c>
      <c r="D103" t="s">
        <v>11</v>
      </c>
      <c r="F103">
        <v>1</v>
      </c>
      <c r="L103">
        <v>0</v>
      </c>
      <c r="O103">
        <v>0</v>
      </c>
      <c r="R103">
        <v>1</v>
      </c>
      <c r="S103" s="7">
        <v>100</v>
      </c>
      <c r="T103" s="6"/>
      <c r="U103" s="6">
        <f>AVERAGE(F103,L103,O103,R103)*100</f>
        <v>50</v>
      </c>
      <c r="W103" s="8">
        <f t="shared" si="9"/>
        <v>0.9</v>
      </c>
      <c r="X103" s="11">
        <f t="shared" si="10"/>
        <v>180</v>
      </c>
      <c r="Y103" s="11">
        <f t="shared" si="11"/>
        <v>270</v>
      </c>
    </row>
    <row r="104" spans="1:25" x14ac:dyDescent="0.25">
      <c r="A104" t="s">
        <v>39</v>
      </c>
      <c r="B104" t="s">
        <v>40</v>
      </c>
      <c r="C104" t="s">
        <v>17</v>
      </c>
      <c r="D104" t="s">
        <v>14</v>
      </c>
      <c r="E104">
        <v>1</v>
      </c>
      <c r="I104">
        <v>1</v>
      </c>
      <c r="J104" s="1">
        <v>1</v>
      </c>
      <c r="K104">
        <v>1</v>
      </c>
      <c r="M104">
        <v>1</v>
      </c>
      <c r="N104">
        <v>1</v>
      </c>
      <c r="P104">
        <v>1</v>
      </c>
      <c r="Q104">
        <v>1</v>
      </c>
      <c r="S104" s="7">
        <v>95.238</v>
      </c>
      <c r="T104" s="6">
        <f>AVERAGE(E104,I104,J104,K104,M104,N104,P104,Q104)*100</f>
        <v>100</v>
      </c>
      <c r="U104" s="6"/>
      <c r="W104" s="8">
        <f t="shared" si="9"/>
        <v>0.96190399999999998</v>
      </c>
      <c r="X104" s="11">
        <f t="shared" si="10"/>
        <v>192.38079999999999</v>
      </c>
      <c r="Y104" s="11">
        <f t="shared" si="11"/>
        <v>288.57119999999998</v>
      </c>
    </row>
    <row r="105" spans="1:25" x14ac:dyDescent="0.25">
      <c r="A105" t="s">
        <v>82</v>
      </c>
      <c r="B105" t="s">
        <v>83</v>
      </c>
      <c r="C105" t="s">
        <v>22</v>
      </c>
      <c r="D105" t="s">
        <v>11</v>
      </c>
      <c r="E105">
        <v>0</v>
      </c>
      <c r="I105">
        <v>1</v>
      </c>
      <c r="J105" s="1">
        <v>1</v>
      </c>
      <c r="K105">
        <v>1</v>
      </c>
      <c r="M105">
        <v>1</v>
      </c>
      <c r="N105">
        <v>1</v>
      </c>
      <c r="P105">
        <v>1</v>
      </c>
      <c r="Q105">
        <v>1</v>
      </c>
      <c r="S105" s="7">
        <v>100</v>
      </c>
      <c r="T105" s="6">
        <f>AVERAGE(E105,I105,J105,K105,M105,N105,P105,Q105)*100</f>
        <v>87.5</v>
      </c>
      <c r="U105" s="6"/>
      <c r="W105" s="8">
        <f t="shared" si="9"/>
        <v>0.97499999999999998</v>
      </c>
      <c r="X105" s="11">
        <f t="shared" si="10"/>
        <v>195</v>
      </c>
      <c r="Y105" s="11">
        <f t="shared" si="11"/>
        <v>292.5</v>
      </c>
    </row>
    <row r="106" spans="1:25" x14ac:dyDescent="0.25">
      <c r="A106" t="s">
        <v>86</v>
      </c>
      <c r="B106" t="s">
        <v>87</v>
      </c>
      <c r="C106" t="s">
        <v>17</v>
      </c>
      <c r="D106" t="s">
        <v>11</v>
      </c>
      <c r="E106">
        <v>1</v>
      </c>
      <c r="I106">
        <v>1</v>
      </c>
      <c r="J106" s="1">
        <v>1</v>
      </c>
      <c r="K106">
        <v>0</v>
      </c>
      <c r="M106">
        <v>1</v>
      </c>
      <c r="N106">
        <v>0</v>
      </c>
      <c r="P106">
        <v>0</v>
      </c>
      <c r="Q106">
        <v>1</v>
      </c>
      <c r="S106" s="7">
        <v>100</v>
      </c>
      <c r="T106" s="6">
        <f>AVERAGE(E106,I106,J106,K106,M106,N106,P106,Q106)*100</f>
        <v>62.5</v>
      </c>
      <c r="U106" s="6"/>
      <c r="W106" s="8">
        <f t="shared" si="9"/>
        <v>0.92500000000000004</v>
      </c>
      <c r="X106" s="11">
        <f t="shared" si="10"/>
        <v>185</v>
      </c>
      <c r="Y106" s="11">
        <f t="shared" si="11"/>
        <v>277.5</v>
      </c>
    </row>
    <row r="107" spans="1:25" x14ac:dyDescent="0.25">
      <c r="A107" t="s">
        <v>78</v>
      </c>
      <c r="B107" t="s">
        <v>79</v>
      </c>
      <c r="C107" t="s">
        <v>10</v>
      </c>
      <c r="D107" t="s">
        <v>11</v>
      </c>
      <c r="F107">
        <v>1</v>
      </c>
      <c r="L107">
        <v>1</v>
      </c>
      <c r="O107">
        <v>1</v>
      </c>
      <c r="R107">
        <v>1</v>
      </c>
      <c r="S107" s="7">
        <v>96.9696</v>
      </c>
      <c r="T107" s="6"/>
      <c r="U107" s="6">
        <f>AVERAGE(F107,L107,O107,R107)*100</f>
        <v>100</v>
      </c>
      <c r="W107" s="8">
        <f t="shared" si="9"/>
        <v>0.97575680000000009</v>
      </c>
      <c r="X107" s="11">
        <f t="shared" si="10"/>
        <v>195.15136000000001</v>
      </c>
      <c r="Y107" s="11">
        <f t="shared" si="11"/>
        <v>292.72704000000004</v>
      </c>
    </row>
    <row r="108" spans="1:25" x14ac:dyDescent="0.25">
      <c r="A108" t="s">
        <v>150</v>
      </c>
      <c r="B108" t="s">
        <v>151</v>
      </c>
      <c r="C108" t="s">
        <v>22</v>
      </c>
      <c r="D108" t="s">
        <v>14</v>
      </c>
      <c r="E108">
        <v>1</v>
      </c>
      <c r="I108">
        <v>1</v>
      </c>
      <c r="J108" s="1">
        <v>1</v>
      </c>
      <c r="K108">
        <v>1</v>
      </c>
      <c r="M108">
        <v>1</v>
      </c>
      <c r="N108">
        <v>1</v>
      </c>
      <c r="P108">
        <v>1</v>
      </c>
      <c r="Q108">
        <v>0</v>
      </c>
      <c r="S108" s="7">
        <v>97.4</v>
      </c>
      <c r="T108" s="6">
        <f>AVERAGE(E108,I108,J108,K108,M108,N108,P108,Q108)*100</f>
        <v>87.5</v>
      </c>
      <c r="U108" s="6"/>
      <c r="W108" s="8">
        <f t="shared" si="9"/>
        <v>0.95420000000000016</v>
      </c>
      <c r="X108" s="11">
        <f t="shared" si="10"/>
        <v>190.84000000000003</v>
      </c>
      <c r="Y108" s="11">
        <f t="shared" si="11"/>
        <v>286.26000000000005</v>
      </c>
    </row>
    <row r="109" spans="1:25" x14ac:dyDescent="0.25">
      <c r="A109" t="s">
        <v>108</v>
      </c>
      <c r="B109" t="s">
        <v>109</v>
      </c>
      <c r="C109" t="s">
        <v>17</v>
      </c>
      <c r="D109" t="s">
        <v>14</v>
      </c>
      <c r="E109">
        <v>1</v>
      </c>
      <c r="I109">
        <v>1</v>
      </c>
      <c r="J109" s="1">
        <v>1</v>
      </c>
      <c r="K109">
        <v>1</v>
      </c>
      <c r="M109">
        <v>0</v>
      </c>
      <c r="N109">
        <v>1</v>
      </c>
      <c r="P109">
        <v>1</v>
      </c>
      <c r="Q109">
        <v>1</v>
      </c>
      <c r="S109" s="7">
        <v>100</v>
      </c>
      <c r="T109" s="6">
        <f>AVERAGE(E109,I109,J109,K109,M109,N109,P109,Q109)*100</f>
        <v>87.5</v>
      </c>
      <c r="U109" s="6"/>
      <c r="W109" s="8">
        <f t="shared" si="9"/>
        <v>0.97499999999999998</v>
      </c>
      <c r="X109" s="11">
        <f t="shared" si="10"/>
        <v>195</v>
      </c>
      <c r="Y109" s="11">
        <f t="shared" si="11"/>
        <v>292.5</v>
      </c>
    </row>
    <row r="110" spans="1:25" x14ac:dyDescent="0.25">
      <c r="A110" t="s">
        <v>37</v>
      </c>
      <c r="B110" t="s">
        <v>38</v>
      </c>
      <c r="C110" t="s">
        <v>17</v>
      </c>
      <c r="D110" t="s">
        <v>11</v>
      </c>
      <c r="E110">
        <v>1</v>
      </c>
      <c r="I110">
        <v>1</v>
      </c>
      <c r="J110" s="1">
        <v>1</v>
      </c>
      <c r="K110">
        <v>1</v>
      </c>
      <c r="M110">
        <v>0</v>
      </c>
      <c r="N110">
        <v>0</v>
      </c>
      <c r="P110">
        <v>1</v>
      </c>
      <c r="Q110">
        <v>1</v>
      </c>
      <c r="S110" s="7">
        <v>92.1</v>
      </c>
      <c r="T110" s="6">
        <f>AVERAGE(E110,I110,J110,K110,M110,N110,P110,Q110)*100</f>
        <v>75</v>
      </c>
      <c r="U110" s="6"/>
      <c r="W110" s="8">
        <f t="shared" si="9"/>
        <v>0.88679999999999992</v>
      </c>
      <c r="X110" s="11">
        <f t="shared" si="10"/>
        <v>177.35999999999999</v>
      </c>
      <c r="Y110" s="11">
        <f t="shared" si="11"/>
        <v>266.03999999999996</v>
      </c>
    </row>
    <row r="111" spans="1:25" x14ac:dyDescent="0.25">
      <c r="A111" t="s">
        <v>182</v>
      </c>
      <c r="B111" t="s">
        <v>183</v>
      </c>
      <c r="C111" t="s">
        <v>22</v>
      </c>
      <c r="D111" t="s">
        <v>11</v>
      </c>
      <c r="E111">
        <v>1</v>
      </c>
      <c r="I111">
        <v>1</v>
      </c>
      <c r="J111" s="1">
        <v>1</v>
      </c>
      <c r="K111">
        <v>1</v>
      </c>
      <c r="M111">
        <v>1</v>
      </c>
      <c r="N111">
        <v>1</v>
      </c>
      <c r="P111">
        <v>1</v>
      </c>
      <c r="Q111">
        <v>0</v>
      </c>
      <c r="S111" s="7">
        <v>96.774199999999993</v>
      </c>
      <c r="T111" s="6">
        <f>AVERAGE($E111,$I111,$J111,$K111,M111,N111,P111,Q111)*100</f>
        <v>87.5</v>
      </c>
      <c r="U111" s="6"/>
      <c r="W111" s="8">
        <f t="shared" si="9"/>
        <v>0.94919359999999997</v>
      </c>
      <c r="X111" s="11">
        <f t="shared" si="10"/>
        <v>189.83872</v>
      </c>
      <c r="Y111" s="11">
        <f t="shared" si="11"/>
        <v>284.75808000000001</v>
      </c>
    </row>
    <row r="112" spans="1:25" x14ac:dyDescent="0.25">
      <c r="S112" s="10">
        <f>AVERAGE(S7:S111)</f>
        <v>93.299141584158377</v>
      </c>
      <c r="U112" s="10">
        <f>AVERAGE(T7:U111)</f>
        <v>77.868143957252869</v>
      </c>
    </row>
  </sheetData>
  <autoFilter ref="A3:Y112" xr:uid="{77CC3ADF-59C3-4619-8360-4BB74582FEC9}"/>
  <pageMargins left="0.75" right="0.75" top="1" bottom="1" header="0.5" footer="0.5"/>
  <pageSetup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Fields!$B$1:$B$3</xm:f>
          </x14:formula1>
          <xm:sqref>E4:I108</xm:sqref>
        </x14:dataValidation>
        <x14:dataValidation type="list" allowBlank="1" showInputMessage="1" showErrorMessage="1" xr:uid="{00000000-0002-0000-0000-000001000000}">
          <x14:formula1>
            <xm:f>Fields!$A$1:$A$4</xm:f>
          </x14:formula1>
          <xm:sqref>C4:C108</xm:sqref>
        </x14:dataValidation>
        <x14:dataValidation type="list" allowBlank="1" showInputMessage="1" showErrorMessage="1" xr:uid="{00000000-0002-0000-0000-000002000000}">
          <x14:formula1>
            <xm:f>Fields!$C$1:$C$2</xm:f>
          </x14:formula1>
          <xm:sqref>D4:D108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2" sqref="B2"/>
    </sheetView>
  </sheetViews>
  <sheetFormatPr defaultRowHeight="13.2" x14ac:dyDescent="0.25"/>
  <sheetData>
    <row r="1" spans="1:3" x14ac:dyDescent="0.25">
      <c r="A1" t="s">
        <v>17</v>
      </c>
      <c r="B1">
        <v>1</v>
      </c>
      <c r="C1" s="1" t="s">
        <v>14</v>
      </c>
    </row>
    <row r="2" spans="1:3" x14ac:dyDescent="0.25">
      <c r="A2" s="1" t="s">
        <v>22</v>
      </c>
      <c r="B2" t="s">
        <v>229</v>
      </c>
      <c r="C2" s="1" t="s">
        <v>11</v>
      </c>
    </row>
    <row r="3" spans="1:3" x14ac:dyDescent="0.25">
      <c r="A3" t="s">
        <v>10</v>
      </c>
      <c r="B3">
        <v>0</v>
      </c>
    </row>
    <row r="4" spans="1:3" x14ac:dyDescent="0.25">
      <c r="A4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Hinkle, Lee B</dc:creator>
  <cp:keywords/>
  <dc:description/>
  <cp:lastModifiedBy>Geovanni Hernandez</cp:lastModifiedBy>
  <cp:revision/>
  <dcterms:created xsi:type="dcterms:W3CDTF">2017-09-21T18:18:57Z</dcterms:created>
  <dcterms:modified xsi:type="dcterms:W3CDTF">2018-09-11T20:49:25Z</dcterms:modified>
  <cp:category/>
  <cp:contentStatus/>
</cp:coreProperties>
</file>