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iyang/Documents/GitHub/mSCOPE/mSCOPE_code_v1/"/>
    </mc:Choice>
  </mc:AlternateContent>
  <xr:revisionPtr revIDLastSave="0" documentId="13_ncr:1_{FC2673D2-5958-D240-9DD7-48EB7A540063}" xr6:coauthVersionLast="45" xr6:coauthVersionMax="45" xr10:uidLastSave="{00000000-0000-0000-0000-000000000000}"/>
  <bookViews>
    <workbookView xWindow="16520" yWindow="3560" windowWidth="26000" windowHeight="15100" activeTab="2" xr2:uid="{00000000-000D-0000-FFFF-FFFF00000000}"/>
  </bookViews>
  <sheets>
    <sheet name="readme" sheetId="5" r:id="rId1"/>
    <sheet name="options" sheetId="4" r:id="rId2"/>
    <sheet name="filenames" sheetId="3" r:id="rId3"/>
    <sheet name="inputdata" sheetId="1" r:id="rId4"/>
    <sheet name="mSCOPE" sheetId="6" r:id="rId5"/>
  </sheets>
  <calcPr calcId="191029"/>
</workbook>
</file>

<file path=xl/calcChain.xml><?xml version="1.0" encoding="utf-8"?>
<calcChain xmlns="http://schemas.openxmlformats.org/spreadsheetml/2006/main">
  <c r="C12" i="6" l="1"/>
  <c r="B45" i="1" s="1"/>
  <c r="B63" i="1" l="1"/>
  <c r="B64" i="1"/>
</calcChain>
</file>

<file path=xl/sharedStrings.xml><?xml version="1.0" encoding="utf-8"?>
<sst xmlns="http://schemas.openxmlformats.org/spreadsheetml/2006/main" count="414" uniqueCount="344">
  <si>
    <t>Cab</t>
  </si>
  <si>
    <t>Cw</t>
  </si>
  <si>
    <t>Cdm</t>
  </si>
  <si>
    <t>Canopy</t>
  </si>
  <si>
    <t>LAI</t>
  </si>
  <si>
    <t>Cs</t>
  </si>
  <si>
    <t>N</t>
  </si>
  <si>
    <t>z</t>
  </si>
  <si>
    <t>Rin</t>
  </si>
  <si>
    <t>Ta</t>
  </si>
  <si>
    <t>Rli</t>
  </si>
  <si>
    <t>p</t>
  </si>
  <si>
    <t>ea</t>
  </si>
  <si>
    <t>u</t>
  </si>
  <si>
    <t>Ca</t>
  </si>
  <si>
    <t>Oa</t>
  </si>
  <si>
    <t>Vcmo</t>
  </si>
  <si>
    <t>m</t>
  </si>
  <si>
    <t>PROSPECT</t>
  </si>
  <si>
    <t>Type</t>
  </si>
  <si>
    <t>kV</t>
  </si>
  <si>
    <t>Rdparam</t>
  </si>
  <si>
    <t>Tparam</t>
  </si>
  <si>
    <t>zo</t>
  </si>
  <si>
    <t>hc</t>
  </si>
  <si>
    <t>d</t>
  </si>
  <si>
    <t>Soil</t>
  </si>
  <si>
    <t>spectrum</t>
  </si>
  <si>
    <t>rss</t>
  </si>
  <si>
    <t>tau_thermal</t>
  </si>
  <si>
    <t xml:space="preserve">rho_thermal </t>
  </si>
  <si>
    <t>rs_thermal</t>
  </si>
  <si>
    <t>Fluorescence</t>
  </si>
  <si>
    <t>fqe</t>
  </si>
  <si>
    <t>Aerodynamic</t>
  </si>
  <si>
    <t xml:space="preserve">cs  </t>
  </si>
  <si>
    <t xml:space="preserve">rhos  </t>
  </si>
  <si>
    <t xml:space="preserve">lambdas  </t>
  </si>
  <si>
    <t>Cd</t>
  </si>
  <si>
    <t>rb</t>
  </si>
  <si>
    <t>CR</t>
  </si>
  <si>
    <t>CD1</t>
  </si>
  <si>
    <t>Psicor</t>
  </si>
  <si>
    <t>CSSOIL</t>
  </si>
  <si>
    <t>rbs</t>
  </si>
  <si>
    <t>rwc</t>
  </si>
  <si>
    <t>plot the results</t>
  </si>
  <si>
    <t xml:space="preserve">makeplots </t>
  </si>
  <si>
    <t>correct Vcmax and rate constants for temperature in biochemical.m</t>
  </si>
  <si>
    <t>verify</t>
  </si>
  <si>
    <t>Simulation options</t>
  </si>
  <si>
    <t>simulation</t>
  </si>
  <si>
    <t>startDOY</t>
  </si>
  <si>
    <t>endDOY</t>
  </si>
  <si>
    <t>Dataset_dir</t>
  </si>
  <si>
    <t>Input_for_SCOPE</t>
  </si>
  <si>
    <t>The_following_are_only_for_the_time_series_option!</t>
  </si>
  <si>
    <t>for_verification</t>
  </si>
  <si>
    <t>t_file</t>
  </si>
  <si>
    <t>year_file</t>
  </si>
  <si>
    <t>tts_file</t>
  </si>
  <si>
    <t>Rin_file</t>
  </si>
  <si>
    <t>Rli_file</t>
  </si>
  <si>
    <t>p_file</t>
  </si>
  <si>
    <t>Ta_file</t>
  </si>
  <si>
    <t>ea_file</t>
  </si>
  <si>
    <t>u_file</t>
  </si>
  <si>
    <t>CO2_file</t>
  </si>
  <si>
    <t>z_file</t>
  </si>
  <si>
    <t>LAI_file</t>
  </si>
  <si>
    <t>hc_file</t>
  </si>
  <si>
    <t>SMC_file</t>
  </si>
  <si>
    <t>Vcmax_file</t>
  </si>
  <si>
    <t>Cab_file</t>
  </si>
  <si>
    <t>optional_two_column_tables_(first_column_DOY_second_column_value)</t>
  </si>
  <si>
    <t>Variable</t>
  </si>
  <si>
    <t>Values</t>
  </si>
  <si>
    <t>Insert more columns if more parameter values are desired</t>
  </si>
  <si>
    <t>timeseries (this option is only for time series)</t>
  </si>
  <si>
    <t>LAT</t>
  </si>
  <si>
    <t>LON</t>
  </si>
  <si>
    <t xml:space="preserve">timezn </t>
  </si>
  <si>
    <t>Simulation_Name</t>
  </si>
  <si>
    <t>soil_file</t>
  </si>
  <si>
    <t>atmos_file</t>
  </si>
  <si>
    <t>The_following_three_are_always_required</t>
  </si>
  <si>
    <t>Do_not_enter_additional_colums_of_text_in_this_sheet</t>
  </si>
  <si>
    <t>Readme</t>
  </si>
  <si>
    <t>calc_ebal</t>
  </si>
  <si>
    <t>calculate the complete energy balance</t>
  </si>
  <si>
    <t>Meteo (values in data files, in the time series option, can overrule these values)</t>
  </si>
  <si>
    <t>leaf_file</t>
  </si>
  <si>
    <t>FLEX-S3_std.atm</t>
  </si>
  <si>
    <t>t_.dat</t>
  </si>
  <si>
    <t>year_.dat</t>
  </si>
  <si>
    <t>Rin_.dat</t>
  </si>
  <si>
    <t>Rli_.dat</t>
  </si>
  <si>
    <t>p_.dat</t>
  </si>
  <si>
    <t>Ta_.dat</t>
  </si>
  <si>
    <t>ea_.dat</t>
  </si>
  <si>
    <t>u_.dat</t>
  </si>
  <si>
    <t>optional_(leave_empty_for_constant_values_from_inputdata_sheet)</t>
  </si>
  <si>
    <t>Angles</t>
  </si>
  <si>
    <t>tts</t>
  </si>
  <si>
    <t>tto</t>
  </si>
  <si>
    <t>psi</t>
  </si>
  <si>
    <t>SMC</t>
  </si>
  <si>
    <t>LIDFa</t>
  </si>
  <si>
    <t>LIDFb</t>
  </si>
  <si>
    <t>Leaf_Biochemical</t>
  </si>
  <si>
    <t>leafwidth</t>
  </si>
  <si>
    <t>calculate vertical profiles of fluxes and temperatures</t>
  </si>
  <si>
    <t>calculate chlorophyll fluorescence</t>
  </si>
  <si>
    <t>0: provide emissivity values as input. 1: use values from fluspect and soil at 2400 nm for the TIR range</t>
  </si>
  <si>
    <t>0: standard calculation of thermal inertia from soil characteristics, 1: empiricaly calibrated formula (make function), 2: as constant fraction of soil net radiation</t>
  </si>
  <si>
    <t>write header lines in output files</t>
  </si>
  <si>
    <r>
      <t xml:space="preserve">0: individual runs. Specify </t>
    </r>
    <r>
      <rPr>
        <b/>
        <sz val="11"/>
        <color indexed="8"/>
        <rFont val="Calibri"/>
        <family val="2"/>
      </rPr>
      <t xml:space="preserve">one value </t>
    </r>
    <r>
      <rPr>
        <sz val="11"/>
        <color theme="1"/>
        <rFont val="Calibri"/>
        <family val="2"/>
        <scheme val="minor"/>
      </rPr>
      <t>for constant input, and an</t>
    </r>
    <r>
      <rPr>
        <b/>
        <sz val="11"/>
        <color indexed="8"/>
        <rFont val="Calibri"/>
        <family val="2"/>
      </rPr>
      <t xml:space="preserve"> equal number (&gt;1) </t>
    </r>
    <r>
      <rPr>
        <sz val="11"/>
        <color theme="1"/>
        <rFont val="Calibri"/>
        <family val="2"/>
        <scheme val="minor"/>
      </rPr>
      <t>of values for all input that varies between the runs.</t>
    </r>
  </si>
  <si>
    <t>Keep the options in  this order, because Matlab reads only column A</t>
  </si>
  <si>
    <t>calc_vert_profiles</t>
  </si>
  <si>
    <t>calc_fluor</t>
  </si>
  <si>
    <t>calc_planck</t>
  </si>
  <si>
    <t>calc_directional</t>
  </si>
  <si>
    <t>rt_thermal</t>
  </si>
  <si>
    <r>
      <t xml:space="preserve">calculate spectrum of thermal radiation </t>
    </r>
    <r>
      <rPr>
        <b/>
        <sz val="11"/>
        <color indexed="8"/>
        <rFont val="Calibri"/>
        <family val="2"/>
      </rPr>
      <t>with spectral emissivity</t>
    </r>
    <r>
      <rPr>
        <sz val="11"/>
        <color theme="1"/>
        <rFont val="Calibri"/>
        <family val="2"/>
        <scheme val="minor"/>
      </rPr>
      <t xml:space="preserve"> instead of broadband</t>
    </r>
  </si>
  <si>
    <r>
      <t xml:space="preserve">calculate BRDF and directional temperature for many angles specified in a file. </t>
    </r>
    <r>
      <rPr>
        <b/>
        <sz val="11"/>
        <color indexed="8"/>
        <rFont val="Calibri"/>
        <family val="2"/>
      </rPr>
      <t>Be patient,</t>
    </r>
    <r>
      <rPr>
        <sz val="11"/>
        <color theme="1"/>
        <rFont val="Calibri"/>
        <family val="2"/>
        <scheme val="minor"/>
      </rPr>
      <t xml:space="preserve"> this takes some time</t>
    </r>
  </si>
  <si>
    <t>type</t>
  </si>
  <si>
    <t>planophile</t>
  </si>
  <si>
    <t>erectophile</t>
  </si>
  <si>
    <t>plagiophile</t>
  </si>
  <si>
    <t>extremophile</t>
  </si>
  <si>
    <t>spherical</t>
  </si>
  <si>
    <t>uniform</t>
  </si>
  <si>
    <t>calc_zo</t>
  </si>
  <si>
    <t>0: use the zo and d values provided in the inputdata, 1: calculate zo and d from the LAI, canopy height, CD1, CR, CSSOIL (recommended if LAI changes in time series)</t>
  </si>
  <si>
    <t>unit is mg m-3 in a time series file, because that is what you usually get from EC (LI7500) data</t>
  </si>
  <si>
    <t>calc_rss_rbs</t>
  </si>
  <si>
    <t>0: use resistance rss and rbs as provided in inputdata. 1:  calculate rss from soil moisture content and correct rbs for LAI (calc_rssrbs.m)</t>
  </si>
  <si>
    <t>Fluorescence_model</t>
  </si>
  <si>
    <t>0: empirical, with sustained NPQ (fit to Flexas' data); 1: empirical, with sigmoid for Kn; 2: Magnani 2012 model</t>
  </si>
  <si>
    <t>Unit</t>
  </si>
  <si>
    <t>Description</t>
  </si>
  <si>
    <t>ug cm-2</t>
  </si>
  <si>
    <t>Chlorophyll AB content</t>
  </si>
  <si>
    <t>g cm-2</t>
  </si>
  <si>
    <t>Dry matter content</t>
  </si>
  <si>
    <t>cm</t>
  </si>
  <si>
    <t>leaf water equivalent layer</t>
  </si>
  <si>
    <t>fraction</t>
  </si>
  <si>
    <t>scenecent material fraction</t>
  </si>
  <si>
    <t>[]</t>
  </si>
  <si>
    <t>leaf thickness parameters</t>
  </si>
  <si>
    <t>broadband thermal reflectance</t>
  </si>
  <si>
    <t>broadband thermal transmittance</t>
  </si>
  <si>
    <t>umol m-2 s-1</t>
  </si>
  <si>
    <t>maximum carboxylation capacity (at optimum temperature)</t>
  </si>
  <si>
    <t>Ball-Berry stomatal conductance parameter</t>
  </si>
  <si>
    <t>Photochemical pathway: 0=C3, 1=C4</t>
  </si>
  <si>
    <t>extinction coefficient for Vcmax in the vertical (maximum at the top). 0 for uniform Vcmax</t>
  </si>
  <si>
    <t>Respiration = Rdparam*Vcmcax</t>
  </si>
  <si>
    <t>See PFT.xls. These are five parameters specifying the temperature response.</t>
  </si>
  <si>
    <t>fluorescence quantum yield efficiency at photosystem level</t>
  </si>
  <si>
    <t>Spectrum number (column in the database soil_file)</t>
  </si>
  <si>
    <t>s m-1</t>
  </si>
  <si>
    <t>soil resistance for evaporation from the pore space</t>
  </si>
  <si>
    <t>broadband soil reflectance in the thermal range (1-emissivity)</t>
  </si>
  <si>
    <t>J m-2 K-1</t>
  </si>
  <si>
    <t>volumetric heat capacity of the soil</t>
  </si>
  <si>
    <t>kg m-3</t>
  </si>
  <si>
    <t>specific mass of the soil</t>
  </si>
  <si>
    <t>J m-1 K-1</t>
  </si>
  <si>
    <t>heat conductivity of the soil</t>
  </si>
  <si>
    <t>volumetric soil moisture content in the root zone</t>
  </si>
  <si>
    <t>m2 m-2</t>
  </si>
  <si>
    <t>Leaf area index</t>
  </si>
  <si>
    <t>vegetation height</t>
  </si>
  <si>
    <t>leaf inclination</t>
  </si>
  <si>
    <t>variation in leaf inclination</t>
  </si>
  <si>
    <t>leaf width</t>
  </si>
  <si>
    <t>measurement height of meteorological data</t>
  </si>
  <si>
    <t>W m-2</t>
  </si>
  <si>
    <t>broadband incoming shortwave radiation (0.4-2.5 um)</t>
  </si>
  <si>
    <t>T</t>
  </si>
  <si>
    <t>air temperature</t>
  </si>
  <si>
    <t>broadband incoming longwave radiation (2.5-50 um)</t>
  </si>
  <si>
    <t>hPa</t>
  </si>
  <si>
    <t>air pressure</t>
  </si>
  <si>
    <t>atmospheric vapour pressure</t>
  </si>
  <si>
    <t>m s-1</t>
  </si>
  <si>
    <t>wind speed at height z</t>
  </si>
  <si>
    <t>ppm</t>
  </si>
  <si>
    <t>atmospheric CO2 concentration</t>
  </si>
  <si>
    <t>per mille</t>
  </si>
  <si>
    <t>atmospheric O2 concentration</t>
  </si>
  <si>
    <t>roughness length for momentum of the canopy</t>
  </si>
  <si>
    <t>displacement height</t>
  </si>
  <si>
    <t>leaf drag coefficient</t>
  </si>
  <si>
    <t>leaf boundary resistance</t>
  </si>
  <si>
    <t xml:space="preserve">Verhoef et al. (1997)  Drag coefficient for isolated tree </t>
  </si>
  <si>
    <t>Verhoef et al. (1997)  fitting parameter</t>
  </si>
  <si>
    <t>Verhoef et al. (1997)  Roughness layer correction</t>
  </si>
  <si>
    <t>Verhoef et al. (1997) Drag coefficient for soil</t>
  </si>
  <si>
    <t>soil boundary layer resistance</t>
  </si>
  <si>
    <t>within canopy layer resistance</t>
  </si>
  <si>
    <t>Julian day (decimal) of start of simulations</t>
  </si>
  <si>
    <t>Julian day (decimal) of end of simulations</t>
  </si>
  <si>
    <t>decimal deg</t>
  </si>
  <si>
    <t>Latitude</t>
  </si>
  <si>
    <t>Longitude</t>
  </si>
  <si>
    <t>hours</t>
  </si>
  <si>
    <t>east of Greenwich</t>
  </si>
  <si>
    <t>deg</t>
  </si>
  <si>
    <t>solar zenith angle</t>
  </si>
  <si>
    <t>observation zenith angle</t>
  </si>
  <si>
    <t>azimuthal difference between solar and observation angle</t>
  </si>
  <si>
    <t>Tyear</t>
  </si>
  <si>
    <t>mean annual temperature</t>
  </si>
  <si>
    <t>ºC</t>
  </si>
  <si>
    <t>Leaf_Biochemical (magnani model)</t>
  </si>
  <si>
    <t>fraction of photons partitioned to PSII (0.507 for C3, 0.4 for C4; Yin et al. 2006; Yin and Struik 2012)</t>
  </si>
  <si>
    <t>beta</t>
  </si>
  <si>
    <t>rate constant of sustained thermal dissipation (Porcar-Castell 2011)</t>
  </si>
  <si>
    <t>[s-1]</t>
  </si>
  <si>
    <t>kNPQs</t>
  </si>
  <si>
    <t>fraction of functional reaction centres (Porcar-Castell 2011)</t>
  </si>
  <si>
    <t>qLs</t>
  </si>
  <si>
    <t>stressfactor</t>
  </si>
  <si>
    <t>optional input: stress factor to reduce Vcmax (for example soil moisture, leaf age). Default value = 1.</t>
  </si>
  <si>
    <t>verifiy the results (compare to saved 'standard' output) to test the code for the first ime</t>
  </si>
  <si>
    <t>In this file the input to SCOPE model (version 1.51)  is provided</t>
  </si>
  <si>
    <t>The file contains the following sheets:</t>
  </si>
  <si>
    <t>options: selecting optional routines for the model</t>
  </si>
  <si>
    <t>filename: selecting input and output data file names</t>
  </si>
  <si>
    <t>inputdata: values of the input and parameters of the model</t>
  </si>
  <si>
    <t>Table 1. Example of LIDF values</t>
  </si>
  <si>
    <t>Calibrated temperature sensitivity parameters for Vcmax and Resp</t>
  </si>
  <si>
    <t>Field_Names</t>
  </si>
  <si>
    <t>slti</t>
  </si>
  <si>
    <t>shti</t>
  </si>
  <si>
    <t>Thl (K)</t>
  </si>
  <si>
    <t>Thh (K)</t>
  </si>
  <si>
    <t>Trdm (K)</t>
  </si>
  <si>
    <t>gsparam m</t>
  </si>
  <si>
    <t>Respiration</t>
  </si>
  <si>
    <t>Vcmax</t>
  </si>
  <si>
    <t>Biome 1: Broadleaf - evergreen trees</t>
  </si>
  <si>
    <t>C3</t>
  </si>
  <si>
    <t>Biome 2: Broadleaf - deciduous trees</t>
  </si>
  <si>
    <t>Biome 3: Broadleaf and needle leaf trees</t>
    <phoneticPr fontId="3" type="noConversion"/>
  </si>
  <si>
    <t>Biome 4: Needleleaf evergreen trees</t>
  </si>
  <si>
    <t>Biome 5: Needleleaf deciduous trees</t>
  </si>
  <si>
    <t>Biome 6: Short vegetation / C4 grassland</t>
    <phoneticPr fontId="3" type="noConversion"/>
  </si>
  <si>
    <t>C4</t>
  </si>
  <si>
    <t>Biome 7: Shrub/Stepp</t>
    <phoneticPr fontId="3" type="noConversion"/>
  </si>
  <si>
    <t>Biome 8: Tree/Savanna</t>
    <phoneticPr fontId="3" type="noConversion"/>
  </si>
  <si>
    <t>Biome 9: Agriculture / C3 grassland</t>
  </si>
  <si>
    <t>Shade plant</t>
    <phoneticPr fontId="3" type="noConversion"/>
  </si>
  <si>
    <t>high light sun plant</t>
    <phoneticPr fontId="3" type="noConversion"/>
  </si>
  <si>
    <t>Desert Winter Annual</t>
    <phoneticPr fontId="3" type="noConversion"/>
  </si>
  <si>
    <t>Tidestromia_Death Valley</t>
    <phoneticPr fontId="3" type="noConversion"/>
  </si>
  <si>
    <t>Table 2. Examples of biochemical parameters for the model biochemical.m</t>
  </si>
  <si>
    <t>1. Introduction</t>
  </si>
  <si>
    <t>This is the name of the simulation, that will also be used as output file directory</t>
  </si>
  <si>
    <t>Name of a file in directory ../../data/soil_spectrum/. The first column of this file is wavelength in nm, the following columns are reflectances [0,1] of soils</t>
  </si>
  <si>
    <t>Name of a file in directory ../../data/fluspect_parameters/. This files contains the Absorption Coefficients values for the FLUSPECT model</t>
  </si>
  <si>
    <t>Name of a file in directory ../../data/radiationdata/. This file contains MODTRAN coefficients to calculate TOA incoming radiation</t>
  </si>
  <si>
    <t>Name of a directory ../../data/input/dataset NAME/. In this folder the time series input data (below) are stored.</t>
  </si>
  <si>
    <t>Name of a file containing the year numbers.</t>
  </si>
  <si>
    <t>Name of file with air pressure in hPa or mbar</t>
  </si>
  <si>
    <t>Name of file with value of broadband incoming shortwave radiation (0.4-3 um), in Wm-2</t>
  </si>
  <si>
    <t>Name of file with value of broadband incoming longwave radiation (3-50 um) in W m-2</t>
  </si>
  <si>
    <t>Name of a file containing decimal Julian day numbers (0,366), interval up to 3 hrs. The following files below have the same size as t_file.</t>
  </si>
  <si>
    <t>Name of file with air temperature (in oC)</t>
  </si>
  <si>
    <t>Name of file with vapour pressure (in hPa)</t>
  </si>
  <si>
    <t>Name of file with ambient CO2 concentration (in mg/m3)</t>
  </si>
  <si>
    <t>Name of file with wind speed (m/s)… (all at height 'z', preferably &gt;2x canopy height above the canopy)</t>
  </si>
  <si>
    <t>Name of file with solar inclination in deg. If this is not provided, then solar inclination is calculated from LAT, LON and DOY.</t>
  </si>
  <si>
    <t>The following fiels have two columns: one with DOY (can be different for each file, and different from the values in t_file) and one with values of height (in m).</t>
  </si>
  <si>
    <t>The values in the file are linearly interpolated to those in t_file!</t>
  </si>
  <si>
    <t>Name of file with single sided Leaf Area Index (m2/m2)</t>
  </si>
  <si>
    <t>Name of file with vegetation height (m)</t>
  </si>
  <si>
    <t>name of file with maximum carboxylation capacity (umol m-2 s-1)</t>
  </si>
  <si>
    <t>Name of file with chlorophyll concentrations (mg cm-2)</t>
  </si>
  <si>
    <t>Name of file with the height of measurements (m).</t>
  </si>
  <si>
    <t>If (some of) these files are not provided, then the values in the inputdata tab are used.</t>
  </si>
  <si>
    <t>This file will be saved along with the simulation output</t>
  </si>
  <si>
    <t>readme: explanation for the user (this sheet is ignored by the model code)</t>
  </si>
  <si>
    <t>2. Tab options</t>
  </si>
  <si>
    <t>See the comments in the tab for explanation of the options</t>
  </si>
  <si>
    <t>3. Tab filenames</t>
  </si>
  <si>
    <t>4. Tab inputdata</t>
  </si>
  <si>
    <t>See explanation and units of the variables in the tab inputdata itself.</t>
  </si>
  <si>
    <t>Some reference values for parameters: see tables below</t>
  </si>
  <si>
    <t>name of file with soil moisture content values (volumetric fraction) in the top soil (0-5 cm), only used for soil heat flux at the moment</t>
  </si>
  <si>
    <t>Table 3. Typical ranges of input values</t>
  </si>
  <si>
    <t>Symbol</t>
  </si>
  <si>
    <t>Air pressure</t>
  </si>
  <si>
    <t>Oxygen pressure</t>
  </si>
  <si>
    <t>O</t>
  </si>
  <si>
    <t>Dark respiration coefficient</t>
  </si>
  <si>
    <t>-</t>
  </si>
  <si>
    <r>
      <t>umol m</t>
    </r>
    <r>
      <rPr>
        <vertAlign val="superscript"/>
        <sz val="11"/>
        <color indexed="8"/>
        <rFont val="Times New Roman"/>
        <family val="1"/>
      </rPr>
      <t>-2</t>
    </r>
    <r>
      <rPr>
        <sz val="11"/>
        <color indexed="8"/>
        <rFont val="Times New Roman"/>
        <family val="1"/>
      </rPr>
      <t xml:space="preserve"> s</t>
    </r>
    <r>
      <rPr>
        <vertAlign val="superscript"/>
        <sz val="11"/>
        <color indexed="8"/>
        <rFont val="Times New Roman"/>
        <family val="1"/>
      </rPr>
      <t>-1</t>
    </r>
  </si>
  <si>
    <r>
      <t>[CO2]</t>
    </r>
    <r>
      <rPr>
        <vertAlign val="subscript"/>
        <sz val="11"/>
        <color indexed="8"/>
        <rFont val="Times New Roman"/>
        <family val="1"/>
      </rPr>
      <t>L</t>
    </r>
  </si>
  <si>
    <t>Photosynthetic capacity</t>
  </si>
  <si>
    <r>
      <t>V</t>
    </r>
    <r>
      <rPr>
        <vertAlign val="subscript"/>
        <sz val="11"/>
        <color indexed="8"/>
        <rFont val="Times New Roman"/>
        <family val="1"/>
      </rPr>
      <t>cmo</t>
    </r>
  </si>
  <si>
    <t>Stress multiplier for Vcmo</t>
  </si>
  <si>
    <t>Stressfactor</t>
  </si>
  <si>
    <t>Rate thermal dissipation</t>
  </si>
  <si>
    <t>Fraction active photosystems</t>
  </si>
  <si>
    <t>Vapour pressure</t>
  </si>
  <si>
    <t>typical value</t>
  </si>
  <si>
    <t>min</t>
  </si>
  <si>
    <t>max</t>
  </si>
  <si>
    <t xml:space="preserve">Ball Berry Stomatal param </t>
  </si>
  <si>
    <t>0.7*satvap(Ta)</t>
  </si>
  <si>
    <t>0.1*satvap(Ta)</t>
  </si>
  <si>
    <t>1.0*satvap(Ta)</t>
  </si>
  <si>
    <t>CO2 concentration</t>
  </si>
  <si>
    <t>80 (C3) ,30 (C4)</t>
  </si>
  <si>
    <t>optipar_fluspect_2014.txt</t>
  </si>
  <si>
    <t>Cca</t>
  </si>
  <si>
    <t>Carotenoid content. Usually 25% of Cab</t>
  </si>
  <si>
    <t>soil_heat_method</t>
  </si>
  <si>
    <t>save_headers</t>
  </si>
  <si>
    <t>apply_T_corr</t>
  </si>
  <si>
    <r>
      <t xml:space="preserve">The order of the parameters is not relevant, </t>
    </r>
    <r>
      <rPr>
        <b/>
        <sz val="11"/>
        <color theme="1"/>
        <rFont val="Calibri"/>
        <family val="2"/>
        <scheme val="minor"/>
      </rPr>
      <t>but the names of the variables should not be changed</t>
    </r>
  </si>
  <si>
    <t>soilnew.txt</t>
  </si>
  <si>
    <t>nly</t>
  </si>
  <si>
    <t>number of layer</t>
  </si>
  <si>
    <t>nLAI</t>
  </si>
  <si>
    <t>LAI for each layer</t>
  </si>
  <si>
    <t>total LAI</t>
  </si>
  <si>
    <t>pCab</t>
  </si>
  <si>
    <t>pCca</t>
  </si>
  <si>
    <t>pCdm</t>
  </si>
  <si>
    <t>pCw</t>
  </si>
  <si>
    <t>pCs</t>
  </si>
  <si>
    <t>pN</t>
  </si>
  <si>
    <t>input of mSCOPE</t>
  </si>
  <si>
    <r>
      <t xml:space="preserve">1: time series (uses </t>
    </r>
    <r>
      <rPr>
        <b/>
        <sz val="11"/>
        <color indexed="8"/>
        <rFont val="Calibri"/>
        <family val="2"/>
      </rPr>
      <t xml:space="preserve">text files </t>
    </r>
    <r>
      <rPr>
        <sz val="11"/>
        <color theme="1"/>
        <rFont val="Calibri"/>
        <family val="2"/>
        <scheme val="minor"/>
      </rPr>
      <t>with meteo input as time series)</t>
    </r>
    <r>
      <rPr>
        <b/>
        <sz val="11"/>
        <color theme="1"/>
        <rFont val="Calibri"/>
        <family val="2"/>
        <scheme val="minor"/>
      </rPr>
      <t>(not implemented yet in mSCOPE)</t>
    </r>
  </si>
  <si>
    <r>
      <t>2: Lookup-Table (specify the values to be included.</t>
    </r>
    <r>
      <rPr>
        <b/>
        <sz val="11"/>
        <color indexed="8"/>
        <rFont val="Calibri"/>
        <family val="2"/>
      </rPr>
      <t xml:space="preserve"> All possible combinations </t>
    </r>
    <r>
      <rPr>
        <sz val="11"/>
        <color theme="1"/>
        <rFont val="Calibri"/>
        <family val="2"/>
        <scheme val="minor"/>
      </rPr>
      <t xml:space="preserve">of inputs will be  used) </t>
    </r>
    <r>
      <rPr>
        <b/>
        <sz val="11"/>
        <color theme="1"/>
        <rFont val="Calibri"/>
        <family val="2"/>
        <scheme val="minor"/>
      </rPr>
      <t>(not implemented yet in mSCOPE)</t>
    </r>
  </si>
  <si>
    <t>top</t>
  </si>
  <si>
    <t>bottom</t>
  </si>
  <si>
    <t>→</t>
  </si>
  <si>
    <t>CR_PAVD_C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</si>
</sst>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i/>
      <sz val="11"/>
      <color indexed="8"/>
      <name val="Calibri"/>
      <family val="2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8"/>
      <name val="Verdana"/>
      <family val="2"/>
    </font>
    <font>
      <b/>
      <sz val="10"/>
      <name val="Verdana"/>
      <family val="2"/>
    </font>
    <font>
      <b/>
      <i/>
      <sz val="11"/>
      <color indexed="8"/>
      <name val="Calibri"/>
      <family val="2"/>
    </font>
    <font>
      <sz val="11"/>
      <color indexed="8"/>
      <name val="Times New Roman"/>
      <family val="1"/>
    </font>
    <font>
      <vertAlign val="superscript"/>
      <sz val="11"/>
      <color indexed="8"/>
      <name val="Times New Roman"/>
      <family val="1"/>
    </font>
    <font>
      <vertAlign val="subscript"/>
      <sz val="11"/>
      <color indexed="8"/>
      <name val="Times New Roman"/>
      <family val="1"/>
    </font>
    <font>
      <u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indexed="8"/>
      <name val="Times New Roman"/>
      <family val="1"/>
    </font>
    <font>
      <i/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/>
    <xf numFmtId="0" fontId="3" fillId="0" borderId="0" xfId="0" applyFont="1"/>
    <xf numFmtId="11" fontId="0" fillId="0" borderId="0" xfId="0" applyNumberFormat="1"/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0" xfId="0" applyFill="1" applyBorder="1"/>
    <xf numFmtId="0" fontId="4" fillId="0" borderId="0" xfId="0" applyFont="1"/>
    <xf numFmtId="0" fontId="5" fillId="0" borderId="0" xfId="0" applyFont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13" fillId="0" borderId="0" xfId="0" applyFont="1"/>
    <xf numFmtId="0" fontId="0" fillId="0" borderId="0" xfId="0" applyFont="1"/>
    <xf numFmtId="0" fontId="0" fillId="0" borderId="5" xfId="0" applyBorder="1"/>
    <xf numFmtId="0" fontId="0" fillId="0" borderId="6" xfId="0" applyBorder="1"/>
    <xf numFmtId="0" fontId="7" fillId="0" borderId="7" xfId="0" applyFont="1" applyBorder="1" applyAlignment="1"/>
    <xf numFmtId="0" fontId="7" fillId="0" borderId="8" xfId="0" applyFont="1" applyBorder="1" applyAlignment="1"/>
    <xf numFmtId="0" fontId="8" fillId="0" borderId="9" xfId="0" applyFont="1" applyBorder="1"/>
    <xf numFmtId="0" fontId="8" fillId="0" borderId="10" xfId="0" applyFont="1" applyBorder="1"/>
    <xf numFmtId="0" fontId="7" fillId="0" borderId="9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9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8" fillId="2" borderId="2" xfId="0" applyFont="1" applyFill="1" applyBorder="1" applyAlignment="1">
      <alignment vertical="center" wrapText="1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horizontal="center" wrapText="1"/>
    </xf>
    <xf numFmtId="0" fontId="16" fillId="2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horizontal="center" wrapText="1"/>
    </xf>
    <xf numFmtId="0" fontId="1" fillId="0" borderId="0" xfId="0" applyFont="1" applyFill="1" applyBorder="1"/>
    <xf numFmtId="0" fontId="0" fillId="0" borderId="7" xfId="0" applyBorder="1"/>
    <xf numFmtId="0" fontId="0" fillId="0" borderId="0" xfId="0" applyBorder="1"/>
    <xf numFmtId="0" fontId="0" fillId="0" borderId="11" xfId="0" applyBorder="1"/>
    <xf numFmtId="0" fontId="20" fillId="0" borderId="0" xfId="0" applyFont="1"/>
    <xf numFmtId="0" fontId="6" fillId="0" borderId="15" xfId="0" applyFont="1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7" fillId="0" borderId="5" xfId="0" applyFont="1" applyBorder="1" applyAlignment="1"/>
    <xf numFmtId="0" fontId="7" fillId="0" borderId="7" xfId="0" applyFont="1" applyBorder="1" applyAlignment="1"/>
    <xf numFmtId="0" fontId="7" fillId="0" borderId="8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96"/>
  <sheetViews>
    <sheetView topLeftCell="A52" workbookViewId="0"/>
  </sheetViews>
  <sheetFormatPr baseColWidth="10" defaultColWidth="11.5" defaultRowHeight="15" x14ac:dyDescent="0.2"/>
  <cols>
    <col min="1" max="1" width="17.33203125" customWidth="1"/>
    <col min="4" max="4" width="14.5" customWidth="1"/>
    <col min="5" max="5" width="15" customWidth="1"/>
    <col min="6" max="6" width="18.6640625" customWidth="1"/>
  </cols>
  <sheetData>
    <row r="2" spans="1:1" x14ac:dyDescent="0.2">
      <c r="A2" s="2" t="s">
        <v>87</v>
      </c>
    </row>
    <row r="3" spans="1:1" x14ac:dyDescent="0.2">
      <c r="A3" s="1"/>
    </row>
    <row r="4" spans="1:1" x14ac:dyDescent="0.2">
      <c r="A4" s="37" t="s">
        <v>260</v>
      </c>
    </row>
    <row r="5" spans="1:1" x14ac:dyDescent="0.2">
      <c r="A5" t="s">
        <v>228</v>
      </c>
    </row>
    <row r="6" spans="1:1" x14ac:dyDescent="0.2">
      <c r="A6" s="38" t="s">
        <v>284</v>
      </c>
    </row>
    <row r="8" spans="1:1" x14ac:dyDescent="0.2">
      <c r="A8" t="s">
        <v>229</v>
      </c>
    </row>
    <row r="9" spans="1:1" x14ac:dyDescent="0.2">
      <c r="A9" t="s">
        <v>285</v>
      </c>
    </row>
    <row r="10" spans="1:1" x14ac:dyDescent="0.2">
      <c r="A10" t="s">
        <v>230</v>
      </c>
    </row>
    <row r="11" spans="1:1" x14ac:dyDescent="0.2">
      <c r="A11" t="s">
        <v>231</v>
      </c>
    </row>
    <row r="12" spans="1:1" x14ac:dyDescent="0.2">
      <c r="A12" t="s">
        <v>232</v>
      </c>
    </row>
    <row r="14" spans="1:1" x14ac:dyDescent="0.2">
      <c r="A14" s="37" t="s">
        <v>286</v>
      </c>
    </row>
    <row r="15" spans="1:1" x14ac:dyDescent="0.2">
      <c r="A15" s="14" t="s">
        <v>287</v>
      </c>
    </row>
    <row r="17" spans="1:3" x14ac:dyDescent="0.2">
      <c r="A17" s="37" t="s">
        <v>288</v>
      </c>
    </row>
    <row r="18" spans="1:3" x14ac:dyDescent="0.2">
      <c r="A18" t="s">
        <v>82</v>
      </c>
      <c r="C18" t="s">
        <v>261</v>
      </c>
    </row>
    <row r="19" spans="1:3" x14ac:dyDescent="0.2">
      <c r="A19" t="s">
        <v>83</v>
      </c>
      <c r="C19" t="s">
        <v>262</v>
      </c>
    </row>
    <row r="20" spans="1:3" x14ac:dyDescent="0.2">
      <c r="A20" t="s">
        <v>91</v>
      </c>
      <c r="C20" t="s">
        <v>263</v>
      </c>
    </row>
    <row r="21" spans="1:3" x14ac:dyDescent="0.2">
      <c r="A21" t="s">
        <v>84</v>
      </c>
      <c r="C21" t="s">
        <v>264</v>
      </c>
    </row>
    <row r="23" spans="1:3" x14ac:dyDescent="0.2">
      <c r="A23" s="1" t="s">
        <v>56</v>
      </c>
    </row>
    <row r="24" spans="1:3" x14ac:dyDescent="0.2">
      <c r="A24" t="s">
        <v>54</v>
      </c>
      <c r="C24" t="s">
        <v>265</v>
      </c>
    </row>
    <row r="25" spans="1:3" x14ac:dyDescent="0.2">
      <c r="A25" t="s">
        <v>58</v>
      </c>
      <c r="C25" t="s">
        <v>270</v>
      </c>
    </row>
    <row r="26" spans="1:3" x14ac:dyDescent="0.2">
      <c r="A26" t="s">
        <v>59</v>
      </c>
      <c r="C26" t="s">
        <v>266</v>
      </c>
    </row>
    <row r="27" spans="1:3" x14ac:dyDescent="0.2">
      <c r="A27" t="s">
        <v>61</v>
      </c>
      <c r="C27" t="s">
        <v>268</v>
      </c>
    </row>
    <row r="28" spans="1:3" x14ac:dyDescent="0.2">
      <c r="A28" t="s">
        <v>62</v>
      </c>
      <c r="C28" t="s">
        <v>269</v>
      </c>
    </row>
    <row r="29" spans="1:3" x14ac:dyDescent="0.2">
      <c r="A29" t="s">
        <v>63</v>
      </c>
      <c r="C29" t="s">
        <v>267</v>
      </c>
    </row>
    <row r="30" spans="1:3" x14ac:dyDescent="0.2">
      <c r="A30" t="s">
        <v>64</v>
      </c>
      <c r="C30" t="s">
        <v>271</v>
      </c>
    </row>
    <row r="31" spans="1:3" x14ac:dyDescent="0.2">
      <c r="A31" t="s">
        <v>65</v>
      </c>
      <c r="C31" t="s">
        <v>272</v>
      </c>
    </row>
    <row r="32" spans="1:3" x14ac:dyDescent="0.2">
      <c r="A32" t="s">
        <v>66</v>
      </c>
      <c r="C32" t="s">
        <v>274</v>
      </c>
    </row>
    <row r="34" spans="1:3" x14ac:dyDescent="0.2">
      <c r="A34" s="1" t="s">
        <v>101</v>
      </c>
    </row>
    <row r="35" spans="1:3" x14ac:dyDescent="0.2">
      <c r="A35" t="s">
        <v>67</v>
      </c>
      <c r="C35" t="s">
        <v>273</v>
      </c>
    </row>
    <row r="36" spans="1:3" x14ac:dyDescent="0.2">
      <c r="A36" t="s">
        <v>60</v>
      </c>
      <c r="C36" t="s">
        <v>275</v>
      </c>
    </row>
    <row r="38" spans="1:3" x14ac:dyDescent="0.2">
      <c r="A38" s="1" t="s">
        <v>74</v>
      </c>
    </row>
    <row r="39" spans="1:3" x14ac:dyDescent="0.2">
      <c r="A39" s="1"/>
      <c r="C39" t="s">
        <v>276</v>
      </c>
    </row>
    <row r="40" spans="1:3" x14ac:dyDescent="0.2">
      <c r="C40" t="s">
        <v>277</v>
      </c>
    </row>
    <row r="41" spans="1:3" x14ac:dyDescent="0.2">
      <c r="C41" t="s">
        <v>283</v>
      </c>
    </row>
    <row r="42" spans="1:3" x14ac:dyDescent="0.2">
      <c r="A42" t="s">
        <v>69</v>
      </c>
      <c r="C42" t="s">
        <v>278</v>
      </c>
    </row>
    <row r="43" spans="1:3" x14ac:dyDescent="0.2">
      <c r="A43" t="s">
        <v>70</v>
      </c>
      <c r="C43" t="s">
        <v>279</v>
      </c>
    </row>
    <row r="44" spans="1:3" x14ac:dyDescent="0.2">
      <c r="A44" t="s">
        <v>71</v>
      </c>
      <c r="C44" t="s">
        <v>292</v>
      </c>
    </row>
    <row r="45" spans="1:3" x14ac:dyDescent="0.2">
      <c r="A45" t="s">
        <v>72</v>
      </c>
      <c r="C45" t="s">
        <v>280</v>
      </c>
    </row>
    <row r="46" spans="1:3" x14ac:dyDescent="0.2">
      <c r="A46" t="s">
        <v>73</v>
      </c>
      <c r="C46" t="s">
        <v>281</v>
      </c>
    </row>
    <row r="47" spans="1:3" x14ac:dyDescent="0.2">
      <c r="A47" t="s">
        <v>68</v>
      </c>
      <c r="C47" t="s">
        <v>282</v>
      </c>
    </row>
    <row r="50" spans="1:3" x14ac:dyDescent="0.2">
      <c r="A50" s="37" t="s">
        <v>289</v>
      </c>
    </row>
    <row r="51" spans="1:3" x14ac:dyDescent="0.2">
      <c r="A51" s="14" t="s">
        <v>290</v>
      </c>
    </row>
    <row r="52" spans="1:3" x14ac:dyDescent="0.2">
      <c r="A52" s="14" t="s">
        <v>291</v>
      </c>
    </row>
    <row r="55" spans="1:3" ht="16" thickBot="1" x14ac:dyDescent="0.25">
      <c r="A55" s="36" t="s">
        <v>233</v>
      </c>
    </row>
    <row r="56" spans="1:3" x14ac:dyDescent="0.2">
      <c r="A56" s="53" t="s">
        <v>125</v>
      </c>
      <c r="B56" s="53" t="s">
        <v>107</v>
      </c>
      <c r="C56" s="53" t="s">
        <v>108</v>
      </c>
    </row>
    <row r="57" spans="1:3" ht="16" thickBot="1" x14ac:dyDescent="0.25">
      <c r="A57" s="54"/>
      <c r="B57" s="54"/>
      <c r="C57" s="54"/>
    </row>
    <row r="58" spans="1:3" x14ac:dyDescent="0.2">
      <c r="A58" s="11" t="s">
        <v>126</v>
      </c>
      <c r="B58" s="11">
        <v>1</v>
      </c>
      <c r="C58" s="11">
        <v>0</v>
      </c>
    </row>
    <row r="59" spans="1:3" x14ac:dyDescent="0.2">
      <c r="A59" s="11" t="s">
        <v>127</v>
      </c>
      <c r="B59" s="11">
        <v>-1</v>
      </c>
      <c r="C59" s="11">
        <v>0</v>
      </c>
    </row>
    <row r="60" spans="1:3" x14ac:dyDescent="0.2">
      <c r="A60" s="11" t="s">
        <v>128</v>
      </c>
      <c r="B60" s="11">
        <v>0</v>
      </c>
      <c r="C60" s="11">
        <v>-1</v>
      </c>
    </row>
    <row r="61" spans="1:3" x14ac:dyDescent="0.2">
      <c r="A61" s="11" t="s">
        <v>129</v>
      </c>
      <c r="B61" s="11">
        <v>0</v>
      </c>
      <c r="C61" s="11">
        <v>1</v>
      </c>
    </row>
    <row r="62" spans="1:3" x14ac:dyDescent="0.2">
      <c r="A62" s="11" t="s">
        <v>130</v>
      </c>
      <c r="B62" s="11">
        <v>-0.35</v>
      </c>
      <c r="C62" s="11">
        <v>-0.15</v>
      </c>
    </row>
    <row r="63" spans="1:3" ht="16" thickBot="1" x14ac:dyDescent="0.25">
      <c r="A63" s="12" t="s">
        <v>131</v>
      </c>
      <c r="B63" s="12">
        <v>0</v>
      </c>
      <c r="C63" s="12">
        <v>0</v>
      </c>
    </row>
    <row r="67" spans="1:10" x14ac:dyDescent="0.2">
      <c r="A67" s="36" t="s">
        <v>259</v>
      </c>
    </row>
    <row r="68" spans="1:10" x14ac:dyDescent="0.2">
      <c r="A68" s="15"/>
      <c r="B68" s="16"/>
      <c r="C68" s="55" t="s">
        <v>234</v>
      </c>
      <c r="D68" s="56"/>
      <c r="E68" s="56"/>
      <c r="F68" s="56"/>
      <c r="G68" s="57"/>
      <c r="H68" s="17"/>
      <c r="I68" s="17"/>
      <c r="J68" s="18"/>
    </row>
    <row r="69" spans="1:10" x14ac:dyDescent="0.2">
      <c r="A69" s="19" t="s">
        <v>235</v>
      </c>
      <c r="B69" s="20" t="s">
        <v>19</v>
      </c>
      <c r="C69" s="21" t="s">
        <v>236</v>
      </c>
      <c r="D69" s="22" t="s">
        <v>237</v>
      </c>
      <c r="E69" s="22" t="s">
        <v>238</v>
      </c>
      <c r="F69" s="22" t="s">
        <v>239</v>
      </c>
      <c r="G69" s="23" t="s">
        <v>240</v>
      </c>
      <c r="H69" s="22" t="s">
        <v>241</v>
      </c>
      <c r="I69" s="22" t="s">
        <v>242</v>
      </c>
      <c r="J69" s="23" t="s">
        <v>243</v>
      </c>
    </row>
    <row r="70" spans="1:10" x14ac:dyDescent="0.2">
      <c r="A70" s="24" t="s">
        <v>244</v>
      </c>
      <c r="B70" s="4" t="s">
        <v>245</v>
      </c>
      <c r="C70" s="25">
        <v>0.2</v>
      </c>
      <c r="D70" s="26">
        <v>0.3</v>
      </c>
      <c r="E70" s="26">
        <v>288</v>
      </c>
      <c r="F70" s="26">
        <v>313</v>
      </c>
      <c r="G70" s="27">
        <v>328</v>
      </c>
      <c r="H70" s="28">
        <v>9</v>
      </c>
      <c r="I70" s="29">
        <v>1.4999999999999999E-2</v>
      </c>
      <c r="J70" s="30">
        <v>80</v>
      </c>
    </row>
    <row r="71" spans="1:10" x14ac:dyDescent="0.2">
      <c r="A71" s="24" t="s">
        <v>246</v>
      </c>
      <c r="B71" s="4" t="s">
        <v>245</v>
      </c>
      <c r="C71" s="25">
        <v>0.2</v>
      </c>
      <c r="D71" s="26">
        <v>0.3</v>
      </c>
      <c r="E71" s="26">
        <v>283</v>
      </c>
      <c r="F71" s="26">
        <v>311</v>
      </c>
      <c r="G71" s="27">
        <v>328</v>
      </c>
      <c r="H71" s="25">
        <v>9</v>
      </c>
      <c r="I71" s="26">
        <v>1.4999999999999999E-2</v>
      </c>
      <c r="J71" s="27">
        <v>80</v>
      </c>
    </row>
    <row r="72" spans="1:10" x14ac:dyDescent="0.2">
      <c r="A72" s="24" t="s">
        <v>247</v>
      </c>
      <c r="B72" s="4" t="s">
        <v>245</v>
      </c>
      <c r="C72" s="25">
        <v>0.2</v>
      </c>
      <c r="D72" s="26">
        <v>0.3</v>
      </c>
      <c r="E72" s="26">
        <v>281</v>
      </c>
      <c r="F72" s="26">
        <v>307</v>
      </c>
      <c r="G72" s="27">
        <v>328</v>
      </c>
      <c r="H72" s="25">
        <v>9</v>
      </c>
      <c r="I72" s="26">
        <v>1.4999999999999999E-2</v>
      </c>
      <c r="J72" s="27">
        <v>80</v>
      </c>
    </row>
    <row r="73" spans="1:10" x14ac:dyDescent="0.2">
      <c r="A73" s="24" t="s">
        <v>248</v>
      </c>
      <c r="B73" s="4" t="s">
        <v>245</v>
      </c>
      <c r="C73" s="25">
        <v>0.2</v>
      </c>
      <c r="D73" s="26">
        <v>0.3</v>
      </c>
      <c r="E73" s="26">
        <v>278</v>
      </c>
      <c r="F73" s="26">
        <v>303</v>
      </c>
      <c r="G73" s="27">
        <v>328</v>
      </c>
      <c r="H73" s="25">
        <v>9</v>
      </c>
      <c r="I73" s="26">
        <v>1.4999999999999999E-2</v>
      </c>
      <c r="J73" s="27">
        <v>80</v>
      </c>
    </row>
    <row r="74" spans="1:10" x14ac:dyDescent="0.2">
      <c r="A74" s="24" t="s">
        <v>249</v>
      </c>
      <c r="B74" s="4" t="s">
        <v>245</v>
      </c>
      <c r="C74" s="25">
        <v>0.2</v>
      </c>
      <c r="D74" s="26">
        <v>0.3</v>
      </c>
      <c r="E74" s="26">
        <v>278</v>
      </c>
      <c r="F74" s="26">
        <v>303</v>
      </c>
      <c r="G74" s="27">
        <v>328</v>
      </c>
      <c r="H74" s="25">
        <v>9</v>
      </c>
      <c r="I74" s="26">
        <v>1.4999999999999999E-2</v>
      </c>
      <c r="J74" s="27">
        <v>80</v>
      </c>
    </row>
    <row r="75" spans="1:10" x14ac:dyDescent="0.2">
      <c r="A75" s="24" t="s">
        <v>250</v>
      </c>
      <c r="B75" s="4" t="s">
        <v>251</v>
      </c>
      <c r="C75" s="25">
        <v>0.2</v>
      </c>
      <c r="D75" s="26">
        <v>0.3</v>
      </c>
      <c r="E75" s="26">
        <v>288</v>
      </c>
      <c r="F75" s="26">
        <v>313</v>
      </c>
      <c r="G75" s="27">
        <v>328</v>
      </c>
      <c r="H75" s="25">
        <v>4</v>
      </c>
      <c r="I75" s="26">
        <v>2.5000000000000001E-2</v>
      </c>
      <c r="J75" s="27">
        <v>35.799999999999997</v>
      </c>
    </row>
    <row r="76" spans="1:10" x14ac:dyDescent="0.2">
      <c r="A76" s="24" t="s">
        <v>252</v>
      </c>
      <c r="B76" s="4" t="s">
        <v>245</v>
      </c>
      <c r="C76" s="25">
        <v>0.2</v>
      </c>
      <c r="D76" s="26">
        <v>0.3</v>
      </c>
      <c r="E76" s="26">
        <v>278</v>
      </c>
      <c r="F76" s="26">
        <v>313</v>
      </c>
      <c r="G76" s="27">
        <v>328</v>
      </c>
      <c r="H76" s="25">
        <v>9</v>
      </c>
      <c r="I76" s="26">
        <v>1.4999999999999999E-2</v>
      </c>
      <c r="J76" s="27">
        <v>80</v>
      </c>
    </row>
    <row r="77" spans="1:10" x14ac:dyDescent="0.2">
      <c r="A77" s="24" t="s">
        <v>253</v>
      </c>
      <c r="B77" s="4" t="s">
        <v>245</v>
      </c>
      <c r="C77" s="25">
        <v>0.2</v>
      </c>
      <c r="D77" s="26">
        <v>0.3</v>
      </c>
      <c r="E77" s="26">
        <v>288</v>
      </c>
      <c r="F77" s="26">
        <v>303</v>
      </c>
      <c r="G77" s="27">
        <v>328</v>
      </c>
      <c r="H77" s="25">
        <v>9</v>
      </c>
      <c r="I77" s="26">
        <v>1.4999999999999999E-2</v>
      </c>
      <c r="J77" s="27">
        <v>80</v>
      </c>
    </row>
    <row r="78" spans="1:10" x14ac:dyDescent="0.2">
      <c r="A78" s="24" t="s">
        <v>254</v>
      </c>
      <c r="B78" s="4" t="s">
        <v>245</v>
      </c>
      <c r="C78" s="25">
        <v>0.2</v>
      </c>
      <c r="D78" s="26">
        <v>0.3</v>
      </c>
      <c r="E78" s="26">
        <v>281</v>
      </c>
      <c r="F78" s="26">
        <v>308</v>
      </c>
      <c r="G78" s="27">
        <v>328</v>
      </c>
      <c r="H78" s="25">
        <v>9</v>
      </c>
      <c r="I78" s="26">
        <v>1.4999999999999999E-2</v>
      </c>
      <c r="J78" s="27">
        <v>80</v>
      </c>
    </row>
    <row r="79" spans="1:10" x14ac:dyDescent="0.2">
      <c r="A79" s="24" t="s">
        <v>255</v>
      </c>
      <c r="B79" s="4" t="s">
        <v>245</v>
      </c>
      <c r="C79" s="25">
        <v>0.2</v>
      </c>
      <c r="D79" s="26">
        <v>0.3</v>
      </c>
      <c r="E79" s="26">
        <v>281</v>
      </c>
      <c r="F79" s="26">
        <v>308</v>
      </c>
      <c r="G79" s="27">
        <v>328</v>
      </c>
      <c r="H79" s="25">
        <v>9</v>
      </c>
      <c r="I79" s="26">
        <v>1.4999999999999999E-2</v>
      </c>
      <c r="J79" s="27">
        <v>15</v>
      </c>
    </row>
    <row r="80" spans="1:10" x14ac:dyDescent="0.2">
      <c r="A80" s="24" t="s">
        <v>256</v>
      </c>
      <c r="B80" s="4" t="s">
        <v>245</v>
      </c>
      <c r="C80" s="25">
        <v>0.2</v>
      </c>
      <c r="D80" s="26">
        <v>0.3</v>
      </c>
      <c r="E80" s="26">
        <v>281</v>
      </c>
      <c r="F80" s="26">
        <v>308</v>
      </c>
      <c r="G80" s="27">
        <v>328</v>
      </c>
      <c r="H80" s="25">
        <v>9</v>
      </c>
      <c r="I80" s="26">
        <v>1.4999999999999999E-2</v>
      </c>
      <c r="J80" s="27">
        <v>160</v>
      </c>
    </row>
    <row r="81" spans="1:10" x14ac:dyDescent="0.2">
      <c r="A81" s="24" t="s">
        <v>257</v>
      </c>
      <c r="B81" s="4" t="s">
        <v>245</v>
      </c>
      <c r="C81" s="25">
        <v>0.2</v>
      </c>
      <c r="D81" s="26">
        <v>0.3</v>
      </c>
      <c r="E81" s="26">
        <v>281</v>
      </c>
      <c r="F81" s="26">
        <v>308</v>
      </c>
      <c r="G81" s="27">
        <v>328</v>
      </c>
      <c r="H81" s="25">
        <v>9</v>
      </c>
      <c r="I81" s="26">
        <v>1.4999999999999999E-2</v>
      </c>
      <c r="J81" s="27">
        <v>360</v>
      </c>
    </row>
    <row r="82" spans="1:10" x14ac:dyDescent="0.2">
      <c r="A82" s="31" t="s">
        <v>258</v>
      </c>
      <c r="B82" s="32" t="s">
        <v>251</v>
      </c>
      <c r="C82" s="33">
        <v>0.2</v>
      </c>
      <c r="D82" s="34">
        <v>0.15</v>
      </c>
      <c r="E82" s="34">
        <v>288</v>
      </c>
      <c r="F82" s="34">
        <v>317</v>
      </c>
      <c r="G82" s="35">
        <v>328</v>
      </c>
      <c r="H82" s="33">
        <v>4</v>
      </c>
      <c r="I82" s="34">
        <v>2.5000000000000001E-2</v>
      </c>
      <c r="J82" s="35">
        <v>21.5</v>
      </c>
    </row>
    <row r="85" spans="1:10" x14ac:dyDescent="0.2">
      <c r="A85" s="36" t="s">
        <v>293</v>
      </c>
    </row>
    <row r="86" spans="1:10" x14ac:dyDescent="0.2">
      <c r="A86" s="41" t="s">
        <v>75</v>
      </c>
      <c r="B86" s="41" t="s">
        <v>294</v>
      </c>
      <c r="C86" s="41" t="s">
        <v>139</v>
      </c>
      <c r="D86" s="41" t="s">
        <v>309</v>
      </c>
      <c r="E86" s="41" t="s">
        <v>310</v>
      </c>
      <c r="F86" s="41" t="s">
        <v>311</v>
      </c>
    </row>
    <row r="87" spans="1:10" x14ac:dyDescent="0.2">
      <c r="A87" s="39" t="s">
        <v>295</v>
      </c>
      <c r="B87" s="39" t="s">
        <v>11</v>
      </c>
      <c r="C87" s="39" t="s">
        <v>184</v>
      </c>
      <c r="D87" s="42">
        <v>1000</v>
      </c>
      <c r="E87" s="43">
        <v>500</v>
      </c>
      <c r="F87" s="43">
        <v>1030</v>
      </c>
      <c r="G87" s="43"/>
    </row>
    <row r="88" spans="1:10" x14ac:dyDescent="0.2">
      <c r="A88" s="39" t="s">
        <v>296</v>
      </c>
      <c r="B88" s="39" t="s">
        <v>297</v>
      </c>
      <c r="C88" s="39" t="s">
        <v>184</v>
      </c>
      <c r="D88" s="42">
        <v>209</v>
      </c>
      <c r="E88" s="43">
        <v>100</v>
      </c>
      <c r="F88" s="43">
        <v>220</v>
      </c>
      <c r="G88" s="43"/>
    </row>
    <row r="89" spans="1:10" ht="30" x14ac:dyDescent="0.2">
      <c r="A89" s="39" t="s">
        <v>298</v>
      </c>
      <c r="B89" s="39" t="s">
        <v>21</v>
      </c>
      <c r="C89" s="39" t="s">
        <v>299</v>
      </c>
      <c r="D89" s="43">
        <v>1.4999999999999999E-2</v>
      </c>
      <c r="E89" s="42">
        <v>5.0000000000000001E-3</v>
      </c>
      <c r="F89" s="43">
        <v>0.03</v>
      </c>
      <c r="G89" s="43"/>
    </row>
    <row r="90" spans="1:10" ht="30" x14ac:dyDescent="0.2">
      <c r="A90" s="39" t="s">
        <v>312</v>
      </c>
      <c r="B90" s="39" t="s">
        <v>17</v>
      </c>
      <c r="C90" s="39" t="s">
        <v>299</v>
      </c>
      <c r="D90" s="43">
        <v>7</v>
      </c>
      <c r="E90" s="42">
        <v>2</v>
      </c>
      <c r="F90" s="43">
        <v>20</v>
      </c>
      <c r="G90" s="43"/>
    </row>
    <row r="91" spans="1:10" ht="16" x14ac:dyDescent="0.2">
      <c r="A91" s="39" t="s">
        <v>308</v>
      </c>
      <c r="B91" s="39" t="s">
        <v>12</v>
      </c>
      <c r="C91" s="39" t="s">
        <v>184</v>
      </c>
      <c r="D91" s="42" t="s">
        <v>313</v>
      </c>
      <c r="E91" s="42" t="s">
        <v>314</v>
      </c>
      <c r="F91" s="42" t="s">
        <v>315</v>
      </c>
      <c r="G91" s="42"/>
    </row>
    <row r="92" spans="1:10" ht="19" x14ac:dyDescent="0.2">
      <c r="A92" s="39" t="s">
        <v>316</v>
      </c>
      <c r="B92" s="39" t="s">
        <v>301</v>
      </c>
      <c r="C92" s="39" t="s">
        <v>189</v>
      </c>
      <c r="D92" s="42">
        <v>380</v>
      </c>
      <c r="E92" s="42">
        <v>20</v>
      </c>
      <c r="F92" s="42">
        <v>500</v>
      </c>
    </row>
    <row r="93" spans="1:10" ht="30" x14ac:dyDescent="0.2">
      <c r="A93" s="39" t="s">
        <v>302</v>
      </c>
      <c r="B93" s="40" t="s">
        <v>303</v>
      </c>
      <c r="C93" s="39" t="s">
        <v>300</v>
      </c>
      <c r="D93" s="42" t="s">
        <v>317</v>
      </c>
      <c r="E93" s="42">
        <v>0</v>
      </c>
      <c r="F93" s="42">
        <v>250</v>
      </c>
    </row>
    <row r="94" spans="1:10" ht="30" x14ac:dyDescent="0.2">
      <c r="A94" s="39" t="s">
        <v>304</v>
      </c>
      <c r="B94" s="39" t="s">
        <v>305</v>
      </c>
      <c r="C94" s="39" t="s">
        <v>299</v>
      </c>
      <c r="D94" s="42">
        <v>1</v>
      </c>
      <c r="E94" s="42">
        <v>0</v>
      </c>
      <c r="F94" s="42">
        <v>1</v>
      </c>
    </row>
    <row r="95" spans="1:10" ht="30" x14ac:dyDescent="0.2">
      <c r="A95" s="44" t="s">
        <v>306</v>
      </c>
      <c r="B95" s="44" t="s">
        <v>222</v>
      </c>
      <c r="C95" s="44" t="s">
        <v>299</v>
      </c>
      <c r="D95" s="45">
        <v>0</v>
      </c>
      <c r="E95" s="45">
        <v>0</v>
      </c>
      <c r="F95" s="45">
        <v>8</v>
      </c>
    </row>
    <row r="96" spans="1:10" ht="31" thickBot="1" x14ac:dyDescent="0.25">
      <c r="A96" s="46" t="s">
        <v>307</v>
      </c>
      <c r="B96" s="46" t="s">
        <v>224</v>
      </c>
      <c r="C96" s="46" t="s">
        <v>299</v>
      </c>
      <c r="D96" s="47">
        <v>1</v>
      </c>
      <c r="E96" s="47">
        <v>0</v>
      </c>
      <c r="F96" s="47">
        <v>1</v>
      </c>
    </row>
  </sheetData>
  <mergeCells count="4">
    <mergeCell ref="A56:A57"/>
    <mergeCell ref="B56:B57"/>
    <mergeCell ref="C56:C57"/>
    <mergeCell ref="C68:G68"/>
  </mergeCells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zoomScale="115" zoomScaleNormal="115" workbookViewId="0">
      <selection activeCell="C28" sqref="C28"/>
    </sheetView>
  </sheetViews>
  <sheetFormatPr baseColWidth="10" defaultColWidth="11.5" defaultRowHeight="15" x14ac:dyDescent="0.2"/>
  <cols>
    <col min="1" max="2" width="9.1640625" customWidth="1"/>
    <col min="3" max="3" width="23.1640625" customWidth="1"/>
  </cols>
  <sheetData>
    <row r="1" spans="1:5" x14ac:dyDescent="0.2">
      <c r="A1" s="2" t="s">
        <v>50</v>
      </c>
    </row>
    <row r="3" spans="1:5" x14ac:dyDescent="0.2">
      <c r="A3" s="10" t="s">
        <v>117</v>
      </c>
    </row>
    <row r="4" spans="1:5" x14ac:dyDescent="0.2">
      <c r="A4" s="10"/>
    </row>
    <row r="5" spans="1:5" x14ac:dyDescent="0.2">
      <c r="A5">
        <v>1</v>
      </c>
      <c r="C5" t="s">
        <v>88</v>
      </c>
      <c r="E5" t="s">
        <v>89</v>
      </c>
    </row>
    <row r="6" spans="1:5" x14ac:dyDescent="0.2">
      <c r="A6">
        <v>1</v>
      </c>
      <c r="C6" t="s">
        <v>118</v>
      </c>
      <c r="E6" t="s">
        <v>111</v>
      </c>
    </row>
    <row r="7" spans="1:5" x14ac:dyDescent="0.2">
      <c r="A7">
        <v>1</v>
      </c>
      <c r="C7" t="s">
        <v>119</v>
      </c>
      <c r="E7" t="s">
        <v>112</v>
      </c>
    </row>
    <row r="8" spans="1:5" x14ac:dyDescent="0.2">
      <c r="A8">
        <v>0</v>
      </c>
      <c r="C8" t="s">
        <v>120</v>
      </c>
      <c r="E8" t="s">
        <v>123</v>
      </c>
    </row>
    <row r="9" spans="1:5" x14ac:dyDescent="0.2">
      <c r="A9">
        <v>0</v>
      </c>
      <c r="C9" t="s">
        <v>121</v>
      </c>
      <c r="E9" t="s">
        <v>124</v>
      </c>
    </row>
    <row r="10" spans="1:5" x14ac:dyDescent="0.2">
      <c r="A10">
        <v>0</v>
      </c>
      <c r="C10" s="14" t="s">
        <v>122</v>
      </c>
      <c r="E10" t="s">
        <v>113</v>
      </c>
    </row>
    <row r="11" spans="1:5" x14ac:dyDescent="0.2">
      <c r="A11">
        <v>0</v>
      </c>
      <c r="C11" t="s">
        <v>132</v>
      </c>
      <c r="E11" t="s">
        <v>133</v>
      </c>
    </row>
    <row r="12" spans="1:5" x14ac:dyDescent="0.2">
      <c r="A12">
        <v>1</v>
      </c>
      <c r="C12" t="s">
        <v>321</v>
      </c>
      <c r="E12" t="s">
        <v>114</v>
      </c>
    </row>
    <row r="13" spans="1:5" x14ac:dyDescent="0.2">
      <c r="A13">
        <v>1</v>
      </c>
      <c r="C13" t="s">
        <v>137</v>
      </c>
      <c r="E13" t="s">
        <v>138</v>
      </c>
    </row>
    <row r="14" spans="1:5" x14ac:dyDescent="0.2">
      <c r="A14">
        <v>0</v>
      </c>
      <c r="C14" t="s">
        <v>135</v>
      </c>
      <c r="E14" t="s">
        <v>136</v>
      </c>
    </row>
    <row r="15" spans="1:5" x14ac:dyDescent="0.2">
      <c r="A15">
        <v>1</v>
      </c>
      <c r="C15" t="s">
        <v>323</v>
      </c>
      <c r="E15" t="s">
        <v>48</v>
      </c>
    </row>
    <row r="16" spans="1:5" x14ac:dyDescent="0.2">
      <c r="A16" s="14">
        <v>0</v>
      </c>
      <c r="C16" t="s">
        <v>49</v>
      </c>
      <c r="E16" t="s">
        <v>227</v>
      </c>
    </row>
    <row r="17" spans="1:5" x14ac:dyDescent="0.2">
      <c r="A17">
        <v>1</v>
      </c>
      <c r="C17" t="s">
        <v>322</v>
      </c>
      <c r="E17" t="s">
        <v>115</v>
      </c>
    </row>
    <row r="18" spans="1:5" x14ac:dyDescent="0.2">
      <c r="A18" s="14">
        <v>0</v>
      </c>
      <c r="C18" t="s">
        <v>47</v>
      </c>
      <c r="E18" t="s">
        <v>46</v>
      </c>
    </row>
    <row r="19" spans="1:5" x14ac:dyDescent="0.2">
      <c r="A19">
        <v>0</v>
      </c>
      <c r="C19" t="s">
        <v>51</v>
      </c>
      <c r="E19" t="s">
        <v>116</v>
      </c>
    </row>
    <row r="20" spans="1:5" x14ac:dyDescent="0.2">
      <c r="A20" s="13"/>
      <c r="E20" t="s">
        <v>338</v>
      </c>
    </row>
    <row r="21" spans="1:5" x14ac:dyDescent="0.2">
      <c r="E21" t="s">
        <v>339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0"/>
  <sheetViews>
    <sheetView tabSelected="1" workbookViewId="0">
      <selection activeCell="C10" sqref="C10"/>
    </sheetView>
  </sheetViews>
  <sheetFormatPr baseColWidth="10" defaultColWidth="11.5" defaultRowHeight="15" x14ac:dyDescent="0.2"/>
  <cols>
    <col min="1" max="1" width="20.6640625" customWidth="1"/>
    <col min="2" max="2" width="18.6640625" customWidth="1"/>
    <col min="3" max="3" width="15.5" bestFit="1" customWidth="1"/>
    <col min="4" max="4" width="15.33203125" customWidth="1"/>
  </cols>
  <sheetData>
    <row r="1" spans="1:2" x14ac:dyDescent="0.2">
      <c r="A1" s="2" t="s">
        <v>86</v>
      </c>
    </row>
    <row r="3" spans="1:2" x14ac:dyDescent="0.2">
      <c r="A3" s="2" t="s">
        <v>85</v>
      </c>
    </row>
    <row r="4" spans="1:2" x14ac:dyDescent="0.2">
      <c r="A4" t="s">
        <v>82</v>
      </c>
      <c r="B4" t="s">
        <v>343</v>
      </c>
    </row>
    <row r="5" spans="1:2" x14ac:dyDescent="0.2">
      <c r="A5" t="s">
        <v>83</v>
      </c>
      <c r="B5" t="s">
        <v>325</v>
      </c>
    </row>
    <row r="6" spans="1:2" x14ac:dyDescent="0.2">
      <c r="A6" t="s">
        <v>91</v>
      </c>
      <c r="B6" t="s">
        <v>318</v>
      </c>
    </row>
    <row r="7" spans="1:2" x14ac:dyDescent="0.2">
      <c r="A7" t="s">
        <v>84</v>
      </c>
      <c r="B7" t="s">
        <v>92</v>
      </c>
    </row>
    <row r="9" spans="1:2" x14ac:dyDescent="0.2">
      <c r="A9" s="2" t="s">
        <v>56</v>
      </c>
    </row>
    <row r="10" spans="1:2" x14ac:dyDescent="0.2">
      <c r="A10" t="s">
        <v>54</v>
      </c>
      <c r="B10" t="s">
        <v>57</v>
      </c>
    </row>
    <row r="11" spans="1:2" x14ac:dyDescent="0.2">
      <c r="A11" t="s">
        <v>58</v>
      </c>
      <c r="B11" t="s">
        <v>93</v>
      </c>
    </row>
    <row r="12" spans="1:2" x14ac:dyDescent="0.2">
      <c r="A12" t="s">
        <v>59</v>
      </c>
      <c r="B12" t="s">
        <v>94</v>
      </c>
    </row>
    <row r="13" spans="1:2" x14ac:dyDescent="0.2">
      <c r="A13" t="s">
        <v>61</v>
      </c>
      <c r="B13" t="s">
        <v>95</v>
      </c>
    </row>
    <row r="14" spans="1:2" x14ac:dyDescent="0.2">
      <c r="A14" t="s">
        <v>62</v>
      </c>
      <c r="B14" t="s">
        <v>96</v>
      </c>
    </row>
    <row r="15" spans="1:2" x14ac:dyDescent="0.2">
      <c r="A15" t="s">
        <v>63</v>
      </c>
      <c r="B15" t="s">
        <v>97</v>
      </c>
    </row>
    <row r="16" spans="1:2" x14ac:dyDescent="0.2">
      <c r="A16" t="s">
        <v>64</v>
      </c>
      <c r="B16" t="s">
        <v>98</v>
      </c>
    </row>
    <row r="17" spans="1:2" x14ac:dyDescent="0.2">
      <c r="A17" t="s">
        <v>65</v>
      </c>
      <c r="B17" t="s">
        <v>99</v>
      </c>
    </row>
    <row r="18" spans="1:2" x14ac:dyDescent="0.2">
      <c r="A18" t="s">
        <v>66</v>
      </c>
      <c r="B18" t="s">
        <v>100</v>
      </c>
    </row>
    <row r="20" spans="1:2" x14ac:dyDescent="0.2">
      <c r="A20" s="1" t="s">
        <v>101</v>
      </c>
    </row>
    <row r="21" spans="1:2" x14ac:dyDescent="0.2">
      <c r="A21" t="s">
        <v>67</v>
      </c>
    </row>
    <row r="22" spans="1:2" x14ac:dyDescent="0.2">
      <c r="A22" t="s">
        <v>68</v>
      </c>
    </row>
    <row r="23" spans="1:2" x14ac:dyDescent="0.2">
      <c r="A23" t="s">
        <v>60</v>
      </c>
    </row>
    <row r="25" spans="1:2" x14ac:dyDescent="0.2">
      <c r="A25" s="1" t="s">
        <v>74</v>
      </c>
    </row>
    <row r="26" spans="1:2" x14ac:dyDescent="0.2">
      <c r="A26" t="s">
        <v>69</v>
      </c>
    </row>
    <row r="27" spans="1:2" x14ac:dyDescent="0.2">
      <c r="A27" t="s">
        <v>70</v>
      </c>
    </row>
    <row r="28" spans="1:2" x14ac:dyDescent="0.2">
      <c r="A28" t="s">
        <v>71</v>
      </c>
    </row>
    <row r="29" spans="1:2" x14ac:dyDescent="0.2">
      <c r="A29" t="s">
        <v>72</v>
      </c>
    </row>
    <row r="30" spans="1:2" x14ac:dyDescent="0.2">
      <c r="A30" t="s">
        <v>73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V84"/>
  <sheetViews>
    <sheetView topLeftCell="A34" workbookViewId="0">
      <selection activeCell="D14" sqref="D14"/>
    </sheetView>
  </sheetViews>
  <sheetFormatPr baseColWidth="10" defaultColWidth="11.5" defaultRowHeight="15" x14ac:dyDescent="0.2"/>
  <cols>
    <col min="1" max="1" width="12.83203125" customWidth="1"/>
    <col min="2" max="8" width="9.1640625" customWidth="1"/>
    <col min="9" max="9" width="40.33203125" customWidth="1"/>
    <col min="10" max="26" width="9.1640625" customWidth="1"/>
    <col min="27" max="27" width="9.1640625" style="4" customWidth="1"/>
    <col min="28" max="28" width="24.5" customWidth="1"/>
  </cols>
  <sheetData>
    <row r="1" spans="1:28" x14ac:dyDescent="0.2">
      <c r="A1" s="2" t="s">
        <v>55</v>
      </c>
    </row>
    <row r="3" spans="1:28" x14ac:dyDescent="0.2">
      <c r="A3" t="s">
        <v>324</v>
      </c>
    </row>
    <row r="4" spans="1:28" x14ac:dyDescent="0.2">
      <c r="A4" t="s">
        <v>77</v>
      </c>
    </row>
    <row r="6" spans="1:28" s="6" customFormat="1" x14ac:dyDescent="0.2">
      <c r="A6" s="5" t="s">
        <v>75</v>
      </c>
      <c r="B6" s="5" t="s">
        <v>76</v>
      </c>
      <c r="H6" s="6" t="s">
        <v>139</v>
      </c>
      <c r="I6" s="6" t="s">
        <v>140</v>
      </c>
      <c r="AA6" s="8"/>
      <c r="AB6" s="5"/>
    </row>
    <row r="8" spans="1:28" s="6" customFormat="1" x14ac:dyDescent="0.2">
      <c r="A8" s="5" t="s">
        <v>18</v>
      </c>
      <c r="AA8" s="7"/>
    </row>
    <row r="9" spans="1:28" x14ac:dyDescent="0.2">
      <c r="A9" t="s">
        <v>0</v>
      </c>
      <c r="B9">
        <v>80</v>
      </c>
      <c r="H9" t="s">
        <v>141</v>
      </c>
      <c r="I9" t="s">
        <v>142</v>
      </c>
      <c r="AA9"/>
    </row>
    <row r="10" spans="1:28" x14ac:dyDescent="0.2">
      <c r="A10" s="48" t="s">
        <v>319</v>
      </c>
      <c r="B10">
        <v>20</v>
      </c>
      <c r="H10" t="s">
        <v>141</v>
      </c>
      <c r="I10" t="s">
        <v>320</v>
      </c>
      <c r="AA10"/>
    </row>
    <row r="11" spans="1:28" x14ac:dyDescent="0.2">
      <c r="A11" t="s">
        <v>2</v>
      </c>
      <c r="B11">
        <v>1.2E-2</v>
      </c>
      <c r="H11" t="s">
        <v>143</v>
      </c>
      <c r="I11" t="s">
        <v>144</v>
      </c>
      <c r="AA11"/>
    </row>
    <row r="12" spans="1:28" x14ac:dyDescent="0.2">
      <c r="A12" t="s">
        <v>1</v>
      </c>
      <c r="B12">
        <v>8.9999999999999993E-3</v>
      </c>
      <c r="H12" t="s">
        <v>145</v>
      </c>
      <c r="I12" t="s">
        <v>146</v>
      </c>
      <c r="AA12"/>
    </row>
    <row r="13" spans="1:28" x14ac:dyDescent="0.2">
      <c r="A13" t="s">
        <v>5</v>
      </c>
      <c r="B13">
        <v>0</v>
      </c>
      <c r="H13" t="s">
        <v>147</v>
      </c>
      <c r="I13" t="s">
        <v>148</v>
      </c>
      <c r="AA13"/>
    </row>
    <row r="14" spans="1:28" x14ac:dyDescent="0.2">
      <c r="A14" t="s">
        <v>6</v>
      </c>
      <c r="B14">
        <v>1.4</v>
      </c>
      <c r="H14" t="s">
        <v>149</v>
      </c>
      <c r="I14" t="s">
        <v>150</v>
      </c>
      <c r="AA14"/>
    </row>
    <row r="15" spans="1:28" x14ac:dyDescent="0.2">
      <c r="A15" t="s">
        <v>30</v>
      </c>
      <c r="B15">
        <v>0.01</v>
      </c>
      <c r="E15" s="13"/>
      <c r="I15" t="s">
        <v>151</v>
      </c>
      <c r="AA15"/>
    </row>
    <row r="16" spans="1:28" x14ac:dyDescent="0.2">
      <c r="A16" t="s">
        <v>29</v>
      </c>
      <c r="B16">
        <v>0.01</v>
      </c>
      <c r="I16" t="s">
        <v>152</v>
      </c>
      <c r="AA16"/>
    </row>
    <row r="17" spans="1:103" x14ac:dyDescent="0.2">
      <c r="AA17"/>
    </row>
    <row r="18" spans="1:103" s="6" customFormat="1" x14ac:dyDescent="0.2">
      <c r="A18" s="5" t="s">
        <v>109</v>
      </c>
    </row>
    <row r="19" spans="1:103" x14ac:dyDescent="0.2">
      <c r="A19" t="s">
        <v>16</v>
      </c>
      <c r="B19">
        <v>80</v>
      </c>
      <c r="H19" t="s">
        <v>153</v>
      </c>
      <c r="I19" t="s">
        <v>154</v>
      </c>
      <c r="AA19"/>
    </row>
    <row r="20" spans="1:103" x14ac:dyDescent="0.2">
      <c r="A20" t="s">
        <v>17</v>
      </c>
      <c r="B20">
        <v>8</v>
      </c>
      <c r="I20" t="s">
        <v>155</v>
      </c>
      <c r="AB20" s="9"/>
      <c r="AZ20" s="4"/>
      <c r="BA20" s="9"/>
      <c r="BY20" s="4"/>
      <c r="BZ20" s="9"/>
      <c r="CX20" s="4"/>
      <c r="CY20" s="9"/>
    </row>
    <row r="21" spans="1:103" x14ac:dyDescent="0.2">
      <c r="A21" t="s">
        <v>19</v>
      </c>
      <c r="B21">
        <v>0</v>
      </c>
      <c r="I21" t="s">
        <v>156</v>
      </c>
      <c r="AB21" s="9"/>
      <c r="AZ21" s="4"/>
      <c r="BA21" s="9"/>
      <c r="BY21" s="4"/>
      <c r="BZ21" s="9"/>
      <c r="CX21" s="4"/>
      <c r="CY21" s="9"/>
    </row>
    <row r="22" spans="1:103" x14ac:dyDescent="0.2">
      <c r="A22" t="s">
        <v>20</v>
      </c>
      <c r="B22">
        <v>0.63959999999999995</v>
      </c>
      <c r="I22" t="s">
        <v>157</v>
      </c>
      <c r="AA22"/>
    </row>
    <row r="23" spans="1:103" x14ac:dyDescent="0.2">
      <c r="A23" t="s">
        <v>21</v>
      </c>
      <c r="B23">
        <v>1.4999999999999999E-2</v>
      </c>
      <c r="I23" t="s">
        <v>158</v>
      </c>
      <c r="AB23" s="9"/>
      <c r="AZ23" s="4"/>
      <c r="BA23" s="9"/>
      <c r="BY23" s="4"/>
      <c r="BZ23" s="9"/>
      <c r="CX23" s="4"/>
      <c r="CY23" s="9"/>
    </row>
    <row r="24" spans="1:103" x14ac:dyDescent="0.2">
      <c r="A24" t="s">
        <v>22</v>
      </c>
      <c r="B24">
        <v>0.2</v>
      </c>
      <c r="C24">
        <v>0.3</v>
      </c>
      <c r="D24">
        <v>281</v>
      </c>
      <c r="E24">
        <v>308</v>
      </c>
      <c r="F24">
        <v>328</v>
      </c>
      <c r="I24" t="s">
        <v>159</v>
      </c>
      <c r="AZ24" s="4"/>
      <c r="BY24" s="4"/>
      <c r="CX24" s="4"/>
    </row>
    <row r="25" spans="1:103" s="6" customFormat="1" x14ac:dyDescent="0.2">
      <c r="A25" s="5" t="s">
        <v>217</v>
      </c>
    </row>
    <row r="26" spans="1:103" x14ac:dyDescent="0.2">
      <c r="A26" t="s">
        <v>214</v>
      </c>
      <c r="B26">
        <v>15</v>
      </c>
      <c r="H26" t="s">
        <v>216</v>
      </c>
      <c r="I26" t="s">
        <v>215</v>
      </c>
      <c r="AZ26" s="4"/>
      <c r="BY26" s="4"/>
      <c r="CX26" s="4"/>
    </row>
    <row r="27" spans="1:103" x14ac:dyDescent="0.2">
      <c r="A27" t="s">
        <v>219</v>
      </c>
      <c r="B27">
        <v>0.56999999999999995</v>
      </c>
      <c r="H27" t="s">
        <v>149</v>
      </c>
      <c r="I27" t="s">
        <v>218</v>
      </c>
      <c r="AZ27" s="4"/>
      <c r="BY27" s="4"/>
      <c r="CX27" s="4"/>
    </row>
    <row r="28" spans="1:103" x14ac:dyDescent="0.2">
      <c r="A28" t="s">
        <v>222</v>
      </c>
      <c r="B28">
        <v>0</v>
      </c>
      <c r="H28" t="s">
        <v>221</v>
      </c>
      <c r="I28" t="s">
        <v>220</v>
      </c>
      <c r="AZ28" s="4"/>
      <c r="BY28" s="4"/>
      <c r="CX28" s="4"/>
    </row>
    <row r="29" spans="1:103" x14ac:dyDescent="0.2">
      <c r="A29" t="s">
        <v>224</v>
      </c>
      <c r="B29">
        <v>1</v>
      </c>
      <c r="H29" t="s">
        <v>149</v>
      </c>
      <c r="I29" t="s">
        <v>223</v>
      </c>
      <c r="AZ29" s="4"/>
      <c r="BY29" s="4"/>
      <c r="CX29" s="4"/>
    </row>
    <row r="30" spans="1:103" x14ac:dyDescent="0.2">
      <c r="A30" t="s">
        <v>225</v>
      </c>
      <c r="B30">
        <v>1</v>
      </c>
      <c r="I30" t="s">
        <v>226</v>
      </c>
      <c r="AZ30" s="4"/>
      <c r="BY30" s="4"/>
      <c r="CX30" s="4"/>
    </row>
    <row r="31" spans="1:103" x14ac:dyDescent="0.2">
      <c r="AZ31" s="4"/>
      <c r="BY31" s="4"/>
      <c r="CX31" s="4"/>
    </row>
    <row r="32" spans="1:103" s="6" customFormat="1" x14ac:dyDescent="0.2">
      <c r="A32" s="5" t="s">
        <v>32</v>
      </c>
      <c r="AA32" s="7"/>
      <c r="AZ32" s="7"/>
      <c r="BY32" s="7"/>
      <c r="CX32" s="7"/>
    </row>
    <row r="33" spans="1:126" x14ac:dyDescent="0.2">
      <c r="A33" t="s">
        <v>33</v>
      </c>
      <c r="B33">
        <v>0.01</v>
      </c>
      <c r="G33" s="13"/>
      <c r="I33" t="s">
        <v>160</v>
      </c>
      <c r="AB33" s="9"/>
      <c r="AZ33" s="4"/>
      <c r="BA33" s="9"/>
      <c r="BY33" s="4"/>
      <c r="BZ33" s="9"/>
      <c r="CX33" s="4"/>
      <c r="CY33" s="9"/>
    </row>
    <row r="34" spans="1:126" x14ac:dyDescent="0.2">
      <c r="AZ34" s="4"/>
      <c r="BY34" s="4"/>
      <c r="CX34" s="4"/>
    </row>
    <row r="35" spans="1:126" s="6" customFormat="1" x14ac:dyDescent="0.2">
      <c r="A35" s="5" t="s">
        <v>26</v>
      </c>
      <c r="AA35" s="7"/>
      <c r="AZ35" s="7"/>
      <c r="BY35" s="7"/>
      <c r="CX35" s="7"/>
    </row>
    <row r="36" spans="1:126" x14ac:dyDescent="0.2">
      <c r="A36" t="s">
        <v>27</v>
      </c>
      <c r="B36">
        <v>1</v>
      </c>
      <c r="I36" t="s">
        <v>161</v>
      </c>
      <c r="AZ36" s="4"/>
      <c r="BY36" s="4"/>
      <c r="CX36" s="4"/>
    </row>
    <row r="37" spans="1:126" x14ac:dyDescent="0.2">
      <c r="A37" t="s">
        <v>28</v>
      </c>
      <c r="B37">
        <v>500</v>
      </c>
      <c r="H37" t="s">
        <v>162</v>
      </c>
      <c r="I37" t="s">
        <v>163</v>
      </c>
      <c r="AZ37" s="4"/>
      <c r="BY37" s="4"/>
      <c r="CX37" s="4"/>
    </row>
    <row r="38" spans="1:126" x14ac:dyDescent="0.2">
      <c r="A38" t="s">
        <v>31</v>
      </c>
      <c r="B38">
        <v>0.06</v>
      </c>
      <c r="I38" t="s">
        <v>164</v>
      </c>
      <c r="AZ38" s="4"/>
      <c r="BY38" s="4"/>
      <c r="CX38" s="4"/>
    </row>
    <row r="39" spans="1:126" x14ac:dyDescent="0.2">
      <c r="A39" t="s">
        <v>35</v>
      </c>
      <c r="B39" s="3">
        <v>1180</v>
      </c>
      <c r="H39" t="s">
        <v>165</v>
      </c>
      <c r="I39" t="s">
        <v>166</v>
      </c>
      <c r="O39" s="3"/>
      <c r="AZ39" s="4"/>
      <c r="BY39" s="4"/>
      <c r="CX39" s="4"/>
    </row>
    <row r="40" spans="1:126" x14ac:dyDescent="0.2">
      <c r="A40" t="s">
        <v>36</v>
      </c>
      <c r="B40" s="3">
        <v>1800</v>
      </c>
      <c r="H40" t="s">
        <v>167</v>
      </c>
      <c r="I40" t="s">
        <v>168</v>
      </c>
      <c r="O40" s="3"/>
      <c r="AZ40" s="4"/>
      <c r="BY40" s="4"/>
      <c r="CX40" s="4"/>
    </row>
    <row r="41" spans="1:126" x14ac:dyDescent="0.2">
      <c r="A41" t="s">
        <v>37</v>
      </c>
      <c r="B41">
        <v>1.55</v>
      </c>
      <c r="H41" t="s">
        <v>169</v>
      </c>
      <c r="I41" t="s">
        <v>170</v>
      </c>
      <c r="AZ41" s="4"/>
      <c r="BY41" s="4"/>
      <c r="CX41" s="4"/>
    </row>
    <row r="42" spans="1:126" x14ac:dyDescent="0.2">
      <c r="A42" t="s">
        <v>106</v>
      </c>
      <c r="B42">
        <v>0.25</v>
      </c>
      <c r="I42" t="s">
        <v>171</v>
      </c>
      <c r="AZ42" s="4"/>
      <c r="BY42" s="4"/>
      <c r="CX42" s="4"/>
    </row>
    <row r="43" spans="1:126" x14ac:dyDescent="0.2">
      <c r="AZ43" s="4"/>
      <c r="BY43" s="4"/>
      <c r="CX43" s="4"/>
    </row>
    <row r="44" spans="1:126" s="6" customFormat="1" x14ac:dyDescent="0.2">
      <c r="A44" s="5" t="s">
        <v>3</v>
      </c>
      <c r="AA44" s="7"/>
      <c r="AZ44" s="7"/>
      <c r="BY44" s="7"/>
      <c r="CX44" s="7"/>
    </row>
    <row r="45" spans="1:126" x14ac:dyDescent="0.2">
      <c r="A45" t="s">
        <v>4</v>
      </c>
      <c r="B45" s="51">
        <f>mSCOPE!C12</f>
        <v>4.9837353930346087</v>
      </c>
      <c r="H45" t="s">
        <v>172</v>
      </c>
      <c r="I45" t="s">
        <v>173</v>
      </c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</row>
    <row r="46" spans="1:126" x14ac:dyDescent="0.2">
      <c r="A46" t="s">
        <v>24</v>
      </c>
      <c r="B46">
        <v>20</v>
      </c>
      <c r="H46" t="s">
        <v>17</v>
      </c>
      <c r="I46" t="s">
        <v>174</v>
      </c>
      <c r="AB46" s="9"/>
    </row>
    <row r="47" spans="1:126" x14ac:dyDescent="0.2">
      <c r="A47" t="s">
        <v>107</v>
      </c>
      <c r="B47">
        <v>-0.35</v>
      </c>
      <c r="D47" s="11"/>
      <c r="F47" s="11"/>
      <c r="G47" s="11"/>
      <c r="I47" s="11" t="s">
        <v>175</v>
      </c>
      <c r="J47" s="11"/>
      <c r="AB47" s="9"/>
    </row>
    <row r="48" spans="1:126" x14ac:dyDescent="0.2">
      <c r="A48" t="s">
        <v>108</v>
      </c>
      <c r="B48">
        <v>-0.15</v>
      </c>
      <c r="D48" s="11"/>
      <c r="F48" s="11"/>
      <c r="G48" s="11"/>
      <c r="I48" s="11" t="s">
        <v>176</v>
      </c>
      <c r="J48" s="11"/>
      <c r="AB48" s="9"/>
    </row>
    <row r="49" spans="1:28" x14ac:dyDescent="0.2">
      <c r="A49" t="s">
        <v>110</v>
      </c>
      <c r="B49">
        <v>0.1</v>
      </c>
      <c r="H49" t="s">
        <v>17</v>
      </c>
      <c r="I49" t="s">
        <v>177</v>
      </c>
      <c r="AB49" s="9"/>
    </row>
    <row r="51" spans="1:28" s="6" customFormat="1" x14ac:dyDescent="0.2">
      <c r="A51" s="5" t="s">
        <v>90</v>
      </c>
      <c r="AA51" s="7"/>
    </row>
    <row r="52" spans="1:28" x14ac:dyDescent="0.2">
      <c r="A52" t="s">
        <v>7</v>
      </c>
      <c r="B52">
        <v>25</v>
      </c>
      <c r="H52" t="s">
        <v>17</v>
      </c>
      <c r="I52" t="s">
        <v>178</v>
      </c>
    </row>
    <row r="53" spans="1:28" x14ac:dyDescent="0.2">
      <c r="A53" t="s">
        <v>8</v>
      </c>
      <c r="B53">
        <v>600</v>
      </c>
      <c r="H53" t="s">
        <v>179</v>
      </c>
      <c r="I53" t="s">
        <v>180</v>
      </c>
    </row>
    <row r="54" spans="1:28" x14ac:dyDescent="0.2">
      <c r="A54" t="s">
        <v>9</v>
      </c>
      <c r="B54">
        <v>20</v>
      </c>
      <c r="H54" t="s">
        <v>181</v>
      </c>
      <c r="I54" t="s">
        <v>182</v>
      </c>
    </row>
    <row r="55" spans="1:28" x14ac:dyDescent="0.2">
      <c r="A55" t="s">
        <v>10</v>
      </c>
      <c r="B55">
        <v>300</v>
      </c>
      <c r="H55" t="s">
        <v>179</v>
      </c>
      <c r="I55" t="s">
        <v>183</v>
      </c>
    </row>
    <row r="56" spans="1:28" x14ac:dyDescent="0.2">
      <c r="A56" t="s">
        <v>11</v>
      </c>
      <c r="B56">
        <v>970</v>
      </c>
      <c r="H56" t="s">
        <v>184</v>
      </c>
      <c r="I56" t="s">
        <v>185</v>
      </c>
    </row>
    <row r="57" spans="1:28" x14ac:dyDescent="0.2">
      <c r="A57" t="s">
        <v>12</v>
      </c>
      <c r="B57">
        <v>15</v>
      </c>
      <c r="H57" t="s">
        <v>184</v>
      </c>
      <c r="I57" t="s">
        <v>186</v>
      </c>
    </row>
    <row r="58" spans="1:28" x14ac:dyDescent="0.2">
      <c r="A58" t="s">
        <v>13</v>
      </c>
      <c r="B58">
        <v>2</v>
      </c>
      <c r="H58" t="s">
        <v>187</v>
      </c>
      <c r="I58" t="s">
        <v>188</v>
      </c>
    </row>
    <row r="59" spans="1:28" x14ac:dyDescent="0.2">
      <c r="A59" t="s">
        <v>14</v>
      </c>
      <c r="B59">
        <v>380</v>
      </c>
      <c r="H59" t="s">
        <v>189</v>
      </c>
      <c r="I59" t="s">
        <v>190</v>
      </c>
      <c r="J59" t="s">
        <v>134</v>
      </c>
    </row>
    <row r="60" spans="1:28" x14ac:dyDescent="0.2">
      <c r="A60" t="s">
        <v>15</v>
      </c>
      <c r="B60">
        <v>209</v>
      </c>
      <c r="H60" t="s">
        <v>191</v>
      </c>
      <c r="I60" t="s">
        <v>192</v>
      </c>
    </row>
    <row r="62" spans="1:28" s="6" customFormat="1" x14ac:dyDescent="0.2">
      <c r="A62" s="5" t="s">
        <v>34</v>
      </c>
      <c r="AA62" s="7"/>
    </row>
    <row r="63" spans="1:28" x14ac:dyDescent="0.2">
      <c r="A63" t="s">
        <v>23</v>
      </c>
      <c r="B63">
        <f>0.123*B46</f>
        <v>2.46</v>
      </c>
      <c r="H63" t="s">
        <v>17</v>
      </c>
      <c r="I63" t="s">
        <v>193</v>
      </c>
      <c r="AB63" s="9"/>
    </row>
    <row r="64" spans="1:28" x14ac:dyDescent="0.2">
      <c r="A64" t="s">
        <v>25</v>
      </c>
      <c r="B64">
        <f>0.67*B46</f>
        <v>13.4</v>
      </c>
      <c r="H64" t="s">
        <v>17</v>
      </c>
      <c r="I64" t="s">
        <v>194</v>
      </c>
      <c r="AB64" s="9"/>
    </row>
    <row r="65" spans="1:28" x14ac:dyDescent="0.2">
      <c r="A65" t="s">
        <v>38</v>
      </c>
      <c r="B65">
        <v>0.3</v>
      </c>
      <c r="I65" t="s">
        <v>195</v>
      </c>
      <c r="AB65" s="9"/>
    </row>
    <row r="66" spans="1:28" x14ac:dyDescent="0.2">
      <c r="A66" t="s">
        <v>39</v>
      </c>
      <c r="B66">
        <v>10</v>
      </c>
      <c r="H66" t="s">
        <v>162</v>
      </c>
      <c r="I66" t="s">
        <v>196</v>
      </c>
      <c r="AB66" s="9"/>
    </row>
    <row r="67" spans="1:28" x14ac:dyDescent="0.2">
      <c r="A67" t="s">
        <v>40</v>
      </c>
      <c r="B67">
        <v>0.35</v>
      </c>
      <c r="I67" t="s">
        <v>197</v>
      </c>
    </row>
    <row r="68" spans="1:28" x14ac:dyDescent="0.2">
      <c r="A68" t="s">
        <v>41</v>
      </c>
      <c r="B68">
        <v>20.6</v>
      </c>
      <c r="I68" t="s">
        <v>198</v>
      </c>
    </row>
    <row r="69" spans="1:28" x14ac:dyDescent="0.2">
      <c r="A69" t="s">
        <v>42</v>
      </c>
      <c r="B69">
        <v>0.2</v>
      </c>
      <c r="I69" t="s">
        <v>199</v>
      </c>
    </row>
    <row r="70" spans="1:28" x14ac:dyDescent="0.2">
      <c r="A70" t="s">
        <v>43</v>
      </c>
      <c r="B70">
        <v>0.01</v>
      </c>
      <c r="I70" t="s">
        <v>200</v>
      </c>
    </row>
    <row r="71" spans="1:28" x14ac:dyDescent="0.2">
      <c r="A71" t="s">
        <v>44</v>
      </c>
      <c r="B71">
        <v>10</v>
      </c>
      <c r="H71" t="s">
        <v>162</v>
      </c>
      <c r="I71" t="s">
        <v>201</v>
      </c>
    </row>
    <row r="72" spans="1:28" x14ac:dyDescent="0.2">
      <c r="A72" t="s">
        <v>45</v>
      </c>
      <c r="B72">
        <v>0</v>
      </c>
      <c r="H72" t="s">
        <v>162</v>
      </c>
      <c r="I72" t="s">
        <v>202</v>
      </c>
    </row>
    <row r="74" spans="1:28" s="6" customFormat="1" x14ac:dyDescent="0.2">
      <c r="A74" s="5" t="s">
        <v>78</v>
      </c>
      <c r="AA74" s="7"/>
    </row>
    <row r="75" spans="1:28" x14ac:dyDescent="0.2">
      <c r="A75" t="s">
        <v>52</v>
      </c>
      <c r="B75" s="9">
        <v>169</v>
      </c>
      <c r="I75" t="s">
        <v>203</v>
      </c>
      <c r="AB75" s="9"/>
    </row>
    <row r="76" spans="1:28" x14ac:dyDescent="0.2">
      <c r="A76" t="s">
        <v>53</v>
      </c>
      <c r="B76">
        <v>170</v>
      </c>
      <c r="I76" t="s">
        <v>204</v>
      </c>
      <c r="AB76" s="9"/>
    </row>
    <row r="77" spans="1:28" x14ac:dyDescent="0.2">
      <c r="A77" t="s">
        <v>79</v>
      </c>
      <c r="B77">
        <v>52.25</v>
      </c>
      <c r="H77" t="s">
        <v>205</v>
      </c>
      <c r="I77" t="s">
        <v>206</v>
      </c>
      <c r="AB77" s="9"/>
    </row>
    <row r="78" spans="1:28" x14ac:dyDescent="0.2">
      <c r="A78" t="s">
        <v>80</v>
      </c>
      <c r="B78">
        <v>5.69</v>
      </c>
      <c r="H78" t="s">
        <v>205</v>
      </c>
      <c r="I78" t="s">
        <v>207</v>
      </c>
      <c r="AB78" s="9"/>
    </row>
    <row r="79" spans="1:28" x14ac:dyDescent="0.2">
      <c r="A79" t="s">
        <v>81</v>
      </c>
      <c r="B79">
        <v>1</v>
      </c>
      <c r="H79" t="s">
        <v>208</v>
      </c>
      <c r="I79" t="s">
        <v>209</v>
      </c>
    </row>
    <row r="81" spans="1:28" s="6" customFormat="1" x14ac:dyDescent="0.2">
      <c r="A81" s="5" t="s">
        <v>102</v>
      </c>
      <c r="AA81" s="7"/>
    </row>
    <row r="82" spans="1:28" x14ac:dyDescent="0.2">
      <c r="A82" t="s">
        <v>103</v>
      </c>
      <c r="B82" s="9">
        <v>30</v>
      </c>
      <c r="H82" t="s">
        <v>210</v>
      </c>
      <c r="I82" t="s">
        <v>211</v>
      </c>
      <c r="AB82" s="9"/>
    </row>
    <row r="83" spans="1:28" x14ac:dyDescent="0.2">
      <c r="A83" t="s">
        <v>104</v>
      </c>
      <c r="B83" s="9">
        <v>30</v>
      </c>
      <c r="H83" t="s">
        <v>210</v>
      </c>
      <c r="I83" t="s">
        <v>212</v>
      </c>
      <c r="AB83" s="9"/>
    </row>
    <row r="84" spans="1:28" x14ac:dyDescent="0.2">
      <c r="A84" t="s">
        <v>105</v>
      </c>
      <c r="B84" s="9">
        <v>0</v>
      </c>
      <c r="H84" t="s">
        <v>210</v>
      </c>
      <c r="I84" t="s">
        <v>213</v>
      </c>
      <c r="AB84" s="9"/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K13"/>
  <sheetViews>
    <sheetView workbookViewId="0">
      <selection activeCell="C5" sqref="C5:K5"/>
    </sheetView>
  </sheetViews>
  <sheetFormatPr baseColWidth="10" defaultColWidth="8.83203125" defaultRowHeight="15" x14ac:dyDescent="0.2"/>
  <cols>
    <col min="2" max="2" width="16.6640625" customWidth="1"/>
  </cols>
  <sheetData>
    <row r="3" spans="1:11" x14ac:dyDescent="0.2">
      <c r="A3" s="5" t="s">
        <v>337</v>
      </c>
      <c r="B3" s="6"/>
      <c r="C3" s="6"/>
      <c r="D3" s="6"/>
      <c r="E3" s="6"/>
    </row>
    <row r="4" spans="1:11" x14ac:dyDescent="0.2">
      <c r="A4" s="49" t="s">
        <v>326</v>
      </c>
      <c r="B4" s="49" t="s">
        <v>327</v>
      </c>
      <c r="C4" s="49">
        <v>9</v>
      </c>
      <c r="D4" s="49"/>
      <c r="E4" s="49"/>
    </row>
    <row r="5" spans="1:11" x14ac:dyDescent="0.2">
      <c r="A5" s="50" t="s">
        <v>328</v>
      </c>
      <c r="B5" s="50" t="s">
        <v>329</v>
      </c>
      <c r="C5">
        <v>8.5551038572273794E-2</v>
      </c>
      <c r="D5">
        <v>7.7813558322613798E-3</v>
      </c>
      <c r="E5">
        <v>2.1004308813897699E-2</v>
      </c>
      <c r="F5">
        <v>6.7918286362371502E-2</v>
      </c>
      <c r="G5">
        <v>0.31387703716387699</v>
      </c>
      <c r="H5">
        <v>0.92526579026274702</v>
      </c>
      <c r="I5">
        <v>1.1948234313903401</v>
      </c>
      <c r="J5">
        <v>1.1918650531638899</v>
      </c>
      <c r="K5">
        <v>1.17564909147295</v>
      </c>
    </row>
    <row r="6" spans="1:11" x14ac:dyDescent="0.2">
      <c r="A6" s="50" t="s">
        <v>331</v>
      </c>
      <c r="B6" s="50"/>
      <c r="C6">
        <v>80</v>
      </c>
      <c r="D6">
        <v>80</v>
      </c>
      <c r="E6">
        <v>80</v>
      </c>
      <c r="F6">
        <v>80</v>
      </c>
      <c r="G6">
        <v>80</v>
      </c>
      <c r="H6">
        <v>80</v>
      </c>
      <c r="I6">
        <v>80</v>
      </c>
      <c r="J6">
        <v>80</v>
      </c>
      <c r="K6">
        <v>80</v>
      </c>
    </row>
    <row r="7" spans="1:11" x14ac:dyDescent="0.2">
      <c r="A7" s="48" t="s">
        <v>332</v>
      </c>
      <c r="B7" s="50"/>
      <c r="C7">
        <v>20</v>
      </c>
      <c r="D7">
        <v>20</v>
      </c>
      <c r="E7">
        <v>20</v>
      </c>
      <c r="F7">
        <v>20</v>
      </c>
      <c r="G7">
        <v>20</v>
      </c>
      <c r="H7">
        <v>20</v>
      </c>
      <c r="I7">
        <v>20</v>
      </c>
      <c r="J7">
        <v>20</v>
      </c>
      <c r="K7">
        <v>20</v>
      </c>
    </row>
    <row r="8" spans="1:11" x14ac:dyDescent="0.2">
      <c r="A8" s="50" t="s">
        <v>333</v>
      </c>
      <c r="B8" s="50"/>
      <c r="C8">
        <v>1.2E-2</v>
      </c>
      <c r="D8">
        <v>1.2E-2</v>
      </c>
      <c r="E8">
        <v>1.2E-2</v>
      </c>
      <c r="F8">
        <v>1.2E-2</v>
      </c>
      <c r="G8">
        <v>1.2E-2</v>
      </c>
      <c r="H8">
        <v>1.2E-2</v>
      </c>
      <c r="I8">
        <v>1.2E-2</v>
      </c>
      <c r="J8">
        <v>1.2E-2</v>
      </c>
      <c r="K8">
        <v>1.2E-2</v>
      </c>
    </row>
    <row r="9" spans="1:11" x14ac:dyDescent="0.2">
      <c r="A9" s="50" t="s">
        <v>334</v>
      </c>
      <c r="B9" s="50"/>
      <c r="C9">
        <v>8.9999999999999993E-3</v>
      </c>
      <c r="D9">
        <v>8.9999999999999993E-3</v>
      </c>
      <c r="E9">
        <v>8.9999999999999993E-3</v>
      </c>
      <c r="F9">
        <v>8.9999999999999993E-3</v>
      </c>
      <c r="G9">
        <v>8.9999999999999993E-3</v>
      </c>
      <c r="H9">
        <v>8.9999999999999993E-3</v>
      </c>
      <c r="I9">
        <v>8.9999999999999993E-3</v>
      </c>
      <c r="J9">
        <v>8.9999999999999993E-3</v>
      </c>
      <c r="K9">
        <v>8.9999999999999993E-3</v>
      </c>
    </row>
    <row r="10" spans="1:11" x14ac:dyDescent="0.2">
      <c r="A10" s="50" t="s">
        <v>335</v>
      </c>
      <c r="B10" s="5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s="50" t="s">
        <v>336</v>
      </c>
      <c r="B11" s="50"/>
      <c r="C11">
        <v>1.4</v>
      </c>
      <c r="D11">
        <v>1.4</v>
      </c>
      <c r="E11">
        <v>1.4</v>
      </c>
      <c r="F11">
        <v>1.4</v>
      </c>
      <c r="G11">
        <v>1.4</v>
      </c>
      <c r="H11">
        <v>1.4</v>
      </c>
      <c r="I11">
        <v>1.4</v>
      </c>
      <c r="J11">
        <v>1.4</v>
      </c>
      <c r="K11">
        <v>1.4</v>
      </c>
    </row>
    <row r="12" spans="1:11" x14ac:dyDescent="0.2">
      <c r="A12" s="51" t="s">
        <v>330</v>
      </c>
      <c r="B12" s="51"/>
      <c r="C12" s="51">
        <f>SUM(C5:O5)</f>
        <v>4.9837353930346087</v>
      </c>
      <c r="D12" s="51"/>
      <c r="E12" s="51"/>
    </row>
    <row r="13" spans="1:11" x14ac:dyDescent="0.2">
      <c r="C13" t="s">
        <v>340</v>
      </c>
      <c r="D13" s="52" t="s">
        <v>342</v>
      </c>
      <c r="E13" t="s">
        <v>341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options</vt:lpstr>
      <vt:lpstr>filenames</vt:lpstr>
      <vt:lpstr>inputdata</vt:lpstr>
      <vt:lpstr>mSCOPE</vt:lpstr>
    </vt:vector>
  </TitlesOfParts>
  <Company>University of Twente - ICTS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Twente</dc:creator>
  <cp:lastModifiedBy>Xi Yang</cp:lastModifiedBy>
  <dcterms:created xsi:type="dcterms:W3CDTF">2013-04-05T12:21:10Z</dcterms:created>
  <dcterms:modified xsi:type="dcterms:W3CDTF">2020-11-04T15:40:04Z</dcterms:modified>
</cp:coreProperties>
</file>