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yang/Documents/GitHub/mSCOPE/mSCOPE_code_v1/"/>
    </mc:Choice>
  </mc:AlternateContent>
  <xr:revisionPtr revIDLastSave="0" documentId="13_ncr:1_{5AC62A98-8DFD-1E43-9456-EA9E77DFFC96}" xr6:coauthVersionLast="45" xr6:coauthVersionMax="45" xr10:uidLastSave="{00000000-0000-0000-0000-000000000000}"/>
  <bookViews>
    <workbookView xWindow="20140" yWindow="7740" windowWidth="26000" windowHeight="15100" firstSheet="1" activeTab="2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  <sheet name="mSCOPE" sheetId="6" r:id="rId5"/>
    <sheet name="Sheet1" sheetId="7" r:id="rId6"/>
  </sheets>
  <calcPr calcId="191029"/>
</workbook>
</file>

<file path=xl/calcChain.xml><?xml version="1.0" encoding="utf-8"?>
<calcChain xmlns="http://schemas.openxmlformats.org/spreadsheetml/2006/main">
  <c r="C12" i="6" l="1"/>
  <c r="B45" i="1" s="1"/>
  <c r="B63" i="1" l="1"/>
  <c r="B64" i="1"/>
</calcChain>
</file>

<file path=xl/sharedStrings.xml><?xml version="1.0" encoding="utf-8"?>
<sst xmlns="http://schemas.openxmlformats.org/spreadsheetml/2006/main" count="414" uniqueCount="344">
  <si>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</si>
  <si>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</si>
  <si>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</si>
  <si>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</si>
  <si>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</si>
  <si>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</si>
  <si>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</si>
  <si>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</si>
  <si>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</si>
  <si>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</si>
  <si>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</si>
  <si>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</si>
  <si>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</si>
  <si>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</si>
  <si>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</si>
  <si>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</si>
  <si>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</si>
  <si>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</si>
  <si>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</si>
  <si>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</si>
  <si>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</si>
  <si>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</si>
  <si>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</si>
  <si>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</si>
  <si>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</si>
  <si>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</si>
  <si>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</si>
  <si>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</si>
  <si>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</si>
  <si>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</si>
  <si>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</si>
  <si>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</si>
  <si>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</si>
  <si>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</si>
  <si>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</si>
  <si>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</si>
  <si>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</si>
  <si>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</si>
  <si>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</si>
  <si>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</si>
  <si>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</si>
  <si>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</si>
  <si>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</si>
  <si>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</si>
  <si>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</si>
  <si>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</si>
  <si>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</si>
  <si>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</si>
  <si>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</si>
  <si>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</si>
  <si>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</si>
  <si>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</si>
  <si>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</si>
  <si>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</si>
  <si>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</si>
  <si>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</si>
  <si>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</si>
  <si>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</si>
  <si>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</si>
  <si>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</si>
  <si>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</si>
  <si>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</si>
  <si>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</si>
  <si>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</si>
  <si>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</si>
  <si>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</si>
  <si>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</si>
  <si>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</si>
  <si>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</si>
  <si>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</si>
  <si>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</si>
  <si>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</si>
  <si>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</si>
  <si>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</si>
  <si>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</si>
  <si>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</si>
  <si>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</si>
  <si>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</si>
  <si>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</si>
  <si>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</si>
  <si>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</si>
  <si>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</si>
  <si>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</si>
  <si>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</si>
  <si>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</si>
  <si>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</si>
  <si>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</si>
  <si>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</si>
  <si>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</si>
  <si>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</si>
  <si>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</si>
  <si>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</si>
  <si>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</si>
  <si>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</si>
  <si>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</si>
  <si>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</si>
  <si>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</si>
  <si>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</si>
  <si>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</si>
  <si>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</si>
  <si>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</si>
  <si>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</si>
  <si>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</si>
  <si>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</si>
  <si>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</si>
  <si>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</si>
  <si>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</si>
  <si>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</si>
  <si>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</si>
  <si>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</si>
  <si>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</si>
  <si>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</si>
  <si>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</si>
  <si>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</si>
  <si>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</si>
  <si>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</si>
  <si>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</si>
  <si>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</si>
  <si>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</si>
  <si>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</si>
  <si>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</si>
  <si>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</si>
  <si>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</si>
  <si>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</si>
  <si>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</si>
  <si>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</si>
  <si>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</si>
  <si>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</si>
  <si>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</si>
  <si>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</si>
  <si>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</si>
  <si>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</si>
  <si>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</si>
  <si>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</si>
  <si>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</si>
  <si>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</si>
  <si>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</si>
  <si>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</si>
  <si>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</si>
  <si>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</si>
  <si>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</si>
  <si>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</si>
  <si>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</si>
  <si>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</si>
  <si>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</si>
  <si>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</si>
  <si>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</si>
  <si>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</si>
  <si>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</si>
  <si>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</si>
  <si>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</si>
  <si>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</si>
  <si>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</si>
  <si>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</si>
  <si>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</si>
  <si>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</si>
  <si>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</si>
  <si>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</si>
  <si>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</si>
  <si>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</si>
  <si>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</si>
  <si>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</si>
  <si>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</si>
  <si>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</si>
  <si>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</si>
  <si>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J m-2 K-1</t>
  </si>
  <si>
    <t>volumetric heat capacity of the soil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</si>
  <si>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</si>
  <si>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</si>
  <si>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</si>
  <si>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</si>
  <si>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</si>
  <si>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</si>
  <si>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</si>
  <si>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</si>
  <si>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</si>
  <si>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</si>
  <si>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</si>
  <si>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</si>
  <si>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</si>
  <si>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</si>
  <si>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</si>
  <si>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</si>
  <si>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</si>
  <si>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</si>
  <si>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</si>
  <si>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</si>
  <si>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</si>
  <si>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</si>
  <si>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</si>
  <si>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</si>
  <si>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</si>
  <si>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</si>
  <si>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</si>
  <si>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</si>
  <si>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</si>
  <si>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</si>
  <si>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</si>
  <si>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</si>
  <si>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</si>
  <si>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</si>
  <si>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</si>
  <si>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</si>
  <si>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</si>
  <si>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</si>
  <si>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</si>
  <si>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</si>
  <si>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</si>
  <si>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</si>
  <si>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</si>
  <si>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</si>
  <si>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</si>
  <si>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</si>
  <si>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</si>
  <si>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</si>
  <si>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</si>
  <si>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</si>
  <si>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</si>
  <si>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</si>
  <si>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</si>
  <si>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</si>
  <si>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</si>
  <si>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</si>
  <si>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</si>
  <si>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</si>
  <si>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</si>
  <si>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</si>
  <si>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</si>
  <si>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</si>
  <si>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</si>
  <si>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</si>
  <si>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</si>
  <si>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</si>
  <si>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</si>
  <si>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</si>
  <si>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</si>
  <si>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</si>
  <si>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</si>
  <si>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</si>
  <si>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</si>
  <si>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</si>
  <si>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</si>
  <si>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</si>
  <si>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</si>
  <si>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</si>
  <si>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</si>
  <si>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</si>
  <si>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</si>
  <si>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</si>
  <si>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</si>
  <si>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</si>
  <si>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</si>
  <si>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</si>
  <si>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</si>
  <si>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</si>
  <si>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</si>
  <si>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</si>
  <si>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</si>
  <si>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</si>
  <si>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</si>
  <si>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</si>
  <si>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</si>
  <si>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</si>
  <si>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</si>
  <si>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</si>
  <si>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</si>
  <si>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</si>
  <si>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</si>
  <si>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</si>
  <si>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</si>
  <si>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</si>
  <si>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</si>
  <si>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</si>
  <si>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</si>
  <si>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</si>
  <si>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</si>
  <si>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</si>
  <si>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</si>
  <si>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</si>
  <si>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</si>
  <si>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</si>
  <si>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</si>
  <si>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</si>
  <si>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</si>
  <si>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</si>
  <si>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</si>
  <si>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</si>
  <si>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</si>
  <si>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</si>
  <si>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</si>
  <si>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</si>
  <si>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</si>
  <si>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</si>
  <si>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</si>
  <si>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</si>
  <si>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</si>
  <si>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</si>
  <si>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</si>
  <si>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</si>
  <si>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</si>
  <si>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</si>
  <si>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</si>
  <si>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</si>
  <si>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</si>
  <si>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</si>
  <si>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</si>
  <si>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</si>
  <si>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</si>
  <si>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</si>
  <si>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</si>
  <si>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</si>
  <si>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</si>
  <si>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</si>
  <si>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</si>
  <si>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</si>
  <si>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</si>
  <si>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</si>
  <si>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</si>
  <si>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optipar_fluspect_2014.txt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</si>
  <si>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</si>
  <si>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</si>
  <si>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</si>
  <si>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</si>
  <si>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</si>
  <si>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</si>
  <si>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soilnew.txt</t>
  </si>
  <si>
    <t>nly</t>
  </si>
  <si>
    <t>number of layer</t>
  </si>
  <si>
    <t>nLAI</t>
  </si>
  <si>
    <t>LAI for each layer</t>
  </si>
  <si>
    <t>total LAI</t>
  </si>
  <si>
    <t>pCab</t>
  </si>
  <si>
    <t>pCca</t>
  </si>
  <si>
    <t>pCdm</t>
  </si>
  <si>
    <t>pCw</t>
  </si>
  <si>
    <t>pCs</t>
  </si>
  <si>
    <t>pN</t>
  </si>
  <si>
    <t>input of mSCOPE</t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</si>
  <si>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  <r>
      <rPr>
        <b/>
        <sz val="11"/>
        <color theme="1"/>
        <rFont val="Calibri"/>
        <family val="2"/>
        <scheme val="minor"/>
      </rPr>
      <t>(not implemented yet in mSCOPE)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</si>
  <si>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 xml:space="preserve">of inputs will be  used) </t>
    </r>
    <r>
      <rPr>
        <b/>
        <sz val="11"/>
        <color theme="1"/>
        <rFont val="Calibri"/>
        <family val="2"/>
        <scheme val="minor"/>
      </rPr>
      <t>(not implemented yet in mSCOPE)</t>
    </r>
  </si>
  <si>
    <t>top</t>
  </si>
  <si>
    <t>bottom</t>
  </si>
  <si>
    <t>→</t>
  </si>
  <si>
    <t>Gabon_PAVD_A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</si>
</sst>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20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52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87</v>
      </c>
    </row>
    <row r="3" spans="1:1" x14ac:dyDescent="0.2">
      <c r="A3" s="1"/>
    </row>
    <row r="4" spans="1:1" x14ac:dyDescent="0.2">
      <c r="A4" s="37" t="s">
        <v>260</v>
      </c>
    </row>
    <row r="5" spans="1:1" x14ac:dyDescent="0.2">
      <c r="A5" t="s">
        <v>228</v>
      </c>
    </row>
    <row r="6" spans="1:1" x14ac:dyDescent="0.2">
      <c r="A6" s="38" t="s">
        <v>284</v>
      </c>
    </row>
    <row r="8" spans="1:1" x14ac:dyDescent="0.2">
      <c r="A8" t="s">
        <v>229</v>
      </c>
    </row>
    <row r="9" spans="1:1" x14ac:dyDescent="0.2">
      <c r="A9" t="s">
        <v>285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4" spans="1:1" x14ac:dyDescent="0.2">
      <c r="A14" s="37" t="s">
        <v>286</v>
      </c>
    </row>
    <row r="15" spans="1:1" x14ac:dyDescent="0.2">
      <c r="A15" s="14" t="s">
        <v>287</v>
      </c>
    </row>
    <row r="17" spans="1:3" x14ac:dyDescent="0.2">
      <c r="A17" s="37" t="s">
        <v>288</v>
      </c>
    </row>
    <row r="18" spans="1:3" x14ac:dyDescent="0.2">
      <c r="A18" t="s">
        <v>82</v>
      </c>
      <c r="C18" t="s">
        <v>261</v>
      </c>
    </row>
    <row r="19" spans="1:3" x14ac:dyDescent="0.2">
      <c r="A19" t="s">
        <v>83</v>
      </c>
      <c r="C19" t="s">
        <v>262</v>
      </c>
    </row>
    <row r="20" spans="1:3" x14ac:dyDescent="0.2">
      <c r="A20" t="s">
        <v>91</v>
      </c>
      <c r="C20" t="s">
        <v>263</v>
      </c>
    </row>
    <row r="21" spans="1:3" x14ac:dyDescent="0.2">
      <c r="A21" t="s">
        <v>84</v>
      </c>
      <c r="C21" t="s">
        <v>264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265</v>
      </c>
    </row>
    <row r="25" spans="1:3" x14ac:dyDescent="0.2">
      <c r="A25" t="s">
        <v>58</v>
      </c>
      <c r="C25" t="s">
        <v>270</v>
      </c>
    </row>
    <row r="26" spans="1:3" x14ac:dyDescent="0.2">
      <c r="A26" t="s">
        <v>59</v>
      </c>
      <c r="C26" t="s">
        <v>266</v>
      </c>
    </row>
    <row r="27" spans="1:3" x14ac:dyDescent="0.2">
      <c r="A27" t="s">
        <v>61</v>
      </c>
      <c r="C27" t="s">
        <v>268</v>
      </c>
    </row>
    <row r="28" spans="1:3" x14ac:dyDescent="0.2">
      <c r="A28" t="s">
        <v>62</v>
      </c>
      <c r="C28" t="s">
        <v>269</v>
      </c>
    </row>
    <row r="29" spans="1:3" x14ac:dyDescent="0.2">
      <c r="A29" t="s">
        <v>63</v>
      </c>
      <c r="C29" t="s">
        <v>267</v>
      </c>
    </row>
    <row r="30" spans="1:3" x14ac:dyDescent="0.2">
      <c r="A30" t="s">
        <v>64</v>
      </c>
      <c r="C30" t="s">
        <v>271</v>
      </c>
    </row>
    <row r="31" spans="1:3" x14ac:dyDescent="0.2">
      <c r="A31" t="s">
        <v>65</v>
      </c>
      <c r="C31" t="s">
        <v>272</v>
      </c>
    </row>
    <row r="32" spans="1:3" x14ac:dyDescent="0.2">
      <c r="A32" t="s">
        <v>66</v>
      </c>
      <c r="C32" t="s">
        <v>274</v>
      </c>
    </row>
    <row r="34" spans="1:3" x14ac:dyDescent="0.2">
      <c r="A34" s="1" t="s">
        <v>101</v>
      </c>
    </row>
    <row r="35" spans="1:3" x14ac:dyDescent="0.2">
      <c r="A35" t="s">
        <v>67</v>
      </c>
      <c r="C35" t="s">
        <v>273</v>
      </c>
    </row>
    <row r="36" spans="1:3" x14ac:dyDescent="0.2">
      <c r="A36" t="s">
        <v>60</v>
      </c>
      <c r="C36" t="s">
        <v>275</v>
      </c>
    </row>
    <row r="38" spans="1:3" x14ac:dyDescent="0.2">
      <c r="A38" s="1" t="s">
        <v>74</v>
      </c>
    </row>
    <row r="39" spans="1:3" x14ac:dyDescent="0.2">
      <c r="A39" s="1"/>
      <c r="C39" t="s">
        <v>276</v>
      </c>
    </row>
    <row r="40" spans="1:3" x14ac:dyDescent="0.2">
      <c r="C40" t="s">
        <v>277</v>
      </c>
    </row>
    <row r="41" spans="1:3" x14ac:dyDescent="0.2">
      <c r="C41" t="s">
        <v>283</v>
      </c>
    </row>
    <row r="42" spans="1:3" x14ac:dyDescent="0.2">
      <c r="A42" t="s">
        <v>69</v>
      </c>
      <c r="C42" t="s">
        <v>278</v>
      </c>
    </row>
    <row r="43" spans="1:3" x14ac:dyDescent="0.2">
      <c r="A43" t="s">
        <v>70</v>
      </c>
      <c r="C43" t="s">
        <v>279</v>
      </c>
    </row>
    <row r="44" spans="1:3" x14ac:dyDescent="0.2">
      <c r="A44" t="s">
        <v>71</v>
      </c>
      <c r="C44" t="s">
        <v>292</v>
      </c>
    </row>
    <row r="45" spans="1:3" x14ac:dyDescent="0.2">
      <c r="A45" t="s">
        <v>72</v>
      </c>
      <c r="C45" t="s">
        <v>280</v>
      </c>
    </row>
    <row r="46" spans="1:3" x14ac:dyDescent="0.2">
      <c r="A46" t="s">
        <v>73</v>
      </c>
      <c r="C46" t="s">
        <v>281</v>
      </c>
    </row>
    <row r="47" spans="1:3" x14ac:dyDescent="0.2">
      <c r="A47" t="s">
        <v>68</v>
      </c>
      <c r="C47" t="s">
        <v>282</v>
      </c>
    </row>
    <row r="50" spans="1:3" x14ac:dyDescent="0.2">
      <c r="A50" s="37" t="s">
        <v>289</v>
      </c>
    </row>
    <row r="51" spans="1:3" x14ac:dyDescent="0.2">
      <c r="A51" s="14" t="s">
        <v>290</v>
      </c>
    </row>
    <row r="52" spans="1:3" x14ac:dyDescent="0.2">
      <c r="A52" s="14" t="s">
        <v>291</v>
      </c>
    </row>
    <row r="55" spans="1:3" ht="16" thickBot="1" x14ac:dyDescent="0.25">
      <c r="A55" s="36" t="s">
        <v>233</v>
      </c>
    </row>
    <row r="56" spans="1:3" x14ac:dyDescent="0.2">
      <c r="A56" s="53" t="s">
        <v>125</v>
      </c>
      <c r="B56" s="53" t="s">
        <v>107</v>
      </c>
      <c r="C56" s="53" t="s">
        <v>108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126</v>
      </c>
      <c r="B58" s="11">
        <v>1</v>
      </c>
      <c r="C58" s="11">
        <v>0</v>
      </c>
    </row>
    <row r="59" spans="1:3" x14ac:dyDescent="0.2">
      <c r="A59" s="11" t="s">
        <v>127</v>
      </c>
      <c r="B59" s="11">
        <v>-1</v>
      </c>
      <c r="C59" s="11">
        <v>0</v>
      </c>
    </row>
    <row r="60" spans="1:3" x14ac:dyDescent="0.2">
      <c r="A60" s="11" t="s">
        <v>128</v>
      </c>
      <c r="B60" s="11">
        <v>0</v>
      </c>
      <c r="C60" s="11">
        <v>-1</v>
      </c>
    </row>
    <row r="61" spans="1:3" x14ac:dyDescent="0.2">
      <c r="A61" s="11" t="s">
        <v>129</v>
      </c>
      <c r="B61" s="11">
        <v>0</v>
      </c>
      <c r="C61" s="11">
        <v>1</v>
      </c>
    </row>
    <row r="62" spans="1:3" x14ac:dyDescent="0.2">
      <c r="A62" s="11" t="s">
        <v>130</v>
      </c>
      <c r="B62" s="11">
        <v>-0.35</v>
      </c>
      <c r="C62" s="11">
        <v>-0.15</v>
      </c>
    </row>
    <row r="63" spans="1:3" ht="16" thickBot="1" x14ac:dyDescent="0.25">
      <c r="A63" s="12" t="s">
        <v>131</v>
      </c>
      <c r="B63" s="12">
        <v>0</v>
      </c>
      <c r="C63" s="12">
        <v>0</v>
      </c>
    </row>
    <row r="67" spans="1:10" x14ac:dyDescent="0.2">
      <c r="A67" s="36" t="s">
        <v>259</v>
      </c>
    </row>
    <row r="68" spans="1:10" x14ac:dyDescent="0.2">
      <c r="A68" s="15"/>
      <c r="B68" s="16"/>
      <c r="C68" s="55" t="s">
        <v>234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235</v>
      </c>
      <c r="B69" s="20" t="s">
        <v>19</v>
      </c>
      <c r="C69" s="21" t="s">
        <v>236</v>
      </c>
      <c r="D69" s="22" t="s">
        <v>237</v>
      </c>
      <c r="E69" s="22" t="s">
        <v>238</v>
      </c>
      <c r="F69" s="22" t="s">
        <v>239</v>
      </c>
      <c r="G69" s="23" t="s">
        <v>240</v>
      </c>
      <c r="H69" s="22" t="s">
        <v>241</v>
      </c>
      <c r="I69" s="22" t="s">
        <v>242</v>
      </c>
      <c r="J69" s="23" t="s">
        <v>243</v>
      </c>
    </row>
    <row r="70" spans="1:10" x14ac:dyDescent="0.2">
      <c r="A70" s="24" t="s">
        <v>244</v>
      </c>
      <c r="B70" s="4" t="s">
        <v>245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246</v>
      </c>
      <c r="B71" s="4" t="s">
        <v>245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247</v>
      </c>
      <c r="B72" s="4" t="s">
        <v>245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248</v>
      </c>
      <c r="B73" s="4" t="s">
        <v>245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249</v>
      </c>
      <c r="B74" s="4" t="s">
        <v>245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250</v>
      </c>
      <c r="B75" s="4" t="s">
        <v>251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252</v>
      </c>
      <c r="B76" s="4" t="s">
        <v>245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253</v>
      </c>
      <c r="B77" s="4" t="s">
        <v>245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254</v>
      </c>
      <c r="B78" s="4" t="s">
        <v>245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255</v>
      </c>
      <c r="B79" s="4" t="s">
        <v>245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256</v>
      </c>
      <c r="B80" s="4" t="s">
        <v>245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257</v>
      </c>
      <c r="B81" s="4" t="s">
        <v>245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258</v>
      </c>
      <c r="B82" s="32" t="s">
        <v>251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293</v>
      </c>
    </row>
    <row r="86" spans="1:10" x14ac:dyDescent="0.2">
      <c r="A86" s="41" t="s">
        <v>75</v>
      </c>
      <c r="B86" s="41" t="s">
        <v>294</v>
      </c>
      <c r="C86" s="41" t="s">
        <v>139</v>
      </c>
      <c r="D86" s="41" t="s">
        <v>309</v>
      </c>
      <c r="E86" s="41" t="s">
        <v>310</v>
      </c>
      <c r="F86" s="41" t="s">
        <v>311</v>
      </c>
    </row>
    <row r="87" spans="1:10" x14ac:dyDescent="0.2">
      <c r="A87" s="39" t="s">
        <v>295</v>
      </c>
      <c r="B87" s="39" t="s">
        <v>11</v>
      </c>
      <c r="C87" s="39" t="s">
        <v>184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296</v>
      </c>
      <c r="B88" s="39" t="s">
        <v>297</v>
      </c>
      <c r="C88" s="39" t="s">
        <v>184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298</v>
      </c>
      <c r="B89" s="39" t="s">
        <v>21</v>
      </c>
      <c r="C89" s="39" t="s">
        <v>299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312</v>
      </c>
      <c r="B90" s="39" t="s">
        <v>17</v>
      </c>
      <c r="C90" s="39" t="s">
        <v>299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308</v>
      </c>
      <c r="B91" s="39" t="s">
        <v>12</v>
      </c>
      <c r="C91" s="39" t="s">
        <v>184</v>
      </c>
      <c r="D91" s="42" t="s">
        <v>313</v>
      </c>
      <c r="E91" s="42" t="s">
        <v>314</v>
      </c>
      <c r="F91" s="42" t="s">
        <v>315</v>
      </c>
      <c r="G91" s="42"/>
    </row>
    <row r="92" spans="1:10" ht="19" x14ac:dyDescent="0.2">
      <c r="A92" s="39" t="s">
        <v>316</v>
      </c>
      <c r="B92" s="39" t="s">
        <v>301</v>
      </c>
      <c r="C92" s="39" t="s">
        <v>189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302</v>
      </c>
      <c r="B93" s="40" t="s">
        <v>303</v>
      </c>
      <c r="C93" s="39" t="s">
        <v>300</v>
      </c>
      <c r="D93" s="42" t="s">
        <v>317</v>
      </c>
      <c r="E93" s="42">
        <v>0</v>
      </c>
      <c r="F93" s="42">
        <v>250</v>
      </c>
    </row>
    <row r="94" spans="1:10" ht="30" x14ac:dyDescent="0.2">
      <c r="A94" s="39" t="s">
        <v>304</v>
      </c>
      <c r="B94" s="39" t="s">
        <v>305</v>
      </c>
      <c r="C94" s="39" t="s">
        <v>299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306</v>
      </c>
      <c r="B95" s="44" t="s">
        <v>222</v>
      </c>
      <c r="C95" s="44" t="s">
        <v>299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307</v>
      </c>
      <c r="B96" s="46" t="s">
        <v>224</v>
      </c>
      <c r="C96" s="46" t="s">
        <v>299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5" zoomScaleNormal="115" workbookViewId="0">
      <selection activeCell="C28" sqref="C28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117</v>
      </c>
    </row>
    <row r="4" spans="1:5" x14ac:dyDescent="0.2">
      <c r="A4" s="10"/>
    </row>
    <row r="5" spans="1:5" x14ac:dyDescent="0.2">
      <c r="A5">
        <v>1</v>
      </c>
      <c r="C5" t="s">
        <v>88</v>
      </c>
      <c r="E5" t="s">
        <v>89</v>
      </c>
    </row>
    <row r="6" spans="1:5" x14ac:dyDescent="0.2">
      <c r="A6">
        <v>1</v>
      </c>
      <c r="C6" t="s">
        <v>118</v>
      </c>
      <c r="E6" t="s">
        <v>111</v>
      </c>
    </row>
    <row r="7" spans="1:5" x14ac:dyDescent="0.2">
      <c r="A7">
        <v>1</v>
      </c>
      <c r="C7" t="s">
        <v>119</v>
      </c>
      <c r="E7" t="s">
        <v>112</v>
      </c>
    </row>
    <row r="8" spans="1:5" x14ac:dyDescent="0.2">
      <c r="A8">
        <v>0</v>
      </c>
      <c r="C8" t="s">
        <v>120</v>
      </c>
      <c r="E8" t="s">
        <v>123</v>
      </c>
    </row>
    <row r="9" spans="1:5" x14ac:dyDescent="0.2">
      <c r="A9">
        <v>0</v>
      </c>
      <c r="C9" t="s">
        <v>121</v>
      </c>
      <c r="E9" t="s">
        <v>124</v>
      </c>
    </row>
    <row r="10" spans="1:5" x14ac:dyDescent="0.2">
      <c r="A10">
        <v>0</v>
      </c>
      <c r="C10" s="14" t="s">
        <v>122</v>
      </c>
      <c r="E10" t="s">
        <v>113</v>
      </c>
    </row>
    <row r="11" spans="1:5" x14ac:dyDescent="0.2">
      <c r="A11">
        <v>0</v>
      </c>
      <c r="C11" t="s">
        <v>132</v>
      </c>
      <c r="E11" t="s">
        <v>133</v>
      </c>
    </row>
    <row r="12" spans="1:5" x14ac:dyDescent="0.2">
      <c r="A12">
        <v>1</v>
      </c>
      <c r="C12" t="s">
        <v>321</v>
      </c>
      <c r="E12" t="s">
        <v>114</v>
      </c>
    </row>
    <row r="13" spans="1:5" x14ac:dyDescent="0.2">
      <c r="A13">
        <v>1</v>
      </c>
      <c r="C13" t="s">
        <v>137</v>
      </c>
      <c r="E13" t="s">
        <v>138</v>
      </c>
    </row>
    <row r="14" spans="1:5" x14ac:dyDescent="0.2">
      <c r="A14">
        <v>0</v>
      </c>
      <c r="C14" t="s">
        <v>135</v>
      </c>
      <c r="E14" t="s">
        <v>136</v>
      </c>
    </row>
    <row r="15" spans="1:5" x14ac:dyDescent="0.2">
      <c r="A15">
        <v>1</v>
      </c>
      <c r="C15" t="s">
        <v>323</v>
      </c>
      <c r="E15" t="s">
        <v>48</v>
      </c>
    </row>
    <row r="16" spans="1:5" x14ac:dyDescent="0.2">
      <c r="A16" s="14">
        <v>0</v>
      </c>
      <c r="C16" t="s">
        <v>49</v>
      </c>
      <c r="E16" t="s">
        <v>227</v>
      </c>
    </row>
    <row r="17" spans="1:5" x14ac:dyDescent="0.2">
      <c r="A17">
        <v>1</v>
      </c>
      <c r="C17" t="s">
        <v>322</v>
      </c>
      <c r="E17" t="s">
        <v>115</v>
      </c>
    </row>
    <row r="18" spans="1:5" x14ac:dyDescent="0.2">
      <c r="A18" s="14">
        <v>0</v>
      </c>
      <c r="C18" t="s">
        <v>47</v>
      </c>
      <c r="E18" t="s">
        <v>46</v>
      </c>
    </row>
    <row r="19" spans="1:5" x14ac:dyDescent="0.2">
      <c r="A19">
        <v>0</v>
      </c>
      <c r="C19" t="s">
        <v>51</v>
      </c>
      <c r="E19" t="s">
        <v>116</v>
      </c>
    </row>
    <row r="20" spans="1:5" x14ac:dyDescent="0.2">
      <c r="A20" s="13"/>
      <c r="E20" t="s">
        <v>338</v>
      </c>
    </row>
    <row r="21" spans="1:5" x14ac:dyDescent="0.2">
      <c r="E21" t="s">
        <v>339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workbookViewId="0">
      <selection activeCell="D11" sqref="D11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86</v>
      </c>
    </row>
    <row r="3" spans="1:2" x14ac:dyDescent="0.2">
      <c r="A3" s="2" t="s">
        <v>85</v>
      </c>
    </row>
    <row r="4" spans="1:2" x14ac:dyDescent="0.2">
      <c r="A4" t="s">
        <v>82</v>
      </c>
      <c r="B4" t="s">
        <v>343</v>
      </c>
    </row>
    <row r="5" spans="1:2" x14ac:dyDescent="0.2">
      <c r="A5" t="s">
        <v>83</v>
      </c>
      <c r="B5" t="s">
        <v>325</v>
      </c>
    </row>
    <row r="6" spans="1:2" x14ac:dyDescent="0.2">
      <c r="A6" t="s">
        <v>91</v>
      </c>
      <c r="B6" t="s">
        <v>318</v>
      </c>
    </row>
    <row r="7" spans="1:2" x14ac:dyDescent="0.2">
      <c r="A7" t="s">
        <v>84</v>
      </c>
      <c r="B7" t="s">
        <v>92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57</v>
      </c>
    </row>
    <row r="11" spans="1:2" x14ac:dyDescent="0.2">
      <c r="A11" t="s">
        <v>58</v>
      </c>
      <c r="B11" t="s">
        <v>93</v>
      </c>
    </row>
    <row r="12" spans="1:2" x14ac:dyDescent="0.2">
      <c r="A12" t="s">
        <v>59</v>
      </c>
      <c r="B12" t="s">
        <v>94</v>
      </c>
    </row>
    <row r="13" spans="1:2" x14ac:dyDescent="0.2">
      <c r="A13" t="s">
        <v>61</v>
      </c>
      <c r="B13" t="s">
        <v>95</v>
      </c>
    </row>
    <row r="14" spans="1:2" x14ac:dyDescent="0.2">
      <c r="A14" t="s">
        <v>62</v>
      </c>
      <c r="B14" t="s">
        <v>96</v>
      </c>
    </row>
    <row r="15" spans="1:2" x14ac:dyDescent="0.2">
      <c r="A15" t="s">
        <v>63</v>
      </c>
      <c r="B15" t="s">
        <v>97</v>
      </c>
    </row>
    <row r="16" spans="1:2" x14ac:dyDescent="0.2">
      <c r="A16" t="s">
        <v>64</v>
      </c>
      <c r="B16" t="s">
        <v>98</v>
      </c>
    </row>
    <row r="17" spans="1:2" x14ac:dyDescent="0.2">
      <c r="A17" t="s">
        <v>65</v>
      </c>
      <c r="B17" t="s">
        <v>99</v>
      </c>
    </row>
    <row r="18" spans="1:2" x14ac:dyDescent="0.2">
      <c r="A18" t="s">
        <v>66</v>
      </c>
      <c r="B18" t="s">
        <v>100</v>
      </c>
    </row>
    <row r="20" spans="1:2" x14ac:dyDescent="0.2">
      <c r="A20" s="1" t="s">
        <v>101</v>
      </c>
    </row>
    <row r="21" spans="1:2" x14ac:dyDescent="0.2">
      <c r="A21" t="s">
        <v>67</v>
      </c>
    </row>
    <row r="22" spans="1:2" x14ac:dyDescent="0.2">
      <c r="A22" t="s">
        <v>68</v>
      </c>
    </row>
    <row r="23" spans="1:2" x14ac:dyDescent="0.2">
      <c r="A23" t="s">
        <v>60</v>
      </c>
    </row>
    <row r="25" spans="1:2" x14ac:dyDescent="0.2">
      <c r="A25" s="1" t="s">
        <v>74</v>
      </c>
    </row>
    <row r="26" spans="1:2" x14ac:dyDescent="0.2">
      <c r="A26" t="s">
        <v>69</v>
      </c>
    </row>
    <row r="27" spans="1:2" x14ac:dyDescent="0.2">
      <c r="A27" t="s">
        <v>70</v>
      </c>
    </row>
    <row r="28" spans="1:2" x14ac:dyDescent="0.2">
      <c r="A28" t="s">
        <v>71</v>
      </c>
    </row>
    <row r="29" spans="1:2" x14ac:dyDescent="0.2">
      <c r="A29" t="s">
        <v>72</v>
      </c>
    </row>
    <row r="30" spans="1:2" x14ac:dyDescent="0.2">
      <c r="A30" t="s">
        <v>73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4"/>
  <sheetViews>
    <sheetView topLeftCell="A42" workbookViewId="0">
      <selection activeCell="B46" sqref="B46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324</v>
      </c>
    </row>
    <row r="4" spans="1:28" x14ac:dyDescent="0.2">
      <c r="A4" t="s">
        <v>77</v>
      </c>
    </row>
    <row r="6" spans="1:28" s="6" customFormat="1" x14ac:dyDescent="0.2">
      <c r="A6" s="5" t="s">
        <v>75</v>
      </c>
      <c r="B6" s="5" t="s">
        <v>76</v>
      </c>
      <c r="H6" s="6" t="s">
        <v>139</v>
      </c>
      <c r="I6" s="6" t="s">
        <v>140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80</v>
      </c>
      <c r="H9" t="s">
        <v>141</v>
      </c>
      <c r="I9" t="s">
        <v>142</v>
      </c>
      <c r="AA9"/>
    </row>
    <row r="10" spans="1:28" x14ac:dyDescent="0.2">
      <c r="A10" s="48" t="s">
        <v>319</v>
      </c>
      <c r="B10">
        <v>20</v>
      </c>
      <c r="H10" t="s">
        <v>141</v>
      </c>
      <c r="I10" t="s">
        <v>320</v>
      </c>
      <c r="AA10"/>
    </row>
    <row r="11" spans="1:28" x14ac:dyDescent="0.2">
      <c r="A11" t="s">
        <v>2</v>
      </c>
      <c r="B11">
        <v>1.2E-2</v>
      </c>
      <c r="H11" t="s">
        <v>143</v>
      </c>
      <c r="I11" t="s">
        <v>144</v>
      </c>
      <c r="AA11"/>
    </row>
    <row r="12" spans="1:28" x14ac:dyDescent="0.2">
      <c r="A12" t="s">
        <v>1</v>
      </c>
      <c r="B12">
        <v>8.9999999999999993E-3</v>
      </c>
      <c r="H12" t="s">
        <v>145</v>
      </c>
      <c r="I12" t="s">
        <v>146</v>
      </c>
      <c r="AA12"/>
    </row>
    <row r="13" spans="1:28" x14ac:dyDescent="0.2">
      <c r="A13" t="s">
        <v>5</v>
      </c>
      <c r="B13">
        <v>0</v>
      </c>
      <c r="H13" t="s">
        <v>147</v>
      </c>
      <c r="I13" t="s">
        <v>148</v>
      </c>
      <c r="AA13"/>
    </row>
    <row r="14" spans="1:28" x14ac:dyDescent="0.2">
      <c r="A14" t="s">
        <v>6</v>
      </c>
      <c r="B14">
        <v>1.4</v>
      </c>
      <c r="H14" t="s">
        <v>149</v>
      </c>
      <c r="I14" t="s">
        <v>150</v>
      </c>
      <c r="AA14"/>
    </row>
    <row r="15" spans="1:28" x14ac:dyDescent="0.2">
      <c r="A15" t="s">
        <v>30</v>
      </c>
      <c r="B15">
        <v>0.01</v>
      </c>
      <c r="E15" s="13"/>
      <c r="I15" t="s">
        <v>151</v>
      </c>
      <c r="AA15"/>
    </row>
    <row r="16" spans="1:28" x14ac:dyDescent="0.2">
      <c r="A16" t="s">
        <v>29</v>
      </c>
      <c r="B16">
        <v>0.01</v>
      </c>
      <c r="I16" t="s">
        <v>152</v>
      </c>
      <c r="AA16"/>
    </row>
    <row r="17" spans="1:103" x14ac:dyDescent="0.2">
      <c r="AA17"/>
    </row>
    <row r="18" spans="1:103" s="6" customFormat="1" x14ac:dyDescent="0.2">
      <c r="A18" s="5" t="s">
        <v>109</v>
      </c>
    </row>
    <row r="19" spans="1:103" x14ac:dyDescent="0.2">
      <c r="A19" t="s">
        <v>16</v>
      </c>
      <c r="B19">
        <v>70</v>
      </c>
      <c r="H19" t="s">
        <v>153</v>
      </c>
      <c r="I19" t="s">
        <v>154</v>
      </c>
      <c r="AA19"/>
    </row>
    <row r="20" spans="1:103" x14ac:dyDescent="0.2">
      <c r="A20" t="s">
        <v>17</v>
      </c>
      <c r="B20">
        <v>8</v>
      </c>
      <c r="I20" t="s">
        <v>155</v>
      </c>
      <c r="AB20" s="9"/>
      <c r="AZ20" s="4"/>
      <c r="BA20" s="9"/>
      <c r="BY20" s="4"/>
      <c r="BZ20" s="9"/>
      <c r="CX20" s="4"/>
      <c r="CY20" s="9"/>
    </row>
    <row r="21" spans="1:103" x14ac:dyDescent="0.2">
      <c r="A21" t="s">
        <v>19</v>
      </c>
      <c r="B21">
        <v>0</v>
      </c>
      <c r="I21" t="s">
        <v>156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20</v>
      </c>
      <c r="B22">
        <v>0.63959999999999995</v>
      </c>
      <c r="I22" t="s">
        <v>157</v>
      </c>
      <c r="AA22"/>
    </row>
    <row r="23" spans="1:103" x14ac:dyDescent="0.2">
      <c r="A23" t="s">
        <v>21</v>
      </c>
      <c r="B23">
        <v>1.4999999999999999E-2</v>
      </c>
      <c r="I23" t="s">
        <v>158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159</v>
      </c>
      <c r="AZ24" s="4"/>
      <c r="BY24" s="4"/>
      <c r="CX24" s="4"/>
    </row>
    <row r="25" spans="1:103" s="6" customFormat="1" x14ac:dyDescent="0.2">
      <c r="A25" s="5" t="s">
        <v>217</v>
      </c>
    </row>
    <row r="26" spans="1:103" x14ac:dyDescent="0.2">
      <c r="A26" t="s">
        <v>214</v>
      </c>
      <c r="B26">
        <v>15</v>
      </c>
      <c r="H26" t="s">
        <v>216</v>
      </c>
      <c r="I26" t="s">
        <v>215</v>
      </c>
      <c r="AZ26" s="4"/>
      <c r="BY26" s="4"/>
      <c r="CX26" s="4"/>
    </row>
    <row r="27" spans="1:103" x14ac:dyDescent="0.2">
      <c r="A27" t="s">
        <v>219</v>
      </c>
      <c r="B27">
        <v>0.56999999999999995</v>
      </c>
      <c r="H27" t="s">
        <v>149</v>
      </c>
      <c r="I27" t="s">
        <v>218</v>
      </c>
      <c r="AZ27" s="4"/>
      <c r="BY27" s="4"/>
      <c r="CX27" s="4"/>
    </row>
    <row r="28" spans="1:103" x14ac:dyDescent="0.2">
      <c r="A28" t="s">
        <v>222</v>
      </c>
      <c r="B28">
        <v>0</v>
      </c>
      <c r="H28" t="s">
        <v>221</v>
      </c>
      <c r="I28" t="s">
        <v>220</v>
      </c>
      <c r="AZ28" s="4"/>
      <c r="BY28" s="4"/>
      <c r="CX28" s="4"/>
    </row>
    <row r="29" spans="1:103" x14ac:dyDescent="0.2">
      <c r="A29" t="s">
        <v>224</v>
      </c>
      <c r="B29">
        <v>1</v>
      </c>
      <c r="H29" t="s">
        <v>149</v>
      </c>
      <c r="I29" t="s">
        <v>223</v>
      </c>
      <c r="AZ29" s="4"/>
      <c r="BY29" s="4"/>
      <c r="CX29" s="4"/>
    </row>
    <row r="30" spans="1:103" x14ac:dyDescent="0.2">
      <c r="A30" t="s">
        <v>225</v>
      </c>
      <c r="B30">
        <v>1</v>
      </c>
      <c r="I30" t="s">
        <v>226</v>
      </c>
      <c r="AZ30" s="4"/>
      <c r="BY30" s="4"/>
      <c r="CX30" s="4"/>
    </row>
    <row r="31" spans="1:103" x14ac:dyDescent="0.2">
      <c r="AZ31" s="4"/>
      <c r="BY31" s="4"/>
      <c r="CX31" s="4"/>
    </row>
    <row r="32" spans="1:103" s="6" customFormat="1" x14ac:dyDescent="0.2">
      <c r="A32" s="5" t="s">
        <v>32</v>
      </c>
      <c r="AA32" s="7"/>
      <c r="AZ32" s="7"/>
      <c r="BY32" s="7"/>
      <c r="CX32" s="7"/>
    </row>
    <row r="33" spans="1:126" x14ac:dyDescent="0.2">
      <c r="A33" t="s">
        <v>33</v>
      </c>
      <c r="B33">
        <v>0.01</v>
      </c>
      <c r="G33" s="13"/>
      <c r="I33" t="s">
        <v>160</v>
      </c>
      <c r="AB33" s="9"/>
      <c r="AZ33" s="4"/>
      <c r="BA33" s="9"/>
      <c r="BY33" s="4"/>
      <c r="BZ33" s="9"/>
      <c r="CX33" s="4"/>
      <c r="CY33" s="9"/>
    </row>
    <row r="34" spans="1:126" x14ac:dyDescent="0.2">
      <c r="AZ34" s="4"/>
      <c r="BY34" s="4"/>
      <c r="CX34" s="4"/>
    </row>
    <row r="35" spans="1:126" s="6" customFormat="1" x14ac:dyDescent="0.2">
      <c r="A35" s="5" t="s">
        <v>26</v>
      </c>
      <c r="AA35" s="7"/>
      <c r="AZ35" s="7"/>
      <c r="BY35" s="7"/>
      <c r="CX35" s="7"/>
    </row>
    <row r="36" spans="1:126" x14ac:dyDescent="0.2">
      <c r="A36" t="s">
        <v>27</v>
      </c>
      <c r="B36">
        <v>1</v>
      </c>
      <c r="I36" t="s">
        <v>161</v>
      </c>
      <c r="AZ36" s="4"/>
      <c r="BY36" s="4"/>
      <c r="CX36" s="4"/>
    </row>
    <row r="37" spans="1:126" x14ac:dyDescent="0.2">
      <c r="A37" t="s">
        <v>28</v>
      </c>
      <c r="B37">
        <v>500</v>
      </c>
      <c r="H37" t="s">
        <v>162</v>
      </c>
      <c r="I37" t="s">
        <v>163</v>
      </c>
      <c r="AZ37" s="4"/>
      <c r="BY37" s="4"/>
      <c r="CX37" s="4"/>
    </row>
    <row r="38" spans="1:126" x14ac:dyDescent="0.2">
      <c r="A38" t="s">
        <v>31</v>
      </c>
      <c r="B38">
        <v>0.06</v>
      </c>
      <c r="I38" t="s">
        <v>164</v>
      </c>
      <c r="AZ38" s="4"/>
      <c r="BY38" s="4"/>
      <c r="CX38" s="4"/>
    </row>
    <row r="39" spans="1:126" x14ac:dyDescent="0.2">
      <c r="A39" t="s">
        <v>35</v>
      </c>
      <c r="B39" s="3">
        <v>1180</v>
      </c>
      <c r="H39" t="s">
        <v>165</v>
      </c>
      <c r="I39" t="s">
        <v>166</v>
      </c>
      <c r="O39" s="3"/>
      <c r="AZ39" s="4"/>
      <c r="BY39" s="4"/>
      <c r="CX39" s="4"/>
    </row>
    <row r="40" spans="1:126" x14ac:dyDescent="0.2">
      <c r="A40" t="s">
        <v>36</v>
      </c>
      <c r="B40" s="3">
        <v>1800</v>
      </c>
      <c r="H40" t="s">
        <v>167</v>
      </c>
      <c r="I40" t="s">
        <v>168</v>
      </c>
      <c r="O40" s="3"/>
      <c r="AZ40" s="4"/>
      <c r="BY40" s="4"/>
      <c r="CX40" s="4"/>
    </row>
    <row r="41" spans="1:126" x14ac:dyDescent="0.2">
      <c r="A41" t="s">
        <v>37</v>
      </c>
      <c r="B41">
        <v>1.55</v>
      </c>
      <c r="H41" t="s">
        <v>169</v>
      </c>
      <c r="I41" t="s">
        <v>170</v>
      </c>
      <c r="AZ41" s="4"/>
      <c r="BY41" s="4"/>
      <c r="CX41" s="4"/>
    </row>
    <row r="42" spans="1:126" x14ac:dyDescent="0.2">
      <c r="A42" t="s">
        <v>106</v>
      </c>
      <c r="B42">
        <v>0.25</v>
      </c>
      <c r="I42" t="s">
        <v>171</v>
      </c>
      <c r="AZ42" s="4"/>
      <c r="BY42" s="4"/>
      <c r="CX42" s="4"/>
    </row>
    <row r="43" spans="1:126" x14ac:dyDescent="0.2">
      <c r="AZ43" s="4"/>
      <c r="BY43" s="4"/>
      <c r="CX43" s="4"/>
    </row>
    <row r="44" spans="1:126" s="6" customFormat="1" x14ac:dyDescent="0.2">
      <c r="A44" s="5" t="s">
        <v>3</v>
      </c>
      <c r="AA44" s="7"/>
      <c r="AZ44" s="7"/>
      <c r="BY44" s="7"/>
      <c r="CX44" s="7"/>
    </row>
    <row r="45" spans="1:126" x14ac:dyDescent="0.2">
      <c r="A45" t="s">
        <v>4</v>
      </c>
      <c r="B45" s="51">
        <f>mSCOPE!C12</f>
        <v>3.4181429818007385</v>
      </c>
      <c r="H45" t="s">
        <v>172</v>
      </c>
      <c r="I45" t="s">
        <v>173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2">
      <c r="A46" t="s">
        <v>24</v>
      </c>
      <c r="B46">
        <v>20</v>
      </c>
      <c r="H46" t="s">
        <v>17</v>
      </c>
      <c r="I46" t="s">
        <v>174</v>
      </c>
      <c r="AB46" s="9"/>
    </row>
    <row r="47" spans="1:126" x14ac:dyDescent="0.2">
      <c r="A47" t="s">
        <v>107</v>
      </c>
      <c r="B47">
        <v>-0.35</v>
      </c>
      <c r="D47" s="11"/>
      <c r="F47" s="11"/>
      <c r="G47" s="11"/>
      <c r="I47" s="11" t="s">
        <v>175</v>
      </c>
      <c r="J47" s="11"/>
      <c r="AB47" s="9"/>
    </row>
    <row r="48" spans="1:126" x14ac:dyDescent="0.2">
      <c r="A48" t="s">
        <v>108</v>
      </c>
      <c r="B48">
        <v>-0.15</v>
      </c>
      <c r="D48" s="11"/>
      <c r="F48" s="11"/>
      <c r="G48" s="11"/>
      <c r="I48" s="11" t="s">
        <v>176</v>
      </c>
      <c r="J48" s="11"/>
      <c r="AB48" s="9"/>
    </row>
    <row r="49" spans="1:28" x14ac:dyDescent="0.2">
      <c r="A49" t="s">
        <v>110</v>
      </c>
      <c r="B49">
        <v>0.1</v>
      </c>
      <c r="H49" t="s">
        <v>17</v>
      </c>
      <c r="I49" t="s">
        <v>177</v>
      </c>
      <c r="AB49" s="9"/>
    </row>
    <row r="51" spans="1:28" s="6" customFormat="1" x14ac:dyDescent="0.2">
      <c r="A51" s="5" t="s">
        <v>90</v>
      </c>
      <c r="AA51" s="7"/>
    </row>
    <row r="52" spans="1:28" x14ac:dyDescent="0.2">
      <c r="A52" t="s">
        <v>7</v>
      </c>
      <c r="B52">
        <v>25</v>
      </c>
      <c r="H52" t="s">
        <v>17</v>
      </c>
      <c r="I52" t="s">
        <v>178</v>
      </c>
    </row>
    <row r="53" spans="1:28" x14ac:dyDescent="0.2">
      <c r="A53" t="s">
        <v>8</v>
      </c>
      <c r="B53">
        <v>600</v>
      </c>
      <c r="H53" t="s">
        <v>179</v>
      </c>
      <c r="I53" t="s">
        <v>180</v>
      </c>
    </row>
    <row r="54" spans="1:28" x14ac:dyDescent="0.2">
      <c r="A54" t="s">
        <v>9</v>
      </c>
      <c r="B54">
        <v>20</v>
      </c>
      <c r="H54" t="s">
        <v>181</v>
      </c>
      <c r="I54" t="s">
        <v>182</v>
      </c>
    </row>
    <row r="55" spans="1:28" x14ac:dyDescent="0.2">
      <c r="A55" t="s">
        <v>10</v>
      </c>
      <c r="B55">
        <v>300</v>
      </c>
      <c r="H55" t="s">
        <v>179</v>
      </c>
      <c r="I55" t="s">
        <v>183</v>
      </c>
    </row>
    <row r="56" spans="1:28" x14ac:dyDescent="0.2">
      <c r="A56" t="s">
        <v>11</v>
      </c>
      <c r="B56">
        <v>970</v>
      </c>
      <c r="H56" t="s">
        <v>184</v>
      </c>
      <c r="I56" t="s">
        <v>185</v>
      </c>
    </row>
    <row r="57" spans="1:28" x14ac:dyDescent="0.2">
      <c r="A57" t="s">
        <v>12</v>
      </c>
      <c r="B57">
        <v>15</v>
      </c>
      <c r="H57" t="s">
        <v>184</v>
      </c>
      <c r="I57" t="s">
        <v>186</v>
      </c>
    </row>
    <row r="58" spans="1:28" x14ac:dyDescent="0.2">
      <c r="A58" t="s">
        <v>13</v>
      </c>
      <c r="B58">
        <v>2</v>
      </c>
      <c r="H58" t="s">
        <v>187</v>
      </c>
      <c r="I58" t="s">
        <v>188</v>
      </c>
    </row>
    <row r="59" spans="1:28" x14ac:dyDescent="0.2">
      <c r="A59" t="s">
        <v>14</v>
      </c>
      <c r="B59">
        <v>380</v>
      </c>
      <c r="H59" t="s">
        <v>189</v>
      </c>
      <c r="I59" t="s">
        <v>190</v>
      </c>
      <c r="J59" t="s">
        <v>134</v>
      </c>
    </row>
    <row r="60" spans="1:28" x14ac:dyDescent="0.2">
      <c r="A60" t="s">
        <v>15</v>
      </c>
      <c r="B60">
        <v>209</v>
      </c>
      <c r="H60" t="s">
        <v>191</v>
      </c>
      <c r="I60" t="s">
        <v>192</v>
      </c>
    </row>
    <row r="62" spans="1:28" s="6" customFormat="1" x14ac:dyDescent="0.2">
      <c r="A62" s="5" t="s">
        <v>34</v>
      </c>
      <c r="AA62" s="7"/>
    </row>
    <row r="63" spans="1:28" x14ac:dyDescent="0.2">
      <c r="A63" t="s">
        <v>23</v>
      </c>
      <c r="B63">
        <f>0.123*B46</f>
        <v>2.46</v>
      </c>
      <c r="H63" t="s">
        <v>17</v>
      </c>
      <c r="I63" t="s">
        <v>193</v>
      </c>
      <c r="AB63" s="9"/>
    </row>
    <row r="64" spans="1:28" x14ac:dyDescent="0.2">
      <c r="A64" t="s">
        <v>25</v>
      </c>
      <c r="B64">
        <f>0.67*B46</f>
        <v>13.4</v>
      </c>
      <c r="H64" t="s">
        <v>17</v>
      </c>
      <c r="I64" t="s">
        <v>194</v>
      </c>
      <c r="AB64" s="9"/>
    </row>
    <row r="65" spans="1:28" x14ac:dyDescent="0.2">
      <c r="A65" t="s">
        <v>38</v>
      </c>
      <c r="B65">
        <v>0.3</v>
      </c>
      <c r="I65" t="s">
        <v>195</v>
      </c>
      <c r="AB65" s="9"/>
    </row>
    <row r="66" spans="1:28" x14ac:dyDescent="0.2">
      <c r="A66" t="s">
        <v>39</v>
      </c>
      <c r="B66">
        <v>10</v>
      </c>
      <c r="H66" t="s">
        <v>162</v>
      </c>
      <c r="I66" t="s">
        <v>196</v>
      </c>
      <c r="AB66" s="9"/>
    </row>
    <row r="67" spans="1:28" x14ac:dyDescent="0.2">
      <c r="A67" t="s">
        <v>40</v>
      </c>
      <c r="B67">
        <v>0.35</v>
      </c>
      <c r="I67" t="s">
        <v>197</v>
      </c>
    </row>
    <row r="68" spans="1:28" x14ac:dyDescent="0.2">
      <c r="A68" t="s">
        <v>41</v>
      </c>
      <c r="B68">
        <v>20.6</v>
      </c>
      <c r="I68" t="s">
        <v>198</v>
      </c>
    </row>
    <row r="69" spans="1:28" x14ac:dyDescent="0.2">
      <c r="A69" t="s">
        <v>42</v>
      </c>
      <c r="B69">
        <v>0.2</v>
      </c>
      <c r="I69" t="s">
        <v>199</v>
      </c>
    </row>
    <row r="70" spans="1:28" x14ac:dyDescent="0.2">
      <c r="A70" t="s">
        <v>43</v>
      </c>
      <c r="B70">
        <v>0.01</v>
      </c>
      <c r="I70" t="s">
        <v>200</v>
      </c>
    </row>
    <row r="71" spans="1:28" x14ac:dyDescent="0.2">
      <c r="A71" t="s">
        <v>44</v>
      </c>
      <c r="B71">
        <v>10</v>
      </c>
      <c r="H71" t="s">
        <v>162</v>
      </c>
      <c r="I71" t="s">
        <v>201</v>
      </c>
    </row>
    <row r="72" spans="1:28" x14ac:dyDescent="0.2">
      <c r="A72" t="s">
        <v>45</v>
      </c>
      <c r="B72">
        <v>0</v>
      </c>
      <c r="H72" t="s">
        <v>162</v>
      </c>
      <c r="I72" t="s">
        <v>202</v>
      </c>
    </row>
    <row r="74" spans="1:28" s="6" customFormat="1" x14ac:dyDescent="0.2">
      <c r="A74" s="5" t="s">
        <v>78</v>
      </c>
      <c r="AA74" s="7"/>
    </row>
    <row r="75" spans="1:28" x14ac:dyDescent="0.2">
      <c r="A75" t="s">
        <v>52</v>
      </c>
      <c r="B75" s="9">
        <v>169</v>
      </c>
      <c r="I75" t="s">
        <v>203</v>
      </c>
      <c r="AB75" s="9"/>
    </row>
    <row r="76" spans="1:28" x14ac:dyDescent="0.2">
      <c r="A76" t="s">
        <v>53</v>
      </c>
      <c r="B76">
        <v>170</v>
      </c>
      <c r="I76" t="s">
        <v>204</v>
      </c>
      <c r="AB76" s="9"/>
    </row>
    <row r="77" spans="1:28" x14ac:dyDescent="0.2">
      <c r="A77" t="s">
        <v>79</v>
      </c>
      <c r="B77">
        <v>52.25</v>
      </c>
      <c r="H77" t="s">
        <v>205</v>
      </c>
      <c r="I77" t="s">
        <v>206</v>
      </c>
      <c r="AB77" s="9"/>
    </row>
    <row r="78" spans="1:28" x14ac:dyDescent="0.2">
      <c r="A78" t="s">
        <v>80</v>
      </c>
      <c r="B78">
        <v>5.69</v>
      </c>
      <c r="H78" t="s">
        <v>205</v>
      </c>
      <c r="I78" t="s">
        <v>207</v>
      </c>
      <c r="AB78" s="9"/>
    </row>
    <row r="79" spans="1:28" x14ac:dyDescent="0.2">
      <c r="A79" t="s">
        <v>81</v>
      </c>
      <c r="B79">
        <v>1</v>
      </c>
      <c r="H79" t="s">
        <v>208</v>
      </c>
      <c r="I79" t="s">
        <v>209</v>
      </c>
    </row>
    <row r="81" spans="1:28" s="6" customFormat="1" x14ac:dyDescent="0.2">
      <c r="A81" s="5" t="s">
        <v>102</v>
      </c>
      <c r="AA81" s="7"/>
    </row>
    <row r="82" spans="1:28" x14ac:dyDescent="0.2">
      <c r="A82" t="s">
        <v>103</v>
      </c>
      <c r="B82" s="9">
        <v>30</v>
      </c>
      <c r="H82" t="s">
        <v>210</v>
      </c>
      <c r="I82" t="s">
        <v>211</v>
      </c>
      <c r="AB82" s="9"/>
    </row>
    <row r="83" spans="1:28" x14ac:dyDescent="0.2">
      <c r="A83" t="s">
        <v>104</v>
      </c>
      <c r="B83" s="9">
        <v>30</v>
      </c>
      <c r="H83" t="s">
        <v>210</v>
      </c>
      <c r="I83" t="s">
        <v>212</v>
      </c>
      <c r="AB83" s="9"/>
    </row>
    <row r="84" spans="1:28" x14ac:dyDescent="0.2">
      <c r="A84" t="s">
        <v>105</v>
      </c>
      <c r="B84" s="9">
        <v>0</v>
      </c>
      <c r="H84" t="s">
        <v>210</v>
      </c>
      <c r="I84" t="s">
        <v>213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O13"/>
  <sheetViews>
    <sheetView workbookViewId="0">
      <selection activeCell="D30" sqref="D30"/>
    </sheetView>
  </sheetViews>
  <sheetFormatPr baseColWidth="10" defaultColWidth="8.83203125" defaultRowHeight="15" x14ac:dyDescent="0.2"/>
  <cols>
    <col min="2" max="2" width="16.6640625" customWidth="1"/>
  </cols>
  <sheetData>
    <row r="3" spans="1:15" x14ac:dyDescent="0.2">
      <c r="A3" s="5" t="s">
        <v>337</v>
      </c>
      <c r="B3" s="6"/>
      <c r="C3" s="6"/>
      <c r="D3" s="6"/>
      <c r="E3" s="6"/>
    </row>
    <row r="4" spans="1:15" x14ac:dyDescent="0.2">
      <c r="A4" s="49" t="s">
        <v>326</v>
      </c>
      <c r="B4" s="49" t="s">
        <v>327</v>
      </c>
      <c r="C4" s="49">
        <v>13</v>
      </c>
      <c r="D4" s="49"/>
      <c r="E4" s="49"/>
    </row>
    <row r="5" spans="1:15" x14ac:dyDescent="0.2">
      <c r="A5" s="50" t="s">
        <v>328</v>
      </c>
      <c r="B5" s="50" t="s">
        <v>329</v>
      </c>
      <c r="C5">
        <v>7.4895437885567004E-2</v>
      </c>
      <c r="D5">
        <v>0.13188955269989</v>
      </c>
      <c r="E5">
        <v>0.73172795792031797</v>
      </c>
      <c r="F5">
        <v>0.24033609787666199</v>
      </c>
      <c r="G5">
        <v>0.26092924332182099</v>
      </c>
      <c r="H5">
        <v>0.25391312370080199</v>
      </c>
      <c r="I5">
        <v>0.260171007751275</v>
      </c>
      <c r="J5">
        <v>0.37282794983262602</v>
      </c>
      <c r="K5">
        <v>0.41044277759312198</v>
      </c>
      <c r="L5">
        <v>0.335848517874965</v>
      </c>
      <c r="M5">
        <v>0.153529658823717</v>
      </c>
      <c r="N5">
        <v>7.4590698317708606E-2</v>
      </c>
      <c r="O5">
        <v>0.117040958202265</v>
      </c>
    </row>
    <row r="6" spans="1:15" x14ac:dyDescent="0.2">
      <c r="A6" s="50" t="s">
        <v>331</v>
      </c>
      <c r="B6" s="50"/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80</v>
      </c>
      <c r="O6">
        <v>80</v>
      </c>
    </row>
    <row r="7" spans="1:15" x14ac:dyDescent="0.2">
      <c r="A7" s="48" t="s">
        <v>332</v>
      </c>
      <c r="B7" s="50"/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</row>
    <row r="8" spans="1:15" x14ac:dyDescent="0.2">
      <c r="A8" s="50" t="s">
        <v>333</v>
      </c>
      <c r="B8" s="50"/>
      <c r="C8">
        <v>1.2E-2</v>
      </c>
      <c r="D8">
        <v>1.2E-2</v>
      </c>
      <c r="E8">
        <v>1.2E-2</v>
      </c>
      <c r="F8">
        <v>1.2E-2</v>
      </c>
      <c r="G8">
        <v>1.2E-2</v>
      </c>
      <c r="H8">
        <v>1.2E-2</v>
      </c>
      <c r="I8">
        <v>1.2E-2</v>
      </c>
      <c r="J8">
        <v>1.2E-2</v>
      </c>
      <c r="K8">
        <v>1.2E-2</v>
      </c>
      <c r="L8">
        <v>1.2E-2</v>
      </c>
      <c r="M8">
        <v>1.2E-2</v>
      </c>
      <c r="N8">
        <v>1.2E-2</v>
      </c>
      <c r="O8">
        <v>1.2E-2</v>
      </c>
    </row>
    <row r="9" spans="1:15" x14ac:dyDescent="0.2">
      <c r="A9" s="50" t="s">
        <v>334</v>
      </c>
      <c r="B9" s="50"/>
      <c r="C9">
        <v>8.9999999999999993E-3</v>
      </c>
      <c r="D9">
        <v>8.9999999999999993E-3</v>
      </c>
      <c r="E9">
        <v>8.9999999999999993E-3</v>
      </c>
      <c r="F9">
        <v>8.9999999999999993E-3</v>
      </c>
      <c r="G9">
        <v>8.9999999999999993E-3</v>
      </c>
      <c r="H9">
        <v>8.9999999999999993E-3</v>
      </c>
      <c r="I9">
        <v>8.9999999999999993E-3</v>
      </c>
      <c r="J9">
        <v>8.9999999999999993E-3</v>
      </c>
      <c r="K9">
        <v>8.9999999999999993E-3</v>
      </c>
      <c r="L9">
        <v>8.9999999999999993E-3</v>
      </c>
      <c r="M9">
        <v>8.9999999999999993E-3</v>
      </c>
      <c r="N9">
        <v>8.9999999999999993E-3</v>
      </c>
      <c r="O9">
        <v>8.9999999999999993E-3</v>
      </c>
    </row>
    <row r="10" spans="1:15" x14ac:dyDescent="0.2">
      <c r="A10" s="50" t="s">
        <v>335</v>
      </c>
      <c r="B10" s="50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50" t="s">
        <v>336</v>
      </c>
      <c r="B11" s="50"/>
      <c r="C11">
        <v>1.4</v>
      </c>
      <c r="D11">
        <v>1.4</v>
      </c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  <c r="L11">
        <v>1.4</v>
      </c>
      <c r="M11">
        <v>1.4</v>
      </c>
      <c r="N11">
        <v>1.4</v>
      </c>
      <c r="O11">
        <v>1.4</v>
      </c>
    </row>
    <row r="12" spans="1:15" x14ac:dyDescent="0.2">
      <c r="A12" s="51" t="s">
        <v>330</v>
      </c>
      <c r="B12" s="51"/>
      <c r="C12" s="51">
        <f>SUM(C5:O5)</f>
        <v>3.4181429818007385</v>
      </c>
      <c r="D12" s="51"/>
      <c r="E12" s="51"/>
    </row>
    <row r="13" spans="1:15" x14ac:dyDescent="0.2">
      <c r="C13" t="s">
        <v>340</v>
      </c>
      <c r="D13" s="52" t="s">
        <v>342</v>
      </c>
      <c r="E13" t="s">
        <v>341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9A63-7259-A54B-9D79-E0A68F8FDC5A}">
  <dimension ref="A1:M3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>
        <v>7.4895437885567004E-2</v>
      </c>
      <c r="B1">
        <v>0.13188955269989</v>
      </c>
      <c r="C1">
        <v>0.73172795792031797</v>
      </c>
      <c r="D1">
        <v>0.24033609787666199</v>
      </c>
      <c r="E1">
        <v>0.26092924332182099</v>
      </c>
      <c r="F1">
        <v>0.25391312370080199</v>
      </c>
      <c r="G1">
        <v>0.260171007751275</v>
      </c>
      <c r="H1">
        <v>0.37282794983262602</v>
      </c>
      <c r="I1">
        <v>0.41044277759312198</v>
      </c>
      <c r="J1">
        <v>0.335848517874965</v>
      </c>
      <c r="K1">
        <v>0.153529658823717</v>
      </c>
      <c r="L1">
        <v>7.4590698317708606E-2</v>
      </c>
      <c r="M1">
        <v>0.117040958202265</v>
      </c>
    </row>
    <row r="2" spans="1:13" x14ac:dyDescent="0.2">
      <c r="A2">
        <v>0.111018432013372</v>
      </c>
      <c r="B2">
        <v>0.145760450691614</v>
      </c>
      <c r="C2">
        <v>0.56469034650245098</v>
      </c>
      <c r="D2">
        <v>0.31826583643033002</v>
      </c>
      <c r="E2">
        <v>0.33570441957327701</v>
      </c>
      <c r="F2">
        <v>0.367757195106581</v>
      </c>
      <c r="G2">
        <v>0.88434349466538298</v>
      </c>
      <c r="H2">
        <v>0.91418511309596895</v>
      </c>
      <c r="I2">
        <v>0.63569278937930895</v>
      </c>
      <c r="J2">
        <v>0.31024204449814402</v>
      </c>
      <c r="K2">
        <v>9.2336558453140899E-2</v>
      </c>
      <c r="L2">
        <v>5.8021730037279298E-2</v>
      </c>
      <c r="M2">
        <v>7.1311254014784498E-2</v>
      </c>
    </row>
    <row r="3" spans="1:13" x14ac:dyDescent="0.2">
      <c r="A3">
        <v>0.119869050656085</v>
      </c>
      <c r="B3">
        <v>0.154576987752646</v>
      </c>
      <c r="C3">
        <v>0.59816419398030996</v>
      </c>
      <c r="D3">
        <v>0.34189713797076998</v>
      </c>
      <c r="E3">
        <v>0.35628527997183801</v>
      </c>
      <c r="F3">
        <v>0.40004074331192702</v>
      </c>
      <c r="G3">
        <v>1.0730692496968799</v>
      </c>
      <c r="H3">
        <v>1.0637751274084299</v>
      </c>
      <c r="I3">
        <v>0.71995907460725195</v>
      </c>
      <c r="J3">
        <v>0.33406247114106202</v>
      </c>
      <c r="K3">
        <v>9.7992502667343606E-2</v>
      </c>
      <c r="L3">
        <v>5.9688529420729199E-2</v>
      </c>
      <c r="M3">
        <v>7.4825099096450604E-2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options</vt:lpstr>
      <vt:lpstr>filenames</vt:lpstr>
      <vt:lpstr>inputdata</vt:lpstr>
      <vt:lpstr>mSCOPE</vt:lpstr>
      <vt:lpstr>Sheet1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Xi Yang</cp:lastModifiedBy>
  <dcterms:created xsi:type="dcterms:W3CDTF">2013-04-05T12:21:10Z</dcterms:created>
  <dcterms:modified xsi:type="dcterms:W3CDTF">2020-10-21T15:45:24Z</dcterms:modified>
</cp:coreProperties>
</file>