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entory" sheetId="1" r:id="rId3"/>
    <sheet state="visible" name="Breeding" sheetId="2" r:id="rId4"/>
    <sheet state="visible" name="RNG" sheetId="3" r:id="rId5"/>
    <sheet state="visible" name="Abilities" sheetId="4" r:id="rId6"/>
    <sheet state="visible" name="Hidden Abilities" sheetId="5" r:id="rId7"/>
    <sheet state="visible" name="Items" sheetId="6" r:id="rId8"/>
    <sheet state="visible" name="Moves" sheetId="7" r:id="rId9"/>
    <sheet state="visible" name="Natures" sheetId="8" r:id="rId10"/>
    <sheet state="visible" name="Pokemon" sheetId="9" r:id="rId11"/>
    <sheet state="visible" name="Pokedex" sheetId="10" r:id="rId12"/>
    <sheet state="visible" name="References" sheetId="11" r:id="rId13"/>
    <sheet state="visible" name="Poke Balls" sheetId="12" r:id="rId14"/>
    <sheet state="visible" name="TMs" sheetId="13" r:id="rId15"/>
    <sheet state="visible" name="Boxes" sheetId="14" r:id="rId16"/>
    <sheet state="visible" name="Table" sheetId="15" r:id="rId17"/>
  </sheets>
  <definedNames>
    <definedName hidden="1" localSheetId="0" name="_xlnm._FilterDatabase">Inventory!$A$1:$V$1000</definedName>
    <definedName hidden="1" localSheetId="3" name="_xlnm._FilterDatabase">Abilities!$A$1:$G$190</definedName>
    <definedName hidden="1" localSheetId="4" name="_xlnm._FilterDatabase">'Hidden Abilities'!$A$1:$C$605</definedName>
    <definedName hidden="1" localSheetId="5" name="_xlnm._FilterDatabase">Items!$A$1:$C$97</definedName>
    <definedName hidden="1" localSheetId="6" name="_xlnm._FilterDatabase">Moves!$A$1:$I$617</definedName>
    <definedName hidden="1" localSheetId="7" name="_xlnm._FilterDatabase">Natures!$C$1:$G$26</definedName>
    <definedName hidden="1" localSheetId="8" name="_xlnm._FilterDatabase">Pokemon!$A$1:$E$719</definedName>
    <definedName hidden="1" localSheetId="9" name="_xlnm._FilterDatabase">Pokedex!$A$1:$J$455</definedName>
    <definedName hidden="1" localSheetId="11" name="_xlnm._FilterDatabase">'Poke Balls'!$A$1:$D$16</definedName>
    <definedName hidden="1" localSheetId="12" name="_xlnm._FilterDatabase">TMs!$A$1:$F$101</definedName>
    <definedName hidden="1" localSheetId="14" name="_xlnm._FilterDatabase">Table!$A$1:$H$1000</definedName>
    <definedName hidden="1" localSheetId="9" name="Z_6D910CA8_A93D_416D_884A_B82D1665CB85_.wvu.FilterData">Pokedex!$A$1:$J$455</definedName>
  </definedNames>
  <calcPr/>
  <customWorkbookViews>
    <customWorkbookView activeSheetId="0" maximized="1" tabRatio="600" windowHeight="0" windowWidth="0" guid="{6D910CA8-A93D-416D-884A-B82D1665CB85}" name="Need"/>
  </customWorkbookViews>
</workbook>
</file>

<file path=xl/sharedStrings.xml><?xml version="1.0" encoding="utf-8"?>
<sst xmlns="http://schemas.openxmlformats.org/spreadsheetml/2006/main" count="11268" uniqueCount="2746">
  <si>
    <t>Pokemon</t>
  </si>
  <si>
    <t>Sex</t>
  </si>
  <si>
    <t>Poke Ball</t>
  </si>
  <si>
    <t>Ability</t>
  </si>
  <si>
    <t>Nature</t>
  </si>
  <si>
    <t>HP</t>
  </si>
  <si>
    <t>Atk</t>
  </si>
  <si>
    <t>Def</t>
  </si>
  <si>
    <t>SpA</t>
  </si>
  <si>
    <t>SpD</t>
  </si>
  <si>
    <t>Spd</t>
  </si>
  <si>
    <t>IVs</t>
  </si>
  <si>
    <t>0 IVs</t>
  </si>
  <si>
    <t>Box</t>
  </si>
  <si>
    <t>Notes</t>
  </si>
  <si>
    <t>Egg Group 1</t>
  </si>
  <si>
    <t>Egg Group 2</t>
  </si>
  <si>
    <t>Move 1</t>
  </si>
  <si>
    <t>Move 2</t>
  </si>
  <si>
    <t>Move 3</t>
  </si>
  <si>
    <t>Move 4</t>
  </si>
  <si>
    <t>HA?</t>
  </si>
  <si>
    <t>Aipom</t>
  </si>
  <si>
    <t>♀</t>
  </si>
  <si>
    <t>Dusk</t>
  </si>
  <si>
    <t>Skill Link</t>
  </si>
  <si>
    <t>Impish (+Def, -SAtk)</t>
  </si>
  <si>
    <t>x</t>
  </si>
  <si>
    <t>Dedenne</t>
  </si>
  <si>
    <t>♂</t>
  </si>
  <si>
    <t>Quick</t>
  </si>
  <si>
    <t>Pickup</t>
  </si>
  <si>
    <t>Bashful (+SAtk, -SAtk)</t>
  </si>
  <si>
    <t>Ditto</t>
  </si>
  <si>
    <t>⚪</t>
  </si>
  <si>
    <t>Limber</t>
  </si>
  <si>
    <t>Adamant (+Atk, -SAtk)</t>
  </si>
  <si>
    <t>Ditto 2 IV</t>
  </si>
  <si>
    <t>Drowzee</t>
  </si>
  <si>
    <t>Luxury</t>
  </si>
  <si>
    <t>Forewarn</t>
  </si>
  <si>
    <t>Brave (+Atk, -Spd)</t>
  </si>
  <si>
    <t>Shiny</t>
  </si>
  <si>
    <t>Duosion</t>
  </si>
  <si>
    <t>Regenerator</t>
  </si>
  <si>
    <t>Relaxed (+Def, -Spd)</t>
  </si>
  <si>
    <t>Psychic</t>
  </si>
  <si>
    <t>Elekid</t>
  </si>
  <si>
    <t>Ultra</t>
  </si>
  <si>
    <t>Static</t>
  </si>
  <si>
    <t>Electric</t>
  </si>
  <si>
    <t>Fletchinder</t>
  </si>
  <si>
    <t>Gale Wings</t>
  </si>
  <si>
    <t>Quirky (+SDef, -SDef)</t>
  </si>
  <si>
    <t>Froakie</t>
  </si>
  <si>
    <t>Torrent</t>
  </si>
  <si>
    <t>Hasty (+Spd, -Def)</t>
  </si>
  <si>
    <t>Goomy</t>
  </si>
  <si>
    <t>Poke</t>
  </si>
  <si>
    <t>Gooey</t>
  </si>
  <si>
    <t>Modest (+SAtk, -Atk)</t>
  </si>
  <si>
    <t>Parents</t>
  </si>
  <si>
    <t>Lv.21</t>
  </si>
  <si>
    <t>Gyarados</t>
  </si>
  <si>
    <t>Repeat</t>
  </si>
  <si>
    <t>Moxie</t>
  </si>
  <si>
    <t>JPN</t>
  </si>
  <si>
    <t>Honedge</t>
  </si>
  <si>
    <t>No Guard</t>
  </si>
  <si>
    <t>Hoothoot</t>
  </si>
  <si>
    <t>Tinted Lens</t>
  </si>
  <si>
    <t>Illumise</t>
  </si>
  <si>
    <t>Oblivious</t>
  </si>
  <si>
    <t>Magikarp</t>
  </si>
  <si>
    <t>Swift Swim</t>
  </si>
  <si>
    <t>Jolly (+Spd, -SAtk)</t>
  </si>
  <si>
    <t>Minccino</t>
  </si>
  <si>
    <t>Naive (+Spd, -SDef)</t>
  </si>
  <si>
    <t>Ralts</t>
  </si>
  <si>
    <t>Trace</t>
  </si>
  <si>
    <t>Timid (+Spd, -Atk)</t>
  </si>
  <si>
    <t>Shadow Sneak</t>
  </si>
  <si>
    <t>Memento</t>
  </si>
  <si>
    <t>Encore</t>
  </si>
  <si>
    <t>Destiny Bond</t>
  </si>
  <si>
    <t>Riolu</t>
  </si>
  <si>
    <t>Inner Focus</t>
  </si>
  <si>
    <t>Fighting</t>
  </si>
  <si>
    <t>Solosis</t>
  </si>
  <si>
    <t>Overcoat</t>
  </si>
  <si>
    <t>Quiet (+SAtk, -Spd)</t>
  </si>
  <si>
    <t>Spearow</t>
  </si>
  <si>
    <t>Sniper</t>
  </si>
  <si>
    <t>Wobbuffet</t>
  </si>
  <si>
    <t>Shadow Tag</t>
  </si>
  <si>
    <t>Sassy (+SDef, -Spd)</t>
  </si>
  <si>
    <t>Item</t>
  </si>
  <si>
    <t>Skarmory</t>
  </si>
  <si>
    <t>Sturdy</t>
  </si>
  <si>
    <t>Impish</t>
  </si>
  <si>
    <t>Everstone</t>
  </si>
  <si>
    <t>Roost</t>
  </si>
  <si>
    <t>Aerial Ace</t>
  </si>
  <si>
    <t>Destiny Knot</t>
  </si>
  <si>
    <t>Whirlwind</t>
  </si>
  <si>
    <t>Brave Bird</t>
  </si>
  <si>
    <t>Hasty</t>
  </si>
  <si>
    <t>Calm</t>
  </si>
  <si>
    <t>Child</t>
  </si>
  <si>
    <t>No</t>
  </si>
  <si>
    <t>#</t>
  </si>
  <si>
    <t>Name</t>
  </si>
  <si>
    <t>Effect</t>
  </si>
  <si>
    <t>Generation</t>
  </si>
  <si>
    <t>Single</t>
  </si>
  <si>
    <t>Dual</t>
  </si>
  <si>
    <t>Hidden</t>
  </si>
  <si>
    <t>Aerilate</t>
  </si>
  <si>
    <t>Normal-type moves become Flying-type moves.</t>
  </si>
  <si>
    <t>VI</t>
  </si>
  <si>
    <t>Parental Bond</t>
  </si>
  <si>
    <t>Parent and child attack together.</t>
  </si>
  <si>
    <t>Stench</t>
  </si>
  <si>
    <t>The stench may cause the target to flinch.</t>
  </si>
  <si>
    <t>III</t>
  </si>
  <si>
    <t>Drizzle</t>
  </si>
  <si>
    <t>The Pokémon makes it rain if it appears in battle.</t>
  </si>
  <si>
    <t>Speed Boost</t>
  </si>
  <si>
    <t>The Pokémon’s Speed stat is gradually boosted.</t>
  </si>
  <si>
    <t>Battle Armor</t>
  </si>
  <si>
    <t>The Pokémon is protected against critical hits.</t>
  </si>
  <si>
    <t>The Pokémon is protected against 1-hit KO attacks.</t>
  </si>
  <si>
    <t>Damp</t>
  </si>
  <si>
    <t>Prevents combatants from self destructing.</t>
  </si>
  <si>
    <t>The Pokémon is protected from paralysis.</t>
  </si>
  <si>
    <t>Sand Veil</t>
  </si>
  <si>
    <t>Boosts the Pokémon’s evasion in a sandstorm.</t>
  </si>
  <si>
    <t>Contact with the Pokémon may cause paralysis.</t>
  </si>
  <si>
    <t>Volt Absorb</t>
  </si>
  <si>
    <t>Restores HP if hit by an Electric-type move.</t>
  </si>
  <si>
    <t>Water Absorb</t>
  </si>
  <si>
    <t>Restores HP if hit by a Water-type move.</t>
  </si>
  <si>
    <t>Prevents the Pokémon from becoming infatuated.</t>
  </si>
  <si>
    <t>Cloud Nine</t>
  </si>
  <si>
    <t>Eliminates the effects of weather.</t>
  </si>
  <si>
    <t>Compound Eyes</t>
  </si>
  <si>
    <t>The Pokémon’s accuracy is boosted.</t>
  </si>
  <si>
    <t>Insomnia</t>
  </si>
  <si>
    <t>Prevents the Pokémon from falling asleep.</t>
  </si>
  <si>
    <t>Color Change</t>
  </si>
  <si>
    <t>Changes the Pokémon’s type to the foe’s move.</t>
  </si>
  <si>
    <t>Immunity</t>
  </si>
  <si>
    <t>Prevents the Pokémon from getting poisoned.</t>
  </si>
  <si>
    <t>Flash Fire</t>
  </si>
  <si>
    <t>Powers up Fire-type moves if hit by a fire move.</t>
  </si>
  <si>
    <t>Shield Dust</t>
  </si>
  <si>
    <t>Blocks the added effects of attacks taken.</t>
  </si>
  <si>
    <t>Own Tempo</t>
  </si>
  <si>
    <t>Prevents the Pokémon from becoming confused.</t>
  </si>
  <si>
    <t>Suction Cups</t>
  </si>
  <si>
    <t>Negates moves that force switching out.</t>
  </si>
  <si>
    <t>Intimidate</t>
  </si>
  <si>
    <t>Lowers the foe’s Attack stat.</t>
  </si>
  <si>
    <t>Prevents the foe from escaping.</t>
  </si>
  <si>
    <t>Rough Skin</t>
  </si>
  <si>
    <t>Inflicts damage to the foe on contact.</t>
  </si>
  <si>
    <t>Wonder Guard</t>
  </si>
  <si>
    <t>Only super effective moves will hit.</t>
  </si>
  <si>
    <t>Levitate</t>
  </si>
  <si>
    <t>Gives full immunity to all Ground-type moves.</t>
  </si>
  <si>
    <t>Effect Spore</t>
  </si>
  <si>
    <t>Contact may paralyze, poison, or cause sleep.</t>
  </si>
  <si>
    <t>Synchronize</t>
  </si>
  <si>
    <t>Passes on a burn, poison, or paralysis to the foe.</t>
  </si>
  <si>
    <t>Clear Body</t>
  </si>
  <si>
    <t>Prevents the Pokémon’s stats from being lowered.</t>
  </si>
  <si>
    <t>Natural Cure</t>
  </si>
  <si>
    <t>All status problems are healed upon switching out.</t>
  </si>
  <si>
    <t>Lightning Rod</t>
  </si>
  <si>
    <t>The Pokémon draws in all Electric-type moves.</t>
  </si>
  <si>
    <t>Serene Grace</t>
  </si>
  <si>
    <t>Boosts the likelihood of added effects appearing.</t>
  </si>
  <si>
    <t>Boosts the Pokémon’s Speed in rain.</t>
  </si>
  <si>
    <t>Chlorophyll</t>
  </si>
  <si>
    <t>Boosts the Pokémon’s Speed in sunshine.</t>
  </si>
  <si>
    <t>Illuminate</t>
  </si>
  <si>
    <t>Raises the likelihood of meeting wild Pokémon.</t>
  </si>
  <si>
    <t>The Pokémon copies a foe's Ability.</t>
  </si>
  <si>
    <t>Huge Power</t>
  </si>
  <si>
    <t>Raises the Pokémon’s Attack stat.</t>
  </si>
  <si>
    <t>Poison Point</t>
  </si>
  <si>
    <t>Contact with the Pokémon may poison the foe.</t>
  </si>
  <si>
    <t>The Pokémon is protected from flinching.</t>
  </si>
  <si>
    <t>Magma Armor</t>
  </si>
  <si>
    <t>Prevents the Pokémon from becoming frozen.</t>
  </si>
  <si>
    <t>Water Veil</t>
  </si>
  <si>
    <t>Prevents the Pokémon from getting a burn.</t>
  </si>
  <si>
    <t>Magnet Pull</t>
  </si>
  <si>
    <t>Prevents Steel-type Pokémon from escaping.</t>
  </si>
  <si>
    <t>Soundproof</t>
  </si>
  <si>
    <t>Gives full immunity to all sound-based moves.</t>
  </si>
  <si>
    <t>Rain Dish</t>
  </si>
  <si>
    <t>The Pokémon gradually recovers HP in rain.</t>
  </si>
  <si>
    <t>Sand Stream</t>
  </si>
  <si>
    <t>The Pokémon summons a sandstorm in battle.</t>
  </si>
  <si>
    <t>Pressure</t>
  </si>
  <si>
    <t>The Pokémon raises the foe’s PP usage.</t>
  </si>
  <si>
    <t>Thick Fat</t>
  </si>
  <si>
    <t>Raises resistance to Fire- and Ice-type moves.</t>
  </si>
  <si>
    <t>Early Bird</t>
  </si>
  <si>
    <t>The Pokémon awakens quickly from sleep.</t>
  </si>
  <si>
    <t>Flame Body</t>
  </si>
  <si>
    <t>Contact with the Pokémon may burn the foe.</t>
  </si>
  <si>
    <t>Run Away</t>
  </si>
  <si>
    <t>Enables sure getaway from wild Pokémon.</t>
  </si>
  <si>
    <t>Keen Eye</t>
  </si>
  <si>
    <t>Prevents the Pokémon from losing accuracy.</t>
  </si>
  <si>
    <t>Hyper Cutter</t>
  </si>
  <si>
    <t>Prevents the Attack stat from being lowered.</t>
  </si>
  <si>
    <t>The Pokémon may pick up items.</t>
  </si>
  <si>
    <t>Truant</t>
  </si>
  <si>
    <t>The Pokémon can't attack on consecutive turns.</t>
  </si>
  <si>
    <t>Hustle</t>
  </si>
  <si>
    <t>Boosts the Attack stat, but lowers accuracy.</t>
  </si>
  <si>
    <t>Cute Charm</t>
  </si>
  <si>
    <t>Contact with the Pokémon may cause infatuation.</t>
  </si>
  <si>
    <t>Plus</t>
  </si>
  <si>
    <t>Boosts Sp. Atk if another Pokémon has Minus.</t>
  </si>
  <si>
    <t>Minus</t>
  </si>
  <si>
    <t>Boosts Sp. Atk if another Pokémon has Plus.</t>
  </si>
  <si>
    <t>Forecast</t>
  </si>
  <si>
    <t>Transforms with the weather.</t>
  </si>
  <si>
    <t>Sticky Hold</t>
  </si>
  <si>
    <t>Protects the Pokémon from item theft.</t>
  </si>
  <si>
    <t>Shed Skin</t>
  </si>
  <si>
    <t>The Pokémon may heal its own status problems.</t>
  </si>
  <si>
    <t>Guts</t>
  </si>
  <si>
    <t>Boosts Attack if there is a status problem.</t>
  </si>
  <si>
    <t>Marvel Scale</t>
  </si>
  <si>
    <t>Boosts Defense if there is a status problem.</t>
  </si>
  <si>
    <t>Liquid Ooze</t>
  </si>
  <si>
    <t>Inflicts damage on foes using any draining move.</t>
  </si>
  <si>
    <t>Overgrow</t>
  </si>
  <si>
    <t>Powers up Grass-type moves in a pinch.</t>
  </si>
  <si>
    <t>Blaze</t>
  </si>
  <si>
    <t>Powers up Fire-type moves in a pinch.</t>
  </si>
  <si>
    <t>Powers up Water-type moves in a pinch.</t>
  </si>
  <si>
    <t>Swarm</t>
  </si>
  <si>
    <t>Powers up Bug-type moves in a pinch.</t>
  </si>
  <si>
    <t>Rock Head</t>
  </si>
  <si>
    <t>Protects the Pokémon from recoil damage.</t>
  </si>
  <si>
    <t>Drought</t>
  </si>
  <si>
    <t>The Pokémon makes it sunny if it is in battle.</t>
  </si>
  <si>
    <t>Arena Trap</t>
  </si>
  <si>
    <t>Prevents the foe from fleeing.</t>
  </si>
  <si>
    <t>Vital Spirit</t>
  </si>
  <si>
    <t>White Smoke</t>
  </si>
  <si>
    <t>Pure Power</t>
  </si>
  <si>
    <t>Boosts the power of physical attacks.</t>
  </si>
  <si>
    <t>Shell Armor</t>
  </si>
  <si>
    <t>Air Lock</t>
  </si>
  <si>
    <t>Tangled Feet</t>
  </si>
  <si>
    <t>Raises evasion if the Pokémon is confused.</t>
  </si>
  <si>
    <t>IV</t>
  </si>
  <si>
    <t>Motor Drive</t>
  </si>
  <si>
    <t>Raises Speed if hit by an Electric-type move.</t>
  </si>
  <si>
    <t>Rivalry</t>
  </si>
  <si>
    <t>Raises Attack if the foe is of the same gender.</t>
  </si>
  <si>
    <t>Steadfast</t>
  </si>
  <si>
    <t>Raises Speed each time the Pokémon flinches.</t>
  </si>
  <si>
    <t>Snow Cloak</t>
  </si>
  <si>
    <t>Raises evasion in a hailstorm.</t>
  </si>
  <si>
    <t>Gluttony</t>
  </si>
  <si>
    <t>Encourages the early use of a held Berry.</t>
  </si>
  <si>
    <t>Anger Point</t>
  </si>
  <si>
    <t>Raises Attack upon taking a critical hit.</t>
  </si>
  <si>
    <t>Unburden</t>
  </si>
  <si>
    <t>Raises Speed if a held item is used.</t>
  </si>
  <si>
    <t>Heatproof</t>
  </si>
  <si>
    <t>Weakens the power of Fire-type moves.</t>
  </si>
  <si>
    <t>Simple</t>
  </si>
  <si>
    <t>The Pokémon is prone to wild stat changes.</t>
  </si>
  <si>
    <t>Dry Skin</t>
  </si>
  <si>
    <t>Reduces HP if it is hot. Water restores HP.</t>
  </si>
  <si>
    <t>Download</t>
  </si>
  <si>
    <t>Adjusts power according to the foe’s lowest defensive stat.</t>
  </si>
  <si>
    <t>Iron Fist</t>
  </si>
  <si>
    <t>Boosts the power of punching moves.</t>
  </si>
  <si>
    <t>Poison Heal</t>
  </si>
  <si>
    <t>Restores HP if the Pokémon is poisoned.</t>
  </si>
  <si>
    <t>Adaptability</t>
  </si>
  <si>
    <t>Powers up moves of the same type.</t>
  </si>
  <si>
    <t>Increases the frequency of multi-strike moves.</t>
  </si>
  <si>
    <t>Hydration</t>
  </si>
  <si>
    <t>Heals status problems if it is raining.</t>
  </si>
  <si>
    <t>Solar Power</t>
  </si>
  <si>
    <t>Boosts Sp. Atk, but lowers HP in sunshine.</t>
  </si>
  <si>
    <t>Quick Feet</t>
  </si>
  <si>
    <t>Boosts Speed if there is a status problem.</t>
  </si>
  <si>
    <t>Normalize</t>
  </si>
  <si>
    <t>All the Pokémon’s moves become the Normal type.</t>
  </si>
  <si>
    <t>Powers up moves if they become critical hits.</t>
  </si>
  <si>
    <t>Magic Guard</t>
  </si>
  <si>
    <t>The Pokémon only takes damage from attacks.</t>
  </si>
  <si>
    <t>Ensures the Pokémon and its foe’s attacks land.</t>
  </si>
  <si>
    <t>Stall</t>
  </si>
  <si>
    <t>The Pokémon moves after even slower foes.</t>
  </si>
  <si>
    <t>Technician</t>
  </si>
  <si>
    <t>Powers up the Pokémon’s weaker moves.</t>
  </si>
  <si>
    <t>Leaf Guard</t>
  </si>
  <si>
    <t>Prevents status problems in sunny weather.</t>
  </si>
  <si>
    <t>Klutz</t>
  </si>
  <si>
    <t>The Pokémon can’t use any held items.</t>
  </si>
  <si>
    <t>Mold Breaker</t>
  </si>
  <si>
    <t>Moves can be used regardless of Abilities.</t>
  </si>
  <si>
    <t>Super Luck</t>
  </si>
  <si>
    <t>Heightens the critical-hit ratios of moves.</t>
  </si>
  <si>
    <t>Aftermath</t>
  </si>
  <si>
    <t>Damages the foe landing the finishing hit.</t>
  </si>
  <si>
    <t>Anticipation</t>
  </si>
  <si>
    <t>Senses the foe’s dangerous moves.</t>
  </si>
  <si>
    <t>Determines what moves the foe has.</t>
  </si>
  <si>
    <t>Unaware</t>
  </si>
  <si>
    <t>Ignores any change in stats by the foe.</t>
  </si>
  <si>
    <t>Powers up “not very effective” moves.</t>
  </si>
  <si>
    <t>Filter</t>
  </si>
  <si>
    <t>Powers down super-effective moves.</t>
  </si>
  <si>
    <t>Slow Start</t>
  </si>
  <si>
    <t>Temporarily halves Attack and Speed.</t>
  </si>
  <si>
    <t>Scrappy</t>
  </si>
  <si>
    <t>Enables moves to hit Ghost-type foes.</t>
  </si>
  <si>
    <t>Storm Drain</t>
  </si>
  <si>
    <t>The Pokémon draws in all Water-type moves.</t>
  </si>
  <si>
    <t>Ice Body</t>
  </si>
  <si>
    <t>The Pokémon regains HP in a hailstorm.</t>
  </si>
  <si>
    <t>Solid Rock</t>
  </si>
  <si>
    <t>Snow Warning</t>
  </si>
  <si>
    <t>The Pokémon summons a hailstorm in battle.</t>
  </si>
  <si>
    <t>Honey Gather</t>
  </si>
  <si>
    <t>The Pokémon may gather Honey from somewhere.</t>
  </si>
  <si>
    <t>Frisk</t>
  </si>
  <si>
    <t>The Pokémon can check the foe’s held item.</t>
  </si>
  <si>
    <t>Reckless</t>
  </si>
  <si>
    <t>Powers up moves that have recoil damage.</t>
  </si>
  <si>
    <t>Multitype</t>
  </si>
  <si>
    <t>Changes type to match the held Plate.</t>
  </si>
  <si>
    <t>Flower Gift</t>
  </si>
  <si>
    <t>Powers up party Pokémon when it is sunny.</t>
  </si>
  <si>
    <t>Bad Dreams</t>
  </si>
  <si>
    <t>Reduces a sleeping foe’s HP.</t>
  </si>
  <si>
    <t>Pickpocket</t>
  </si>
  <si>
    <t>Steals attacking Pokémon's held item on contact.</t>
  </si>
  <si>
    <t>V</t>
  </si>
  <si>
    <t>Sheer Force</t>
  </si>
  <si>
    <t>Strengthens moves with extra effects to 1.3× their power, but prevents their extra effects.</t>
  </si>
  <si>
    <t>Contrary</t>
  </si>
  <si>
    <t>Inverts stat modifiers.</t>
  </si>
  <si>
    <t>Unnerve</t>
  </si>
  <si>
    <t>Prevents opposing Pokémon from eating held Berries.</t>
  </si>
  <si>
    <t>Defiant</t>
  </si>
  <si>
    <t>Raises Attack two stages upon having any stat lowered.</t>
  </si>
  <si>
    <t>Defeatist</t>
  </si>
  <si>
    <t>Halves Attack and Special Attack below 50% HP.</t>
  </si>
  <si>
    <t>Cursed Body</t>
  </si>
  <si>
    <t>Has a 30% chance of Disabling any move that hits the Pokémon.</t>
  </si>
  <si>
    <t>Healer</t>
  </si>
  <si>
    <t>Has a 30% chance of curing each adjacent ally of any major status ailment after each turn.</t>
  </si>
  <si>
    <t>Friend Guard</t>
  </si>
  <si>
    <t>Decreases damage inflicted against ally Pokémon.</t>
  </si>
  <si>
    <t>Weak Armor</t>
  </si>
  <si>
    <t>Raises Speed and lowers Defense by one stage each upon being hit by any move.</t>
  </si>
  <si>
    <t>Heavy Metal</t>
  </si>
  <si>
    <t>Doubles the Pokémon's weight.</t>
  </si>
  <si>
    <t>Light Metal</t>
  </si>
  <si>
    <t>Halves the Pokémon's weight.</t>
  </si>
  <si>
    <t>Multiscale</t>
  </si>
  <si>
    <t>Halves damage taken from full HP.</t>
  </si>
  <si>
    <t>Toxic Boost</t>
  </si>
  <si>
    <t>Increases Attack to 1.5× when poisoned.</t>
  </si>
  <si>
    <t>Flare Boost</t>
  </si>
  <si>
    <t>Increases Special Attack to 1.5× when burned.</t>
  </si>
  <si>
    <t>Harvest</t>
  </si>
  <si>
    <t>Restores any held Berry after the turn on which it is used.</t>
  </si>
  <si>
    <t>Telepathy</t>
  </si>
  <si>
    <t>Protects against damaging moves from friendly Pokémon.</t>
  </si>
  <si>
    <t>Moody</t>
  </si>
  <si>
    <t>Raises a random stat two stages and lowers another one stage after each turn.</t>
  </si>
  <si>
    <t>Protects against damage from weather.</t>
  </si>
  <si>
    <t>Poison Touch</t>
  </si>
  <si>
    <t>Has a 30% chance of poisoning Pokémon upon contact when attacking.</t>
  </si>
  <si>
    <t>Heals for 1/3 max HP upon leaving battle.</t>
  </si>
  <si>
    <t>Big Pecks</t>
  </si>
  <si>
    <t>Protects the Pokémon from Defense-lowering attacks.</t>
  </si>
  <si>
    <t>Sand Rush</t>
  </si>
  <si>
    <t>Doubles Speed during a sandstorm.</t>
  </si>
  <si>
    <t>Wonder Skin</t>
  </si>
  <si>
    <t>Has a 50% chance of protecting against non-damaging moves that inflict major status ailments.</t>
  </si>
  <si>
    <t>Analytic</t>
  </si>
  <si>
    <t>Strengthens moves when moving last.</t>
  </si>
  <si>
    <t>Illusion</t>
  </si>
  <si>
    <t>Takes the appearance of the last conscious party Pokémon upon being sent out until hit by a damaging move.</t>
  </si>
  <si>
    <t>Imposter</t>
  </si>
  <si>
    <t>Transforms upon entering battle.</t>
  </si>
  <si>
    <t>Infiltrator</t>
  </si>
  <si>
    <t>Ignores Light Screen, Reflect, and Safeguard.</t>
  </si>
  <si>
    <t>Mummy</t>
  </si>
  <si>
    <t>Contact with this Pokémon spreads this Ability.</t>
  </si>
  <si>
    <t>Raises Attack one stage upon KOing a Pokémon.</t>
  </si>
  <si>
    <t>Justified</t>
  </si>
  <si>
    <t>Raises Attack when hit by dark-type moves.</t>
  </si>
  <si>
    <t>Rattled</t>
  </si>
  <si>
    <t>Raises Speed one stage upon being hit by a Dark, Ghost, or Bug move.</t>
  </si>
  <si>
    <t>Magic Bounce</t>
  </si>
  <si>
    <t>Reflects most non-damaging moves back at their user.</t>
  </si>
  <si>
    <t>Sap Sipper</t>
  </si>
  <si>
    <t>Absorbs Grass moves, raising Attack one stage.</t>
  </si>
  <si>
    <t>Prankster</t>
  </si>
  <si>
    <t>Raises non-damaging moves' priority by one stage.</t>
  </si>
  <si>
    <t>Sand Force</t>
  </si>
  <si>
    <t>Strengthens Rock, Ground, and Steel moves to 1.3× their power during a sandstorm.</t>
  </si>
  <si>
    <t>Iron Barbs</t>
  </si>
  <si>
    <t>Damages attacking Pokémon for 1/8 their max HP on contact.</t>
  </si>
  <si>
    <t>Zen Mode</t>
  </si>
  <si>
    <t>Changes the Pokémon's shape when HP is halved.</t>
  </si>
  <si>
    <t>Victory Star</t>
  </si>
  <si>
    <t>Raises moves' accuracy to 1.1× for friendly Pokémon.</t>
  </si>
  <si>
    <t>Turboblaze</t>
  </si>
  <si>
    <t>Teravolt</t>
  </si>
  <si>
    <t>Aroma Veil</t>
  </si>
  <si>
    <t>Protects allies from attacks that limit their move choices.</t>
  </si>
  <si>
    <t>Flower Veil</t>
  </si>
  <si>
    <t>Prevents lowering of ally Grass-type Pokémon's stats.</t>
  </si>
  <si>
    <t>Cheek Pouch</t>
  </si>
  <si>
    <t>Restores HP as well when the Pokémon eats a Berry.</t>
  </si>
  <si>
    <t>Protean</t>
  </si>
  <si>
    <t>Changes the Pokémon's type to the same type of the move it is using.</t>
  </si>
  <si>
    <t>Fur Coat</t>
  </si>
  <si>
    <t>Halves damage from physical moves.</t>
  </si>
  <si>
    <t>Magician</t>
  </si>
  <si>
    <t>The Pokémon steals the held item of a Pokémon it hits with a move.</t>
  </si>
  <si>
    <t>Bulletproof</t>
  </si>
  <si>
    <t>Protects the Pokémon from some and bomb moves.</t>
  </si>
  <si>
    <t>Competitive</t>
  </si>
  <si>
    <t>Boosts the Sp.Atk stat when a stat is lowered.</t>
  </si>
  <si>
    <t>Strong Jaw</t>
  </si>
  <si>
    <t>The Pokémon's strong jaw gives it tremendous biting power.</t>
  </si>
  <si>
    <t>Refrigerate</t>
  </si>
  <si>
    <t>Normal-type moves become Ice-type moves.</t>
  </si>
  <si>
    <t>Sweet Veil</t>
  </si>
  <si>
    <t>Prevents itself and its allies from falling asleep.</t>
  </si>
  <si>
    <t>Stance Change</t>
  </si>
  <si>
    <t>The Pokémon changes form depending on how it battles.</t>
  </si>
  <si>
    <t>Gives priority to Flying-type moves.</t>
  </si>
  <si>
    <t>Mega Launcher</t>
  </si>
  <si>
    <t>Powers up aura and pulse moves.</t>
  </si>
  <si>
    <t>Grass Pelt</t>
  </si>
  <si>
    <t>Boosts the Defense stat in Grassy Terrain.</t>
  </si>
  <si>
    <t>Symbiosis</t>
  </si>
  <si>
    <t>The Pokémon can pass an item to an ally.</t>
  </si>
  <si>
    <t>Tough Claws</t>
  </si>
  <si>
    <t>Powers up moves that make direct contact.</t>
  </si>
  <si>
    <t>Pixilate</t>
  </si>
  <si>
    <t>Normal-type moves become Fairy-type moves.</t>
  </si>
  <si>
    <t>Contact with the Pokémon lowers the attacker's Speed stat.</t>
  </si>
  <si>
    <t>Dark Aura</t>
  </si>
  <si>
    <t>Powers up each Pokémon's Dark-type moves.</t>
  </si>
  <si>
    <t>Fairy Aura</t>
  </si>
  <si>
    <t>Powers up each Pokémon's Fairy-type moves.</t>
  </si>
  <si>
    <t>Aura Break</t>
  </si>
  <si>
    <t>The effects of "Aura" Abilities are reversed.</t>
  </si>
  <si>
    <t>—</t>
  </si>
  <si>
    <t>Cacophony</t>
  </si>
  <si>
    <t>Avoids sound-based moves.</t>
  </si>
  <si>
    <t>No.</t>
  </si>
  <si>
    <t>Bulbasaur</t>
  </si>
  <si>
    <t>Ivysaur</t>
  </si>
  <si>
    <t>Venusaur</t>
  </si>
  <si>
    <t>Charmander</t>
  </si>
  <si>
    <t>Charmeleon</t>
  </si>
  <si>
    <t>Charizard</t>
  </si>
  <si>
    <t>Squirtle</t>
  </si>
  <si>
    <t>Wartortle</t>
  </si>
  <si>
    <t>Blastoise</t>
  </si>
  <si>
    <t>Caterpie</t>
  </si>
  <si>
    <t>Butterfree</t>
  </si>
  <si>
    <t>Weedle</t>
  </si>
  <si>
    <t>Beedrill</t>
  </si>
  <si>
    <t>Pidgey</t>
  </si>
  <si>
    <t>Pidgeotto</t>
  </si>
  <si>
    <t>Pidgeot</t>
  </si>
  <si>
    <t>Rattata</t>
  </si>
  <si>
    <t>Raticate</t>
  </si>
  <si>
    <t>Fearow</t>
  </si>
  <si>
    <t>Ekans</t>
  </si>
  <si>
    <t>Arbok</t>
  </si>
  <si>
    <t>Pikachu</t>
  </si>
  <si>
    <t>Lightningrod</t>
  </si>
  <si>
    <t>Raichu</t>
  </si>
  <si>
    <t>Sandshrew</t>
  </si>
  <si>
    <t>Sandslash</t>
  </si>
  <si>
    <t>Nidoran♀</t>
  </si>
  <si>
    <t>Nidorina</t>
  </si>
  <si>
    <t>Nidoqueen</t>
  </si>
  <si>
    <t>Nidoran♂</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</si>
  <si>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</si>
  <si>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</si>
  <si>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</si>
  <si>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</si>
  <si>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</si>
  <si>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</si>
  <si>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</si>
  <si>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</si>
  <si>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</si>
  <si>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</si>
  <si>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</si>
  <si>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</si>
  <si>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</si>
  <si>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</si>
  <si>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</si>
  <si>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</si>
  <si>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</si>
  <si>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</si>
  <si>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</si>
  <si>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</si>
  <si>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</si>
  <si>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</si>
  <si>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</si>
  <si>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</si>
  <si>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</si>
  <si>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</si>
  <si>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</si>
  <si>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</si>
  <si>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</si>
  <si>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</si>
  <si>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</si>
  <si>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</si>
  <si>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</si>
  <si>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</si>
  <si>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</si>
  <si>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</si>
  <si>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</si>
  <si>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</si>
  <si>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</si>
  <si>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</si>
  <si>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</si>
  <si>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</si>
  <si>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</si>
  <si>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</si>
  <si>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</si>
  <si>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</si>
  <si>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</si>
  <si>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</si>
  <si>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</si>
  <si>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</si>
  <si>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</si>
  <si>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</si>
  <si>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</si>
  <si>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</si>
  <si>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</si>
  <si>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</si>
  <si>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</si>
  <si>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</si>
  <si>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</si>
  <si>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Onix</t>
  </si>
  <si>
    <t>Hypno</t>
  </si>
  <si>
    <t>Krabby</t>
  </si>
  <si>
    <t>Kingler</t>
  </si>
  <si>
    <t>Voltorb</t>
  </si>
  <si>
    <t>Electrode</t>
  </si>
  <si>
    <t>Exeggcute</t>
  </si>
  <si>
    <t>Exeggutor</t>
  </si>
  <si>
    <t>Cubone</t>
  </si>
  <si>
    <t>Marowak</t>
  </si>
  <si>
    <t>Hitmonlee</t>
  </si>
  <si>
    <t>Hitmonchan</t>
  </si>
  <si>
    <t>Lickitung</t>
  </si>
  <si>
    <t>Rhyhorn</t>
  </si>
  <si>
    <t>Rhydon</t>
  </si>
  <si>
    <t>Chansey</t>
  </si>
  <si>
    <t>Tangela</t>
  </si>
  <si>
    <t>Kangaskhan</t>
  </si>
  <si>
    <t>Horsea</t>
  </si>
  <si>
    <t>Seadra</t>
  </si>
  <si>
    <t>Goldeen</t>
  </si>
  <si>
    <t>Seaking</t>
  </si>
  <si>
    <t>Staryu</t>
  </si>
  <si>
    <t>Starmie</t>
  </si>
  <si>
    <t>Mr. Mime</t>
  </si>
  <si>
    <t>Scyther</t>
  </si>
  <si>
    <t>Jynx</t>
  </si>
  <si>
    <t>Electabuzz</t>
  </si>
  <si>
    <t>Magmar</t>
  </si>
  <si>
    <t>Pinsir</t>
  </si>
  <si>
    <t>Tauros</t>
  </si>
  <si>
    <t>Lapras</t>
  </si>
  <si>
    <t>Eevee</t>
  </si>
  <si>
    <t>Vaporeon</t>
  </si>
  <si>
    <t>Jolteon</t>
  </si>
  <si>
    <t>Flareon</t>
  </si>
  <si>
    <t>Porygon</t>
  </si>
  <si>
    <t>Omanyte</t>
  </si>
  <si>
    <t>Omastar</t>
  </si>
  <si>
    <t>Kabuto</t>
  </si>
  <si>
    <t>Kabutops</t>
  </si>
  <si>
    <t>Aerodactyl</t>
  </si>
  <si>
    <t>Snorlax</t>
  </si>
  <si>
    <t>Dratini</t>
  </si>
  <si>
    <t>Dragonair</t>
  </si>
  <si>
    <t>Dragonite</t>
  </si>
  <si>
    <t>Mewtwo</t>
  </si>
  <si>
    <t>Sentret</t>
  </si>
  <si>
    <t>Furret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</si>
  <si>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</si>
  <si>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</si>
  <si>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</si>
  <si>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</si>
  <si>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</si>
  <si>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</si>
  <si>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</si>
  <si>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</si>
  <si>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</si>
  <si>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</si>
  <si>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</si>
  <si>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</si>
  <si>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</si>
  <si>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</si>
  <si>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</si>
  <si>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</si>
  <si>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</si>
  <si>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</si>
  <si>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Bellossom</t>
  </si>
  <si>
    <t>Marill</t>
  </si>
  <si>
    <t>Azumarill</t>
  </si>
  <si>
    <t>Sudowoodo</t>
  </si>
  <si>
    <t>Politoed</t>
  </si>
  <si>
    <t>Hoppip</t>
  </si>
  <si>
    <t>Skiploom</t>
  </si>
  <si>
    <t>Jumpluff</t>
  </si>
  <si>
    <t>Sunkern</t>
  </si>
  <si>
    <t>Sunflora</t>
  </si>
  <si>
    <t>Yanma</t>
  </si>
  <si>
    <t>Wooper</t>
  </si>
  <si>
    <t>Quagsire</t>
  </si>
  <si>
    <t>Espeon</t>
  </si>
  <si>
    <t>Umbreon</t>
  </si>
  <si>
    <t>Murkrow</t>
  </si>
  <si>
    <t>Slowking</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</si>
  <si>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</si>
  <si>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</si>
  <si>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</si>
  <si>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</si>
  <si>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</si>
  <si>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</si>
  <si>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</si>
  <si>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</si>
  <si>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</si>
  <si>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</si>
  <si>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</si>
  <si>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</si>
  <si>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</si>
  <si>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</si>
  <si>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</si>
  <si>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</si>
  <si>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</si>
  <si>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</si>
  <si>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</si>
  <si>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</si>
  <si>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Remoraid</t>
  </si>
  <si>
    <t>Octillery</t>
  </si>
  <si>
    <t>Delibird</t>
  </si>
  <si>
    <t>Mantine</t>
  </si>
  <si>
    <t>Houndour</t>
  </si>
  <si>
    <t>Houndoom</t>
  </si>
  <si>
    <t>Kingdra</t>
  </si>
  <si>
    <t>Phanpy</t>
  </si>
  <si>
    <t>Donphan</t>
  </si>
  <si>
    <t>Porygon2</t>
  </si>
  <si>
    <t>Stantler</t>
  </si>
  <si>
    <t>Smeargle</t>
  </si>
  <si>
    <t>Tyrogue</t>
  </si>
  <si>
    <t>Hitmontop</t>
  </si>
  <si>
    <t>Smoochum</t>
  </si>
  <si>
    <t>Magby</t>
  </si>
  <si>
    <t>Miltank</t>
  </si>
  <si>
    <t>Blissey</t>
  </si>
  <si>
    <t>Larvitar</t>
  </si>
  <si>
    <t>Tyranitar</t>
  </si>
  <si>
    <t>Lugia</t>
  </si>
  <si>
    <t>Ho-Oh</t>
  </si>
  <si>
    <t>Treecko</t>
  </si>
  <si>
    <t>Grovyle</t>
  </si>
  <si>
    <t>Sceptile</t>
  </si>
  <si>
    <t>Torchic</t>
  </si>
  <si>
    <t>Combusken</t>
  </si>
  <si>
    <t>Blaziken</t>
  </si>
  <si>
    <t>Mudkip</t>
  </si>
  <si>
    <t>Marshtomp</t>
  </si>
  <si>
    <t>Swampert</t>
  </si>
  <si>
    <t>Poochyena</t>
  </si>
  <si>
    <t>Mightyena</t>
  </si>
  <si>
    <t>Zigzagoon</t>
  </si>
  <si>
    <t>Linoone</t>
  </si>
  <si>
    <t>Wurmple</t>
  </si>
  <si>
    <t>Beautifly</t>
  </si>
  <si>
    <t>Dustox</t>
  </si>
  <si>
    <t>Compoundeyes</t>
  </si>
  <si>
    <t>Lotad</t>
  </si>
  <si>
    <t>Lombre</t>
  </si>
  <si>
    <t>Ludicolo</t>
  </si>
  <si>
    <t>Seedot</t>
  </si>
  <si>
    <t>Nuzleaf</t>
  </si>
  <si>
    <t>Shiftry</t>
  </si>
  <si>
    <t>Taillow</t>
  </si>
  <si>
    <t>Swellow</t>
  </si>
  <si>
    <t>Wingull</t>
  </si>
  <si>
    <t>Pelipper</t>
  </si>
  <si>
    <t>Kirlia</t>
  </si>
  <si>
    <t>Gardevoir</t>
  </si>
  <si>
    <t>Surskit</t>
  </si>
  <si>
    <t>Masquerain</t>
  </si>
  <si>
    <t>Shroomish</t>
  </si>
  <si>
    <t>Breloom</t>
  </si>
  <si>
    <t>Nincada</t>
  </si>
  <si>
    <t>Ninjask</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</si>
  <si>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</si>
  <si>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</si>
  <si>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</si>
  <si>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</si>
  <si>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</si>
  <si>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</si>
  <si>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</si>
  <si>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</si>
  <si>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</si>
  <si>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</si>
  <si>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</si>
  <si>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</si>
  <si>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</si>
  <si>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</si>
  <si>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</si>
  <si>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</si>
  <si>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</si>
  <si>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</si>
  <si>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</si>
  <si>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</si>
  <si>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</si>
  <si>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Roselia</t>
  </si>
  <si>
    <t>Gulpin</t>
  </si>
  <si>
    <t>Swalot</t>
  </si>
  <si>
    <t>Carvanha</t>
  </si>
  <si>
    <t>Sharpedo</t>
  </si>
  <si>
    <t>Wailmer</t>
  </si>
  <si>
    <t>Wailord</t>
  </si>
  <si>
    <t>Numel</t>
  </si>
  <si>
    <t>Camerupt</t>
  </si>
  <si>
    <t>Torkoal</t>
  </si>
  <si>
    <t>Spoink</t>
  </si>
  <si>
    <t>Grumpig</t>
  </si>
  <si>
    <t>Spinda</t>
  </si>
  <si>
    <t>Trapinch</t>
  </si>
  <si>
    <t>Cacnea</t>
  </si>
  <si>
    <t>Cacturne</t>
  </si>
  <si>
    <t>Swablu</t>
  </si>
  <si>
    <t>Altaria</t>
  </si>
  <si>
    <t>Zangoose</t>
  </si>
  <si>
    <t>Seviper</t>
  </si>
  <si>
    <t>Barboach</t>
  </si>
  <si>
    <t>Whiscash</t>
  </si>
  <si>
    <t>Corphish</t>
  </si>
  <si>
    <t>Crawdaunt</t>
  </si>
  <si>
    <t>Lileep</t>
  </si>
  <si>
    <t>Cradily</t>
  </si>
  <si>
    <t>Anorith</t>
  </si>
  <si>
    <t>Armaldo</t>
  </si>
  <si>
    <t>Feebas</t>
  </si>
  <si>
    <t>Milotic</t>
  </si>
  <si>
    <t>Kecleon</t>
  </si>
  <si>
    <t>Shuppet</t>
  </si>
  <si>
    <t>Banette</t>
  </si>
  <si>
    <t>Duskull</t>
  </si>
  <si>
    <t>Dusclops</t>
  </si>
  <si>
    <t>Tropius</t>
  </si>
  <si>
    <t>Absol</t>
  </si>
  <si>
    <t>Wynaut</t>
  </si>
  <si>
    <t>Snorunt</t>
  </si>
  <si>
    <t>Glalie</t>
  </si>
  <si>
    <t>Spheal</t>
  </si>
  <si>
    <t>Sealeo</t>
  </si>
  <si>
    <t>Walrein</t>
  </si>
  <si>
    <t>Clamperl</t>
  </si>
  <si>
    <t>Huntail</t>
  </si>
  <si>
    <t>Gorebyss</t>
  </si>
  <si>
    <t>Relicanth</t>
  </si>
  <si>
    <t>Luvdisc</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</si>
  <si>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</si>
  <si>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</si>
  <si>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</si>
  <si>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</si>
  <si>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</si>
  <si>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</si>
  <si>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</si>
  <si>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</si>
  <si>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</si>
  <si>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</si>
  <si>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</si>
  <si>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</si>
  <si>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</si>
  <si>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</si>
  <si>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</si>
  <si>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</si>
  <si>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</si>
  <si>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</si>
  <si>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</si>
  <si>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</si>
  <si>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</si>
  <si>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</si>
  <si>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</si>
  <si>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</si>
  <si>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</si>
  <si>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</si>
  <si>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</si>
  <si>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</si>
  <si>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</si>
  <si>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</si>
  <si>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</si>
  <si>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</si>
  <si>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</si>
  <si>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Mothim</t>
  </si>
  <si>
    <t>Combee</t>
  </si>
  <si>
    <t>Vespiquen</t>
  </si>
  <si>
    <t>Pachirisu</t>
  </si>
  <si>
    <t>Buizel</t>
  </si>
  <si>
    <t>Floatzel</t>
  </si>
  <si>
    <t>Shellos</t>
  </si>
  <si>
    <t>Gastrodon</t>
  </si>
  <si>
    <t>Ambipom</t>
  </si>
  <si>
    <t>Drifloon</t>
  </si>
  <si>
    <t>Drifblim</t>
  </si>
  <si>
    <t>Buneary</t>
  </si>
  <si>
    <t>Lopunny</t>
  </si>
  <si>
    <t>Honchkrow</t>
  </si>
  <si>
    <t>Glameow</t>
  </si>
  <si>
    <t>Purugly</t>
  </si>
  <si>
    <t>Stunky</t>
  </si>
  <si>
    <t>Skuntank</t>
  </si>
  <si>
    <t>Bronzor</t>
  </si>
  <si>
    <t>Bronzong</t>
  </si>
  <si>
    <t>Bonsly</t>
  </si>
  <si>
    <t>Mime Jr.</t>
  </si>
  <si>
    <t>Happiny</t>
  </si>
  <si>
    <t>Chatot</t>
  </si>
  <si>
    <t>Spiritomb</t>
  </si>
  <si>
    <t>Gible</t>
  </si>
  <si>
    <t>Gabite</t>
  </si>
  <si>
    <t>Garchomp</t>
  </si>
  <si>
    <t>Munchlax</t>
  </si>
  <si>
    <t>Lucario</t>
  </si>
  <si>
    <t>Hippopotas</t>
  </si>
  <si>
    <t>Hippowdon</t>
  </si>
  <si>
    <t>Skorupi</t>
  </si>
  <si>
    <t>Drapion</t>
  </si>
  <si>
    <t>Croagunk</t>
  </si>
  <si>
    <t>Toxicroak</t>
  </si>
  <si>
    <t>Finneon</t>
  </si>
  <si>
    <t>Lumineon</t>
  </si>
  <si>
    <t>Mantyke</t>
  </si>
  <si>
    <t>Snover</t>
  </si>
  <si>
    <t>Abomasnow</t>
  </si>
  <si>
    <t>Weavile</t>
  </si>
  <si>
    <t>Magnezone</t>
  </si>
  <si>
    <t>Lickilicky</t>
  </si>
  <si>
    <t>Rhyperior</t>
  </si>
  <si>
    <t>Tangrowth</t>
  </si>
  <si>
    <t>Electivire</t>
  </si>
  <si>
    <t>Magmortar</t>
  </si>
  <si>
    <t>Togekiss</t>
  </si>
  <si>
    <t>Yanmega</t>
  </si>
  <si>
    <t>Leafeon</t>
  </si>
  <si>
    <t>Glaceon</t>
  </si>
  <si>
    <t>Gliscor</t>
  </si>
  <si>
    <t>Mamoswine</t>
  </si>
  <si>
    <t>Porygon-Z</t>
  </si>
  <si>
    <t>Gallade</t>
  </si>
  <si>
    <t>Probopass</t>
  </si>
  <si>
    <t>Dusknoir</t>
  </si>
  <si>
    <t>Froslass</t>
  </si>
  <si>
    <t>Dialga</t>
  </si>
  <si>
    <t>Palkia</t>
  </si>
  <si>
    <t>Giratina</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</si>
  <si>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</si>
  <si>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</si>
  <si>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</si>
  <si>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</si>
  <si>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</si>
  <si>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</si>
  <si>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</si>
  <si>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</si>
  <si>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</si>
  <si>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</si>
  <si>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</si>
  <si>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</si>
  <si>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</si>
  <si>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</si>
  <si>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</si>
  <si>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</si>
  <si>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</si>
  <si>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</si>
  <si>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</si>
  <si>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</si>
  <si>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</si>
  <si>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</si>
  <si>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</si>
  <si>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</si>
  <si>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</si>
  <si>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</si>
  <si>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</si>
  <si>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</si>
  <si>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</si>
  <si>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</si>
  <si>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</si>
  <si>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</si>
  <si>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</si>
  <si>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</si>
  <si>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</si>
  <si>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</si>
  <si>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</si>
  <si>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</si>
  <si>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</si>
  <si>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</si>
  <si>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</si>
  <si>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</si>
  <si>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</si>
  <si>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</si>
  <si>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</si>
  <si>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</si>
  <si>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</si>
  <si>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</si>
  <si>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</si>
  <si>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</si>
  <si>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</si>
  <si>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</si>
  <si>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</si>
  <si>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</si>
  <si>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</si>
  <si>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</si>
  <si>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</si>
  <si>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</si>
  <si>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Tirtouga</t>
  </si>
  <si>
    <t>Carracosta</t>
  </si>
  <si>
    <t>Trubbish</t>
  </si>
  <si>
    <t>Garbodor</t>
  </si>
  <si>
    <t>Cinccino</t>
  </si>
  <si>
    <t>Gothita</t>
  </si>
  <si>
    <t>Gothorita</t>
  </si>
  <si>
    <t>Gothitelle</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</si>
  <si>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</si>
  <si>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</si>
  <si>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</si>
  <si>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</si>
  <si>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</si>
  <si>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</si>
  <si>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</si>
  <si>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</si>
  <si>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</si>
  <si>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</si>
  <si>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</si>
  <si>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</si>
  <si>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</si>
  <si>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</si>
  <si>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</si>
  <si>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</si>
  <si>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</si>
  <si>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</si>
  <si>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Ferrothorn</t>
  </si>
  <si>
    <t>Klink</t>
  </si>
  <si>
    <t>Klang</t>
  </si>
  <si>
    <t>Klinklang</t>
  </si>
  <si>
    <t>Elgyem</t>
  </si>
  <si>
    <t>Beheeyem</t>
  </si>
  <si>
    <t>Litwick</t>
  </si>
  <si>
    <t>Lampent</t>
  </si>
  <si>
    <t>Chandelure</t>
  </si>
  <si>
    <t>Axew</t>
  </si>
  <si>
    <t>Fraxure</t>
  </si>
  <si>
    <t>Haxorus</t>
  </si>
  <si>
    <t>Cubchoo</t>
  </si>
  <si>
    <t>Beartic</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</si>
  <si>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</si>
  <si>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</si>
  <si>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</si>
  <si>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</si>
  <si>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</si>
  <si>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</si>
  <si>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</si>
  <si>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</si>
  <si>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</si>
  <si>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</si>
  <si>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</si>
  <si>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</si>
  <si>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</si>
  <si>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</si>
  <si>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</si>
  <si>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</si>
  <si>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</si>
  <si>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Larvesta</t>
  </si>
  <si>
    <t>Volcarona</t>
  </si>
  <si>
    <t>Tornadus</t>
  </si>
  <si>
    <t>Thundurus</t>
  </si>
  <si>
    <t>Landorus</t>
  </si>
  <si>
    <t>Chespin</t>
  </si>
  <si>
    <t>Quilladin</t>
  </si>
  <si>
    <t>Chesnaught</t>
  </si>
  <si>
    <t>Fennekin</t>
  </si>
  <si>
    <t>Braixen</t>
  </si>
  <si>
    <t>Delphox</t>
  </si>
  <si>
    <t>Frogadier</t>
  </si>
  <si>
    <t>Greninja</t>
  </si>
  <si>
    <t>Bunnelby</t>
  </si>
  <si>
    <t>Diggersby</t>
  </si>
  <si>
    <t>Fletchling</t>
  </si>
  <si>
    <t>Talonflame</t>
  </si>
  <si>
    <t>Scatterbug</t>
  </si>
  <si>
    <t>Spewpa</t>
  </si>
  <si>
    <t>Vivillon</t>
  </si>
  <si>
    <t>Litleo</t>
  </si>
  <si>
    <t>Pyroar</t>
  </si>
  <si>
    <t>Flabébé</t>
  </si>
  <si>
    <t>Floette</t>
  </si>
  <si>
    <t>Florges</t>
  </si>
  <si>
    <t>Skiddo</t>
  </si>
  <si>
    <t>Gogoat</t>
  </si>
  <si>
    <t>Pancham</t>
  </si>
  <si>
    <t>Pangoro</t>
  </si>
  <si>
    <t>Espurr</t>
  </si>
  <si>
    <t>Meowstic</t>
  </si>
  <si>
    <t>Spritzee</t>
  </si>
  <si>
    <t>Aromatisse</t>
  </si>
  <si>
    <t>Swirlix</t>
  </si>
  <si>
    <t>Slurpuff</t>
  </si>
  <si>
    <t>Inkay</t>
  </si>
  <si>
    <t>Malamar</t>
  </si>
  <si>
    <t>Binacle</t>
  </si>
  <si>
    <t>Barbaracle</t>
  </si>
  <si>
    <t>Helioptile</t>
  </si>
  <si>
    <t>Heliolisk</t>
  </si>
  <si>
    <t>Sylveon</t>
  </si>
  <si>
    <t>Hawlucha</t>
  </si>
  <si>
    <t>Carbink</t>
  </si>
  <si>
    <t>Sliggoo</t>
  </si>
  <si>
    <t>Goodra</t>
  </si>
  <si>
    <t>Klefki</t>
  </si>
  <si>
    <t>Phantump</t>
  </si>
  <si>
    <t>Trevenant</t>
  </si>
  <si>
    <t>Pumpkaboo</t>
  </si>
  <si>
    <t>Gourgeist</t>
  </si>
  <si>
    <t>Bergmite</t>
  </si>
  <si>
    <t>Avalugg</t>
  </si>
  <si>
    <t>Noibat</t>
  </si>
  <si>
    <t>Noivern</t>
  </si>
  <si>
    <t>Location</t>
  </si>
  <si>
    <t>Description</t>
  </si>
  <si>
    <t>Absorb Bulb</t>
  </si>
  <si>
    <t>Battle Maison</t>
  </si>
  <si>
    <t>A one-time use item which increases the user's Special Attack Stat when hit by a Water-type Attack.</t>
  </si>
  <si>
    <t>Air Balloon</t>
  </si>
  <si>
    <t>Makes the holder immune to Ground-type Attacks until they are attacked.</t>
  </si>
  <si>
    <t>Amulet Coin</t>
  </si>
  <si>
    <t>Parfum Palace</t>
  </si>
  <si>
    <t>Doubles the amount of money received after winning a battle. The Pokemon holding the Amulet Coin must be in battle to get the money boost.</t>
  </si>
  <si>
    <t>Assault Vest</t>
  </si>
  <si>
    <t>An item that increases the Special Defense of the user, but prevents them from using Status Moves.</t>
  </si>
  <si>
    <t>Big Root</t>
  </si>
  <si>
    <t>Dendemille Town</t>
  </si>
  <si>
    <t>Increases the amount of HP absorbed from HP Absorbing moves by 30%.</t>
  </si>
  <si>
    <t>Binding Band</t>
  </si>
  <si>
    <t>Doubles the amount of damage caused by multiturn Trapping attacks.</t>
  </si>
  <si>
    <t>Black Belt</t>
  </si>
  <si>
    <t>Reflection Cave</t>
  </si>
  <si>
    <t>Increases Fighting-type Moves by 20% (1.2x).</t>
  </si>
  <si>
    <t>Black Glasses</t>
  </si>
  <si>
    <t>Lysandre Labs</t>
  </si>
  <si>
    <t>Increases Dark-type Moves by 20% (1.2x).</t>
  </si>
  <si>
    <t>Black Sludge</t>
  </si>
  <si>
    <t>Route House between Route 13 and Coumarine City</t>
  </si>
  <si>
    <t>Restores 1/16th of a Poison-type Pokemon's Max HP every turn. If held by any other type, it will reduce the Pokemon's Max HP by 1/8th each turn.</t>
  </si>
  <si>
    <t>Bright Powder</t>
  </si>
  <si>
    <t>Increases the user's Evasion.</t>
  </si>
  <si>
    <t>Cell Battery</t>
  </si>
  <si>
    <t>A one-time use item which increases the user's Attack Stat when hit by an Electric-type Attack.</t>
  </si>
  <si>
    <t>Charcoal</t>
  </si>
  <si>
    <t>Couriway Town</t>
  </si>
  <si>
    <t>Increases Fire-type Moves by 20% (1.2x).</t>
  </si>
  <si>
    <t>Choice Band</t>
  </si>
  <si>
    <t>Increases the user's Attack Stat by 50%; however, the user can only use the first move he selected for the remainder of the battle.</t>
  </si>
  <si>
    <t>Choice Scarf</t>
  </si>
  <si>
    <t>Increases the user's Speed Stat by 50%; however, the user can only use the first move he selected for the remainder of the battle.</t>
  </si>
  <si>
    <t>Choice Specs</t>
  </si>
  <si>
    <t>Increases the user's Special Attack Stat by 50%; however, the user can only use the first move he selected for the remainder of the battle.</t>
  </si>
  <si>
    <t>Cleanse Tag</t>
  </si>
  <si>
    <t>Route 14</t>
  </si>
  <si>
    <t>Place on the leader of the Party to encounter less Pokemon in the wild. Only effective if wild Pokemon are at a lower level than the user.</t>
  </si>
  <si>
    <t>Damp Rock</t>
  </si>
  <si>
    <t>Route 14 and Route 19</t>
  </si>
  <si>
    <t>Increases the duration of Rain Dance from five to eight turns.</t>
  </si>
  <si>
    <t>Deep Sea Scale</t>
  </si>
  <si>
    <t>Azure Bay</t>
  </si>
  <si>
    <t>Doubles Clamperl's Special Defense Stat.</t>
  </si>
  <si>
    <t>Deep Sea Tooth</t>
  </si>
  <si>
    <t>Doubles Clamperl's Special Attack Stat.</t>
  </si>
  <si>
    <t>Cyllage City Hotel</t>
  </si>
  <si>
    <t>Causes the target to become Infatuated if the user is inflicted with Infatuation.</t>
  </si>
  <si>
    <t>Dragon Fang</t>
  </si>
  <si>
    <t>Victory Road</t>
  </si>
  <si>
    <t>Increases Dragon-type Moves by 20% (1.2x).</t>
  </si>
  <si>
    <t>Eject Button</t>
  </si>
  <si>
    <t>A one-time use item which allows the user to switch to another Pokemon in their party after being hit by a direct attack.</t>
  </si>
  <si>
    <t>Geosenge Town</t>
  </si>
  <si>
    <t>Prevents any Pokemon holding it from evolving. Everstone also passes on that Pokemon's nature to eggs when left at the daycare</t>
  </si>
  <si>
    <t>Eviolite</t>
  </si>
  <si>
    <t>Shalour City</t>
  </si>
  <si>
    <t>Increases the user's Defense and Special Defense Stats by 50% if the user can still evolve.</t>
  </si>
  <si>
    <t>Expert Belt</t>
  </si>
  <si>
    <t>Lumiose City</t>
  </si>
  <si>
    <t>Increases the power of Super Effective moves by 20%.</t>
  </si>
  <si>
    <t>Flame Orb</t>
  </si>
  <si>
    <t>Causes the Burned condition to the user after one turn.</t>
  </si>
  <si>
    <t>Float Stone</t>
  </si>
  <si>
    <t>N/A</t>
  </si>
  <si>
    <t>Halves the weight of the user.</t>
  </si>
  <si>
    <t>Focus Band</t>
  </si>
  <si>
    <t>May allow the user to endure attacks that would cause them to faint, leaving them with 1 HP.</t>
  </si>
  <si>
    <t>Focus Sash</t>
  </si>
  <si>
    <t>Allows the user to endure an attack that would cause them to faint, leaving them with 1 HP. However, it only works if they had full HP before the move was used.</t>
  </si>
  <si>
    <t>Full Incense</t>
  </si>
  <si>
    <t>Coumarine City</t>
  </si>
  <si>
    <t>Forces the user to move last</t>
  </si>
  <si>
    <t>Grip Claw</t>
  </si>
  <si>
    <t>Allows multiturn attacks to hit five times every time.</t>
  </si>
  <si>
    <t>Hard Stone</t>
  </si>
  <si>
    <t>Glittering Cave and during Rock Smash</t>
  </si>
  <si>
    <t>Increases Rock-type Moves by 20% (1.2x).</t>
  </si>
  <si>
    <t>Heat Rock</t>
  </si>
  <si>
    <t>Terminus Cave</t>
  </si>
  <si>
    <t>Increases the duration of Sunny Day from five to eight turns.</t>
  </si>
  <si>
    <t>Icy Rock</t>
  </si>
  <si>
    <t>Frost Cavern</t>
  </si>
  <si>
    <t>Increases the duration of Hail from five to eight turns.</t>
  </si>
  <si>
    <t>Iron Ball</t>
  </si>
  <si>
    <t>Cuts the user's Speed Stat in half and prevents immunity from Ground-type Attacks.</t>
  </si>
  <si>
    <t>King's Rock</t>
  </si>
  <si>
    <t>Lysandre Cafe</t>
  </si>
  <si>
    <t>Increases the user's chance of causing Flinch when using Attacks that cause Flinch.</t>
  </si>
  <si>
    <t>Lagging Tail</t>
  </si>
  <si>
    <t>Allows / Forces the user to attack last in battle.</t>
  </si>
  <si>
    <t>Lax Incense</t>
  </si>
  <si>
    <t>User Evasion increases by 10%</t>
  </si>
  <si>
    <t>Leftovers</t>
  </si>
  <si>
    <t>Route 12</t>
  </si>
  <si>
    <t>Restores 1/6th of the user's Max HP after every turn.</t>
  </si>
  <si>
    <t>Life Orb</t>
  </si>
  <si>
    <t>Increases the power of Attacks by around 30%, but at the cost of 10% of the user's Max HP each turn.</t>
  </si>
  <si>
    <t>Light Ball</t>
  </si>
  <si>
    <t>Wild or Event Pikachu</t>
  </si>
  <si>
    <t>Doubles the Attack and Special Attack Stats of Pikachu. Also necessary to learn Volt Tackle when breeding.</t>
  </si>
  <si>
    <t>Light Clay</t>
  </si>
  <si>
    <t>Increases the duration of Reflect and Light Screen from five to eight turns.</t>
  </si>
  <si>
    <t>Luck Incense</t>
  </si>
  <si>
    <t>Doubles the amount of money you receive after battle.</t>
  </si>
  <si>
    <t>Lucky Egg</t>
  </si>
  <si>
    <t>Coumarine City Hotel</t>
  </si>
  <si>
    <t>Increases the amount of EXP earned in battle by about 50%.</t>
  </si>
  <si>
    <t>Macho Brace</t>
  </si>
  <si>
    <t>Route 15</t>
  </si>
  <si>
    <t>Doubles the Effort Value Points obtained in battle, but halves the Speed of the holder.</t>
  </si>
  <si>
    <t>Magnet</t>
  </si>
  <si>
    <t>Kalos Power Plant</t>
  </si>
  <si>
    <t>Increases Electric-type Moves by 20% (1.2x).</t>
  </si>
  <si>
    <t>Mental Herb</t>
  </si>
  <si>
    <t>Route 20</t>
  </si>
  <si>
    <t>A one-time use item that cures the effects of Cursed Body, Disable, Encore, Infatuation, Taunt, and Torment</t>
  </si>
  <si>
    <t>Metal Coat</t>
  </si>
  <si>
    <t>Poke Ball Factory</t>
  </si>
  <si>
    <t>Increases Steel-type Moves by 20% (1.2x).</t>
  </si>
  <si>
    <t>Metal Powder</t>
  </si>
  <si>
    <t>Wild Ditto</t>
  </si>
  <si>
    <t>Increases the Defense and Special Defense Stats of Ditto.</t>
  </si>
  <si>
    <t>Metronome</t>
  </si>
  <si>
    <t>Increases the power of Attacks by 20% when used in succession. The power stops increasing after the fifth consecutive turn (100% increase).</t>
  </si>
  <si>
    <t>Miracle Seed</t>
  </si>
  <si>
    <t>Berry Field</t>
  </si>
  <si>
    <t>Muscle Band</t>
  </si>
  <si>
    <t>Increases Physical Attacks by 10%.</t>
  </si>
  <si>
    <t>Mystic Water</t>
  </si>
  <si>
    <t>Increases Water-type Moves by 20% (1.2x).</t>
  </si>
  <si>
    <t>Never-Melt Ice</t>
  </si>
  <si>
    <t>Increases Ice-type Moves by 20% (1.2x).</t>
  </si>
  <si>
    <t>Odd Incense</t>
  </si>
  <si>
    <t>Increase the power of Psychic-type moves.</t>
  </si>
  <si>
    <t>Poison Barb</t>
  </si>
  <si>
    <t>Route 4</t>
  </si>
  <si>
    <t>Increases Poison-type Moves by 20% (1.2x).</t>
  </si>
  <si>
    <t>Power Anklet</t>
  </si>
  <si>
    <t>Adds four Speed Effort Value Points to all other EV Points gained at the end of a battle, but halves the speed of the holder.</t>
  </si>
  <si>
    <t>Power Band</t>
  </si>
  <si>
    <t>Adds four Special Defense Effort Value Points to all other EV Points gained at the end of a battle, but halves the speed of the holder.</t>
  </si>
  <si>
    <t>Power Belt</t>
  </si>
  <si>
    <t>Adds four Defense Effort Value Points to all other EV Points gained at the end of a battle, but halves the speed of the holder.</t>
  </si>
  <si>
    <t>Power Bracer</t>
  </si>
  <si>
    <t>Adds four Attack Effort Value Points to all other EV Points gained at the end of a battle, but halves the speed of the holder.</t>
  </si>
  <si>
    <t>Power Herb</t>
  </si>
  <si>
    <t>A one-time use item that allows the user to skip the first turn of a two turn move, e.g. Dig and Fly.</t>
  </si>
  <si>
    <t>Power Lens</t>
  </si>
  <si>
    <t>Adds four Special Attack Effort Value Points to all other EV Points gained at the end of a battle, but halves the speed of the holder.</t>
  </si>
  <si>
    <t>Power Weight</t>
  </si>
  <si>
    <t>Adds four HP Effort Value Points to all other EV Points gained at the end of a battle, but halves the speed of the holder.</t>
  </si>
  <si>
    <t>Pure Incense</t>
  </si>
  <si>
    <t>Causes wild Pokemon to show up less.</t>
  </si>
  <si>
    <t>Quick Claw</t>
  </si>
  <si>
    <t>Poke Ball Research Building in Lumiose City</t>
  </si>
  <si>
    <t>May allow the user to attack first in a battle.</t>
  </si>
  <si>
    <t>Quick Powder</t>
  </si>
  <si>
    <t>Doubles the Speed of Ditto.</t>
  </si>
  <si>
    <t>Razor Claw</t>
  </si>
  <si>
    <t>Increases the user's Critical Hit Ratio.</t>
  </si>
  <si>
    <t>Razor Fang</t>
  </si>
  <si>
    <t>Red Card</t>
  </si>
  <si>
    <t>A one-time use item that forces the enemy Pokemon to switch to a random Pokemon from their team when the user is directly attacked.</t>
  </si>
  <si>
    <t>Ring Target</t>
  </si>
  <si>
    <t>Prevents immunity to any Type. This would allow a Poison-type move to hit a Steel-type Pokemon.</t>
  </si>
  <si>
    <t>Rock Incense</t>
  </si>
  <si>
    <t>Increase the power of Rock-type moves.</t>
  </si>
  <si>
    <t>Rocky Helmet</t>
  </si>
  <si>
    <t>Route 9</t>
  </si>
  <si>
    <t>Causes damage equal to 1/6th of Max HP to the opponent when they use a direct attack on the user.</t>
  </si>
  <si>
    <t>Rose Incense</t>
  </si>
  <si>
    <t>Increases the power of Grass-type moves.</t>
  </si>
  <si>
    <t>Safety Goggles</t>
  </si>
  <si>
    <t>An items that protects the holder from both weather-related damage and powder status moves.</t>
  </si>
  <si>
    <t>Scope Lens</t>
  </si>
  <si>
    <t>Sea Incense</t>
  </si>
  <si>
    <t>Increases the power of Water-type moves.</t>
  </si>
  <si>
    <t>Sharp Beak</t>
  </si>
  <si>
    <t>Route 5</t>
  </si>
  <si>
    <t>Increases Flying-type Moves by 20% (1.2x).</t>
  </si>
  <si>
    <t>Shed Shell</t>
  </si>
  <si>
    <t>Allows the user to switch out of battle, even if trapped by specific moves or abilities.</t>
  </si>
  <si>
    <t>Shell Bell</t>
  </si>
  <si>
    <t>Restores HP equal to 1/8th of the damage dealt by the user. If the user deals 40 HP of damage to a target, 5 HP will be restored to the user.</t>
  </si>
  <si>
    <t>Silk Scarf</t>
  </si>
  <si>
    <t>Increases Normal-type Moves by 20% (1.2x).</t>
  </si>
  <si>
    <t>Silver Powder</t>
  </si>
  <si>
    <t>Route 7</t>
  </si>
  <si>
    <t>Increases Bug-type Moves by 20% (1.2x).</t>
  </si>
  <si>
    <t>Smoke Ball</t>
  </si>
  <si>
    <t>Lost Hotel</t>
  </si>
  <si>
    <t>Allows the user to run away from a Wild Pokemon.</t>
  </si>
  <si>
    <t>Smooth Rock</t>
  </si>
  <si>
    <t>Route 13 and Victory Road</t>
  </si>
  <si>
    <t>Increases the duration of Sandstorm from five to eight turns.</t>
  </si>
  <si>
    <t>Soft Sand</t>
  </si>
  <si>
    <t>Increases Ground-type Moves by 20% (1.2x).</t>
  </si>
  <si>
    <t>Soothe Bell</t>
  </si>
  <si>
    <t>Increases the Friendship of a Pokemon</t>
  </si>
  <si>
    <t>Spell Tag</t>
  </si>
  <si>
    <t>Increases Ghost-type Moves by 20% (1.2x).</t>
  </si>
  <si>
    <t>Stick</t>
  </si>
  <si>
    <t>Wild Farfetch'd</t>
  </si>
  <si>
    <t>Increases the Critical Hit ratio two stages for Farfetch'd.</t>
  </si>
  <si>
    <t>Sticky Barb</t>
  </si>
  <si>
    <t>Causes damage equal to 12.5% of the user's Max HP each turn. If an opponent Pokemon uses a direct attack, they will receive the same damage. If the Pokemon has no held item, Sticky Barb may jump over to that Pokemon when using a Direct Attack.</t>
  </si>
  <si>
    <t>Toxic Orb</t>
  </si>
  <si>
    <t>Causes the Badly Poisoned condition to the user after one turn.</t>
  </si>
  <si>
    <t>Twisted Spoon</t>
  </si>
  <si>
    <t>Increases Psychic-type Moves by 20% (1.2x).</t>
  </si>
  <si>
    <t>Wave Incense</t>
  </si>
  <si>
    <t>Weakness Policy</t>
  </si>
  <si>
    <t>A one-time use item that increases the user's Attack and Special Attack two stages if hit with a move the user is weak to.</t>
  </si>
  <si>
    <t>White Herb</t>
  </si>
  <si>
    <t>A one-time use item that cures any reduced Stats.</t>
  </si>
  <si>
    <t>Wide Lens</t>
  </si>
  <si>
    <t>Increases the user's Accuracy Stat by 10%.</t>
  </si>
  <si>
    <t>Wise Glasses</t>
  </si>
  <si>
    <t>Increases the user's Special Attack Stat by 10%.</t>
  </si>
  <si>
    <t>Zoom Lens</t>
  </si>
  <si>
    <t>Increases the user's Accuracy Stat by 20% if the user moves after the opponent Pokemon.</t>
  </si>
  <si>
    <t>Type</t>
  </si>
  <si>
    <t>Category</t>
  </si>
  <si>
    <t>Contest</t>
  </si>
  <si>
    <t>PP</t>
  </si>
  <si>
    <t>Power</t>
  </si>
  <si>
    <t>Accuracy</t>
  </si>
  <si>
    <t>Gen</t>
  </si>
  <si>
    <t>Pound</t>
  </si>
  <si>
    <t>Normal</t>
  </si>
  <si>
    <t>Physical</t>
  </si>
  <si>
    <t>Tough</t>
  </si>
  <si>
    <t>I</t>
  </si>
  <si>
    <t>Karate Chop*</t>
  </si>
  <si>
    <t>Double Slap</t>
  </si>
  <si>
    <t>Comet Punch</t>
  </si>
  <si>
    <t>Mega Punch</t>
  </si>
  <si>
    <t>Pay Day</t>
  </si>
  <si>
    <t>Smart</t>
  </si>
  <si>
    <t>Fire Punch</t>
  </si>
  <si>
    <t>Fire</t>
  </si>
  <si>
    <t>Beauty</t>
  </si>
  <si>
    <t>Ice Punch</t>
  </si>
  <si>
    <t>Ice</t>
  </si>
  <si>
    <t>Thunder Punch</t>
  </si>
  <si>
    <t>Cool</t>
  </si>
  <si>
    <t>Scratch</t>
  </si>
  <si>
    <t>Vice Grip</t>
  </si>
  <si>
    <t>Guillotine</t>
  </si>
  <si>
    <t>—**</t>
  </si>
  <si>
    <t>Razor Wind</t>
  </si>
  <si>
    <t>Special</t>
  </si>
  <si>
    <t>100%*</t>
  </si>
  <si>
    <t>Swords Dance</t>
  </si>
  <si>
    <t>Status</t>
  </si>
  <si>
    <t>20*</t>
  </si>
  <si>
    <t>Cut</t>
  </si>
  <si>
    <t>Gust*</t>
  </si>
  <si>
    <t>Flying</t>
  </si>
  <si>
    <t>Wing Attack</t>
  </si>
  <si>
    <t>60*</t>
  </si>
  <si>
    <t>—*</t>
  </si>
  <si>
    <t>Fly</t>
  </si>
  <si>
    <t>90*</t>
  </si>
  <si>
    <t>Bind</t>
  </si>
  <si>
    <t>85%*</t>
  </si>
  <si>
    <t>Slam</t>
  </si>
  <si>
    <t>Vine Whip</t>
  </si>
  <si>
    <t>Grass</t>
  </si>
  <si>
    <t>25*</t>
  </si>
  <si>
    <t>45*</t>
  </si>
  <si>
    <t>Stomp</t>
  </si>
  <si>
    <t>Double Kick</t>
  </si>
  <si>
    <t>Mega Kick</t>
  </si>
  <si>
    <t>Jump Kick</t>
  </si>
  <si>
    <t>10*</t>
  </si>
  <si>
    <t>100*</t>
  </si>
  <si>
    <t>Rolling Kick</t>
  </si>
  <si>
    <t>Sand Attack*</t>
  </si>
  <si>
    <t>Ground</t>
  </si>
  <si>
    <t>Cute</t>
  </si>
  <si>
    <t>Headbutt</t>
  </si>
  <si>
    <t>Horn Attack</t>
  </si>
  <si>
    <t>Fury Attack</t>
  </si>
  <si>
    <t>Horn Drill</t>
  </si>
  <si>
    <t>Tackle</t>
  </si>
  <si>
    <t>50*</t>
  </si>
  <si>
    <t>Body Slam</t>
  </si>
  <si>
    <t>Wrap</t>
  </si>
  <si>
    <t>90%*</t>
  </si>
  <si>
    <t>Take Down</t>
  </si>
  <si>
    <t>Thrash</t>
  </si>
  <si>
    <t>120*</t>
  </si>
  <si>
    <t>Double-Edge</t>
  </si>
  <si>
    <t>Tail Whip</t>
  </si>
  <si>
    <t>Poison Sting</t>
  </si>
  <si>
    <t>Poison</t>
  </si>
  <si>
    <t>Twineedle</t>
  </si>
  <si>
    <t>Bug</t>
  </si>
  <si>
    <t>Pin Missile</t>
  </si>
  <si>
    <t>95%*</t>
  </si>
  <si>
    <t>Leer</t>
  </si>
  <si>
    <t>Bite*</t>
  </si>
  <si>
    <t>Dark</t>
  </si>
  <si>
    <t>Growl</t>
  </si>
  <si>
    <t>Roar</t>
  </si>
  <si>
    <t>Sing</t>
  </si>
  <si>
    <t>Supersonic</t>
  </si>
  <si>
    <t>Sonic Boom</t>
  </si>
  <si>
    <t>*</t>
  </si>
  <si>
    <t>Disable</t>
  </si>
  <si>
    <t>Acid</t>
  </si>
  <si>
    <t>Ember</t>
  </si>
  <si>
    <t>Flamethrower</t>
  </si>
  <si>
    <t>Mist</t>
  </si>
  <si>
    <t>Water Gun</t>
  </si>
  <si>
    <t>Water</t>
  </si>
  <si>
    <t>Hydro Pump</t>
  </si>
  <si>
    <t>110*</t>
  </si>
  <si>
    <t>Surf</t>
  </si>
  <si>
    <t>Ice Beam</t>
  </si>
  <si>
    <t>Blizzard</t>
  </si>
  <si>
    <t>70%*</t>
  </si>
  <si>
    <t>Psybeam</t>
  </si>
  <si>
    <t>Bubble Beam</t>
  </si>
  <si>
    <t>Aurora Beam</t>
  </si>
  <si>
    <t>Hyper Beam</t>
  </si>
  <si>
    <t>Peck</t>
  </si>
  <si>
    <t>Drill Peck</t>
  </si>
  <si>
    <t>Submission</t>
  </si>
  <si>
    <t>Low Kick</t>
  </si>
  <si>
    <t>Counter</t>
  </si>
  <si>
    <t>Seismic Toss</t>
  </si>
  <si>
    <t>Strength</t>
  </si>
  <si>
    <t>Absorb</t>
  </si>
  <si>
    <t>Mega Drain</t>
  </si>
  <si>
    <t>15*</t>
  </si>
  <si>
    <t>Leech Seed</t>
  </si>
  <si>
    <t>Growth</t>
  </si>
  <si>
    <t>Razor Leaf</t>
  </si>
  <si>
    <t>Solar Beam</t>
  </si>
  <si>
    <t>Poison Powder</t>
  </si>
  <si>
    <t>Stun Spore</t>
  </si>
  <si>
    <t>Sleep Powder</t>
  </si>
  <si>
    <t>Petal Dance</t>
  </si>
  <si>
    <t>String Shot</t>
  </si>
  <si>
    <t>Dragon Rage</t>
  </si>
  <si>
    <t>Dragon</t>
  </si>
  <si>
    <t>Fire Spin</t>
  </si>
  <si>
    <t>35*</t>
  </si>
  <si>
    <t>Thunder Shock</t>
  </si>
  <si>
    <t>Thunderbolt</t>
  </si>
  <si>
    <t>Thunder Wave</t>
  </si>
  <si>
    <t>Thunder</t>
  </si>
  <si>
    <t>Rock Throw</t>
  </si>
  <si>
    <t>Rock</t>
  </si>
  <si>
    <t>Earthquake</t>
  </si>
  <si>
    <t>Fissure</t>
  </si>
  <si>
    <t>Dig</t>
  </si>
  <si>
    <t>80*</t>
  </si>
  <si>
    <t>Toxic</t>
  </si>
  <si>
    <t>Confusion</t>
  </si>
  <si>
    <t>Hypnosis</t>
  </si>
  <si>
    <t>60%*</t>
  </si>
  <si>
    <t>Meditate</t>
  </si>
  <si>
    <t>Agility</t>
  </si>
  <si>
    <t>Quick Attack</t>
  </si>
  <si>
    <t>Rage</t>
  </si>
  <si>
    <t>Teleport</t>
  </si>
  <si>
    <t>Night Shade</t>
  </si>
  <si>
    <t>Ghost</t>
  </si>
  <si>
    <t>Mimic</t>
  </si>
  <si>
    <t>Screech</t>
  </si>
  <si>
    <t>Double Team</t>
  </si>
  <si>
    <t>Recover</t>
  </si>
  <si>
    <t>Harden</t>
  </si>
  <si>
    <t>Minimize</t>
  </si>
  <si>
    <t>Smokescreen</t>
  </si>
  <si>
    <t>Confuse Ray</t>
  </si>
  <si>
    <t>Withdraw</t>
  </si>
  <si>
    <t>Defense Curl</t>
  </si>
  <si>
    <t>Barrier</t>
  </si>
  <si>
    <t>Light Screen</t>
  </si>
  <si>
    <t>Haze</t>
  </si>
  <si>
    <t>Reflect</t>
  </si>
  <si>
    <t>Focus Energy</t>
  </si>
  <si>
    <t>Bide</t>
  </si>
  <si>
    <t>Mirror Move</t>
  </si>
  <si>
    <t>Self-Destruct</t>
  </si>
  <si>
    <t>200*</t>
  </si>
  <si>
    <t>Egg Bomb</t>
  </si>
  <si>
    <t>Lick</t>
  </si>
  <si>
    <t>30*</t>
  </si>
  <si>
    <t>Smog</t>
  </si>
  <si>
    <t>Sludge</t>
  </si>
  <si>
    <t>Bone Club</t>
  </si>
  <si>
    <t>Fire Blast</t>
  </si>
  <si>
    <t>Waterfall</t>
  </si>
  <si>
    <t>Clamp</t>
  </si>
  <si>
    <t>Swift</t>
  </si>
  <si>
    <t>Skull Bash</t>
  </si>
  <si>
    <t>130*</t>
  </si>
  <si>
    <t>Spike Cannon</t>
  </si>
  <si>
    <t>Constrict</t>
  </si>
  <si>
    <t>Amnesia</t>
  </si>
  <si>
    <t>Kinesis</t>
  </si>
  <si>
    <t>Soft-Boiled</t>
  </si>
  <si>
    <t>High Jump Kick</t>
  </si>
  <si>
    <t>Glare</t>
  </si>
  <si>
    <t>Dream Eater</t>
  </si>
  <si>
    <t>Poison Gas</t>
  </si>
  <si>
    <t>Barrage</t>
  </si>
  <si>
    <t>Leech Life</t>
  </si>
  <si>
    <t>Lovely Kiss</t>
  </si>
  <si>
    <t>Sky Attack</t>
  </si>
  <si>
    <t>Transform</t>
  </si>
  <si>
    <t>Bubble</t>
  </si>
  <si>
    <t>40*</t>
  </si>
  <si>
    <t>Dizzy Punch</t>
  </si>
  <si>
    <t>Spore</t>
  </si>
  <si>
    <t>Flash</t>
  </si>
  <si>
    <t>Psywave</t>
  </si>
  <si>
    <t>Splash</t>
  </si>
  <si>
    <t>Acid Armor</t>
  </si>
  <si>
    <t>Crabhammer</t>
  </si>
  <si>
    <t>Explosion</t>
  </si>
  <si>
    <t>250*</t>
  </si>
  <si>
    <t>Fury Swipes</t>
  </si>
  <si>
    <t>Bonemerang</t>
  </si>
  <si>
    <t>Rest</t>
  </si>
  <si>
    <t>Rock Slide</t>
  </si>
  <si>
    <t>Hyper Fang</t>
  </si>
  <si>
    <t>Sharpen</t>
  </si>
  <si>
    <t>Conversion</t>
  </si>
  <si>
    <t>Tri Attack</t>
  </si>
  <si>
    <t>Super Fang</t>
  </si>
  <si>
    <t>Slash</t>
  </si>
  <si>
    <t>Substitute</t>
  </si>
  <si>
    <t>Struggle</t>
  </si>
  <si>
    <t>1*</t>
  </si>
  <si>
    <t>Sketch</t>
  </si>
  <si>
    <t>II</t>
  </si>
  <si>
    <t>Triple Kick</t>
  </si>
  <si>
    <t>Thief</t>
  </si>
  <si>
    <t>Spider Web</t>
  </si>
  <si>
    <t>Mind Reader</t>
  </si>
  <si>
    <t>Nightmare</t>
  </si>
  <si>
    <t>Flame Wheel</t>
  </si>
  <si>
    <t>Snore</t>
  </si>
  <si>
    <t>Curse*</t>
  </si>
  <si>
    <t>Flail</t>
  </si>
  <si>
    <t>Conversion 2</t>
  </si>
  <si>
    <t>Aeroblast</t>
  </si>
  <si>
    <t>Cotton Spore</t>
  </si>
  <si>
    <t>Reversal</t>
  </si>
  <si>
    <t>Spite</t>
  </si>
  <si>
    <t>Powder Snow</t>
  </si>
  <si>
    <t>Protect</t>
  </si>
  <si>
    <t>Mach Punch</t>
  </si>
  <si>
    <t>Scary Face</t>
  </si>
  <si>
    <t>Feint Attack</t>
  </si>
  <si>
    <t>Sweet Kiss*</t>
  </si>
  <si>
    <t>Fairy</t>
  </si>
  <si>
    <t>Belly Drum</t>
  </si>
  <si>
    <t>Sludge Bomb</t>
  </si>
  <si>
    <t>Mud-Slap</t>
  </si>
  <si>
    <t>Octazooka</t>
  </si>
  <si>
    <t>Spikes</t>
  </si>
  <si>
    <t>Zap Cannon</t>
  </si>
  <si>
    <t>Foresight</t>
  </si>
  <si>
    <t>Perish Song</t>
  </si>
  <si>
    <t>Icy Wind</t>
  </si>
  <si>
    <t>Detect</t>
  </si>
  <si>
    <t>Bone Rush</t>
  </si>
  <si>
    <t>Lock-On</t>
  </si>
  <si>
    <t>Outrage</t>
  </si>
  <si>
    <t>Sandstorm</t>
  </si>
  <si>
    <t>Giga Drain</t>
  </si>
  <si>
    <t>75*</t>
  </si>
  <si>
    <t>Endure</t>
  </si>
  <si>
    <t>Charm*</t>
  </si>
  <si>
    <t>Rollout</t>
  </si>
  <si>
    <t>False Swipe</t>
  </si>
  <si>
    <t>Swagger</t>
  </si>
  <si>
    <t>Milk Drink</t>
  </si>
  <si>
    <t>Spark</t>
  </si>
  <si>
    <t>Fury Cutter</t>
  </si>
  <si>
    <t>Steel Wing</t>
  </si>
  <si>
    <t>Steel</t>
  </si>
  <si>
    <t>Mean Look</t>
  </si>
  <si>
    <t>Attract</t>
  </si>
  <si>
    <t>Sleep Talk</t>
  </si>
  <si>
    <t>Heal Bell</t>
  </si>
  <si>
    <t>Return</t>
  </si>
  <si>
    <t>Present</t>
  </si>
  <si>
    <t>Frustration</t>
  </si>
  <si>
    <t>Safeguard</t>
  </si>
  <si>
    <t>Pain Split</t>
  </si>
  <si>
    <t>Sacred Fire</t>
  </si>
  <si>
    <t>Magnitude</t>
  </si>
  <si>
    <t>Dynamic Punch</t>
  </si>
  <si>
    <t>Megahorn</t>
  </si>
  <si>
    <t>Dragon Breath</t>
  </si>
  <si>
    <t>Baton Pass</t>
  </si>
  <si>
    <t>Pursuit</t>
  </si>
  <si>
    <t>Rapid Spin</t>
  </si>
  <si>
    <t>Sweet Scent</t>
  </si>
  <si>
    <t>Iron Tail</t>
  </si>
  <si>
    <t>Metal Claw</t>
  </si>
  <si>
    <t>Vital Throw</t>
  </si>
  <si>
    <t>Morning Sun</t>
  </si>
  <si>
    <t>Synthesis</t>
  </si>
  <si>
    <t>Moonlight*</t>
  </si>
  <si>
    <t>Hidden Power</t>
  </si>
  <si>
    <t>Cross Chop</t>
  </si>
  <si>
    <t>Twister</t>
  </si>
  <si>
    <t>Rain Dance</t>
  </si>
  <si>
    <t>Sunny Day</t>
  </si>
  <si>
    <t>Crunch</t>
  </si>
  <si>
    <t>Mirror Coat</t>
  </si>
  <si>
    <t>Psych Up</t>
  </si>
  <si>
    <t>Extreme Speed</t>
  </si>
  <si>
    <t>Ancient Power</t>
  </si>
  <si>
    <t>Shadow</t>
  </si>
  <si>
    <t>Future Sight</t>
  </si>
  <si>
    <t>Rock Smash</t>
  </si>
  <si>
    <t>Whirlpool</t>
  </si>
  <si>
    <t>Beat Up</t>
  </si>
  <si>
    <t>Fake Out</t>
  </si>
  <si>
    <t>Uproar</t>
  </si>
  <si>
    <t>Stockpile</t>
  </si>
  <si>
    <t>Spit Up</t>
  </si>
  <si>
    <t>Swallow</t>
  </si>
  <si>
    <t>Heat Wave</t>
  </si>
  <si>
    <t>95*</t>
  </si>
  <si>
    <t>Hail</t>
  </si>
  <si>
    <t>Torment</t>
  </si>
  <si>
    <t>Flatter</t>
  </si>
  <si>
    <t>Will-O-Wisp</t>
  </si>
  <si>
    <t>Facade</t>
  </si>
  <si>
    <t>Focus Punch</t>
  </si>
  <si>
    <t>Smelling Salts</t>
  </si>
  <si>
    <t>70*</t>
  </si>
  <si>
    <t>Follow Me</t>
  </si>
  <si>
    <t>Nature Power</t>
  </si>
  <si>
    <t>Charge</t>
  </si>
  <si>
    <t>Taunt</t>
  </si>
  <si>
    <t>Helping Hand</t>
  </si>
  <si>
    <t>Trick</t>
  </si>
  <si>
    <t>Role Play</t>
  </si>
  <si>
    <t>Wish</t>
  </si>
  <si>
    <t>Assist</t>
  </si>
  <si>
    <t>Ingrain</t>
  </si>
  <si>
    <t>Superpower</t>
  </si>
  <si>
    <t>Magic Coat</t>
  </si>
  <si>
    <t>Recycle</t>
  </si>
  <si>
    <t>Revenge</t>
  </si>
  <si>
    <t>Brick Break</t>
  </si>
  <si>
    <t>Yawn</t>
  </si>
  <si>
    <t>Knock Off</t>
  </si>
  <si>
    <t>65*</t>
  </si>
  <si>
    <t>Endeavor</t>
  </si>
  <si>
    <t>Eruption</t>
  </si>
  <si>
    <t>Skill Swap</t>
  </si>
  <si>
    <t>Imprison</t>
  </si>
  <si>
    <t>Refresh</t>
  </si>
  <si>
    <t>Grudge</t>
  </si>
  <si>
    <t>Snatch</t>
  </si>
  <si>
    <t>Secret Power</t>
  </si>
  <si>
    <t>Dive</t>
  </si>
  <si>
    <t>Arm Thrust</t>
  </si>
  <si>
    <t>Camouflage</t>
  </si>
  <si>
    <t>Tail Glow</t>
  </si>
  <si>
    <t>Luster Purge</t>
  </si>
  <si>
    <t>Feather Dance</t>
  </si>
  <si>
    <t>Teeter Dance</t>
  </si>
  <si>
    <t>Blaze Kick</t>
  </si>
  <si>
    <t>Mud Sport</t>
  </si>
  <si>
    <t>Needle Arm</t>
  </si>
  <si>
    <t>Slack Off</t>
  </si>
  <si>
    <t>Hyper Voice</t>
  </si>
  <si>
    <t>Poison Fang</t>
  </si>
  <si>
    <t>Crush Claw</t>
  </si>
  <si>
    <t>Blast Burn</t>
  </si>
  <si>
    <t>Hydro Cannon</t>
  </si>
  <si>
    <t>Meteor Mash</t>
  </si>
  <si>
    <t>Astonish</t>
  </si>
  <si>
    <t>Weather</t>
  </si>
  <si>
    <t>Aromatherapy</t>
  </si>
  <si>
    <t>Fake Tears</t>
  </si>
  <si>
    <t>Air Cutter</t>
  </si>
  <si>
    <t>Overheat</t>
  </si>
  <si>
    <t>Odor Sleuth</t>
  </si>
  <si>
    <t>Rock Tomb</t>
  </si>
  <si>
    <t>Silver Wind</t>
  </si>
  <si>
    <t>Metal Sound</t>
  </si>
  <si>
    <t>Grass Whistle</t>
  </si>
  <si>
    <t>Tickle</t>
  </si>
  <si>
    <t>Cosmic Power</t>
  </si>
  <si>
    <t>Water Spout</t>
  </si>
  <si>
    <t>Signal Beam</t>
  </si>
  <si>
    <t>Shadow Punch</t>
  </si>
  <si>
    <t>Extrasensory</t>
  </si>
  <si>
    <t>Sky Uppercut</t>
  </si>
  <si>
    <t>Sand Tomb</t>
  </si>
  <si>
    <t>Sheer Cold</t>
  </si>
  <si>
    <t>Muddy Water</t>
  </si>
  <si>
    <t>Bullet Seed</t>
  </si>
  <si>
    <t>Icicle Spear</t>
  </si>
  <si>
    <t>Iron Defense</t>
  </si>
  <si>
    <t>Block</t>
  </si>
  <si>
    <t>Howl</t>
  </si>
  <si>
    <t>Dragon Claw</t>
  </si>
  <si>
    <t>Frenzy Plant</t>
  </si>
  <si>
    <t>Bulk Up</t>
  </si>
  <si>
    <t>Bounce</t>
  </si>
  <si>
    <t>Mud Shot</t>
  </si>
  <si>
    <t>Poison Tail</t>
  </si>
  <si>
    <t>Covet</t>
  </si>
  <si>
    <t>Volt Tackle</t>
  </si>
  <si>
    <t>Magical Leaf</t>
  </si>
  <si>
    <t>Water Sport</t>
  </si>
  <si>
    <t>Calm Mind</t>
  </si>
  <si>
    <t>Leaf Blade</t>
  </si>
  <si>
    <t>Dragon Dance</t>
  </si>
  <si>
    <t>Rock Blast</t>
  </si>
  <si>
    <t>Shock Wave</t>
  </si>
  <si>
    <t>Water Pulse</t>
  </si>
  <si>
    <t>Doom Desire</t>
  </si>
  <si>
    <t>140*</t>
  </si>
  <si>
    <t>Psycho Boost</t>
  </si>
  <si>
    <t>Gravity</t>
  </si>
  <si>
    <t>Miracle Eye</t>
  </si>
  <si>
    <t>Wake-Up Slap</t>
  </si>
  <si>
    <t>Hammer Arm</t>
  </si>
  <si>
    <t>Gyro</t>
  </si>
  <si>
    <t>Healing Wish</t>
  </si>
  <si>
    <t>Brine</t>
  </si>
  <si>
    <t>Natural Gift</t>
  </si>
  <si>
    <t>Feint</t>
  </si>
  <si>
    <t>Pluck</t>
  </si>
  <si>
    <t>Tailwind</t>
  </si>
  <si>
    <t>Acupressure</t>
  </si>
  <si>
    <t>Metal Burst</t>
  </si>
  <si>
    <t>U-turn</t>
  </si>
  <si>
    <t>Close Combat</t>
  </si>
  <si>
    <t>Payback</t>
  </si>
  <si>
    <t>Assurance</t>
  </si>
  <si>
    <t>Embargo</t>
  </si>
  <si>
    <t>Fling</t>
  </si>
  <si>
    <t>Psycho Shift</t>
  </si>
  <si>
    <t>Trump Card</t>
  </si>
  <si>
    <t>Heal Block</t>
  </si>
  <si>
    <t>Wring Out</t>
  </si>
  <si>
    <t>Power Trick</t>
  </si>
  <si>
    <t>Gastro Acid</t>
  </si>
  <si>
    <t>Lucky Chant</t>
  </si>
  <si>
    <t>Me First</t>
  </si>
  <si>
    <t>Copycat</t>
  </si>
  <si>
    <t>Power Swap</t>
  </si>
  <si>
    <t>Guard Swap</t>
  </si>
  <si>
    <t>Punishment</t>
  </si>
  <si>
    <t>Last Resort</t>
  </si>
  <si>
    <t>Worry Seed</t>
  </si>
  <si>
    <t>Sucker Punch</t>
  </si>
  <si>
    <t>Toxic Spikes</t>
  </si>
  <si>
    <t>Heart Swap</t>
  </si>
  <si>
    <t>Aqua Ring</t>
  </si>
  <si>
    <t>Magnet Rise</t>
  </si>
  <si>
    <t>Flare Blitz</t>
  </si>
  <si>
    <t>Force Palm</t>
  </si>
  <si>
    <t>Aura Sphere</t>
  </si>
  <si>
    <t>Rock Polish</t>
  </si>
  <si>
    <t>Poison Jab</t>
  </si>
  <si>
    <t>Dark Pulse</t>
  </si>
  <si>
    <t>Night Slash</t>
  </si>
  <si>
    <t>Aqua Tail</t>
  </si>
  <si>
    <t>Seed Bomb</t>
  </si>
  <si>
    <t>Air Slash</t>
  </si>
  <si>
    <t>X-Scissor</t>
  </si>
  <si>
    <t>Bug Buzz</t>
  </si>
  <si>
    <t>Dragon Pulse</t>
  </si>
  <si>
    <t>85*</t>
  </si>
  <si>
    <t>Dragon Rush</t>
  </si>
  <si>
    <t>Power Gem</t>
  </si>
  <si>
    <t>Drain Punch</t>
  </si>
  <si>
    <t>Vacuum Wave</t>
  </si>
  <si>
    <t>Focus Blast</t>
  </si>
  <si>
    <t>Energy</t>
  </si>
  <si>
    <t>Earth Power</t>
  </si>
  <si>
    <t>Switcheroo</t>
  </si>
  <si>
    <t>Giga Impact</t>
  </si>
  <si>
    <t>Nasty Plot</t>
  </si>
  <si>
    <t>Bullet Punch</t>
  </si>
  <si>
    <t>Avalanche</t>
  </si>
  <si>
    <t>Ice Shard</t>
  </si>
  <si>
    <t>Shadow Claw</t>
  </si>
  <si>
    <t>Thunder Fang</t>
  </si>
  <si>
    <t>Ice Fang</t>
  </si>
  <si>
    <t>Fire Fang</t>
  </si>
  <si>
    <t>Mud Bomb</t>
  </si>
  <si>
    <t>Psycho Cut</t>
  </si>
  <si>
    <t>Zen Headbutt</t>
  </si>
  <si>
    <t>Mirror Shot</t>
  </si>
  <si>
    <t>Flash Cannon</t>
  </si>
  <si>
    <t>Rock Climb</t>
  </si>
  <si>
    <t>Defog</t>
  </si>
  <si>
    <t>Trick Room</t>
  </si>
  <si>
    <t>Draco Meteor</t>
  </si>
  <si>
    <t>Discharge</t>
  </si>
  <si>
    <t>Lava Plume</t>
  </si>
  <si>
    <t>Leaf Storm</t>
  </si>
  <si>
    <t>Power Whip</t>
  </si>
  <si>
    <t>Rock Wrecker</t>
  </si>
  <si>
    <t>Cross Poison</t>
  </si>
  <si>
    <t>Gunk Shot</t>
  </si>
  <si>
    <t>80%*</t>
  </si>
  <si>
    <t>Iron Head</t>
  </si>
  <si>
    <t>Magnet Bomb</t>
  </si>
  <si>
    <t>Stone Edge</t>
  </si>
  <si>
    <t>Captivate</t>
  </si>
  <si>
    <t>Stealth Rock</t>
  </si>
  <si>
    <t>Grass Knot</t>
  </si>
  <si>
    <t>Chatter</t>
  </si>
  <si>
    <t>Judgment</t>
  </si>
  <si>
    <t>Bug Bite</t>
  </si>
  <si>
    <t>Charge Beam</t>
  </si>
  <si>
    <t>Wood Hammer</t>
  </si>
  <si>
    <t>Aqua Jet</t>
  </si>
  <si>
    <t>Attack Order</t>
  </si>
  <si>
    <t>Defend Order</t>
  </si>
  <si>
    <t>Heal Order</t>
  </si>
  <si>
    <t>Head Smash</t>
  </si>
  <si>
    <t>Double Hit</t>
  </si>
  <si>
    <t>Roar of Time</t>
  </si>
  <si>
    <t>Spacial Rend</t>
  </si>
  <si>
    <t>Lunar Dance</t>
  </si>
  <si>
    <t>Crush Grip</t>
  </si>
  <si>
    <t>Magma Storm</t>
  </si>
  <si>
    <t>75%*</t>
  </si>
  <si>
    <t>Dark Void</t>
  </si>
  <si>
    <t>Seed Flare</t>
  </si>
  <si>
    <t>Ominous Wind</t>
  </si>
  <si>
    <t>Shadow Force</t>
  </si>
  <si>
    <t>Hone Claws</t>
  </si>
  <si>
    <t>???</t>
  </si>
  <si>
    <t>Wide Guard</t>
  </si>
  <si>
    <t>Guard Split</t>
  </si>
  <si>
    <t>Power Split</t>
  </si>
  <si>
    <t>Wonder Room</t>
  </si>
  <si>
    <t>Psyshock</t>
  </si>
  <si>
    <t>Venoshock</t>
  </si>
  <si>
    <t>Autotomize</t>
  </si>
  <si>
    <t>Rage Powder</t>
  </si>
  <si>
    <t>Telekinesis</t>
  </si>
  <si>
    <t>Magic Room</t>
  </si>
  <si>
    <t>Smack Down</t>
  </si>
  <si>
    <t>Storm Throw</t>
  </si>
  <si>
    <t>Flame Burst</t>
  </si>
  <si>
    <t>Sludge Wave</t>
  </si>
  <si>
    <t>Quiver Dance</t>
  </si>
  <si>
    <t>Heavy Slam</t>
  </si>
  <si>
    <t>Synchronoise</t>
  </si>
  <si>
    <t>Electro</t>
  </si>
  <si>
    <t>Soak</t>
  </si>
  <si>
    <t>Flame Charge</t>
  </si>
  <si>
    <t>Coil</t>
  </si>
  <si>
    <t>Low Sweep</t>
  </si>
  <si>
    <t>Acid Spray</t>
  </si>
  <si>
    <t>Foul Play</t>
  </si>
  <si>
    <t>Simple Beam</t>
  </si>
  <si>
    <t>Entrainment</t>
  </si>
  <si>
    <t>After You</t>
  </si>
  <si>
    <t>Round</t>
  </si>
  <si>
    <t>Echoed Voice</t>
  </si>
  <si>
    <t>Chip Away</t>
  </si>
  <si>
    <t>Clear Smog</t>
  </si>
  <si>
    <t>Stored Power</t>
  </si>
  <si>
    <t>Quick Guard</t>
  </si>
  <si>
    <t>Ally Switch</t>
  </si>
  <si>
    <t>Scald</t>
  </si>
  <si>
    <t>Shell Smash</t>
  </si>
  <si>
    <t>Heal Pulse</t>
  </si>
  <si>
    <t>Hex</t>
  </si>
  <si>
    <t>Sky Drop</t>
  </si>
  <si>
    <t>Shift Gear</t>
  </si>
  <si>
    <t>Circle Throw</t>
  </si>
  <si>
    <t>Incinerate</t>
  </si>
  <si>
    <t>Quash</t>
  </si>
  <si>
    <t>Acrobatics</t>
  </si>
  <si>
    <t>Reflect Type</t>
  </si>
  <si>
    <t>Retaliate</t>
  </si>
  <si>
    <t>Final Gambit</t>
  </si>
  <si>
    <t>Bestow</t>
  </si>
  <si>
    <t>Inferno</t>
  </si>
  <si>
    <t>Water Pledge</t>
  </si>
  <si>
    <t>Fire Pledge</t>
  </si>
  <si>
    <t>Grass Pledge</t>
  </si>
  <si>
    <t>Volt Switch</t>
  </si>
  <si>
    <t>Struggle Bug</t>
  </si>
  <si>
    <t>Bulldoze</t>
  </si>
  <si>
    <t>Frost Breath</t>
  </si>
  <si>
    <t>Dragon Tail</t>
  </si>
  <si>
    <t>Work Up</t>
  </si>
  <si>
    <t>Electroweb</t>
  </si>
  <si>
    <t>Wild Charge</t>
  </si>
  <si>
    <t>Drill Run</t>
  </si>
  <si>
    <t>Dual Chop</t>
  </si>
  <si>
    <t>Heart Stamp</t>
  </si>
  <si>
    <t>Horn Leech</t>
  </si>
  <si>
    <t>Sacred Sword</t>
  </si>
  <si>
    <t>Razor Shell</t>
  </si>
  <si>
    <t>Heat Crash</t>
  </si>
  <si>
    <t>Leaf Tornado</t>
  </si>
  <si>
    <t>Steamroller</t>
  </si>
  <si>
    <t>Cotton Guard</t>
  </si>
  <si>
    <t>Night Daze</t>
  </si>
  <si>
    <t>Psystrike</t>
  </si>
  <si>
    <t>Tail Slap</t>
  </si>
  <si>
    <t>Hurricane</t>
  </si>
  <si>
    <t>Head Charge</t>
  </si>
  <si>
    <t>Gear Grind</t>
  </si>
  <si>
    <t>Searing Shot</t>
  </si>
  <si>
    <t>Techno Blast</t>
  </si>
  <si>
    <t>Relic Song</t>
  </si>
  <si>
    <t>Secret Sword</t>
  </si>
  <si>
    <t>Glaciate</t>
  </si>
  <si>
    <t>Bolt Strike</t>
  </si>
  <si>
    <t>Blue Flare</t>
  </si>
  <si>
    <t>Fiery Dance</t>
  </si>
  <si>
    <t>Freeze Shock</t>
  </si>
  <si>
    <t>Ice Burn</t>
  </si>
  <si>
    <t>Snarl</t>
  </si>
  <si>
    <t>Icicle Crash</t>
  </si>
  <si>
    <t>V-create</t>
  </si>
  <si>
    <t>Fusion Flare</t>
  </si>
  <si>
    <t>Fusion Bolt</t>
  </si>
  <si>
    <t>Flying Press</t>
  </si>
  <si>
    <t>Mat Block</t>
  </si>
  <si>
    <t>Belch</t>
  </si>
  <si>
    <t>Rototiller</t>
  </si>
  <si>
    <t>Sticky Web</t>
  </si>
  <si>
    <t>Fell Stinger</t>
  </si>
  <si>
    <t>Phantom Force</t>
  </si>
  <si>
    <t>Trick-or-Treat</t>
  </si>
  <si>
    <t>Noble Roar</t>
  </si>
  <si>
    <t>Ion Deluge</t>
  </si>
  <si>
    <t>Parabolic Charge</t>
  </si>
  <si>
    <t>Forest's Curse</t>
  </si>
  <si>
    <t>Petal Blizzard</t>
  </si>
  <si>
    <t>Freeze-Dry</t>
  </si>
  <si>
    <t>Disarming Voice</t>
  </si>
  <si>
    <t>Parting Shot</t>
  </si>
  <si>
    <t>Topsy-Turvy</t>
  </si>
  <si>
    <t>Draining Kiss</t>
  </si>
  <si>
    <t>Crafty Shield</t>
  </si>
  <si>
    <t>Flower Shield</t>
  </si>
  <si>
    <t>Grassy Terrain</t>
  </si>
  <si>
    <t>Misty Terrain</t>
  </si>
  <si>
    <t>Electrify</t>
  </si>
  <si>
    <t>Play Rough</t>
  </si>
  <si>
    <t>Fairy Wind</t>
  </si>
  <si>
    <t>Moonblast</t>
  </si>
  <si>
    <t>Boomburst</t>
  </si>
  <si>
    <t>Fairy Lock</t>
  </si>
  <si>
    <t>King's Shield</t>
  </si>
  <si>
    <t>Play Nice</t>
  </si>
  <si>
    <t>Confide</t>
  </si>
  <si>
    <t>Water Shuriken</t>
  </si>
  <si>
    <t>Mystical Fire</t>
  </si>
  <si>
    <t>Spiky Shield</t>
  </si>
  <si>
    <t>Aromatic Mist</t>
  </si>
  <si>
    <t>Eerie Impulse</t>
  </si>
  <si>
    <t>Venom Drench</t>
  </si>
  <si>
    <t>Powder</t>
  </si>
  <si>
    <t>Geomancy</t>
  </si>
  <si>
    <t>Magnetic Flux</t>
  </si>
  <si>
    <t>Happy Hour</t>
  </si>
  <si>
    <t>Electric Terrain</t>
  </si>
  <si>
    <t>Dazzling Gleam</t>
  </si>
  <si>
    <t>Celebrate</t>
  </si>
  <si>
    <t>Baby-Doll Eyes</t>
  </si>
  <si>
    <t>Nuzzle</t>
  </si>
  <si>
    <t>Infestation</t>
  </si>
  <si>
    <t>Power-Up Punch</t>
  </si>
  <si>
    <t>Oblivion Wing</t>
  </si>
  <si>
    <t>Land's Wrath</t>
  </si>
  <si>
    <t>Increased stat</t>
  </si>
  <si>
    <t>Decreased stat</t>
  </si>
  <si>
    <t>Favorite flavor</t>
  </si>
  <si>
    <t>Disliked flavor</t>
  </si>
  <si>
    <t>- Attack</t>
  </si>
  <si>
    <t>- Defense</t>
  </si>
  <si>
    <t>- Sp. Atk</t>
  </si>
  <si>
    <t>- Sp. Def</t>
  </si>
  <si>
    <t>- Speed</t>
  </si>
  <si>
    <t>Hardy</t>
  </si>
  <si>
    <t>+ Attack</t>
  </si>
  <si>
    <t>Lonely</t>
  </si>
  <si>
    <t>Adamant</t>
  </si>
  <si>
    <t>Naughty</t>
  </si>
  <si>
    <t>Brave</t>
  </si>
  <si>
    <t>Attack</t>
  </si>
  <si>
    <t>Defense</t>
  </si>
  <si>
    <t>Spicy</t>
  </si>
  <si>
    <t>Sour</t>
  </si>
  <si>
    <t>+ Defense</t>
  </si>
  <si>
    <t>Bold</t>
  </si>
  <si>
    <t>Docile</t>
  </si>
  <si>
    <t>Lax</t>
  </si>
  <si>
    <t>Relaxed</t>
  </si>
  <si>
    <t>Bold (+Def, -Atk)</t>
  </si>
  <si>
    <t>Speed</t>
  </si>
  <si>
    <t>Sweet</t>
  </si>
  <si>
    <t>+ Sp. Atk</t>
  </si>
  <si>
    <t>Modest</t>
  </si>
  <si>
    <t>Mild</t>
  </si>
  <si>
    <t>Bashful</t>
  </si>
  <si>
    <t>Rash</t>
  </si>
  <si>
    <t>Quiet</t>
  </si>
  <si>
    <t>Sp. Attack</t>
  </si>
  <si>
    <t>Dry</t>
  </si>
  <si>
    <t>+ Sp. Def</t>
  </si>
  <si>
    <t>Gentle</t>
  </si>
  <si>
    <t>Careful</t>
  </si>
  <si>
    <t>Quirky</t>
  </si>
  <si>
    <t>Sassy</t>
  </si>
  <si>
    <t>Calm (+SDef, -Atk)</t>
  </si>
  <si>
    <t>Sp. Defense</t>
  </si>
  <si>
    <t>Bitter</t>
  </si>
  <si>
    <t>+ Speed</t>
  </si>
  <si>
    <t>Timid</t>
  </si>
  <si>
    <t>Jolly</t>
  </si>
  <si>
    <t>Naive</t>
  </si>
  <si>
    <t>Serious</t>
  </si>
  <si>
    <t>Careful (+SDef, -SAtk)</t>
  </si>
  <si>
    <t>Docile (+Def, -Def)</t>
  </si>
  <si>
    <t>Gentle (+SDef, -Def)</t>
  </si>
  <si>
    <t>Hardy (+Atk, -Atk)</t>
  </si>
  <si>
    <t>Lax (+Def, -SDef)</t>
  </si>
  <si>
    <t>Lonely (+Atk, -Def)</t>
  </si>
  <si>
    <t>Mild (+SAtk, -Def)</t>
  </si>
  <si>
    <t>Naughty (+Atk, -SDef)</t>
  </si>
  <si>
    <t>Rash (+SAtk, -SDef)</t>
  </si>
  <si>
    <t>Serious (+Spd, -Spd)</t>
  </si>
  <si>
    <t>National Pokédex #</t>
  </si>
  <si>
    <t>Route 17</t>
  </si>
  <si>
    <t>Monster</t>
  </si>
  <si>
    <t>Route 5, Friend Safari (Psychic)</t>
  </si>
  <si>
    <t>Human-Like</t>
  </si>
  <si>
    <t>Route 8, Friend Safari</t>
  </si>
  <si>
    <t>Field</t>
  </si>
  <si>
    <t>Trade a Shelmet for a Karrablast. Evolution will not occur if either one is holding an Everstone.</t>
  </si>
  <si>
    <t>Aegislash</t>
  </si>
  <si>
    <t>Use Dusk Stone on Doublade</t>
  </si>
  <si>
    <t>Mineral</t>
  </si>
  <si>
    <t>Find Old Amber by using Rock Smash in Glittering Cave, revive fossil in Ambrette City Fossil Lab</t>
  </si>
  <si>
    <t>Raise Lairon to level 42</t>
  </si>
  <si>
    <t>Friend Safari (Normal)</t>
  </si>
  <si>
    <t>Trade Kadabra</t>
  </si>
  <si>
    <t>Fish with Super Rod in Azure Bay</t>
  </si>
  <si>
    <t>Water 1</t>
  </si>
  <si>
    <t>Water 2</t>
  </si>
  <si>
    <t>Route 21</t>
  </si>
  <si>
    <t>Amaura</t>
  </si>
  <si>
    <t>Take Sail Fossil from researcher in Glittering Cave and revive it in Ambrette Town Fossil Lab</t>
  </si>
  <si>
    <t>Level up an Aipom that knows Double Hit</t>
  </si>
  <si>
    <t>Route 20, Victory Road, Pokémon Village, or raise Foongus to level 39</t>
  </si>
  <si>
    <t>Raise Flaafy to level 30</t>
  </si>
  <si>
    <t>In Pokémon X only, after completing the game, find Claw Fossil by using Rock Smash in Glittering Cave, revive fossil in Ambrette City Fossil Lab</t>
  </si>
  <si>
    <t>Water 3</t>
  </si>
  <si>
    <t>Route 19 (Horde Encoutner), Raise Ekans to level 22</t>
  </si>
  <si>
    <t>Use a Fire Stone on Growlithe</t>
  </si>
  <si>
    <t>Arceus</t>
  </si>
  <si>
    <t>Not available in X or Y: Trade it from another game</t>
  </si>
  <si>
    <t>Undiscovered</t>
  </si>
  <si>
    <t>Archen</t>
  </si>
  <si>
    <t>After completing the game, find Plume Fossil by using Rock Smash in Glittering Cave, revive fossil in Ambrette City Fossil Lab</t>
  </si>
  <si>
    <t>Archeops</t>
  </si>
  <si>
    <t>Raise Archen to level 37</t>
  </si>
  <si>
    <t>Terminus Cave (falls from above), Victory Road (falls/swoops from above in cave), Friend Safari (Poison)</t>
  </si>
  <si>
    <t>Raise Anorith to level 40</t>
  </si>
  <si>
    <t>Trade Spritzee holding Sachet</t>
  </si>
  <si>
    <t>Terminus Cave (Horde Encounter, X only)</t>
  </si>
  <si>
    <t>Articuno</t>
  </si>
  <si>
    <t>Only available if you chose Chespin. After defeating the Elite Four, encounter Articuno in the wild ten times (use Pokédex to see its current location) until it runs away to the Sea Spirit's Den, then catch it there</t>
  </si>
  <si>
    <t>Walk next to large bushes in Route 6, or find in Friend Safari</t>
  </si>
  <si>
    <t>Aurorus</t>
  </si>
  <si>
    <t>Raise Amaura to level 39 at night</t>
  </si>
  <si>
    <t>Raise Bergmite to level 37</t>
  </si>
  <si>
    <t>Connecting Cave</t>
  </si>
  <si>
    <t>Azelf</t>
  </si>
  <si>
    <t>Friend Safari (Water), Surf in Route 22, or raise Marill to level 18</t>
  </si>
  <si>
    <t>Route 3, Route 22</t>
  </si>
  <si>
    <t>Route 8</t>
  </si>
  <si>
    <t>Baltoy</t>
  </si>
  <si>
    <t>Can be obtained in Pokémon Village on Thursdays</t>
  </si>
  <si>
    <t>Amorphous</t>
  </si>
  <si>
    <t>Friend Safari, or raise Binacle to level 39</t>
  </si>
  <si>
    <t>Use Good Rod in Route 14 or 19</t>
  </si>
  <si>
    <t>Use Good Rod or better in Route 15, 16, 21, Laverre City, Frost Cavern, Couriway Town, Pokémon Village, Victory Road</t>
  </si>
  <si>
    <t>Raise Shieldon to level 30</t>
  </si>
  <si>
    <t>Bayleef</t>
  </si>
  <si>
    <t>Frost Cavern, Friend Safari, or raise Cubchoo to level 37</t>
  </si>
  <si>
    <t>Friend Safari (Bug), or raise Silcoon to level 10</t>
  </si>
  <si>
    <t>Raise Kakuna to level 10</t>
  </si>
  <si>
    <t>Breed Metang</t>
  </si>
  <si>
    <t>Use Sun Stone on Gloom</t>
  </si>
  <si>
    <t>Route 14 (Horde encounter)</t>
  </si>
  <si>
    <t>Frost Cavern, Friend Safari</t>
  </si>
  <si>
    <t>Route 22, Friend Safari, or raise Bidoof to level 15</t>
  </si>
  <si>
    <t>Use Rock Smash in Route 8, 12, Cyllage City, Ambrette Town, or Azure Bay</t>
  </si>
  <si>
    <t>Raise Pawniard to level 52</t>
  </si>
  <si>
    <t>Raise Wartortle to level 36</t>
  </si>
  <si>
    <t>Raise Combusken to level 36</t>
  </si>
  <si>
    <t>Level up Chansey with high friendship</t>
  </si>
  <si>
    <t>Breed Zebstrika</t>
  </si>
  <si>
    <t>Friend Safari, or raise Roggenrola to level 25</t>
  </si>
  <si>
    <t>Breed Sudowoodo</t>
  </si>
  <si>
    <t>Raise Fennekin to level 16</t>
  </si>
  <si>
    <t>Raise Rufflet to level 54</t>
  </si>
  <si>
    <t>Friend Safari (Fighting)</t>
  </si>
  <si>
    <t>Friend Safari</t>
  </si>
  <si>
    <t>Breed Bronzong</t>
  </si>
  <si>
    <t>Breed Floatzel</t>
  </si>
  <si>
    <t>From Professor Sycamore in Lumiose City</t>
  </si>
  <si>
    <t>Route 2, 3, 5, 22</t>
  </si>
  <si>
    <t>Route 3</t>
  </si>
  <si>
    <t>Raise Metapod to level 10, Friend Safari (Bug)</t>
  </si>
  <si>
    <t>Breed Cacturne</t>
  </si>
  <si>
    <t>Friend Safari (Dark)</t>
  </si>
  <si>
    <t>Friend Safari (Ground)</t>
  </si>
  <si>
    <t>Carnivine</t>
  </si>
  <si>
    <t>Route 14, 19</t>
  </si>
  <si>
    <t>Raise Tirtouga to level 37</t>
  </si>
  <si>
    <t>Route 22 (fish with Good Rod)</t>
  </si>
  <si>
    <t>Cascoon</t>
  </si>
  <si>
    <t>Friend Safari (Poison), or Raise Wurmple to level 7 (Wurmple can evolve into either Silcoon or Cascoon depending on Personality Value)</t>
  </si>
  <si>
    <t>Castform</t>
  </si>
  <si>
    <t>Route 2 (Y only), Santalune Forest</t>
  </si>
  <si>
    <t>Celebi</t>
  </si>
  <si>
    <t>Use Dusk Stone on Lampent</t>
  </si>
  <si>
    <t>Raise Charmeleon to level 36</t>
  </si>
  <si>
    <t>Raise Charmander to level 16</t>
  </si>
  <si>
    <t>Cherrim</t>
  </si>
  <si>
    <t>Cherubi</t>
  </si>
  <si>
    <t>Raise Quilladin to level 36</t>
  </si>
  <si>
    <t>Get from Tierno in Aquacorde Town</t>
  </si>
  <si>
    <t>Chikorita</t>
  </si>
  <si>
    <t>Chimecho</t>
  </si>
  <si>
    <t>Level up Chingling with high happiness at night</t>
  </si>
  <si>
    <t>Fish in Azure Bay or Shalour City with the Good Rod</t>
  </si>
  <si>
    <t>Chingling</t>
  </si>
  <si>
    <t>Route 11, Reflection Cave</t>
  </si>
  <si>
    <t>Use Shiny Stone on Minccino</t>
  </si>
  <si>
    <t>Use Good Rod in Route 12</t>
  </si>
  <si>
    <t>Clauncher</t>
  </si>
  <si>
    <t>In Pokémon X only, use Good Rod in Route 8, Cyllage City, or Ambrette Town</t>
  </si>
  <si>
    <t>Clawitzer</t>
  </si>
  <si>
    <t>Raise Clauncher to level 48, or in Pokémon Y only, use Good Rod in Route 8, Cyllage City, or Ambrette Town</t>
  </si>
  <si>
    <t>Claydol</t>
  </si>
  <si>
    <t>Use Moon Stone on Clefairy</t>
  </si>
  <si>
    <t>Friend Safari (Fairy)</t>
  </si>
  <si>
    <t>Breed Clefairy or Clefable</t>
  </si>
  <si>
    <t>Route 8 Fishing with Super Rod (Y Only), Friend Safari (Ice), or use Water Stone on Shellder</t>
  </si>
  <si>
    <t>Cobalion</t>
  </si>
  <si>
    <t>Cofagrigus</t>
  </si>
  <si>
    <t>Route 4, Friend Safari</t>
  </si>
  <si>
    <t>Raise Torchic to level 16</t>
  </si>
  <si>
    <t>Trade Gurdurr</t>
  </si>
  <si>
    <t>Fish with Good Rod in Route 3 or Parfum Palace</t>
  </si>
  <si>
    <t>Route 12 (Fish with Super Rod), Friend Safari (Rock)</t>
  </si>
  <si>
    <t>Raise Lileep to level 40</t>
  </si>
  <si>
    <t>After completing the game, find Skull Fossil by using Rock Smash in Glittering Cave, revive fossil in Ambrette City Fossil Lab</t>
  </si>
  <si>
    <t>Fish with Super Rod in Route 3 or Parfum Palace, or find it in Friend Safari (Dark), or raise Corphish to level 30</t>
  </si>
  <si>
    <t>Cresselia</t>
  </si>
  <si>
    <t>Level up Golbat with high friendship</t>
  </si>
  <si>
    <t>Croconaw</t>
  </si>
  <si>
    <t>Raise Dwebble to level 34</t>
  </si>
  <si>
    <t>Cryogonal</t>
  </si>
  <si>
    <t>Glittering Cave</t>
  </si>
  <si>
    <t>Cyndaquil</t>
  </si>
  <si>
    <t>Darkrai</t>
  </si>
  <si>
    <t>Route 11, Friend Safari</t>
  </si>
  <si>
    <t>Breed Sawsbuck</t>
  </si>
  <si>
    <t>Deino</t>
  </si>
  <si>
    <t>Breed Zweilous or Hydreigon</t>
  </si>
  <si>
    <t>Use Moon Stone on Skitty</t>
  </si>
  <si>
    <t>Route 17, Friend Safari (Ice)</t>
  </si>
  <si>
    <t>Raise Braixen to level 36</t>
  </si>
  <si>
    <t>Deoxys</t>
  </si>
  <si>
    <t>Friend Safari (Ice)</t>
  </si>
  <si>
    <t>Dewott</t>
  </si>
  <si>
    <t>Route 22, or raise Bunnelby to level 20</t>
  </si>
  <si>
    <t>Breed Dugtrio</t>
  </si>
  <si>
    <t>Pokémon Village, Friend Safari (Normal)</t>
  </si>
  <si>
    <t>Raise Doduo to level 31</t>
  </si>
  <si>
    <t>Route 5, Friend Safari (Flying)</t>
  </si>
  <si>
    <t>Raise Phanpy to level 25</t>
  </si>
  <si>
    <t>Doublade</t>
  </si>
  <si>
    <t>Raise Honedge to level 35</t>
  </si>
  <si>
    <t>Dragalge</t>
  </si>
  <si>
    <t>Raise Skrelp to level 48, or in Pokémon Y only, use Good Rod in Route 8, Cyllage City, or Ambrette Town</t>
  </si>
  <si>
    <t>Route 21 (Super Rod), Friend Safari (Dragon), or raise Dratini to level 30</t>
  </si>
  <si>
    <t>Raise Dragonair to level 55</t>
  </si>
  <si>
    <t>Route 19, or raise Skorupi to level 40</t>
  </si>
  <si>
    <t>Route 21 (Good Rod)</t>
  </si>
  <si>
    <t>Raise Drifloon to level 28</t>
  </si>
  <si>
    <t>Breed Excadrill</t>
  </si>
  <si>
    <t>Friend Safari (Psychic)</t>
  </si>
  <si>
    <t>Victory Road, Friend Safari</t>
  </si>
  <si>
    <t>Route 13</t>
  </si>
  <si>
    <t>Route 3, Route 22, Friend Safari (Normal)</t>
  </si>
  <si>
    <t>Friend Safari, or raise Solosis to level 32</t>
  </si>
  <si>
    <t>Route 18, Terminus Cave</t>
  </si>
  <si>
    <t>Trade Dusclops holding Reaper Cloth</t>
  </si>
  <si>
    <t>Breed Dusclops</t>
  </si>
  <si>
    <t>Raise Cascoon to level 10</t>
  </si>
  <si>
    <t>Use Rock Smash in Route 8, 12, Ambrette Town, Cyllage City, Glittering Cave. Also found in Friend Safari</t>
  </si>
  <si>
    <t>Eelektrik</t>
  </si>
  <si>
    <t>Eelektross</t>
  </si>
  <si>
    <t>Route 10, Friend Safari (Normal)</t>
  </si>
  <si>
    <t>Route 14 (Horde Encounter)</t>
  </si>
  <si>
    <t>Friend Safari (Electric)</t>
  </si>
  <si>
    <t>Trade Electabuzz holding Electrizer</t>
  </si>
  <si>
    <t>Route 10 (Y only)</t>
  </si>
  <si>
    <t>Lost Hotel, Friend Safari (Electric), or raise Voltorb to level 30</t>
  </si>
  <si>
    <t>Breed Electabuzz</t>
  </si>
  <si>
    <t>Emboar</t>
  </si>
  <si>
    <t>Route 10, Friend Safari</t>
  </si>
  <si>
    <t>Entei</t>
  </si>
  <si>
    <t>Trade a Karrablast for a Shelmet. Evolution will not occur if either one is holding an Everstone.</t>
  </si>
  <si>
    <t>Level up Eevee with high friendship during the day</t>
  </si>
  <si>
    <t>Route 6, Friend Safari</t>
  </si>
  <si>
    <t>Route 12, Azure Bay</t>
  </si>
  <si>
    <t>Use Leaf Stone on Exeggcute</t>
  </si>
  <si>
    <t>Raise Loudred to level 40</t>
  </si>
  <si>
    <t>Route 22, Friend Safari (Flying), or trade a Bunnelby with a hiker in a house west of the fountain in Santalune City to get Quacklin'</t>
  </si>
  <si>
    <t>Victory Road (Swoops from above)</t>
  </si>
  <si>
    <t>Feraligatr</t>
  </si>
  <si>
    <t>Ferroseed</t>
  </si>
  <si>
    <t>May fall from ceiling in Glittering Cave, Reflection Cave. Can also be caught in Friend Safari</t>
  </si>
  <si>
    <t>Friend Safari, or raise Ferroseed to level 40</t>
  </si>
  <si>
    <t>Raise Mareep to level 15</t>
  </si>
  <si>
    <t>Route 4, 7 (flower color depends on where Flabébé was caught)</t>
  </si>
  <si>
    <t>Use Fire Stone on Eevee</t>
  </si>
  <si>
    <t>Friend Safari, or raise Fletchling to level 17</t>
  </si>
  <si>
    <t>Route 2, 3</t>
  </si>
  <si>
    <t>Route 15, 16, 21, Friend Safari</t>
  </si>
  <si>
    <t>Friend Safari, or raise Flabébé to level 19</t>
  </si>
  <si>
    <t>Use Shiny Stone on Floette</t>
  </si>
  <si>
    <t>Flygon</t>
  </si>
  <si>
    <t>Raise Vibrava to level 45</t>
  </si>
  <si>
    <t>Route 15, 16, 20, Victory Road, Pokémon Village</t>
  </si>
  <si>
    <t>Friend Safari (Steel)</t>
  </si>
  <si>
    <t>Friend Safari, or raise Axew to level 38</t>
  </si>
  <si>
    <t>Raise Froakie to level 16</t>
  </si>
  <si>
    <t>Use Dawn Stone on female Snorunt</t>
  </si>
  <si>
    <t>Furfrou</t>
  </si>
  <si>
    <t>Route 5 (change Furfrou's appearance at Friseur Furfrou in Lumiose City)</t>
  </si>
  <si>
    <t>Raise Sentret to level 15</t>
  </si>
  <si>
    <t>Friend Safari, or raise Gible to level 24</t>
  </si>
  <si>
    <t>Use Dawn Stone on male Kirlia</t>
  </si>
  <si>
    <t>Friend Safari, or raise Joltik to level 36</t>
  </si>
  <si>
    <t>Lost Hotel, Pokémon Village, Friend Safari</t>
  </si>
  <si>
    <t>Raise Gabite to level 48</t>
  </si>
  <si>
    <t>Raise Kirlia to level 30</t>
  </si>
  <si>
    <t>Gastly</t>
  </si>
  <si>
    <t>Breed Haunter or Gengar</t>
  </si>
  <si>
    <t>Genesect</t>
  </si>
  <si>
    <t>Gengar</t>
  </si>
  <si>
    <t>Trade Haunter</t>
  </si>
  <si>
    <t>Horde encounters in Route 18, Terminus Cave, and Victory Road</t>
  </si>
  <si>
    <t>Trade Boldore</t>
  </si>
  <si>
    <t>Level up Eevee in Frost Cavern 1F (use Surf to find the Ice Rock)</t>
  </si>
  <si>
    <t>Evolve Snorunt</t>
  </si>
  <si>
    <t>Route 19 (Horde Encounter)</t>
  </si>
  <si>
    <t>Level up Gligar holding Razor Fang at night</t>
  </si>
  <si>
    <t>Friend Safari (Poison), or Raise Oddish to level 21</t>
  </si>
  <si>
    <t>Friend Safari, or raise Skiddo to level 32</t>
  </si>
  <si>
    <t>Raise Zubat to level 22</t>
  </si>
  <si>
    <t>Route 3, Route 22, Parfum Palace (Fishing with Good Rod)</t>
  </si>
  <si>
    <t>Raise Psyduck to level 33</t>
  </si>
  <si>
    <t>Trade Graveler</t>
  </si>
  <si>
    <t>Route 10</t>
  </si>
  <si>
    <t>Friend Safari, or Raise Golett to level 43</t>
  </si>
  <si>
    <t>Raise Sliggoo to level 50 when it is raining</t>
  </si>
  <si>
    <t>Use Super Rod in Route 12 (Y only) or trade Clamperl holding DeepSeaScale</t>
  </si>
  <si>
    <t>Breed Gothorita or Gothitelle</t>
  </si>
  <si>
    <t>Raise Gothorita to level 41</t>
  </si>
  <si>
    <t>Route 20, Pokémon Village</t>
  </si>
  <si>
    <t>Trade Pumpkaboo</t>
  </si>
  <si>
    <t>Raise Snubbull to level 23</t>
  </si>
  <si>
    <t>Route 13 (Rock Smash), Route 18, Terminus Cave, Victory Road</t>
  </si>
  <si>
    <t>Raise Frogadier to level 36</t>
  </si>
  <si>
    <t>Breed Muk</t>
  </si>
  <si>
    <t>Groudon</t>
  </si>
  <si>
    <t>Friend Safari (Fire)</t>
  </si>
  <si>
    <t>Friend Safari (Psychic), or raise Spoink to level 32</t>
  </si>
  <si>
    <t>Route 18, Victory Road</t>
  </si>
  <si>
    <t>Route 3, Route 22, Parfum Palace (Fish with Super Rod), Friend Safari (Water), or raise Magikarp to level 20</t>
  </si>
  <si>
    <t>Breed Chansey holding Luck Incense</t>
  </si>
  <si>
    <t>Route 11, Friend Safari (Fighting)</t>
  </si>
  <si>
    <t>Haunter</t>
  </si>
  <si>
    <t>Route 14, 19, Victory Road, Frost Cavern, or raise Gastly to level 25</t>
  </si>
  <si>
    <t>Raise Fraxure to level 48</t>
  </si>
  <si>
    <t>Route 18</t>
  </si>
  <si>
    <t>Heatran</t>
  </si>
  <si>
    <t>Use Sun Stone on Helioptile</t>
  </si>
  <si>
    <t>Route 9, Friend Safari</t>
  </si>
  <si>
    <t>Friend Safari (Bug), or (Y only) Route 12</t>
  </si>
  <si>
    <t>Raise Lillipup to level 16</t>
  </si>
  <si>
    <t>Raise Hippopotas to level 34</t>
  </si>
  <si>
    <t>Raise Tyrogue to level 20 when its Attack is less than its Defense</t>
  </si>
  <si>
    <t>Raise Tyrogue to level 20 when its Attack is greater than its Defense</t>
  </si>
  <si>
    <t>Raise Tyrogue to level 20 or higher when its Attack is equal to its Defense</t>
  </si>
  <si>
    <t>Use Dusk Stone on Murkrow</t>
  </si>
  <si>
    <t>Route 6</t>
  </si>
  <si>
    <t>Friend Safari (Flying), or breed Noctowl</t>
  </si>
  <si>
    <t>Route 7 (Horde Encounter)</t>
  </si>
  <si>
    <t>Ambrette Town, Cyllage City (Fishing with Good Rod)</t>
  </si>
  <si>
    <t>Raise Houndour to level 24</t>
  </si>
  <si>
    <t>Route 10 (X only)</t>
  </si>
  <si>
    <t>Use Super Rod in Route 12 (X only) or trade Clamperl holding DeepSeaTooth</t>
  </si>
  <si>
    <t>Hydreigon</t>
  </si>
  <si>
    <t>Victory Road, or raise Zweilous to level 64</t>
  </si>
  <si>
    <t>Raise Drowzee to level 26</t>
  </si>
  <si>
    <t>Breed Jigglypuff or Wigglytuff</t>
  </si>
  <si>
    <t>Route 7, Friend Safari (Bug)</t>
  </si>
  <si>
    <t>Walk in grass and flowers of Route 8, Azure Bay</t>
  </si>
  <si>
    <t>Raise Bulbasaur to level 16</t>
  </si>
  <si>
    <t>Route 20, Pokémon Village, Friend Safari (Fairy)</t>
  </si>
  <si>
    <t>Jirachi</t>
  </si>
  <si>
    <t>Use Thunder Stone on Eevee</t>
  </si>
  <si>
    <t>Raise Skiploom to level 27</t>
  </si>
  <si>
    <t>In Pokémon Y only, after completing the game, find Dome Fossil by using Rock Smash in Glittering Cave, revive fossil in Ambrette City Fossil Lab</t>
  </si>
  <si>
    <t>Raise Kabuto to level 40</t>
  </si>
  <si>
    <t>Raise Abra to level 16</t>
  </si>
  <si>
    <t>Kakuna</t>
  </si>
  <si>
    <t>Santalune Forest (X only), Friend Safari (Poison), Raise Weedle to level 7</t>
  </si>
  <si>
    <t>Keldeo</t>
  </si>
  <si>
    <t>Trade Seadra holding Dragon Scale</t>
  </si>
  <si>
    <t>Raise Krabby to level 28</t>
  </si>
  <si>
    <t>Friend Safari (Fairy), or raise Ralts to level 20</t>
  </si>
  <si>
    <t>Route 15, Route 16, Lost Hotel</t>
  </si>
  <si>
    <t>Breed Klang</t>
  </si>
  <si>
    <t>Raise Klang to level 49</t>
  </si>
  <si>
    <t>Koffing</t>
  </si>
  <si>
    <t>Friend Safari (Water)</t>
  </si>
  <si>
    <t>Raise Sandile to level 29</t>
  </si>
  <si>
    <t>Raise Krokorok to level 40</t>
  </si>
  <si>
    <t>Kyogre</t>
  </si>
  <si>
    <t>Kyurem</t>
  </si>
  <si>
    <t>Route 18 (X only), Terminus Cave (X only) or raise Aron to level 32</t>
  </si>
  <si>
    <t>Friend Safari, or raise Litwick to level 41</t>
  </si>
  <si>
    <t>Fish in Azure Bay or Shalour City with the Super Rod, or raise Chinchou to level 27</t>
  </si>
  <si>
    <t>Given as a gift in Route 12 from a Pokémon Breeder. Also found in Route 12 (Surfing), Azure Bay (Surfing), Friend Safari (Water, Ice)</t>
  </si>
  <si>
    <t>Terminus Cave (Horde encounter in Y only), or breed Pupitar or Tyranitar</t>
  </si>
  <si>
    <t>Latias</t>
  </si>
  <si>
    <t>Latios</t>
  </si>
  <si>
    <t>Level up Eevee in Route 20: Winding Woods</t>
  </si>
  <si>
    <t>Level up Swadloon with high happiness</t>
  </si>
  <si>
    <t>Raise Ledyba to level 18</t>
  </si>
  <si>
    <t>Route 4, Friend Safari (Bug)</t>
  </si>
  <si>
    <t>Level up Lickitung that knows Rollout</t>
  </si>
  <si>
    <t>Route 15 (Y only)</t>
  </si>
  <si>
    <t>In Pokémon X only, after completing the game, find Root Fossil by using Rock Smash in Glittering Cave, revive fossil in Ambrette City Fossil Lab</t>
  </si>
  <si>
    <t>Use Sun Stone on Petillil</t>
  </si>
  <si>
    <t>Raise Zigzagoon to level 20</t>
  </si>
  <si>
    <t>Route 22</t>
  </si>
  <si>
    <t>Surf in Victory Road, Route 15, 16, 21, or Surf or Horde Encounter in Pokémon Village</t>
  </si>
  <si>
    <t>Breed Lombre or Ludicolo</t>
  </si>
  <si>
    <t>Friend Safari (Normal), or raise Whismur to level 20</t>
  </si>
  <si>
    <t>Receive from Korrina on the Tower of Mastery, or level up Riolu with high happiness</t>
  </si>
  <si>
    <t>Use Water Stone on Lombre</t>
  </si>
  <si>
    <t>Lunatone</t>
  </si>
  <si>
    <t>In shadows of 1F Glittering Cave</t>
  </si>
  <si>
    <t>Use Old Rod in Route 8, 12, Cyllage City, Ambrette Town, Shalour City, Azure Bay</t>
  </si>
  <si>
    <t>Raise Luxio to level 30</t>
  </si>
  <si>
    <t>Trade Machoke</t>
  </si>
  <si>
    <t>Friend Safari (Fighting), or raise Machop to level 28</t>
  </si>
  <si>
    <t>Breed Magmar or Magmortar</t>
  </si>
  <si>
    <t>Raise Slugma to level 38</t>
  </si>
  <si>
    <t>Route 3, Route 22, Parfum Palace (Fish with Old Rod)</t>
  </si>
  <si>
    <t>Trade Magmar holding Magmarizer</t>
  </si>
  <si>
    <t>Breed Magneton or Magnezone</t>
  </si>
  <si>
    <t>Lost Hotel, Friend Safari (Steel)</t>
  </si>
  <si>
    <t>Level up Magneton in Route 13 (Lumiose Badlands)</t>
  </si>
  <si>
    <t>Breed Hariyama</t>
  </si>
  <si>
    <t>Turn your 3DS upside-down (with the game slot pointing at the floor) before Inkay levels up to level 30 or higher. The 3DS must be upside-down before Inkay levels up. Inkay can be evolved at any level greater than 29.</t>
  </si>
  <si>
    <t>Level up Piloswine that knows AncientPower</t>
  </si>
  <si>
    <t>Manaphy</t>
  </si>
  <si>
    <t>Raise Vullaby to level 54</t>
  </si>
  <si>
    <t>Raise Electrike to level 26</t>
  </si>
  <si>
    <t>Level up Mantyke with a Remoraid in the party</t>
  </si>
  <si>
    <t>Surf in Route 12, Shalour City, Azure Bay</t>
  </si>
  <si>
    <t>Route 12 (Horde Encounter)</t>
  </si>
  <si>
    <t>Surf in Route 3</t>
  </si>
  <si>
    <t>Friend Safari (Ground), or raise Cubone to level 28</t>
  </si>
  <si>
    <t>Route 3 (Surf), Friend Safari (Bug)</t>
  </si>
  <si>
    <t>Glittering Cave shadows on 1F, Friend Safari (Fairy, Steel)</t>
  </si>
  <si>
    <t>Raise Meditite to level 37</t>
  </si>
  <si>
    <t>Connecting Cave, Friend Safari (Fighting)</t>
  </si>
  <si>
    <t>Meganium</t>
  </si>
  <si>
    <t>Meloetta</t>
  </si>
  <si>
    <t>Raise Espurr to level 25</t>
  </si>
  <si>
    <t>Mesprit</t>
  </si>
  <si>
    <t>Raise Metang to level 45</t>
  </si>
  <si>
    <t>Metapod</t>
  </si>
  <si>
    <t>Santalune Forest (Y only), Raise Caterpie to level 7</t>
  </si>
  <si>
    <t>Mew</t>
  </si>
  <si>
    <t>After completing the game, catch it in the cave west of Pokémon Village</t>
  </si>
  <si>
    <t>Raise Mienfoo to level 50</t>
  </si>
  <si>
    <t>Route 15 (X only), Friend Safari (Dark)</t>
  </si>
  <si>
    <t>Level up Feebas holding Prism Scale (found in Lumiose City and Couriway Town)</t>
  </si>
  <si>
    <t>Reflection Cave, or breed Mr. Mime holding Odd Incense</t>
  </si>
  <si>
    <t>Route 5 (in X it can only be found in horde encounters)</t>
  </si>
  <si>
    <t>Misdreavus</t>
  </si>
  <si>
    <t>Mismagius</t>
  </si>
  <si>
    <t>Use Dusk Stone on Misdreavus</t>
  </si>
  <si>
    <t>Moltres</t>
  </si>
  <si>
    <t>Only available if you chose Froakie. After defeating the Elite Four, encounter Moltres in the wild ten times (use Pokédex to see its current location) until it runs away to the Sea Spirit's Den, then catch it there</t>
  </si>
  <si>
    <t>Raise male Burmy to level 20</t>
  </si>
  <si>
    <t>Reflection Cave, or level up Mime Jr. that knows Mimic</t>
  </si>
  <si>
    <t>Friend Safari (Poison)</t>
  </si>
  <si>
    <t>Breed Snorlax holding Full Incense</t>
  </si>
  <si>
    <t>Horde Encounter in Route 15 and Route 16</t>
  </si>
  <si>
    <t>Use Moon Stone on Munna</t>
  </si>
  <si>
    <t>Breed Xatu</t>
  </si>
  <si>
    <t>Use Moon Stone on Nidorino</t>
  </si>
  <si>
    <t>Use Moon Stone on Nidorina</t>
  </si>
  <si>
    <t>Route 11 (Horde Encounter)</t>
  </si>
  <si>
    <t>Route 11, Raise Nidoran♀ to level 16</t>
  </si>
  <si>
    <t>Route 11, Raise Nidoran♂ to level 16</t>
  </si>
  <si>
    <t>Route 6, Friend Safari (Ground)</t>
  </si>
  <si>
    <t>Friend Safari (Fire), use Fire Stone on Vulpix</t>
  </si>
  <si>
    <t>Raise Nincada to level 20</t>
  </si>
  <si>
    <t>Route 20, Pokémon Village, or raise Hoothoot to level 20</t>
  </si>
  <si>
    <t>Terminus Cave, Victory Road, Friend Safari</t>
  </si>
  <si>
    <t>Raise Noibat to level 48</t>
  </si>
  <si>
    <t>Route 10 (Horde Encounter), Friend Safari (Rock)</t>
  </si>
  <si>
    <t>Breed Camerupt</t>
  </si>
  <si>
    <t>Route 12 (Fish with Super Rod), Azure Bay (Fish with Super Rod), Friend Safari (Water), or raise Remoraid to level 25</t>
  </si>
  <si>
    <t>Route 6, Friend Safari (Grass)</t>
  </si>
  <si>
    <t>In Pokémon Y only, after completing the game, find Helix Fossil by using Rock Smash in Glittering Cave, revive fossil in Ambrette City Fossil Lab</t>
  </si>
  <si>
    <t>Raise Omanyte to level 40</t>
  </si>
  <si>
    <t>Cyllage City (Rock Smash), Glittering Cave</t>
  </si>
  <si>
    <t>Oshawott</t>
  </si>
  <si>
    <t>Route 12, Friend Safari</t>
  </si>
  <si>
    <t>Route 5, Friend Safari</t>
  </si>
  <si>
    <t>Raise Pancham to level 32 while there is a Dark-type pokémon in your party</t>
  </si>
  <si>
    <t>Santalune Forest, Friend Safari</t>
  </si>
  <si>
    <t>Friend Safari (Bug)</t>
  </si>
  <si>
    <t>Raise Paras to level 24</t>
  </si>
  <si>
    <t>Breed Watchog</t>
  </si>
  <si>
    <t>Route 15, Lost Hotel, Friend Safari</t>
  </si>
  <si>
    <t>Raise Wingull to level 25</t>
  </si>
  <si>
    <t>Route 16, Friend Safari</t>
  </si>
  <si>
    <t>Phione</t>
  </si>
  <si>
    <t>Breed Pikachu or Raichu</t>
  </si>
  <si>
    <t>Raise Pidgeotto to level 36</t>
  </si>
  <si>
    <t>Raise Pidgey to level 18</t>
  </si>
  <si>
    <t>Route 2, Route 3, Friend Safari (Flying)</t>
  </si>
  <si>
    <t>Breed Tranquill</t>
  </si>
  <si>
    <t>Pignite</t>
  </si>
  <si>
    <t>Route 3, Santalune Forest, Friend Safari (Electric)</t>
  </si>
  <si>
    <t>Frost Cavern, Friend Safari (Ice)</t>
  </si>
  <si>
    <t>Breed Forretress</t>
  </si>
  <si>
    <t>Route 12 (X only)</t>
  </si>
  <si>
    <t>Route 5 (in Y it can only be found in horde encounters)</t>
  </si>
  <si>
    <t>Route 19 (fish with Super Rod), or trade Poliwhirl holding King's Rock</t>
  </si>
  <si>
    <t>Route 14, 15, 16, 19, 21, Laverre City, Frost Cavern, Couriway Town, Pokémon Village, Victory Road (Fishing with the Old Rod), Pokémon Village horde encounter</t>
  </si>
  <si>
    <t>Route 14, 15, 16, 19, 21, Laverre City, Frost Cavern, Couriway Town, Pokémon Village, Victory Road (Fishing with the Good Rod or Super Rod), surfing in Pokémon Village, surfing in Frost Cavern, surfing in Victory Road, or raise Poliwag to level 25</t>
  </si>
  <si>
    <t>Victory Road (Super Rod), or use Water Stone on Poliwhirl</t>
  </si>
  <si>
    <t>Breed Mightyena</t>
  </si>
  <si>
    <t>Raise Mankey to level 28</t>
  </si>
  <si>
    <t>Level up Nosepass in Route 13: Lumiose Badlands</t>
  </si>
  <si>
    <t>Route 7 (Horde Encounter), Route 22 (find in grass, flowers, or by Surfing)</t>
  </si>
  <si>
    <t>Route 16, Friend Safari (Pumpkaboo comes in four sizes, randomly determined)</t>
  </si>
  <si>
    <t>Pupitar</t>
  </si>
  <si>
    <t>Friend Safari (Rock), or Route 18 (Y only), Terminus Cave (Y only), or raise Larvitar to level 30</t>
  </si>
  <si>
    <t>Breed Liepard (found in Y only)</t>
  </si>
  <si>
    <t>Friend Safari, or raise Litleo to level 35</t>
  </si>
  <si>
    <t>Route 14 (grass, puddles, Surfing), Route 19 (flowers, puddles, Surfing), Friend Safari (Water)</t>
  </si>
  <si>
    <t>Quilava</t>
  </si>
  <si>
    <t>Raise Chespin to level 16</t>
  </si>
  <si>
    <t>Use Super Rod in Route 8</t>
  </si>
  <si>
    <t>Use Thunder Stone on Pikachu</t>
  </si>
  <si>
    <t>Raikou</t>
  </si>
  <si>
    <t>Route 4, or trade for one from Diantha in Café Soleil in Lumiose City after completing the game</t>
  </si>
  <si>
    <t>Raise Cranidos to level 30</t>
  </si>
  <si>
    <t>Raise Ponyta to level 40</t>
  </si>
  <si>
    <t>Rayquaza</t>
  </si>
  <si>
    <t>Regice</t>
  </si>
  <si>
    <t>Regigigas</t>
  </si>
  <si>
    <t>Regirock</t>
  </si>
  <si>
    <t>Registeel</t>
  </si>
  <si>
    <t>Use Super Rod in Ambrette Town or Cyllage City</t>
  </si>
  <si>
    <t>Route 12 (Fish with Good Rod), Azure Bay (Fish with Good Rod)</t>
  </si>
  <si>
    <t>Reshiram</t>
  </si>
  <si>
    <t>Raise Duosion to level 41</t>
  </si>
  <si>
    <t>Raise Rhyhorn to level 42</t>
  </si>
  <si>
    <t>Trade Rhydon holding Protector</t>
  </si>
  <si>
    <t>Route 22, Friend Safari</t>
  </si>
  <si>
    <t>Use Shiny Stone on Roselia</t>
  </si>
  <si>
    <t>Rotom</t>
  </si>
  <si>
    <t>Lost Hotel (only on Tuesdays)</t>
  </si>
  <si>
    <t>Raise Shelgon to level 50</t>
  </si>
  <si>
    <t>Samurott</t>
  </si>
  <si>
    <t>Breed Sandslash, Friend Safari (Ground)</t>
  </si>
  <si>
    <t>Route 18, Terminus Cave, Raise Sandshrew to level 22</t>
  </si>
  <si>
    <t>Route 11 (X only), Friend Safari</t>
  </si>
  <si>
    <t>Route 2, Santalune Forest</t>
  </si>
  <si>
    <t>Trade Scyther holding Metal Coat</t>
  </si>
  <si>
    <t>Raise Whirlipede to level 30</t>
  </si>
  <si>
    <t>Raise Scraggy to level 39</t>
  </si>
  <si>
    <t>Ambrette Town, Cyllage City (Fishing with Super Rod), or raise Horsea to level 32</t>
  </si>
  <si>
    <t>Route 3, Route 22, Parfum Palace (Fishing with Super Rod), or raise Goldeen to level 33</t>
  </si>
  <si>
    <t>Raise Spheal to level 32</t>
  </si>
  <si>
    <t>Breed Nuzleaf or Shiftry</t>
  </si>
  <si>
    <t>Breed Dewgong</t>
  </si>
  <si>
    <t>Raise Palpitoad to level 36</t>
  </si>
  <si>
    <t>Serperior</t>
  </si>
  <si>
    <t>Servine</t>
  </si>
  <si>
    <t>Route 8 (in X it can only be found there in horde encounters), Friend Safari (Poison)</t>
  </si>
  <si>
    <t>Breed Swadloon</t>
  </si>
  <si>
    <t>Route 22 (fish with Super Rod)</t>
  </si>
  <si>
    <t>Shaymin</t>
  </si>
  <si>
    <t>Shedinja</t>
  </si>
  <si>
    <t>Have an empty slot in your party and an extra Poké when you raise Nincada to level 20</t>
  </si>
  <si>
    <t>Friend Safari, or raise Bagon to level 30</t>
  </si>
  <si>
    <t>Route 8 Fishing with Good Rod or better (Y Only)</t>
  </si>
  <si>
    <t>Breed Gastrodon</t>
  </si>
  <si>
    <t>After completing the game, find Armor Fossil by using Rock Smash in Glittering Cave, revive fossil in Ambrette City Fossil Lab</t>
  </si>
  <si>
    <t>Use Leaf Stone on Nuzleaf</t>
  </si>
  <si>
    <t>Breed Luxio</t>
  </si>
  <si>
    <t>Breed Breloom</t>
  </si>
  <si>
    <t>Friend Safari (Rock), or use Rock Smash in Route 18, Terminus Cave, or Victory Road</t>
  </si>
  <si>
    <t>Breed Banette, Friend Safari</t>
  </si>
  <si>
    <t>Silcoon</t>
  </si>
  <si>
    <t>Raise Wurmple to level 7 (Wurmple can evolve into either Silcoon or Cascoon depending on Personality Value)</t>
  </si>
  <si>
    <t>Use Water Stone on Panpour</t>
  </si>
  <si>
    <t>Use Leaf Stone on Pansage</t>
  </si>
  <si>
    <t>Use Fire Stone on Pansear</t>
  </si>
  <si>
    <t>Victory Road (Swoops from above), Friend Safari (Steel)</t>
  </si>
  <si>
    <t>Raise Hoppip to level 18</t>
  </si>
  <si>
    <t>Route 14, 15, 16, 19</t>
  </si>
  <si>
    <t>Skrelp</t>
  </si>
  <si>
    <t>In Pokémon Y only, use Good Rod in Route 8, Cyllage City, or Ambrette Town</t>
  </si>
  <si>
    <t>Raise Stunky to level 34</t>
  </si>
  <si>
    <t>Slaking</t>
  </si>
  <si>
    <t>Slakoth</t>
  </si>
  <si>
    <t>Route 19, Friend Safari, or raise Goomy to level 40</t>
  </si>
  <si>
    <t>Raise Slowpoke to level 37</t>
  </si>
  <si>
    <t>Trade Slowpoke holding King's Rock</t>
  </si>
  <si>
    <t>Route 13 (Rock Smash), Friend Safari (Fire)</t>
  </si>
  <si>
    <t>Trade Swirlix holding Whipped Dream</t>
  </si>
  <si>
    <t>Frost Cavern (Horde encounter), or breed Jynx</t>
  </si>
  <si>
    <t>Route 17, Friend Safari (Dark, Ice)</t>
  </si>
  <si>
    <t>Snivy</t>
  </si>
  <si>
    <t>Catch on Route 7 bridge</t>
  </si>
  <si>
    <t>Route 17, Friend Safari</t>
  </si>
  <si>
    <t>Route 10, Friend Safari (Fairy)</t>
  </si>
  <si>
    <t>Solrock</t>
  </si>
  <si>
    <t>Friend Safari (Flying), Breed Fearow</t>
  </si>
  <si>
    <t>Raise Scatterbug to level 9</t>
  </si>
  <si>
    <t>Breed Ariados</t>
  </si>
  <si>
    <t>Route 7 (Y only), Friend Safari</t>
  </si>
  <si>
    <t>Raise Staravia to level 34</t>
  </si>
  <si>
    <t>Route 11, or raise Starly to level 14</t>
  </si>
  <si>
    <t>Route 11</t>
  </si>
  <si>
    <t>Fish with Good Rod in Route 8 (X only) or use Water Stone on Staryu</t>
  </si>
  <si>
    <t>Fish with Good Rod in Route 8 (X only)</t>
  </si>
  <si>
    <t>Trade Onix holding Metal Coat, or receive one named Thumper from the purple-haired guy in the Cyllage City Pokémon Center if you give him a Luvdisc</t>
  </si>
  <si>
    <t>Raise Herdier to level 32</t>
  </si>
  <si>
    <t>Route 14, 19, Friend Safari</t>
  </si>
  <si>
    <t>Route 20 (Horde Encounter)</t>
  </si>
  <si>
    <t>Suicune</t>
  </si>
  <si>
    <t>Use Sun Stone on Sunkern</t>
  </si>
  <si>
    <t>Friend Safari (Grass)</t>
  </si>
  <si>
    <t>Breed Masquerain</t>
  </si>
  <si>
    <t>Route 21 (Horde Encounter)</t>
  </si>
  <si>
    <t>Raise Gulpin to level 26</t>
  </si>
  <si>
    <t>Friend Safari, or raise Ducklett to level 35</t>
  </si>
  <si>
    <t>Raise Taillow to level 22</t>
  </si>
  <si>
    <t>Breed Piloswine or Mamoswine</t>
  </si>
  <si>
    <t>Level up Woobat with high happiness</t>
  </si>
  <si>
    <t>Level up Eevee that knows a Fairy move and has at least two affection hearts in Pokémon-Amie</t>
  </si>
  <si>
    <t>Route 8 (Horde Encounter)</t>
  </si>
  <si>
    <t>Raise Fletchinder to level 35</t>
  </si>
  <si>
    <t>Level up Tangela that knows AncientPower</t>
  </si>
  <si>
    <t>Surfing in Route 8, Route 12, Ambrette Town, Azure Bay, and Cyllage City</t>
  </si>
  <si>
    <t>Raise Tentacool to level 30</t>
  </si>
  <si>
    <t>Tepig</t>
  </si>
  <si>
    <t>Terrakion</t>
  </si>
  <si>
    <t>Route 11 (Y only), Friend Safari</t>
  </si>
  <si>
    <t>Breed Gurdurr or Conkeldurr</t>
  </si>
  <si>
    <t>After completing the game, find Cover Fossil by using Rock Smash in Glittering Cave, revive fossil in Ambrette City Fossil Lab</t>
  </si>
  <si>
    <t>Use Shiny Stone on Togetic</t>
  </si>
  <si>
    <t>Level up Togepi with high friendship</t>
  </si>
  <si>
    <t>Available from Mystery Gift distribution between October 12, 2013 and January 15, 2014</t>
  </si>
  <si>
    <t>Totodile</t>
  </si>
  <si>
    <t>Friend Safari, or raise Croagunk to level 37</t>
  </si>
  <si>
    <t>Route 13, Friend Safari (Ground)</t>
  </si>
  <si>
    <t>Route 20, or trade Phantump</t>
  </si>
  <si>
    <t>Breed Garbodor</t>
  </si>
  <si>
    <t>Breed Palipitoad</t>
  </si>
  <si>
    <t>Tynamo</t>
  </si>
  <si>
    <t>Typhlosion</t>
  </si>
  <si>
    <t>Raise Pupitar to level 55</t>
  </si>
  <si>
    <t>Tyrantrum</t>
  </si>
  <si>
    <t>Raise Tyrunt to level 39 during the day</t>
  </si>
  <si>
    <t>Tyrunt</t>
  </si>
  <si>
    <t>Take Jaw Fossil from researcher in Glittering Cave and revive it in Ambrette Town Fossil Lab</t>
  </si>
  <si>
    <t>Level up Eevee with high friendship at night</t>
  </si>
  <si>
    <t>Raise Tranquill to level 32</t>
  </si>
  <si>
    <t>Unown</t>
  </si>
  <si>
    <t>Route 21, or raise Teddiursa to level 30</t>
  </si>
  <si>
    <t>Uxie</t>
  </si>
  <si>
    <t>Raise Vanillite to level 35</t>
  </si>
  <si>
    <t>Raise Vanillish to level 47</t>
  </si>
  <si>
    <t>Use Water Stone on Eevee</t>
  </si>
  <si>
    <t>Friend Safari (Bug, Poison)</t>
  </si>
  <si>
    <t>Breed Venomoth</t>
  </si>
  <si>
    <t>Raise Ivysaur to level 32</t>
  </si>
  <si>
    <t>Raise female Combee to level 21</t>
  </si>
  <si>
    <t>Vibrava</t>
  </si>
  <si>
    <t>Raise Trapinch to level 35</t>
  </si>
  <si>
    <t>Victini</t>
  </si>
  <si>
    <t>Use Leaf Stone on Weepinbell</t>
  </si>
  <si>
    <t>Vigoroth</t>
  </si>
  <si>
    <t>Use Leaf Stone on Gloom</t>
  </si>
  <si>
    <t>Virizion</t>
  </si>
  <si>
    <t>Friend Safari, or raise Spewpa to level 12 (Vivillon's wing color and pattern depends on the geographic location set in your 3DS)</t>
  </si>
  <si>
    <t>Raise Larvesta to level 59</t>
  </si>
  <si>
    <t>Breed Electrode</t>
  </si>
  <si>
    <t>Breed Ninetales</t>
  </si>
  <si>
    <t>Surfing in Route 8, Ambrette Town, and Cyllage City</t>
  </si>
  <si>
    <t>Raise Wailmer to level 40</t>
  </si>
  <si>
    <t>Raise Sealeo to level 44</t>
  </si>
  <si>
    <t>Raise Squirtle to level 16</t>
  </si>
  <si>
    <t>Level up Sneasel holding Razor Claw at night</t>
  </si>
  <si>
    <t>Route 2 (X only), Santalune Forest</t>
  </si>
  <si>
    <t>Route 14, 16, 19 (in grass, flowers, or horde encounters), or raise Bellsprout to level 21</t>
  </si>
  <si>
    <t>Weezing</t>
  </si>
  <si>
    <t>Friend Safari, or raise Venipede to level 22</t>
  </si>
  <si>
    <t>Use Super Rod in Route 14 or 19, or raise Barboach to level 30</t>
  </si>
  <si>
    <t>Use Moon Stone on Jigglypuff</t>
  </si>
  <si>
    <t>Horde Encounter in Route 8, Route 12, and Azure Bay</t>
  </si>
  <si>
    <t>Reflection Cave, Friend Safari (Psychic)</t>
  </si>
  <si>
    <t>Glittering Cave, Reflection Cave, Friend Safari</t>
  </si>
  <si>
    <t>Friend Safari (Ground), or Breed Quagsire</t>
  </si>
  <si>
    <t>Raise female Burmy to level 20</t>
  </si>
  <si>
    <t>Breed Silcoon, Cascoon, Beautifly, or Dustox</t>
  </si>
  <si>
    <t>Breed Wobbuffet</t>
  </si>
  <si>
    <t>Xerneas</t>
  </si>
  <si>
    <t>Team Flare HQ (X only)</t>
  </si>
  <si>
    <t>Yamask</t>
  </si>
  <si>
    <t>Route 10 (Horde Encounter)</t>
  </si>
  <si>
    <t>Level up Yanma that knows AncientPower</t>
  </si>
  <si>
    <t>Yveltal</t>
  </si>
  <si>
    <t>Team Flare HQ (Y only)</t>
  </si>
  <si>
    <t>Route 8 (in Y it can only be found in horde encounters)</t>
  </si>
  <si>
    <t>Zapdos</t>
  </si>
  <si>
    <t>Only available if you chose Fennekin. After defeating the Elite Four, encounter Zapdos in the wild ten times (use Pokédex to see its current location) until it runs away to the Sea Spirit's Den, then catch it there</t>
  </si>
  <si>
    <t>Zekrom</t>
  </si>
  <si>
    <t>Route 2</t>
  </si>
  <si>
    <t>Zoroark</t>
  </si>
  <si>
    <t>Zorua</t>
  </si>
  <si>
    <t>Breed Zoroark</t>
  </si>
  <si>
    <t>Zweilous</t>
  </si>
  <si>
    <t>Zygarde</t>
  </si>
  <si>
    <t>Region</t>
  </si>
  <si>
    <t>Rdex #</t>
  </si>
  <si>
    <t>Ndex #</t>
  </si>
  <si>
    <t>Pokémon</t>
  </si>
  <si>
    <t>Type 1</t>
  </si>
  <si>
    <t>Type 2</t>
  </si>
  <si>
    <t>Have</t>
  </si>
  <si>
    <t>Need</t>
  </si>
  <si>
    <t>Central</t>
  </si>
  <si>
    <t>Mountain</t>
  </si>
  <si>
    <t>Coastal</t>
  </si>
  <si>
    <t>Jr. Reflection Cave, or breed Mr. Mime holding Odd Incense</t>
  </si>
  <si>
    <t>Mime Reflection Cave, or level up Mime Jr. that knows Mimic</t>
  </si>
  <si>
    <t>Have an empty slot in your party and an extra Poké Ball when you raise Nincada to level 20</t>
  </si>
  <si>
    <t>http://3ds.pokemon-gl.com/</t>
  </si>
  <si>
    <t>http://pokemon-pokedex.findthedata.org/</t>
  </si>
  <si>
    <t>http://bulbapedia.bulbagarden.net/wiki/Pok%C3%A9mon_X_and_Y</t>
  </si>
  <si>
    <t>http://www.ign.com/wikis/pokemon-x-y/</t>
  </si>
  <si>
    <t>http://www.serebii.net/pokedex-xy/</t>
  </si>
  <si>
    <t>http://pokemondb.net/pokedex/game/x-y</t>
  </si>
  <si>
    <t>http://www.thonky.com/pokemon-x-y/</t>
  </si>
  <si>
    <t>http://pokemon.wikia.com/wiki/Pok%C3%A9mon_Wiki</t>
  </si>
  <si>
    <t>http://veekun.com/</t>
  </si>
  <si>
    <t>http://www.marriland.com/</t>
  </si>
  <si>
    <t>http://www.smogon.com/</t>
  </si>
  <si>
    <t>http://destinyknot.tk/</t>
  </si>
  <si>
    <t>http://www.smogon.com/forums/threads/breeding-perfect-pokemon-in-pokemon-x-y.3490432/</t>
  </si>
  <si>
    <t>http://www.gameranx.com/updates/id/18154/article/pokemon-x-and-y-the-fine-art-of-breeding-5-and-6-perfect-iv-pokemon/</t>
  </si>
  <si>
    <t>Price</t>
  </si>
  <si>
    <t>Location(s)</t>
  </si>
  <si>
    <t>Cherish</t>
  </si>
  <si>
    <t>Event PokemonOnly</t>
  </si>
  <si>
    <t>A quite rare Poke that has been specially crafted to commemorate an occasion of some sort.</t>
  </si>
  <si>
    <t>Trade Poke with man in Ambrette Town</t>
  </si>
  <si>
    <t>A Poke with a 3.5x Catch Rate when Surfing or Fishing. At any other time, it has a 1x Catch Rate.</t>
  </si>
  <si>
    <t>Cyllage City, Poke Boutique, Snowbelle City</t>
  </si>
  <si>
    <t>A Poke with a 3.5x Catch Rate when in a Cave or at Night. At any other time, it has a 1x Catch Rate.</t>
  </si>
  <si>
    <t>Great</t>
  </si>
  <si>
    <t>Pokemon Centers after Bug Badge</t>
  </si>
  <si>
    <t>A good, high-performance Poke with a 1.5x Catch Rate.</t>
  </si>
  <si>
    <t>Heal</t>
  </si>
  <si>
    <t>Lumiose City, Poke Boutique, Snowbelle City</t>
  </si>
  <si>
    <t>A remedial Poke with a 1x Catch Rate that restores the HP of a Pokemon caught with it and eliminates any status conditions.</t>
  </si>
  <si>
    <t>Poke Boutique</t>
  </si>
  <si>
    <t>A particularly comfortable Poke with a 1x Catch Rate that makes a wild Pokemon quickly grow friendlier after being caught.</t>
  </si>
  <si>
    <t>Master</t>
  </si>
  <si>
    <t>Poke Factory</t>
  </si>
  <si>
    <t>The best Poke with the ultimate level of performance. With it, you will catch any wild Pokemon without fail.</t>
  </si>
  <si>
    <t>Nest</t>
  </si>
  <si>
    <t>Cyllage City, Lumiose City, Poke Boutique, Snowbelle City</t>
  </si>
  <si>
    <t>A somewhat different Poke that becomes more effective the lower the level of the wild Pokemon. Max catch rate is 4x.</t>
  </si>
  <si>
    <t>Net</t>
  </si>
  <si>
    <t>A Poke with a 3x Catch Rate when attempting to catchWater- and Bug-typePokemon. At any other time, it has a 1x Catch Rate.</t>
  </si>
  <si>
    <t>All Pokemon Centers</t>
  </si>
  <si>
    <t>A Poke with a 1x Catch Rate.</t>
  </si>
  <si>
    <t>Premier</t>
  </si>
  <si>
    <t>2000 or 200</t>
  </si>
  <si>
    <t>Buy 10 Pokes at Pokemon Centers, Poke Boutique</t>
  </si>
  <si>
    <t>A somewhat rare Poke with a 1x Catch Rate.</t>
  </si>
  <si>
    <t>Poke Boutique, Courmarine City, Snowbell City</t>
  </si>
  <si>
    <t>A Poke with a 5x Catch Rate when used at the start of battle. At any other time, it has 1x Catch Rate.</t>
  </si>
  <si>
    <t>A Poke with a 3x Catch Rate when attempting to catch a Pokemon species that has been caught before. At any other time, it has a 1x Catch Rate.</t>
  </si>
  <si>
    <t>Timer</t>
  </si>
  <si>
    <t>A Poke with a 1x Catch Rate when used between Turns 1-10, 2x Catch Rate when used between Turns 11-20, a 3x Catch Rate when used between Turns 21-30, and a 4x Catch Rate when used at Turn 31 and up.</t>
  </si>
  <si>
    <t>Pokemon Centers after Rumble Badge</t>
  </si>
  <si>
    <t>An ultra-high-performance Poke with a 2x Catch Rate.</t>
  </si>
  <si>
    <t>Move</t>
  </si>
  <si>
    <t>Cat.</t>
  </si>
  <si>
    <t>Locations</t>
  </si>
  <si>
    <t>Prize for defeating Olympia</t>
  </si>
  <si>
    <t>24 BP</t>
  </si>
  <si>
    <t>Shalour City Poké Mart</t>
  </si>
  <si>
    <t>Snowbelle City</t>
  </si>
  <si>
    <t>Anistar City</t>
  </si>
  <si>
    <t>Lumiose City Poké Mart</t>
  </si>
  <si>
    <t>Prize for defeating Wulfric</t>
  </si>
  <si>
    <t>Anistar City Poké Mart</t>
  </si>
  <si>
    <t>Kiloude City Poké Mart</t>
  </si>
  <si>
    <t>32 BP</t>
  </si>
  <si>
    <t>Prize for defeating Clemont</t>
  </si>
  <si>
    <t>From Dexio at the Lumiose City gate</t>
  </si>
  <si>
    <t>Pokémon Village</t>
  </si>
  <si>
    <t>Route 19</t>
  </si>
  <si>
    <t>Prize for defeating Grant</t>
  </si>
  <si>
    <t>Laverre City</t>
  </si>
  <si>
    <t>Hotel Cyllage</t>
  </si>
  <si>
    <t>Camphrier Town</t>
  </si>
  <si>
    <t>Tower of Mastery</t>
  </si>
  <si>
    <t>16 BP</t>
  </si>
  <si>
    <t>Hotel Richissime</t>
  </si>
  <si>
    <t>Kiloude City</t>
  </si>
  <si>
    <t>48 BP</t>
  </si>
  <si>
    <t>Lumiose City Museum</t>
  </si>
  <si>
    <t>Prize for defeating Viola</t>
  </si>
  <si>
    <t>Prize for defeating Ramos</t>
  </si>
  <si>
    <t>Ambrette Town</t>
  </si>
  <si>
    <t>Hotel Ambrette</t>
  </si>
  <si>
    <t>Prize for defeating Korrina</t>
  </si>
  <si>
    <t>Prize for defeating Valerie</t>
  </si>
  <si>
    <t>0 IV</t>
  </si>
  <si>
    <t>Cattle 4 IV</t>
  </si>
  <si>
    <t>Cattle 5 IV</t>
  </si>
  <si>
    <t>Ditto 2 IV 1</t>
  </si>
  <si>
    <t>Ditto 2 IV 2</t>
  </si>
  <si>
    <t>Ditto 2 IV 3</t>
  </si>
  <si>
    <t>Dittos!</t>
  </si>
  <si>
    <t>Wonder Trade</t>
  </si>
  <si>
    <t>|IV Spread</t>
  </si>
  <si>
    <t>|Egg Moves</t>
  </si>
  <si>
    <t>:---</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</si>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</sst>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numFmts>
  <fonts count="28">
    <font>
      <sz val="10.0"/>
      <color rgb="FF000000"/>
      <name val="Arial"/>
    </font>
    <font>
      <b/>
      <sz val="10.0"/>
    </font>
    <font>
      <sz val="10.0"/>
    </font>
    <font>
      <b/>
      <sz val="10.0"/>
      <color rgb="FFFF0000"/>
    </font>
    <font>
      <sz val="10.0"/>
      <color rgb="FFE06666"/>
    </font>
    <font>
      <sz val="10.0"/>
      <color rgb="FF38761D"/>
    </font>
    <font>
      <sz val="10.0"/>
      <color rgb="FFFF9900"/>
    </font>
    <font>
      <b/>
      <sz val="10.0"/>
      <color rgb="FF0000FF"/>
    </font>
    <font/>
    <font>
      <b/>
      <u/>
      <sz val="10.0"/>
      <color rgb="FF0000FF"/>
    </font>
    <font>
      <b/>
      <u/>
      <sz val="10.0"/>
      <color rgb="FF0000FF"/>
    </font>
    <font>
      <b/>
      <u/>
      <sz val="10.0"/>
      <color rgb="FF0000FF"/>
    </font>
    <font>
      <b/>
      <u/>
      <sz val="10.0"/>
      <color rgb="FF0000FF"/>
    </font>
    <font>
      <b/>
    </font>
    <font>
      <b/>
      <u/>
      <sz val="10.0"/>
      <color rgb="FF0000FF"/>
    </font>
    <font>
      <b/>
      <u/>
      <sz val="10.0"/>
      <color rgb="FF4A86E8"/>
    </font>
    <font>
      <b/>
      <u/>
      <sz val="10.0"/>
      <color rgb="FF9900FF"/>
    </font>
    <font>
      <b/>
      <u/>
      <sz val="10.0"/>
      <color rgb="FFFF00FF"/>
    </font>
    <font>
      <b/>
      <u/>
      <sz val="10.0"/>
    </font>
    <font>
      <sz val="10.0"/>
      <color rgb="FF0000FF"/>
    </font>
    <font>
      <b/>
      <sz val="10.0"/>
      <color rgb="FF4A86E8"/>
    </font>
    <font>
      <sz val="10.0"/>
      <color rgb="FF4A86E8"/>
    </font>
    <font>
      <b/>
      <sz val="10.0"/>
      <color rgb="FF9900FF"/>
    </font>
    <font>
      <sz val="10.0"/>
      <color rgb="FF9900FF"/>
    </font>
    <font>
      <b/>
      <sz val="10.0"/>
      <color rgb="FFFF00FF"/>
    </font>
    <font>
      <sz val="10.0"/>
      <color rgb="FFFF00FF"/>
    </font>
    <font>
      <sz val="10.0"/>
      <color rgb="FFFFFFFF"/>
    </font>
    <font>
      <u/>
      <color rgb="FF0000FF"/>
    </font>
  </fonts>
  <fills count="30">
    <fill>
      <patternFill patternType="none"/>
    </fill>
    <fill>
      <patternFill patternType="lightGray"/>
    </fill>
    <fill>
      <patternFill patternType="solid">
        <fgColor rgb="FFC9DAF8"/>
        <bgColor rgb="FFC9DAF8"/>
      </patternFill>
    </fill>
    <fill>
      <patternFill patternType="solid">
        <fgColor rgb="FFD9EAD3"/>
        <bgColor rgb="FFD9EAD3"/>
      </patternFill>
    </fill>
    <fill>
      <patternFill patternType="solid">
        <fgColor rgb="FFF4CCCC"/>
        <bgColor rgb="FFF4CCCC"/>
      </patternFill>
    </fill>
    <fill>
      <patternFill patternType="solid">
        <fgColor rgb="FFFFF2CC"/>
        <bgColor rgb="FFFFF2CC"/>
      </patternFill>
    </fill>
    <fill>
      <patternFill patternType="solid">
        <fgColor rgb="FFA4C2F4"/>
        <bgColor rgb="FFA4C2F4"/>
      </patternFill>
    </fill>
    <fill>
      <patternFill patternType="solid">
        <fgColor rgb="FFB6D7A8"/>
        <bgColor rgb="FFB6D7A8"/>
      </patternFill>
    </fill>
    <fill>
      <patternFill patternType="solid">
        <fgColor rgb="FFFFFFFF"/>
        <bgColor rgb="FFFFFFFF"/>
      </patternFill>
    </fill>
    <fill>
      <patternFill patternType="solid">
        <fgColor rgb="FF78C850"/>
        <bgColor rgb="FF78C850"/>
      </patternFill>
    </fill>
    <fill>
      <patternFill patternType="solid">
        <fgColor rgb="FFE0C068"/>
        <bgColor rgb="FFE0C068"/>
      </patternFill>
    </fill>
    <fill>
      <patternFill patternType="solid">
        <fgColor rgb="FFC03028"/>
        <bgColor rgb="FFC03028"/>
      </patternFill>
    </fill>
    <fill>
      <patternFill patternType="solid">
        <fgColor rgb="FFF08030"/>
        <bgColor rgb="FFF08030"/>
      </patternFill>
    </fill>
    <fill>
      <patternFill patternType="solid">
        <fgColor rgb="FF7038F8"/>
        <bgColor rgb="FF7038F8"/>
      </patternFill>
    </fill>
    <fill>
      <patternFill patternType="solid">
        <fgColor rgb="FFF85888"/>
        <bgColor rgb="FFF85888"/>
      </patternFill>
    </fill>
    <fill>
      <patternFill patternType="solid">
        <fgColor rgb="FF6890F0"/>
        <bgColor rgb="FF6890F0"/>
      </patternFill>
    </fill>
    <fill>
      <patternFill patternType="solid">
        <fgColor rgb="FF705848"/>
        <bgColor rgb="FF705848"/>
      </patternFill>
    </fill>
    <fill>
      <patternFill patternType="solid">
        <fgColor rgb="FFB8A038"/>
        <bgColor rgb="FFB8A038"/>
      </patternFill>
    </fill>
    <fill>
      <patternFill patternType="solid">
        <fgColor rgb="FFA8A878"/>
        <bgColor rgb="FFA8A878"/>
      </patternFill>
    </fill>
    <fill>
      <patternFill patternType="solid">
        <fgColor rgb="FFA890F0"/>
        <bgColor rgb="FFA890F0"/>
      </patternFill>
    </fill>
    <fill>
      <patternFill patternType="solid">
        <fgColor rgb="FFA8B820"/>
        <bgColor rgb="FFA8B820"/>
      </patternFill>
    </fill>
    <fill>
      <patternFill patternType="solid">
        <fgColor rgb="FFA040A0"/>
        <bgColor rgb="FFA040A0"/>
      </patternFill>
    </fill>
    <fill>
      <patternFill patternType="solid">
        <fgColor rgb="FFB8B8D0"/>
        <bgColor rgb="FFB8B8D0"/>
      </patternFill>
    </fill>
    <fill>
      <patternFill patternType="solid">
        <fgColor rgb="FF705898"/>
        <bgColor rgb="FF705898"/>
      </patternFill>
    </fill>
    <fill>
      <patternFill patternType="solid">
        <fgColor rgb="FFF8D030"/>
        <bgColor rgb="FFF8D030"/>
      </patternFill>
    </fill>
    <fill>
      <patternFill patternType="solid">
        <fgColor rgb="FFEE99AC"/>
        <bgColor rgb="FFEE99AC"/>
      </patternFill>
    </fill>
    <fill>
      <patternFill patternType="solid">
        <fgColor rgb="FF98D8D8"/>
        <bgColor rgb="FF98D8D8"/>
      </patternFill>
    </fill>
    <fill>
      <patternFill patternType="solid">
        <fgColor rgb="FF999999"/>
        <bgColor rgb="FF999999"/>
      </patternFill>
    </fill>
    <fill>
      <patternFill patternType="solid">
        <fgColor rgb="FFFF0000"/>
        <bgColor rgb="FFFF0000"/>
      </patternFill>
    </fill>
    <fill>
      <patternFill patternType="solid">
        <fgColor rgb="FF4A86E8"/>
        <bgColor rgb="FF4A86E8"/>
      </patternFill>
    </fill>
  </fills>
  <borders count="15">
    <border/>
    <border>
      <right style="thin">
        <color rgb="FFCCCCCC"/>
      </right>
      <top style="thin">
        <color rgb="FFCCCCCC"/>
      </top>
      <bottom style="thin">
        <color rgb="FFCCCCCC"/>
      </bottom>
    </border>
    <border>
      <left style="thin">
        <color rgb="FFCCCCCC"/>
      </left>
      <right style="thin">
        <color rgb="FFCCCCCC"/>
      </right>
      <top style="thin">
        <color rgb="FFCCCCCC"/>
      </top>
      <bottom style="thin">
        <color rgb="FFCCCCCC"/>
      </bottom>
    </border>
    <border>
      <right style="thin">
        <color rgb="FFCCCCCC"/>
      </right>
      <bottom style="thin">
        <color rgb="FFCCCCCC"/>
      </bottom>
    </border>
    <border>
      <left style="thin">
        <color rgb="FFCCCCCC"/>
      </left>
      <right style="thin">
        <color rgb="FFCCCCCC"/>
      </right>
      <bottom style="thin">
        <color rgb="FFCCCCCC"/>
      </bottom>
    </border>
    <border>
      <left style="thin">
        <color rgb="FFCCCCCC"/>
      </left>
      <right style="thin">
        <color rgb="FFCCCCCC"/>
      </right>
      <top style="thin">
        <color rgb="FFCCCCCC"/>
      </top>
    </border>
    <border>
      <right style="thin">
        <color rgb="FFCCCCCC"/>
      </right>
      <top style="thin">
        <color rgb="FFCCCCCC"/>
      </top>
    </border>
    <border>
      <right style="thin">
        <color rgb="FFCCCCCC"/>
      </right>
    </border>
    <border>
      <left style="thin">
        <color rgb="FFCCCCCC"/>
      </left>
      <right style="thin">
        <color rgb="FFCCCCCC"/>
      </right>
    </border>
    <border>
      <right style="thin">
        <color rgb="FFCCCCCC"/>
      </right>
      <bottom style="thin">
        <color rgb="FF0000FF"/>
      </bottom>
    </border>
    <border>
      <bottom style="thin">
        <color rgb="FF000000"/>
      </bottom>
    </border>
    <border>
      <bottom style="thin">
        <color rgb="FFCCCCCC"/>
      </bottom>
    </border>
    <border>
      <right style="thin">
        <color rgb="FF000000"/>
      </right>
      <top style="thin">
        <color rgb="FF000000"/>
      </top>
      <bottom style="thin">
        <color rgb="FF000000"/>
      </bottom>
    </border>
    <border>
      <right style="thin">
        <color rgb="FF000000"/>
      </right>
      <bottom style="thin">
        <color rgb="FFCCCCCC"/>
      </bottom>
    </border>
    <border>
      <right style="thin">
        <color rgb="FF000000"/>
      </right>
      <bottom style="thin">
        <color rgb="FF000000"/>
      </bottom>
    </border>
  </borders>
  <cellStyleXfs count="1">
    <xf borderId="0" fillId="0" fontId="0" numFmtId="0" applyAlignment="1" applyFont="1"/>
  </cellStyleXfs>
  <cellXfs count="133">
    <xf borderId="0" fillId="0" fontId="0" numFmtId="0" xfId="0" applyAlignment="1" applyFont="1">
      <alignment readingOrder="0" shrinkToFit="0" vertical="bottom" wrapText="0"/>
    </xf>
    <xf borderId="1" fillId="2" fontId="1" numFmtId="0" xfId="0" applyAlignment="1" applyBorder="1" applyFill="1" applyFont="1">
      <alignment horizontal="right" readingOrder="0" vertical="bottom"/>
    </xf>
    <xf borderId="2" fillId="2" fontId="1" numFmtId="0" xfId="0" applyAlignment="1" applyBorder="1" applyFont="1">
      <alignment horizontal="left" readingOrder="0" vertical="bottom"/>
    </xf>
    <xf borderId="1" fillId="2" fontId="1" numFmtId="0" xfId="0" applyAlignment="1" applyBorder="1" applyFont="1">
      <alignment horizontal="left" readingOrder="0" vertical="bottom"/>
    </xf>
    <xf borderId="3" fillId="0" fontId="2" numFmtId="0" xfId="0" applyAlignment="1" applyBorder="1" applyFont="1">
      <alignment horizontal="left" readingOrder="0" vertical="bottom"/>
    </xf>
    <xf borderId="4" fillId="0" fontId="3" numFmtId="0" xfId="0" applyAlignment="1" applyBorder="1" applyFont="1">
      <alignment horizontal="left" readingOrder="0" vertical="bottom"/>
    </xf>
    <xf borderId="3" fillId="0" fontId="4" numFmtId="0" xfId="0" applyAlignment="1" applyBorder="1" applyFont="1">
      <alignment horizontal="right" readingOrder="0" vertical="bottom"/>
    </xf>
    <xf borderId="3" fillId="0" fontId="5" numFmtId="0" xfId="0" applyAlignment="1" applyBorder="1" applyFont="1">
      <alignment horizontal="right" readingOrder="0" vertical="bottom"/>
    </xf>
    <xf borderId="3" fillId="0" fontId="6" numFmtId="0" xfId="0" applyAlignment="1" applyBorder="1" applyFont="1">
      <alignment horizontal="right" readingOrder="0" vertical="bottom"/>
    </xf>
    <xf borderId="3" fillId="3" fontId="2" numFmtId="0" xfId="0" applyAlignment="1" applyBorder="1" applyFill="1" applyFont="1">
      <alignment horizontal="right" vertical="bottom"/>
    </xf>
    <xf borderId="3" fillId="4" fontId="2" numFmtId="0" xfId="0" applyAlignment="1" applyBorder="1" applyFill="1" applyFont="1">
      <alignment horizontal="right" vertical="bottom"/>
    </xf>
    <xf borderId="3" fillId="0" fontId="2" numFmtId="0" xfId="0" applyAlignment="1" applyBorder="1" applyFont="1">
      <alignment vertical="bottom"/>
    </xf>
    <xf borderId="3" fillId="0" fontId="2" numFmtId="0" xfId="0" applyAlignment="1" applyBorder="1" applyFont="1">
      <alignment vertical="bottom"/>
    </xf>
    <xf borderId="3" fillId="0" fontId="2" numFmtId="0" xfId="0" applyAlignment="1" applyBorder="1" applyFont="1">
      <alignment horizontal="left" vertical="bottom"/>
    </xf>
    <xf borderId="3" fillId="0" fontId="2" numFmtId="0" xfId="0" applyAlignment="1" applyBorder="1" applyFont="1">
      <alignment horizontal="left" vertical="bottom"/>
    </xf>
    <xf borderId="4" fillId="0" fontId="7" numFmtId="0" xfId="0" applyAlignment="1" applyBorder="1" applyFont="1">
      <alignment horizontal="left" readingOrder="0" vertical="bottom"/>
    </xf>
    <xf borderId="4" fillId="0" fontId="1" numFmtId="0" xfId="0" applyAlignment="1" applyBorder="1" applyFont="1">
      <alignment horizontal="left" readingOrder="0" vertical="bottom"/>
    </xf>
    <xf borderId="3" fillId="0" fontId="2" numFmtId="0" xfId="0" applyAlignment="1" applyBorder="1" applyFont="1">
      <alignment readingOrder="0" vertical="bottom"/>
    </xf>
    <xf borderId="4" fillId="0" fontId="1" numFmtId="0" xfId="0" applyAlignment="1" applyBorder="1" applyFont="1">
      <alignment readingOrder="0" vertical="bottom"/>
    </xf>
    <xf borderId="4" fillId="0" fontId="1" numFmtId="0" xfId="0" applyAlignment="1" applyBorder="1" applyFont="1">
      <alignment vertical="bottom"/>
    </xf>
    <xf borderId="0" fillId="0" fontId="8" numFmtId="0" xfId="0" applyAlignment="1" applyFont="1">
      <alignment horizontal="right"/>
    </xf>
    <xf borderId="5" fillId="2" fontId="1" numFmtId="0" xfId="0" applyAlignment="1" applyBorder="1" applyFont="1">
      <alignment horizontal="left" readingOrder="0" vertical="bottom"/>
    </xf>
    <xf borderId="6" fillId="2" fontId="1" numFmtId="0" xfId="0" applyAlignment="1" applyBorder="1" applyFont="1">
      <alignment horizontal="left" readingOrder="0" vertical="bottom"/>
    </xf>
    <xf borderId="0" fillId="0" fontId="8" numFmtId="0" xfId="0" applyAlignment="1" applyFont="1">
      <alignment readingOrder="0"/>
    </xf>
    <xf borderId="0" fillId="0" fontId="3" numFmtId="0" xfId="0" applyAlignment="1" applyFont="1">
      <alignment horizontal="left" readingOrder="0" vertical="bottom"/>
    </xf>
    <xf borderId="7" fillId="0" fontId="4" numFmtId="0" xfId="0" applyAlignment="1" applyBorder="1" applyFont="1">
      <alignment horizontal="right" readingOrder="0" vertical="bottom"/>
    </xf>
    <xf borderId="2" fillId="0" fontId="5" numFmtId="0" xfId="0" applyAlignment="1" applyBorder="1" applyFont="1">
      <alignment horizontal="right" readingOrder="0" vertical="bottom"/>
    </xf>
    <xf borderId="1" fillId="0" fontId="5" numFmtId="0" xfId="0" applyAlignment="1" applyBorder="1" applyFont="1">
      <alignment horizontal="right" readingOrder="0" vertical="bottom"/>
    </xf>
    <xf borderId="0" fillId="5" fontId="2" numFmtId="0" xfId="0" applyAlignment="1" applyFill="1" applyFont="1">
      <alignment horizontal="right" vertical="bottom"/>
    </xf>
    <xf borderId="0" fillId="0" fontId="2" numFmtId="0" xfId="0" applyAlignment="1" applyFont="1">
      <alignment horizontal="left" readingOrder="0" vertical="bottom"/>
    </xf>
    <xf borderId="5" fillId="0" fontId="5" numFmtId="0" xfId="0" applyAlignment="1" applyBorder="1" applyFont="1">
      <alignment horizontal="right" readingOrder="0" vertical="bottom"/>
    </xf>
    <xf borderId="6" fillId="0" fontId="5" numFmtId="0" xfId="0" applyAlignment="1" applyBorder="1" applyFont="1">
      <alignment horizontal="right" readingOrder="0" vertical="bottom"/>
    </xf>
    <xf borderId="7" fillId="0" fontId="2" numFmtId="0" xfId="0" applyAlignment="1" applyBorder="1" applyFont="1">
      <alignment readingOrder="0" vertical="bottom"/>
    </xf>
    <xf borderId="7" fillId="0" fontId="2" numFmtId="0" xfId="0" applyAlignment="1" applyBorder="1" applyFont="1">
      <alignment vertical="bottom"/>
    </xf>
    <xf borderId="0" fillId="0" fontId="5" numFmtId="0" xfId="0" applyAlignment="1" applyFont="1">
      <alignment horizontal="right" vertical="bottom"/>
    </xf>
    <xf borderId="0" fillId="0" fontId="4" numFmtId="0" xfId="0" applyAlignment="1" applyFont="1">
      <alignment horizontal="right" vertical="bottom"/>
    </xf>
    <xf borderId="0" fillId="0" fontId="2" numFmtId="0" xfId="0" applyAlignment="1" applyFont="1">
      <alignment vertical="bottom"/>
    </xf>
    <xf borderId="0" fillId="0" fontId="2" numFmtId="0" xfId="0" applyAlignment="1" applyFont="1">
      <alignment readingOrder="0" vertical="bottom"/>
    </xf>
    <xf borderId="4" fillId="0" fontId="2" numFmtId="0" xfId="0" applyAlignment="1" applyBorder="1" applyFont="1">
      <alignment vertical="bottom"/>
    </xf>
    <xf borderId="3" fillId="0" fontId="2" numFmtId="0" xfId="0" applyAlignment="1" applyBorder="1" applyFont="1">
      <alignment horizontal="right" vertical="bottom"/>
    </xf>
    <xf borderId="3" fillId="2" fontId="1" numFmtId="0" xfId="0" applyAlignment="1" applyBorder="1" applyFont="1">
      <alignment horizontal="left" readingOrder="0" vertical="bottom"/>
    </xf>
    <xf borderId="8" fillId="2" fontId="1" numFmtId="0" xfId="0" applyAlignment="1" applyBorder="1" applyFont="1">
      <alignment horizontal="left" readingOrder="0" vertical="bottom"/>
    </xf>
    <xf borderId="3" fillId="2" fontId="1" numFmtId="0" xfId="0" applyAlignment="1" applyBorder="1" applyFont="1">
      <alignment horizontal="right" readingOrder="0" vertical="bottom"/>
    </xf>
    <xf borderId="9" fillId="2" fontId="1" numFmtId="0" xfId="0" applyAlignment="1" applyBorder="1" applyFont="1">
      <alignment horizontal="left" readingOrder="0" vertical="bottom"/>
    </xf>
    <xf borderId="3" fillId="5" fontId="2" numFmtId="0" xfId="0" applyAlignment="1" applyBorder="1" applyFont="1">
      <alignment horizontal="right" vertical="bottom"/>
    </xf>
    <xf borderId="1" fillId="0" fontId="9" numFmtId="0" xfId="0" applyAlignment="1" applyBorder="1" applyFont="1">
      <alignment horizontal="left" readingOrder="0" vertical="bottom"/>
    </xf>
    <xf borderId="5" fillId="0" fontId="10" numFmtId="0" xfId="0" applyAlignment="1" applyBorder="1" applyFont="1">
      <alignment horizontal="left" readingOrder="0" vertical="bottom"/>
    </xf>
    <xf borderId="1" fillId="0" fontId="11" numFmtId="0" xfId="0" applyAlignment="1" applyBorder="1" applyFont="1">
      <alignment horizontal="right" readingOrder="0" vertical="bottom"/>
    </xf>
    <xf borderId="6" fillId="0" fontId="12" numFmtId="0" xfId="0" applyAlignment="1" applyBorder="1" applyFont="1">
      <alignment horizontal="left" readingOrder="0" vertical="bottom"/>
    </xf>
    <xf borderId="0" fillId="0" fontId="8" numFmtId="0" xfId="0" applyAlignment="1" applyFont="1">
      <alignment horizontal="right" readingOrder="0"/>
    </xf>
    <xf borderId="3" fillId="6" fontId="1" numFmtId="0" xfId="0" applyAlignment="1" applyBorder="1" applyFill="1" applyFont="1">
      <alignment readingOrder="0" vertical="bottom"/>
    </xf>
    <xf borderId="7" fillId="0" fontId="2" numFmtId="0" xfId="0" applyAlignment="1" applyBorder="1" applyFont="1">
      <alignment horizontal="center" readingOrder="0" vertical="bottom"/>
    </xf>
    <xf borderId="3" fillId="0" fontId="2" numFmtId="0" xfId="0" applyAlignment="1" applyBorder="1" applyFont="1">
      <alignment horizontal="center" readingOrder="0" vertical="bottom"/>
    </xf>
    <xf borderId="10" fillId="0" fontId="2" numFmtId="0" xfId="0" applyAlignment="1" applyBorder="1" applyFont="1">
      <alignment vertical="bottom"/>
    </xf>
    <xf borderId="11" fillId="0" fontId="2" numFmtId="0" xfId="0" applyAlignment="1" applyBorder="1" applyFont="1">
      <alignment horizontal="left" readingOrder="0" vertical="bottom"/>
    </xf>
    <xf borderId="0" fillId="0" fontId="2" numFmtId="0" xfId="0" applyAlignment="1" applyFont="1">
      <alignment horizontal="right" readingOrder="0" vertical="bottom"/>
    </xf>
    <xf borderId="2" fillId="2" fontId="1" numFmtId="0" xfId="0" applyAlignment="1" applyBorder="1" applyFont="1">
      <alignment horizontal="left" readingOrder="0"/>
    </xf>
    <xf borderId="1" fillId="2" fontId="1" numFmtId="0" xfId="0" applyAlignment="1" applyBorder="1" applyFont="1">
      <alignment horizontal="left" readingOrder="0"/>
    </xf>
    <xf borderId="4" fillId="0" fontId="2" numFmtId="0" xfId="0" applyAlignment="1" applyBorder="1" applyFont="1">
      <alignment horizontal="right" readingOrder="0" vertical="top"/>
    </xf>
    <xf borderId="3" fillId="0" fontId="2" numFmtId="0" xfId="0" applyAlignment="1" applyBorder="1" applyFont="1">
      <alignment horizontal="left" readingOrder="0" vertical="top"/>
    </xf>
    <xf borderId="3" fillId="0" fontId="2" numFmtId="0" xfId="0" applyAlignment="1" applyBorder="1" applyFont="1">
      <alignment horizontal="right" readingOrder="0" vertical="top"/>
    </xf>
    <xf borderId="4" fillId="0" fontId="2" numFmtId="0" xfId="0" applyAlignment="1" applyBorder="1" applyFont="1">
      <alignment horizontal="left" readingOrder="0" vertical="top"/>
    </xf>
    <xf borderId="0" fillId="2" fontId="13" numFmtId="0" xfId="0" applyAlignment="1" applyFont="1">
      <alignment shrinkToFit="0" vertical="top" wrapText="1"/>
    </xf>
    <xf borderId="0" fillId="0" fontId="8" numFmtId="0" xfId="0" applyAlignment="1" applyFont="1">
      <alignment readingOrder="0" shrinkToFit="0" vertical="top" wrapText="1"/>
    </xf>
    <xf borderId="0" fillId="0" fontId="8" numFmtId="0" xfId="0" applyAlignment="1" applyFont="1">
      <alignment shrinkToFit="0" vertical="top" wrapText="1"/>
    </xf>
    <xf borderId="2" fillId="2" fontId="1" numFmtId="0" xfId="0" applyAlignment="1" applyBorder="1" applyFont="1">
      <alignment horizontal="left" readingOrder="0" shrinkToFit="0" vertical="top" wrapText="1"/>
    </xf>
    <xf borderId="1" fillId="2" fontId="1" numFmtId="0" xfId="0" applyAlignment="1" applyBorder="1" applyFont="1">
      <alignment horizontal="left" readingOrder="0" shrinkToFit="0" vertical="top" wrapText="1"/>
    </xf>
    <xf borderId="4" fillId="0" fontId="2" numFmtId="0" xfId="0" applyAlignment="1" applyBorder="1" applyFont="1">
      <alignment horizontal="left" readingOrder="0" shrinkToFit="0" vertical="top" wrapText="1"/>
    </xf>
    <xf borderId="3" fillId="0" fontId="2" numFmtId="0" xfId="0" applyAlignment="1" applyBorder="1" applyFont="1">
      <alignment horizontal="left" readingOrder="0" shrinkToFit="0" vertical="top" wrapText="1"/>
    </xf>
    <xf borderId="3" fillId="0" fontId="2" numFmtId="0" xfId="0" applyAlignment="1" applyBorder="1" applyFont="1">
      <alignment shrinkToFit="0" vertical="top" wrapText="1"/>
    </xf>
    <xf borderId="2" fillId="2" fontId="2" numFmtId="0" xfId="0" applyAlignment="1" applyBorder="1" applyFont="1">
      <alignment horizontal="left" readingOrder="0"/>
    </xf>
    <xf borderId="1" fillId="2" fontId="2" numFmtId="0" xfId="0" applyAlignment="1" applyBorder="1" applyFont="1">
      <alignment horizontal="left" readingOrder="0"/>
    </xf>
    <xf borderId="4" fillId="0" fontId="2" numFmtId="0" xfId="0" applyAlignment="1" applyBorder="1" applyFont="1">
      <alignment horizontal="right" readingOrder="0" vertical="bottom"/>
    </xf>
    <xf borderId="3" fillId="0" fontId="2" numFmtId="0" xfId="0" applyAlignment="1" applyBorder="1" applyFont="1">
      <alignment horizontal="right" readingOrder="0" vertical="bottom"/>
    </xf>
    <xf borderId="3" fillId="0" fontId="2" numFmtId="9" xfId="0" applyAlignment="1" applyBorder="1" applyFont="1" applyNumberFormat="1">
      <alignment horizontal="right" readingOrder="0" vertical="bottom"/>
    </xf>
    <xf borderId="1" fillId="0" fontId="2" numFmtId="0" xfId="0" applyAlignment="1" applyBorder="1" applyFont="1">
      <alignment vertical="bottom"/>
    </xf>
    <xf borderId="12" fillId="0" fontId="2" numFmtId="0" xfId="0" applyAlignment="1" applyBorder="1" applyFont="1">
      <alignment vertical="bottom"/>
    </xf>
    <xf borderId="12" fillId="0" fontId="14" numFmtId="0" xfId="0" applyAlignment="1" applyBorder="1" applyFont="1">
      <alignment horizontal="left" readingOrder="0" vertical="bottom"/>
    </xf>
    <xf borderId="12" fillId="0" fontId="15" numFmtId="0" xfId="0" applyAlignment="1" applyBorder="1" applyFont="1">
      <alignment horizontal="left" readingOrder="0" vertical="bottom"/>
    </xf>
    <xf borderId="12" fillId="0" fontId="16" numFmtId="0" xfId="0" applyAlignment="1" applyBorder="1" applyFont="1">
      <alignment horizontal="left" readingOrder="0" vertical="bottom"/>
    </xf>
    <xf borderId="12" fillId="0" fontId="17" numFmtId="0" xfId="0" applyAlignment="1" applyBorder="1" applyFont="1">
      <alignment horizontal="left" readingOrder="0" vertical="bottom"/>
    </xf>
    <xf borderId="12" fillId="0" fontId="18" numFmtId="0" xfId="0" applyAlignment="1" applyBorder="1" applyFont="1">
      <alignment horizontal="left" readingOrder="0" vertical="bottom"/>
    </xf>
    <xf borderId="4" fillId="0" fontId="2" numFmtId="0" xfId="0" applyAlignment="1" applyBorder="1" applyFont="1">
      <alignment horizontal="left" readingOrder="0" vertical="bottom"/>
    </xf>
    <xf borderId="13" fillId="0" fontId="2" numFmtId="0" xfId="0" applyAlignment="1" applyBorder="1" applyFont="1">
      <alignment vertical="bottom"/>
    </xf>
    <xf quotePrefix="1" borderId="14" fillId="0" fontId="7" numFmtId="0" xfId="0" applyAlignment="1" applyBorder="1" applyFont="1">
      <alignment horizontal="left" readingOrder="0" vertical="bottom"/>
    </xf>
    <xf borderId="14" fillId="7" fontId="19" numFmtId="0" xfId="0" applyAlignment="1" applyBorder="1" applyFill="1" applyFont="1">
      <alignment horizontal="left" readingOrder="0" vertical="bottom"/>
    </xf>
    <xf borderId="14" fillId="7" fontId="2" numFmtId="0" xfId="0" applyAlignment="1" applyBorder="1" applyFont="1">
      <alignment horizontal="left" readingOrder="0" vertical="bottom"/>
    </xf>
    <xf quotePrefix="1" borderId="14" fillId="0" fontId="20" numFmtId="0" xfId="0" applyAlignment="1" applyBorder="1" applyFont="1">
      <alignment horizontal="left" readingOrder="0" vertical="bottom"/>
    </xf>
    <xf borderId="14" fillId="7" fontId="21" numFmtId="0" xfId="0" applyAlignment="1" applyBorder="1" applyFont="1">
      <alignment horizontal="left" readingOrder="0" vertical="bottom"/>
    </xf>
    <xf quotePrefix="1" borderId="14" fillId="0" fontId="22" numFmtId="0" xfId="0" applyAlignment="1" applyBorder="1" applyFont="1">
      <alignment horizontal="left" readingOrder="0" vertical="bottom"/>
    </xf>
    <xf borderId="14" fillId="7" fontId="23" numFmtId="0" xfId="0" applyAlignment="1" applyBorder="1" applyFont="1">
      <alignment horizontal="left" readingOrder="0" vertical="bottom"/>
    </xf>
    <xf quotePrefix="1" borderId="14" fillId="0" fontId="24" numFmtId="0" xfId="0" applyAlignment="1" applyBorder="1" applyFont="1">
      <alignment horizontal="left" readingOrder="0" vertical="bottom"/>
    </xf>
    <xf borderId="14" fillId="7" fontId="25" numFmtId="0" xfId="0" applyAlignment="1" applyBorder="1" applyFont="1">
      <alignment horizontal="left" readingOrder="0" vertical="bottom"/>
    </xf>
    <xf quotePrefix="1" borderId="14" fillId="0" fontId="1" numFmtId="0" xfId="0" applyAlignment="1" applyBorder="1" applyFont="1">
      <alignment horizontal="left" readingOrder="0" vertical="bottom"/>
    </xf>
    <xf borderId="4" fillId="0" fontId="2" numFmtId="0" xfId="0" applyAlignment="1" applyBorder="1" applyFont="1">
      <alignment horizontal="right" readingOrder="0" shrinkToFit="0" vertical="top" wrapText="1"/>
    </xf>
    <xf borderId="0" fillId="2" fontId="1" numFmtId="0" xfId="0" applyAlignment="1" applyFont="1">
      <alignment horizontal="center" readingOrder="0"/>
    </xf>
    <xf borderId="0" fillId="0" fontId="8" numFmtId="0" xfId="0" applyAlignment="1" applyFont="1">
      <alignment readingOrder="0" vertical="top"/>
    </xf>
    <xf borderId="0" fillId="8" fontId="2" numFmtId="0" xfId="0" applyAlignment="1" applyFill="1" applyFont="1">
      <alignment horizontal="center" readingOrder="0" vertical="top"/>
    </xf>
    <xf borderId="0" fillId="8" fontId="2" numFmtId="164" xfId="0" applyAlignment="1" applyFont="1" applyNumberFormat="1">
      <alignment horizontal="center" readingOrder="0" vertical="top"/>
    </xf>
    <xf borderId="0" fillId="8" fontId="2" numFmtId="0" xfId="0" applyAlignment="1" applyFont="1">
      <alignment readingOrder="0" vertical="top"/>
    </xf>
    <xf borderId="0" fillId="9" fontId="26" numFmtId="0" xfId="0" applyAlignment="1" applyFill="1" applyFont="1">
      <alignment readingOrder="0" vertical="top"/>
    </xf>
    <xf borderId="0" fillId="10" fontId="26" numFmtId="0" xfId="0" applyAlignment="1" applyFill="1" applyFont="1">
      <alignment readingOrder="0" vertical="top"/>
    </xf>
    <xf borderId="0" fillId="0" fontId="8" numFmtId="0" xfId="0" applyAlignment="1" applyFont="1">
      <alignment vertical="top"/>
    </xf>
    <xf borderId="0" fillId="0" fontId="13" numFmtId="0" xfId="0" applyAlignment="1" applyFont="1">
      <alignment readingOrder="0" vertical="top"/>
    </xf>
    <xf borderId="0" fillId="11" fontId="26" numFmtId="0" xfId="0" applyAlignment="1" applyFill="1" applyFont="1">
      <alignment readingOrder="0" vertical="top"/>
    </xf>
    <xf borderId="0" fillId="12" fontId="26" numFmtId="0" xfId="0" applyAlignment="1" applyFill="1" applyFont="1">
      <alignment readingOrder="0" vertical="top"/>
    </xf>
    <xf borderId="0" fillId="13" fontId="26" numFmtId="0" xfId="0" applyAlignment="1" applyFill="1" applyFont="1">
      <alignment readingOrder="0" vertical="top"/>
    </xf>
    <xf borderId="0" fillId="14" fontId="26" numFmtId="0" xfId="0" applyAlignment="1" applyFill="1" applyFont="1">
      <alignment readingOrder="0" vertical="top"/>
    </xf>
    <xf borderId="0" fillId="15" fontId="26" numFmtId="0" xfId="0" applyAlignment="1" applyFill="1" applyFont="1">
      <alignment readingOrder="0" vertical="top"/>
    </xf>
    <xf borderId="0" fillId="16" fontId="26" numFmtId="0" xfId="0" applyAlignment="1" applyFill="1" applyFont="1">
      <alignment readingOrder="0" vertical="top"/>
    </xf>
    <xf borderId="0" fillId="17" fontId="26" numFmtId="0" xfId="0" applyAlignment="1" applyFill="1" applyFont="1">
      <alignment readingOrder="0" vertical="top"/>
    </xf>
    <xf borderId="0" fillId="18" fontId="26" numFmtId="0" xfId="0" applyAlignment="1" applyFill="1" applyFont="1">
      <alignment readingOrder="0" vertical="top"/>
    </xf>
    <xf borderId="0" fillId="19" fontId="26" numFmtId="0" xfId="0" applyAlignment="1" applyFill="1" applyFont="1">
      <alignment readingOrder="0" vertical="top"/>
    </xf>
    <xf borderId="0" fillId="20" fontId="26" numFmtId="0" xfId="0" applyAlignment="1" applyFill="1" applyFont="1">
      <alignment readingOrder="0" vertical="top"/>
    </xf>
    <xf borderId="0" fillId="21" fontId="26" numFmtId="0" xfId="0" applyAlignment="1" applyFill="1" applyFont="1">
      <alignment readingOrder="0" vertical="top"/>
    </xf>
    <xf borderId="0" fillId="22" fontId="26" numFmtId="0" xfId="0" applyAlignment="1" applyFill="1" applyFont="1">
      <alignment readingOrder="0" vertical="top"/>
    </xf>
    <xf borderId="0" fillId="23" fontId="26" numFmtId="0" xfId="0" applyAlignment="1" applyFill="1" applyFont="1">
      <alignment readingOrder="0" vertical="top"/>
    </xf>
    <xf borderId="0" fillId="24" fontId="26" numFmtId="0" xfId="0" applyAlignment="1" applyFill="1" applyFont="1">
      <alignment readingOrder="0" vertical="top"/>
    </xf>
    <xf borderId="0" fillId="25" fontId="26" numFmtId="0" xfId="0" applyAlignment="1" applyFill="1" applyFont="1">
      <alignment readingOrder="0" vertical="top"/>
    </xf>
    <xf borderId="0" fillId="0" fontId="13" numFmtId="0" xfId="0" applyAlignment="1" applyFont="1">
      <alignment readingOrder="0" shrinkToFit="0" vertical="top" wrapText="1"/>
    </xf>
    <xf borderId="0" fillId="26" fontId="26" numFmtId="0" xfId="0" applyAlignment="1" applyFill="1" applyFont="1">
      <alignment readingOrder="0" vertical="top"/>
    </xf>
    <xf borderId="0" fillId="0" fontId="8" numFmtId="0" xfId="0" applyAlignment="1" applyFont="1">
      <alignment horizontal="left" readingOrder="0" shrinkToFit="0" vertical="top" wrapText="1"/>
    </xf>
    <xf borderId="0" fillId="0" fontId="13" numFmtId="0" xfId="0" applyAlignment="1" applyFont="1">
      <alignment horizontal="left" readingOrder="0" vertical="top"/>
    </xf>
    <xf borderId="0" fillId="0" fontId="27" numFmtId="0" xfId="0" applyAlignment="1" applyFont="1">
      <alignment readingOrder="0"/>
    </xf>
    <xf borderId="1" fillId="2" fontId="1" numFmtId="0" xfId="0" applyAlignment="1" applyBorder="1" applyFont="1">
      <alignment horizontal="center" readingOrder="0"/>
    </xf>
    <xf borderId="3" fillId="27" fontId="2" numFmtId="0" xfId="0" applyAlignment="1" applyBorder="1" applyFill="1" applyFont="1">
      <alignment horizontal="left" readingOrder="0" vertical="bottom"/>
    </xf>
    <xf borderId="3" fillId="28" fontId="6" numFmtId="0" xfId="0" applyAlignment="1" applyBorder="1" applyFill="1" applyFont="1">
      <alignment horizontal="left" readingOrder="0" vertical="bottom"/>
    </xf>
    <xf borderId="3" fillId="29" fontId="2" numFmtId="0" xfId="0" applyAlignment="1" applyBorder="1" applyFill="1" applyFont="1">
      <alignment horizontal="left" readingOrder="0" vertical="bottom"/>
    </xf>
    <xf borderId="2" fillId="0" fontId="2" numFmtId="0" xfId="0" applyAlignment="1" applyBorder="1" applyFont="1">
      <alignment horizontal="left" readingOrder="0" vertical="bottom"/>
    </xf>
    <xf borderId="2" fillId="2" fontId="1" numFmtId="0" xfId="0" applyAlignment="1" applyBorder="1" applyFont="1">
      <alignment horizontal="left" vertical="bottom"/>
    </xf>
    <xf borderId="1" fillId="2" fontId="1" numFmtId="0" xfId="0" applyAlignment="1" applyBorder="1" applyFont="1">
      <alignment horizontal="left" vertical="bottom"/>
    </xf>
    <xf borderId="4" fillId="0" fontId="2" numFmtId="0" xfId="0" applyAlignment="1" applyBorder="1" applyFont="1">
      <alignment horizontal="left" vertical="bottom"/>
    </xf>
    <xf borderId="4" fillId="0" fontId="2" numFmtId="0" xfId="0" applyAlignment="1" applyBorder="1" applyFont="1">
      <alignment horizontal="left" vertical="bottom"/>
    </xf>
  </cellXfs>
  <cellStyles count="1">
    <cellStyle xfId="0" name="Normal" builtinId="0"/>
  </cellStyles>
  <dxfs count="12">
    <dxf>
      <font/>
      <fill>
        <patternFill patternType="solid">
          <fgColor rgb="FFD9EAD3"/>
          <bgColor rgb="FFD9EAD3"/>
        </patternFill>
      </fill>
      <border/>
    </dxf>
    <dxf>
      <font>
        <color rgb="FFFF0000"/>
      </font>
      <fill>
        <patternFill patternType="none"/>
      </fill>
      <border/>
    </dxf>
    <dxf>
      <font>
        <color rgb="FF0000FF"/>
      </font>
      <fill>
        <patternFill patternType="none"/>
      </fill>
      <border/>
    </dxf>
    <dxf>
      <font/>
      <fill>
        <patternFill patternType="solid">
          <fgColor rgb="FFE06666"/>
          <bgColor rgb="FFE06666"/>
        </patternFill>
      </fill>
      <border/>
    </dxf>
    <dxf>
      <font/>
      <fill>
        <patternFill patternType="solid">
          <fgColor rgb="FFF4CCCC"/>
          <bgColor rgb="FFF4CCCC"/>
        </patternFill>
      </fill>
      <border/>
    </dxf>
    <dxf>
      <font/>
      <fill>
        <patternFill patternType="solid">
          <fgColor rgb="FFFFF2CC"/>
          <bgColor rgb="FFFFF2CC"/>
        </patternFill>
      </fill>
      <border/>
    </dxf>
    <dxf>
      <font/>
      <fill>
        <patternFill patternType="solid">
          <fgColor rgb="FFFF9900"/>
          <bgColor rgb="FFFF9900"/>
        </patternFill>
      </fill>
      <border/>
    </dxf>
    <dxf>
      <font/>
      <fill>
        <patternFill patternType="solid">
          <fgColor rgb="FF93C47D"/>
          <bgColor rgb="FF93C47D"/>
        </patternFill>
      </fill>
      <border/>
    </dxf>
    <dxf>
      <font/>
      <fill>
        <patternFill patternType="solid">
          <fgColor rgb="FF38761D"/>
          <bgColor rgb="FF38761D"/>
        </patternFill>
      </fill>
      <border/>
    </dxf>
    <dxf>
      <font>
        <color rgb="FFFF9900"/>
      </font>
      <fill>
        <patternFill patternType="none"/>
      </fill>
      <border/>
    </dxf>
    <dxf>
      <font>
        <color rgb="FF38761D"/>
      </font>
      <fill>
        <patternFill patternType="none"/>
      </fill>
      <border/>
    </dxf>
    <dxf>
      <font/>
      <fill>
        <patternFill patternType="solid">
          <fgColor rgb="FFC9DAF8"/>
          <bgColor rgb="FFC9DAF8"/>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1" Type="http://schemas.openxmlformats.org/officeDocument/2006/relationships/hyperlink" Target="http://www.smogon.com/" TargetMode="External"/><Relationship Id="rId10" Type="http://schemas.openxmlformats.org/officeDocument/2006/relationships/hyperlink" Target="http://www.marriland.com/" TargetMode="External"/><Relationship Id="rId13" Type="http://schemas.openxmlformats.org/officeDocument/2006/relationships/hyperlink" Target="http://www.smogon.com/forums/threads/breeding-perfect-pokemon-in-pokemon-x-y.3490432/" TargetMode="External"/><Relationship Id="rId12" Type="http://schemas.openxmlformats.org/officeDocument/2006/relationships/hyperlink" Target="http://destinyknot.tk/" TargetMode="External"/><Relationship Id="rId1" Type="http://schemas.openxmlformats.org/officeDocument/2006/relationships/hyperlink" Target="http://3ds.pokemon-gl.com/" TargetMode="External"/><Relationship Id="rId2" Type="http://schemas.openxmlformats.org/officeDocument/2006/relationships/hyperlink" Target="http://pokemon-pokedex.findthedata.org/" TargetMode="External"/><Relationship Id="rId3" Type="http://schemas.openxmlformats.org/officeDocument/2006/relationships/hyperlink" Target="http://bulbapedia.bulbagarden.net/wiki/Pok%C3%A9mon_X_and_Y" TargetMode="External"/><Relationship Id="rId4" Type="http://schemas.openxmlformats.org/officeDocument/2006/relationships/hyperlink" Target="http://www.ign.com/wikis/pokemon-x-y/" TargetMode="External"/><Relationship Id="rId9" Type="http://schemas.openxmlformats.org/officeDocument/2006/relationships/hyperlink" Target="http://veekun.com/" TargetMode="External"/><Relationship Id="rId15" Type="http://schemas.openxmlformats.org/officeDocument/2006/relationships/drawing" Target="../drawings/drawing11.xml"/><Relationship Id="rId14" Type="http://schemas.openxmlformats.org/officeDocument/2006/relationships/hyperlink" Target="http://www.gameranx.com/updates/id/18154/article/pokemon-x-and-y-the-fine-art-of-breeding-5-and-6-perfect-iv-pokemon/" TargetMode="External"/><Relationship Id="rId5" Type="http://schemas.openxmlformats.org/officeDocument/2006/relationships/hyperlink" Target="http://www.serebii.net/pokedex-xy/" TargetMode="External"/><Relationship Id="rId6" Type="http://schemas.openxmlformats.org/officeDocument/2006/relationships/hyperlink" Target="http://pokemondb.net/pokedex/game/x-y" TargetMode="External"/><Relationship Id="rId7" Type="http://schemas.openxmlformats.org/officeDocument/2006/relationships/hyperlink" Target="http://www.thonky.com/pokemon-x-y/" TargetMode="External"/><Relationship Id="rId8" Type="http://schemas.openxmlformats.org/officeDocument/2006/relationships/hyperlink" Target="http://pokemon.wikia.com/wiki/Pok%C3%A9mon_Wiki"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0"/>
    <col customWidth="1" min="2" max="2" width="6.14"/>
    <col customWidth="1" min="3" max="3" width="11.71"/>
    <col customWidth="1" min="4" max="4" width="13.43"/>
    <col customWidth="1" min="5" max="5" width="22.0"/>
    <col customWidth="1" min="6" max="6" width="5.71"/>
    <col customWidth="1" min="7" max="7" width="6.29"/>
    <col customWidth="1" min="8" max="8" width="6.43"/>
    <col customWidth="1" min="9" max="9" width="7.57"/>
    <col customWidth="1" min="10" max="10" width="6.86"/>
    <col customWidth="1" min="11" max="11" width="6.57"/>
    <col customWidth="1" min="12" max="12" width="6.0"/>
    <col customWidth="1" min="13" max="13" width="6.29"/>
    <col customWidth="1" min="14" max="14" width="12.29"/>
    <col customWidth="1" min="16" max="17" width="14.57"/>
    <col customWidth="1" hidden="1" min="22" max="22" width="13.43"/>
  </cols>
  <sheetData>
    <row r="1">
      <c r="A1" s="1" t="s">
        <v>0</v>
      </c>
      <c r="B1" s="2" t="s">
        <v>1</v>
      </c>
      <c r="C1" s="3" t="s">
        <v>2</v>
      </c>
      <c r="D1" s="3" t="s">
        <v>3</v>
      </c>
      <c r="E1" s="3" t="s">
        <v>4</v>
      </c>
      <c r="F1" s="1" t="s">
        <v>5</v>
      </c>
      <c r="G1" s="1" t="s">
        <v>6</v>
      </c>
      <c r="H1" s="1" t="s">
        <v>7</v>
      </c>
      <c r="I1" s="1" t="s">
        <v>8</v>
      </c>
      <c r="J1" s="1" t="s">
        <v>9</v>
      </c>
      <c r="K1" s="1" t="s">
        <v>10</v>
      </c>
      <c r="L1" s="3" t="s">
        <v>11</v>
      </c>
      <c r="M1" s="3" t="s">
        <v>12</v>
      </c>
      <c r="N1" s="3" t="s">
        <v>13</v>
      </c>
      <c r="O1" s="3" t="s">
        <v>14</v>
      </c>
      <c r="P1" s="3" t="s">
        <v>15</v>
      </c>
      <c r="Q1" s="3" t="s">
        <v>16</v>
      </c>
      <c r="R1" s="3" t="s">
        <v>17</v>
      </c>
      <c r="S1" s="3" t="s">
        <v>18</v>
      </c>
      <c r="T1" s="3" t="s">
        <v>19</v>
      </c>
      <c r="U1" s="3" t="s">
        <v>20</v>
      </c>
      <c r="V1" s="3" t="s">
        <v>21</v>
      </c>
    </row>
    <row r="2">
      <c r="A2" s="4" t="s">
        <v>22</v>
      </c>
      <c r="B2" s="5" t="s">
        <v>23</v>
      </c>
      <c r="C2" s="4" t="s">
        <v>24</v>
      </c>
      <c r="D2" s="4" t="s">
        <v>25</v>
      </c>
      <c r="E2" s="4" t="s">
        <v>26</v>
      </c>
      <c r="F2" s="6" t="s">
        <v>27</v>
      </c>
      <c r="G2" s="7">
        <v>31.0</v>
      </c>
      <c r="H2" s="7">
        <v>31.0</v>
      </c>
      <c r="I2" s="8">
        <v>0.0</v>
      </c>
      <c r="J2" s="6" t="s">
        <v>27</v>
      </c>
      <c r="K2" s="7">
        <v>31.0</v>
      </c>
      <c r="L2" s="9">
        <f t="shared" ref="L2:L1000" si="1">IF(isblank(A2), "", COUNTIF(F2:K2, 31) + COUNTIF(F2:K2, 0))</f>
        <v>4</v>
      </c>
      <c r="M2" s="10">
        <f t="shared" ref="M2:M1000" si="2">IF(ISBLANK(A2), "", COUNTIF(F2:K2, 0))</f>
        <v>1</v>
      </c>
      <c r="N2" s="11"/>
      <c r="O2" s="12"/>
      <c r="P2" s="13" t="str">
        <f>IF( ISBLANK(A2) , "", VLOOKUP(A2, Pokemon!B:D, 3, FALSE) )</f>
        <v>Field</v>
      </c>
      <c r="Q2" s="14" t="str">
        <f>IF( ISBLANK(A2) , "", VLOOKUP(A2, Pokemon!B:E, 4, FALSE) )</f>
        <v/>
      </c>
      <c r="R2" s="12"/>
      <c r="S2" s="12"/>
      <c r="T2" s="12"/>
      <c r="U2" s="12"/>
      <c r="V2" s="12" t="str">
        <f>IF(VLOOKUP(A2,'Hidden Abilities'!B$2:C1000, 2, false) = D2, "YES", "NO")</f>
        <v>YES</v>
      </c>
    </row>
    <row r="3">
      <c r="A3" s="4" t="s">
        <v>28</v>
      </c>
      <c r="B3" s="15" t="s">
        <v>29</v>
      </c>
      <c r="C3" s="4" t="s">
        <v>30</v>
      </c>
      <c r="D3" s="4" t="s">
        <v>31</v>
      </c>
      <c r="E3" s="4" t="s">
        <v>32</v>
      </c>
      <c r="F3" s="6" t="s">
        <v>27</v>
      </c>
      <c r="G3" s="7">
        <v>31.0</v>
      </c>
      <c r="H3" s="7">
        <v>31.0</v>
      </c>
      <c r="I3" s="6" t="s">
        <v>27</v>
      </c>
      <c r="J3" s="6" t="s">
        <v>27</v>
      </c>
      <c r="K3" s="6" t="s">
        <v>27</v>
      </c>
      <c r="L3" s="9">
        <f t="shared" si="1"/>
        <v>2</v>
      </c>
      <c r="M3" s="10">
        <f t="shared" si="2"/>
        <v>0</v>
      </c>
      <c r="N3" s="11"/>
      <c r="O3" s="12"/>
      <c r="P3" s="13" t="str">
        <f>IF( ISBLANK(A3) , "", VLOOKUP(A3, Pokemon!B:D, 3, FALSE) )</f>
        <v>Field</v>
      </c>
      <c r="Q3" s="14" t="str">
        <f>IF( ISBLANK(A3) , "", VLOOKUP(A3, Pokemon!B:E, 4, FALSE) )</f>
        <v>Fairy</v>
      </c>
      <c r="R3" s="12"/>
      <c r="S3" s="12"/>
      <c r="T3" s="12"/>
      <c r="U3" s="12"/>
      <c r="V3" s="12" t="str">
        <f>IF(VLOOKUP(A3,'Hidden Abilities'!B$2:C1000, 2, false) = D3, "YES", "NO")</f>
        <v>NO</v>
      </c>
    </row>
    <row r="4">
      <c r="A4" s="4" t="s">
        <v>33</v>
      </c>
      <c r="B4" s="16" t="s">
        <v>34</v>
      </c>
      <c r="C4" s="4" t="s">
        <v>24</v>
      </c>
      <c r="D4" s="4" t="s">
        <v>35</v>
      </c>
      <c r="E4" s="4" t="s">
        <v>36</v>
      </c>
      <c r="F4" s="7">
        <v>31.0</v>
      </c>
      <c r="G4" s="6" t="s">
        <v>27</v>
      </c>
      <c r="H4" s="6" t="s">
        <v>27</v>
      </c>
      <c r="I4" s="6" t="s">
        <v>27</v>
      </c>
      <c r="J4" s="7">
        <v>31.0</v>
      </c>
      <c r="K4" s="6" t="s">
        <v>27</v>
      </c>
      <c r="L4" s="9">
        <f t="shared" si="1"/>
        <v>2</v>
      </c>
      <c r="M4" s="10">
        <f t="shared" si="2"/>
        <v>0</v>
      </c>
      <c r="N4" s="4" t="s">
        <v>37</v>
      </c>
      <c r="O4" s="12"/>
      <c r="P4" s="13" t="str">
        <f>IF( ISBLANK(A4) , "", VLOOKUP(A4, Pokemon!B:D, 3, FALSE) )</f>
        <v>Ditto</v>
      </c>
      <c r="Q4" s="12" t="str">
        <f>IF( ISBLANK(A4) , "", VLOOKUP(A4, Pokemon!B:E, 4, FALSE) )</f>
        <v/>
      </c>
      <c r="R4" s="12"/>
      <c r="S4" s="12"/>
      <c r="T4" s="12"/>
      <c r="U4" s="12"/>
      <c r="V4" s="12" t="str">
        <f>IF(VLOOKUP(A4,'Hidden Abilities'!B$2:C1000, 2, false) = D4, "YES", "NO")</f>
        <v>NO</v>
      </c>
    </row>
    <row r="5">
      <c r="A5" s="4" t="s">
        <v>38</v>
      </c>
      <c r="B5" s="15" t="s">
        <v>29</v>
      </c>
      <c r="C5" s="4" t="s">
        <v>39</v>
      </c>
      <c r="D5" s="4" t="s">
        <v>40</v>
      </c>
      <c r="E5" s="4" t="s">
        <v>41</v>
      </c>
      <c r="F5" s="6" t="s">
        <v>27</v>
      </c>
      <c r="G5" s="7">
        <v>31.0</v>
      </c>
      <c r="H5" s="7">
        <v>31.0</v>
      </c>
      <c r="I5" s="6" t="s">
        <v>27</v>
      </c>
      <c r="J5" s="6" t="s">
        <v>27</v>
      </c>
      <c r="K5" s="6" t="s">
        <v>27</v>
      </c>
      <c r="L5" s="9">
        <f t="shared" si="1"/>
        <v>2</v>
      </c>
      <c r="M5" s="10">
        <f t="shared" si="2"/>
        <v>0</v>
      </c>
      <c r="N5" s="4" t="s">
        <v>42</v>
      </c>
      <c r="O5" s="4" t="s">
        <v>42</v>
      </c>
      <c r="P5" s="13" t="str">
        <f>IF( ISBLANK(A5) , "", VLOOKUP(A5, Pokemon!B:D, 3, FALSE) )</f>
        <v>Human-Like</v>
      </c>
      <c r="Q5" s="13" t="str">
        <f>IF( ISBLANK(A5) , "", VLOOKUP(A5, Pokemon!B:E, 4, FALSE) )</f>
        <v/>
      </c>
      <c r="R5" s="12"/>
      <c r="S5" s="12"/>
      <c r="T5" s="12"/>
      <c r="U5" s="12"/>
      <c r="V5" s="12" t="str">
        <f>IF(VLOOKUP(A5,'Hidden Abilities'!B$2:C1000, 2, false) = D5, "YES", "NO")</f>
        <v>NO</v>
      </c>
    </row>
    <row r="6">
      <c r="A6" s="4" t="s">
        <v>43</v>
      </c>
      <c r="B6" s="5" t="s">
        <v>23</v>
      </c>
      <c r="C6" s="4" t="s">
        <v>39</v>
      </c>
      <c r="D6" s="4" t="s">
        <v>44</v>
      </c>
      <c r="E6" s="4" t="s">
        <v>45</v>
      </c>
      <c r="F6" s="6" t="s">
        <v>27</v>
      </c>
      <c r="G6" s="6" t="s">
        <v>27</v>
      </c>
      <c r="H6" s="6" t="s">
        <v>27</v>
      </c>
      <c r="I6" s="7">
        <v>31.0</v>
      </c>
      <c r="J6" s="7">
        <v>31.0</v>
      </c>
      <c r="K6" s="6" t="s">
        <v>27</v>
      </c>
      <c r="L6" s="9">
        <f t="shared" si="1"/>
        <v>2</v>
      </c>
      <c r="M6" s="10">
        <f t="shared" si="2"/>
        <v>0</v>
      </c>
      <c r="N6" s="4" t="s">
        <v>46</v>
      </c>
      <c r="O6" s="12"/>
      <c r="P6" s="13" t="str">
        <f>IF( ISBLANK(A6) , "", VLOOKUP(A6, Pokemon!B:D, 3, FALSE) )</f>
        <v>Amorphous</v>
      </c>
      <c r="Q6" s="14" t="str">
        <f>IF( ISBLANK(A6) , "", VLOOKUP(A6, Pokemon!B:E, 4, FALSE) )</f>
        <v/>
      </c>
      <c r="R6" s="12"/>
      <c r="S6" s="12"/>
      <c r="T6" s="12"/>
      <c r="U6" s="12"/>
      <c r="V6" s="12" t="str">
        <f>IF(VLOOKUP(A6,'Hidden Abilities'!B$2:C1000, 2, false) = D6, "YES", "NO")</f>
        <v>YES</v>
      </c>
    </row>
    <row r="7">
      <c r="A7" s="4" t="s">
        <v>47</v>
      </c>
      <c r="B7" s="15" t="s">
        <v>29</v>
      </c>
      <c r="C7" s="4" t="s">
        <v>48</v>
      </c>
      <c r="D7" s="4" t="s">
        <v>49</v>
      </c>
      <c r="E7" s="4" t="s">
        <v>36</v>
      </c>
      <c r="F7" s="6" t="s">
        <v>27</v>
      </c>
      <c r="G7" s="7">
        <v>31.0</v>
      </c>
      <c r="H7" s="7">
        <v>31.0</v>
      </c>
      <c r="I7" s="6" t="s">
        <v>27</v>
      </c>
      <c r="J7" s="6" t="s">
        <v>27</v>
      </c>
      <c r="K7" s="7">
        <v>31.0</v>
      </c>
      <c r="L7" s="9">
        <f t="shared" si="1"/>
        <v>3</v>
      </c>
      <c r="M7" s="10">
        <f t="shared" si="2"/>
        <v>0</v>
      </c>
      <c r="N7" s="4" t="s">
        <v>50</v>
      </c>
      <c r="O7" s="12"/>
      <c r="P7" s="13" t="str">
        <f>IF( ISBLANK(A7) , "", VLOOKUP(A7, Pokemon!B:D, 3, FALSE) )</f>
        <v>Undiscovered</v>
      </c>
      <c r="Q7" s="14" t="str">
        <f>IF( ISBLANK(A7) , "", VLOOKUP(A7, Pokemon!B:E, 4, FALSE) )</f>
        <v/>
      </c>
      <c r="R7" s="12"/>
      <c r="S7" s="12"/>
      <c r="T7" s="12"/>
      <c r="U7" s="12"/>
      <c r="V7" s="12" t="str">
        <f>IF(VLOOKUP(A7,'Hidden Abilities'!B$2:C1000, 2, false) = D7, "YES", "NO")</f>
        <v>NO</v>
      </c>
    </row>
    <row r="8">
      <c r="A8" s="4" t="s">
        <v>51</v>
      </c>
      <c r="B8" s="5" t="s">
        <v>23</v>
      </c>
      <c r="C8" s="4" t="s">
        <v>39</v>
      </c>
      <c r="D8" s="4" t="s">
        <v>52</v>
      </c>
      <c r="E8" s="4" t="s">
        <v>53</v>
      </c>
      <c r="F8" s="6" t="s">
        <v>27</v>
      </c>
      <c r="G8" s="6" t="s">
        <v>27</v>
      </c>
      <c r="H8" s="6" t="s">
        <v>27</v>
      </c>
      <c r="I8" s="6" t="s">
        <v>27</v>
      </c>
      <c r="J8" s="7">
        <v>31.0</v>
      </c>
      <c r="K8" s="7">
        <v>31.0</v>
      </c>
      <c r="L8" s="9">
        <f t="shared" si="1"/>
        <v>2</v>
      </c>
      <c r="M8" s="10">
        <f t="shared" si="2"/>
        <v>0</v>
      </c>
      <c r="N8" s="12"/>
      <c r="O8" s="12"/>
      <c r="P8" s="13" t="str">
        <f>IF( ISBLANK(A8) , "", VLOOKUP(A8, Pokemon!B:D, 3, FALSE) )</f>
        <v>Flying</v>
      </c>
      <c r="Q8" s="14" t="str">
        <f>IF( ISBLANK(A8) , "", VLOOKUP(A8, Pokemon!B:E, 4, FALSE) )</f>
        <v/>
      </c>
      <c r="R8" s="12"/>
      <c r="S8" s="12"/>
      <c r="T8" s="12"/>
      <c r="U8" s="12"/>
      <c r="V8" s="12" t="str">
        <f>IF(VLOOKUP(A8,'Hidden Abilities'!B$2:C1000, 2, false) = D8, "YES", "NO")</f>
        <v>YES</v>
      </c>
    </row>
    <row r="9">
      <c r="A9" s="4" t="s">
        <v>54</v>
      </c>
      <c r="B9" s="15" t="s">
        <v>29</v>
      </c>
      <c r="C9" s="4" t="s">
        <v>39</v>
      </c>
      <c r="D9" s="4" t="s">
        <v>55</v>
      </c>
      <c r="E9" s="4" t="s">
        <v>56</v>
      </c>
      <c r="F9" s="7">
        <v>31.0</v>
      </c>
      <c r="G9" s="7">
        <v>31.0</v>
      </c>
      <c r="H9" s="6" t="s">
        <v>27</v>
      </c>
      <c r="I9" s="7">
        <v>31.0</v>
      </c>
      <c r="J9" s="7">
        <v>31.0</v>
      </c>
      <c r="K9" s="7">
        <v>31.0</v>
      </c>
      <c r="L9" s="9">
        <f t="shared" si="1"/>
        <v>5</v>
      </c>
      <c r="M9" s="10">
        <f t="shared" si="2"/>
        <v>0</v>
      </c>
      <c r="N9" s="11"/>
      <c r="O9" s="11"/>
      <c r="P9" s="13" t="str">
        <f>IF( ISBLANK(A9) , "", VLOOKUP(A9, Pokemon!B:D, 3, FALSE) )</f>
        <v>Water 1</v>
      </c>
      <c r="Q9" s="14" t="str">
        <f>IF( ISBLANK(A9) , "", VLOOKUP(A9, Pokemon!B:E, 4, FALSE) )</f>
        <v/>
      </c>
      <c r="R9" s="12"/>
      <c r="S9" s="12"/>
      <c r="T9" s="12"/>
      <c r="U9" s="12"/>
      <c r="V9" s="12" t="str">
        <f>IF(VLOOKUP(A9,'Hidden Abilities'!B$2:C1000, 2, false) = D9, "YES", "NO")</f>
        <v>NO</v>
      </c>
    </row>
    <row r="10">
      <c r="A10" s="4" t="s">
        <v>57</v>
      </c>
      <c r="B10" s="5" t="s">
        <v>23</v>
      </c>
      <c r="C10" s="4" t="s">
        <v>58</v>
      </c>
      <c r="D10" s="4" t="s">
        <v>59</v>
      </c>
      <c r="E10" s="4" t="s">
        <v>60</v>
      </c>
      <c r="F10" s="7">
        <v>31.0</v>
      </c>
      <c r="G10" s="6" t="s">
        <v>27</v>
      </c>
      <c r="H10" s="7">
        <v>31.0</v>
      </c>
      <c r="I10" s="7">
        <v>31.0</v>
      </c>
      <c r="J10" s="7">
        <v>31.0</v>
      </c>
      <c r="K10" s="7">
        <v>31.0</v>
      </c>
      <c r="L10" s="9">
        <f t="shared" si="1"/>
        <v>5</v>
      </c>
      <c r="M10" s="10">
        <f t="shared" si="2"/>
        <v>0</v>
      </c>
      <c r="N10" s="4" t="s">
        <v>61</v>
      </c>
      <c r="O10" s="4" t="s">
        <v>62</v>
      </c>
      <c r="P10" s="13" t="str">
        <f>IF( ISBLANK(A10) , "", VLOOKUP(A10, Pokemon!B:D, 3, FALSE) )</f>
        <v>Dragon</v>
      </c>
      <c r="Q10" s="14" t="str">
        <f>IF( ISBLANK(A10) , "", VLOOKUP(A10, Pokemon!B:E, 4, FALSE) )</f>
        <v/>
      </c>
      <c r="R10" s="12"/>
      <c r="S10" s="12"/>
      <c r="T10" s="12"/>
      <c r="U10" s="12"/>
      <c r="V10" s="12" t="str">
        <f>IF(VLOOKUP(A10,'Hidden Abilities'!B$2:C1000, 2, false) = D10, "YES", "NO")</f>
        <v>YES</v>
      </c>
    </row>
    <row r="11">
      <c r="A11" s="4" t="s">
        <v>63</v>
      </c>
      <c r="B11" s="5" t="s">
        <v>23</v>
      </c>
      <c r="C11" s="4" t="s">
        <v>64</v>
      </c>
      <c r="D11" s="4" t="s">
        <v>65</v>
      </c>
      <c r="E11" s="4" t="s">
        <v>56</v>
      </c>
      <c r="F11" s="6" t="s">
        <v>27</v>
      </c>
      <c r="G11" s="6" t="s">
        <v>27</v>
      </c>
      <c r="H11" s="7">
        <v>31.0</v>
      </c>
      <c r="I11" s="6" t="s">
        <v>27</v>
      </c>
      <c r="J11" s="6" t="s">
        <v>27</v>
      </c>
      <c r="K11" s="7">
        <v>31.0</v>
      </c>
      <c r="L11" s="9">
        <f t="shared" si="1"/>
        <v>2</v>
      </c>
      <c r="M11" s="10">
        <f t="shared" si="2"/>
        <v>0</v>
      </c>
      <c r="N11" s="11"/>
      <c r="O11" s="4" t="s">
        <v>66</v>
      </c>
      <c r="P11" s="13" t="str">
        <f>IF( ISBLANK(A11) , "", VLOOKUP(A11, Pokemon!B:D, 3, FALSE) )</f>
        <v>Water 2</v>
      </c>
      <c r="Q11" s="14" t="str">
        <f>IF( ISBLANK(A11) , "", VLOOKUP(A11, Pokemon!B:E, 4, FALSE) )</f>
        <v>Dragon</v>
      </c>
      <c r="R11" s="12"/>
      <c r="S11" s="12"/>
      <c r="T11" s="12"/>
      <c r="U11" s="12"/>
      <c r="V11" s="12" t="str">
        <f>IF(VLOOKUP(A11,'Hidden Abilities'!B$2:C1000, 2, false) = D11, "YES", "NO")</f>
        <v>YES</v>
      </c>
    </row>
    <row r="12">
      <c r="A12" s="4" t="s">
        <v>67</v>
      </c>
      <c r="B12" s="15" t="s">
        <v>29</v>
      </c>
      <c r="C12" s="4" t="s">
        <v>58</v>
      </c>
      <c r="D12" s="4" t="s">
        <v>68</v>
      </c>
      <c r="E12" s="4" t="s">
        <v>36</v>
      </c>
      <c r="F12" s="6" t="s">
        <v>27</v>
      </c>
      <c r="G12" s="7">
        <v>31.0</v>
      </c>
      <c r="H12" s="6" t="s">
        <v>27</v>
      </c>
      <c r="I12" s="7">
        <v>31.0</v>
      </c>
      <c r="J12" s="7">
        <v>31.0</v>
      </c>
      <c r="K12" s="7">
        <v>31.0</v>
      </c>
      <c r="L12" s="9">
        <f t="shared" si="1"/>
        <v>4</v>
      </c>
      <c r="M12" s="10">
        <f t="shared" si="2"/>
        <v>0</v>
      </c>
      <c r="N12" s="11"/>
      <c r="O12" s="12"/>
      <c r="P12" s="13" t="str">
        <f>IF( ISBLANK(A12) , "", VLOOKUP(A12, Pokemon!B:D, 3, FALSE) )</f>
        <v>Mineral</v>
      </c>
      <c r="Q12" s="14" t="str">
        <f>IF( ISBLANK(A12) , "", VLOOKUP(A12, Pokemon!B:E, 4, FALSE) )</f>
        <v/>
      </c>
      <c r="R12" s="12"/>
      <c r="S12" s="12"/>
      <c r="T12" s="12"/>
      <c r="U12" s="12"/>
      <c r="V12" s="12" t="str">
        <f>IF(VLOOKUP(A12,'Hidden Abilities'!B$2:C1000, 2, false) = D12, "YES", "NO")</f>
        <v>#N/A</v>
      </c>
    </row>
    <row r="13">
      <c r="A13" s="4" t="s">
        <v>69</v>
      </c>
      <c r="B13" s="5" t="s">
        <v>23</v>
      </c>
      <c r="C13" s="4" t="s">
        <v>39</v>
      </c>
      <c r="D13" s="4" t="s">
        <v>70</v>
      </c>
      <c r="E13" s="4" t="s">
        <v>26</v>
      </c>
      <c r="F13" s="7">
        <v>31.0</v>
      </c>
      <c r="G13" s="7">
        <v>31.0</v>
      </c>
      <c r="H13" s="6" t="s">
        <v>27</v>
      </c>
      <c r="I13" s="6" t="s">
        <v>27</v>
      </c>
      <c r="J13" s="6" t="s">
        <v>27</v>
      </c>
      <c r="K13" s="7">
        <v>31.0</v>
      </c>
      <c r="L13" s="9">
        <f t="shared" si="1"/>
        <v>3</v>
      </c>
      <c r="M13" s="10">
        <f t="shared" si="2"/>
        <v>0</v>
      </c>
      <c r="N13" s="11"/>
      <c r="O13" s="12"/>
      <c r="P13" s="13" t="str">
        <f>IF( ISBLANK(A13) , "", VLOOKUP(A13, Pokemon!B:D, 3, FALSE) )</f>
        <v>Flying</v>
      </c>
      <c r="Q13" s="14" t="str">
        <f>IF( ISBLANK(A13) , "", VLOOKUP(A13, Pokemon!B:E, 4, FALSE) )</f>
        <v/>
      </c>
      <c r="R13" s="12"/>
      <c r="S13" s="12"/>
      <c r="T13" s="12"/>
      <c r="U13" s="12"/>
      <c r="V13" s="12" t="str">
        <f>IF(VLOOKUP(A13,'Hidden Abilities'!B$2:C1000, 2, false) = D13, "YES", "NO")</f>
        <v>YES</v>
      </c>
    </row>
    <row r="14">
      <c r="A14" s="4" t="s">
        <v>71</v>
      </c>
      <c r="B14" s="5" t="s">
        <v>23</v>
      </c>
      <c r="C14" s="4" t="s">
        <v>30</v>
      </c>
      <c r="D14" s="4" t="s">
        <v>72</v>
      </c>
      <c r="E14" s="4" t="s">
        <v>26</v>
      </c>
      <c r="F14" s="6" t="s">
        <v>27</v>
      </c>
      <c r="G14" s="6" t="s">
        <v>27</v>
      </c>
      <c r="H14" s="6" t="s">
        <v>27</v>
      </c>
      <c r="I14" s="6" t="s">
        <v>27</v>
      </c>
      <c r="J14" s="6" t="s">
        <v>27</v>
      </c>
      <c r="K14" s="6" t="s">
        <v>27</v>
      </c>
      <c r="L14" s="9">
        <f t="shared" si="1"/>
        <v>0</v>
      </c>
      <c r="M14" s="10">
        <f t="shared" si="2"/>
        <v>0</v>
      </c>
      <c r="N14" s="12"/>
      <c r="O14" s="12"/>
      <c r="P14" s="13" t="str">
        <f>IF( ISBLANK(A14) , "", VLOOKUP(A14, Pokemon!B:D, 3, FALSE) )</f>
        <v>Bug</v>
      </c>
      <c r="Q14" s="13" t="str">
        <f>IF( ISBLANK(A14) , "", VLOOKUP(A14, Pokemon!B:E, 4, FALSE) )</f>
        <v>Human-Like</v>
      </c>
      <c r="R14" s="12"/>
      <c r="S14" s="12"/>
      <c r="T14" s="12"/>
      <c r="U14" s="12"/>
      <c r="V14" s="12" t="str">
        <f>IF(VLOOKUP(A14,'Hidden Abilities'!B$2:C1000, 2, false) = D14, "YES", "NO")</f>
        <v>NO</v>
      </c>
    </row>
    <row r="15">
      <c r="A15" s="4" t="s">
        <v>73</v>
      </c>
      <c r="B15" s="15" t="s">
        <v>29</v>
      </c>
      <c r="C15" s="4" t="s">
        <v>39</v>
      </c>
      <c r="D15" s="4" t="s">
        <v>74</v>
      </c>
      <c r="E15" s="4" t="s">
        <v>75</v>
      </c>
      <c r="F15" s="6" t="s">
        <v>27</v>
      </c>
      <c r="G15" s="6" t="s">
        <v>27</v>
      </c>
      <c r="H15" s="6" t="s">
        <v>27</v>
      </c>
      <c r="I15" s="6" t="s">
        <v>27</v>
      </c>
      <c r="J15" s="6" t="s">
        <v>27</v>
      </c>
      <c r="K15" s="6" t="s">
        <v>27</v>
      </c>
      <c r="L15" s="9">
        <f t="shared" si="1"/>
        <v>0</v>
      </c>
      <c r="M15" s="10">
        <f t="shared" si="2"/>
        <v>0</v>
      </c>
      <c r="N15" s="12"/>
      <c r="O15" s="12"/>
      <c r="P15" s="14" t="str">
        <f>IF( ISBLANK(A15) , "", VLOOKUP(A15, Pokemon!B:D, 3, FALSE) )</f>
        <v>Water 2</v>
      </c>
      <c r="Q15" s="14" t="str">
        <f>IF( ISBLANK(A15) , "", VLOOKUP(A15, Pokemon!B:E, 4, FALSE) )</f>
        <v>Dragon</v>
      </c>
      <c r="R15" s="12"/>
      <c r="S15" s="12"/>
      <c r="T15" s="12"/>
      <c r="U15" s="12"/>
      <c r="V15" s="12" t="str">
        <f>IF(VLOOKUP(A15,'Hidden Abilities'!B$2:C1000, 2, false) = D15, "YES", "NO")</f>
        <v>NO</v>
      </c>
    </row>
    <row r="16">
      <c r="A16" s="4" t="s">
        <v>76</v>
      </c>
      <c r="B16" s="5" t="s">
        <v>23</v>
      </c>
      <c r="C16" s="4" t="s">
        <v>30</v>
      </c>
      <c r="D16" s="4" t="s">
        <v>25</v>
      </c>
      <c r="E16" s="4" t="s">
        <v>77</v>
      </c>
      <c r="F16" s="6" t="s">
        <v>27</v>
      </c>
      <c r="G16" s="6" t="s">
        <v>27</v>
      </c>
      <c r="H16" s="7">
        <v>31.0</v>
      </c>
      <c r="I16" s="6" t="s">
        <v>27</v>
      </c>
      <c r="J16" s="6" t="s">
        <v>27</v>
      </c>
      <c r="K16" s="7">
        <v>31.0</v>
      </c>
      <c r="L16" s="9">
        <f t="shared" si="1"/>
        <v>2</v>
      </c>
      <c r="M16" s="10">
        <f t="shared" si="2"/>
        <v>0</v>
      </c>
      <c r="N16" s="11"/>
      <c r="O16" s="12"/>
      <c r="P16" s="13" t="str">
        <f>IF( ISBLANK(A16) , "", VLOOKUP(A16, Pokemon!B:D, 3, FALSE) )</f>
        <v>Field</v>
      </c>
      <c r="Q16" s="14" t="str">
        <f>IF( ISBLANK(A16) , "", VLOOKUP(A16, Pokemon!B:E, 4, FALSE) )</f>
        <v/>
      </c>
      <c r="R16" s="12"/>
      <c r="S16" s="12"/>
      <c r="T16" s="12"/>
      <c r="U16" s="12"/>
      <c r="V16" s="12" t="str">
        <f>IF(VLOOKUP(A16,'Hidden Abilities'!B$2:C1000, 2, false) = D16, "YES", "NO")</f>
        <v>YES</v>
      </c>
    </row>
    <row r="17">
      <c r="A17" s="4" t="s">
        <v>78</v>
      </c>
      <c r="B17" s="15" t="s">
        <v>29</v>
      </c>
      <c r="C17" s="4" t="s">
        <v>58</v>
      </c>
      <c r="D17" s="4" t="s">
        <v>79</v>
      </c>
      <c r="E17" s="4" t="s">
        <v>80</v>
      </c>
      <c r="F17" s="7">
        <v>31.0</v>
      </c>
      <c r="G17" s="6" t="s">
        <v>27</v>
      </c>
      <c r="H17" s="7">
        <v>31.0</v>
      </c>
      <c r="I17" s="7">
        <v>31.0</v>
      </c>
      <c r="J17" s="7">
        <v>31.0</v>
      </c>
      <c r="K17" s="7">
        <v>31.0</v>
      </c>
      <c r="L17" s="9">
        <f t="shared" si="1"/>
        <v>5</v>
      </c>
      <c r="M17" s="10">
        <f t="shared" si="2"/>
        <v>0</v>
      </c>
      <c r="N17" s="4" t="s">
        <v>61</v>
      </c>
      <c r="O17" s="12"/>
      <c r="P17" s="14" t="str">
        <f>IF( ISBLANK(A17) , "", VLOOKUP(A17, Pokemon!B:D, 3, FALSE) )</f>
        <v>Amorphous</v>
      </c>
      <c r="Q17" s="14" t="str">
        <f>IF( ISBLANK(A17) , "", VLOOKUP(A17, Pokemon!B:E, 4, FALSE) )</f>
        <v/>
      </c>
      <c r="R17" s="4" t="s">
        <v>81</v>
      </c>
      <c r="S17" s="4" t="s">
        <v>82</v>
      </c>
      <c r="T17" s="4" t="s">
        <v>83</v>
      </c>
      <c r="U17" s="4" t="s">
        <v>84</v>
      </c>
      <c r="V17" s="12" t="str">
        <f>IF(VLOOKUP(A17,'Hidden Abilities'!B$2:C1000, 2, false) = D17, "YES", "NO")</f>
        <v>NO</v>
      </c>
    </row>
    <row r="18">
      <c r="A18" s="4" t="s">
        <v>85</v>
      </c>
      <c r="B18" s="15" t="s">
        <v>29</v>
      </c>
      <c r="C18" s="4" t="s">
        <v>58</v>
      </c>
      <c r="D18" s="4" t="s">
        <v>86</v>
      </c>
      <c r="E18" s="4" t="s">
        <v>36</v>
      </c>
      <c r="F18" s="6" t="s">
        <v>27</v>
      </c>
      <c r="G18" s="7">
        <v>31.0</v>
      </c>
      <c r="H18" s="7">
        <v>31.0</v>
      </c>
      <c r="I18" s="6" t="s">
        <v>27</v>
      </c>
      <c r="J18" s="6" t="s">
        <v>27</v>
      </c>
      <c r="K18" s="6" t="s">
        <v>27</v>
      </c>
      <c r="L18" s="9">
        <f t="shared" si="1"/>
        <v>2</v>
      </c>
      <c r="M18" s="10">
        <f t="shared" si="2"/>
        <v>0</v>
      </c>
      <c r="N18" s="4" t="s">
        <v>87</v>
      </c>
      <c r="O18" s="12"/>
      <c r="P18" s="13" t="str">
        <f>IF( ISBLANK(A18) , "", VLOOKUP(A18, Pokemon!B:D, 3, FALSE) )</f>
        <v>Undiscovered</v>
      </c>
      <c r="Q18" s="14" t="str">
        <f>IF( ISBLANK(A18) , "", VLOOKUP(A18, Pokemon!B:E, 4, FALSE) )</f>
        <v/>
      </c>
      <c r="R18" s="12"/>
      <c r="S18" s="12"/>
      <c r="T18" s="12"/>
      <c r="U18" s="12"/>
      <c r="V18" s="12" t="str">
        <f>IF(VLOOKUP(A18,'Hidden Abilities'!B$2:C1000, 2, false) = D18, "YES", "NO")</f>
        <v>NO</v>
      </c>
    </row>
    <row r="19">
      <c r="A19" s="4" t="s">
        <v>88</v>
      </c>
      <c r="B19" s="5" t="s">
        <v>23</v>
      </c>
      <c r="C19" s="4" t="s">
        <v>39</v>
      </c>
      <c r="D19" s="4" t="s">
        <v>89</v>
      </c>
      <c r="E19" s="4" t="s">
        <v>90</v>
      </c>
      <c r="F19" s="7">
        <v>31.0</v>
      </c>
      <c r="G19" s="7">
        <v>31.0</v>
      </c>
      <c r="H19" s="6" t="s">
        <v>27</v>
      </c>
      <c r="I19" s="7">
        <v>31.0</v>
      </c>
      <c r="J19" s="7">
        <v>31.0</v>
      </c>
      <c r="K19" s="7">
        <v>31.0</v>
      </c>
      <c r="L19" s="9">
        <f t="shared" si="1"/>
        <v>5</v>
      </c>
      <c r="M19" s="10">
        <f t="shared" si="2"/>
        <v>0</v>
      </c>
      <c r="N19" s="12"/>
      <c r="O19" s="12"/>
      <c r="P19" s="14" t="str">
        <f>IF( ISBLANK(A19) , "", VLOOKUP(A19, Pokemon!B:D, 3, FALSE) )</f>
        <v>Amorphous</v>
      </c>
      <c r="Q19" s="14" t="str">
        <f>IF( ISBLANK(A19) , "", VLOOKUP(A19, Pokemon!B:E, 4, FALSE) )</f>
        <v/>
      </c>
      <c r="R19" s="12"/>
      <c r="S19" s="12"/>
      <c r="T19" s="12"/>
      <c r="U19" s="12"/>
      <c r="V19" s="12" t="str">
        <f>IF(VLOOKUP(A19,'Hidden Abilities'!B$2:C1000, 2, false) = D19, "YES", "NO")</f>
        <v>NO</v>
      </c>
    </row>
    <row r="20">
      <c r="A20" s="4" t="s">
        <v>91</v>
      </c>
      <c r="B20" s="5" t="s">
        <v>23</v>
      </c>
      <c r="C20" s="4" t="s">
        <v>39</v>
      </c>
      <c r="D20" s="4" t="s">
        <v>92</v>
      </c>
      <c r="E20" s="4" t="s">
        <v>26</v>
      </c>
      <c r="F20" s="7">
        <v>31.0</v>
      </c>
      <c r="G20" s="6" t="s">
        <v>27</v>
      </c>
      <c r="H20" s="6" t="s">
        <v>27</v>
      </c>
      <c r="I20" s="6" t="s">
        <v>27</v>
      </c>
      <c r="J20" s="6" t="s">
        <v>27</v>
      </c>
      <c r="K20" s="7">
        <v>31.0</v>
      </c>
      <c r="L20" s="9">
        <f t="shared" si="1"/>
        <v>2</v>
      </c>
      <c r="M20" s="10">
        <f t="shared" si="2"/>
        <v>0</v>
      </c>
      <c r="N20" s="11"/>
      <c r="O20" s="12"/>
      <c r="P20" s="13" t="str">
        <f>IF( ISBLANK(A20) , "", VLOOKUP(A20, Pokemon!B:D, 3, FALSE) )</f>
        <v>Flying</v>
      </c>
      <c r="Q20" s="14" t="str">
        <f>IF( ISBLANK(A20) , "", VLOOKUP(A20, Pokemon!B:E, 4, FALSE) )</f>
        <v/>
      </c>
      <c r="R20" s="12"/>
      <c r="S20" s="12"/>
      <c r="T20" s="12"/>
      <c r="U20" s="12"/>
      <c r="V20" s="12" t="str">
        <f>IF(VLOOKUP(A20,'Hidden Abilities'!B$2:C1000, 2, false) = D20, "YES", "NO")</f>
        <v>YES</v>
      </c>
    </row>
    <row r="21">
      <c r="A21" s="4" t="s">
        <v>93</v>
      </c>
      <c r="B21" s="15" t="s">
        <v>29</v>
      </c>
      <c r="C21" s="4" t="s">
        <v>39</v>
      </c>
      <c r="D21" s="4" t="s">
        <v>94</v>
      </c>
      <c r="E21" s="4" t="s">
        <v>95</v>
      </c>
      <c r="F21" s="6" t="s">
        <v>27</v>
      </c>
      <c r="G21" s="6" t="s">
        <v>27</v>
      </c>
      <c r="H21" s="6" t="s">
        <v>27</v>
      </c>
      <c r="I21" s="6" t="s">
        <v>27</v>
      </c>
      <c r="J21" s="7">
        <v>31.0</v>
      </c>
      <c r="K21" s="7">
        <v>31.0</v>
      </c>
      <c r="L21" s="9">
        <f t="shared" si="1"/>
        <v>2</v>
      </c>
      <c r="M21" s="10">
        <f t="shared" si="2"/>
        <v>0</v>
      </c>
      <c r="N21" s="4" t="s">
        <v>46</v>
      </c>
      <c r="O21" s="12"/>
      <c r="P21" s="13" t="str">
        <f>IF( ISBLANK(A21) , "", VLOOKUP(A21, Pokemon!B:D, 3, FALSE) )</f>
        <v>Amorphous</v>
      </c>
      <c r="Q21" s="14" t="str">
        <f>IF( ISBLANK(A21) , "", VLOOKUP(A21, Pokemon!B:E, 4, FALSE) )</f>
        <v/>
      </c>
      <c r="R21" s="12"/>
      <c r="S21" s="12"/>
      <c r="T21" s="12"/>
      <c r="U21" s="12"/>
      <c r="V21" s="12" t="str">
        <f>IF(VLOOKUP(A21,'Hidden Abilities'!B$2:C1000, 2, false) = D21, "YES", "NO")</f>
        <v>NO</v>
      </c>
    </row>
    <row r="22">
      <c r="A22" s="4"/>
      <c r="B22" s="15"/>
      <c r="C22" s="4"/>
      <c r="D22" s="4"/>
      <c r="E22" s="4"/>
      <c r="F22" s="7"/>
      <c r="G22" s="6"/>
      <c r="H22" s="7"/>
      <c r="I22" s="7"/>
      <c r="J22" s="7"/>
      <c r="K22" s="7"/>
      <c r="L22" s="9" t="str">
        <f t="shared" si="1"/>
        <v/>
      </c>
      <c r="M22" s="10" t="str">
        <f t="shared" si="2"/>
        <v/>
      </c>
      <c r="N22" s="4"/>
      <c r="O22" s="12"/>
      <c r="P22" s="13" t="str">
        <f>IF( ISBLANK(A22) , "", VLOOKUP(A22, Pokemon!B:D, 3, FALSE) )</f>
        <v/>
      </c>
      <c r="Q22" s="13" t="str">
        <f>IF( ISBLANK(A22) , "", VLOOKUP(A22, Pokemon!B:E, 4, FALSE) )</f>
        <v/>
      </c>
      <c r="R22" s="12"/>
      <c r="S22" s="12"/>
      <c r="T22" s="12"/>
      <c r="U22" s="12"/>
      <c r="V22" s="12" t="str">
        <f>IF(VLOOKUP(A22,'Hidden Abilities'!B$2:C1000, 2, false) = D22, "YES", "NO")</f>
        <v>#N/A</v>
      </c>
    </row>
    <row r="23">
      <c r="A23" s="4"/>
      <c r="B23" s="5"/>
      <c r="C23" s="4"/>
      <c r="D23" s="4"/>
      <c r="E23" s="4"/>
      <c r="F23" s="7"/>
      <c r="G23" s="6"/>
      <c r="H23" s="7"/>
      <c r="I23" s="7"/>
      <c r="J23" s="7"/>
      <c r="K23" s="7"/>
      <c r="L23" s="9" t="str">
        <f t="shared" si="1"/>
        <v/>
      </c>
      <c r="M23" s="10" t="str">
        <f t="shared" si="2"/>
        <v/>
      </c>
      <c r="N23" s="4"/>
      <c r="O23" s="4"/>
      <c r="P23" s="14" t="str">
        <f>IF( ISBLANK(A23) , "", VLOOKUP(A23, Pokemon!B:D, 3, FALSE) )</f>
        <v/>
      </c>
      <c r="Q23" s="14" t="str">
        <f>IF( ISBLANK(A23) , "", VLOOKUP(A23, Pokemon!B:E, 4, FALSE) )</f>
        <v/>
      </c>
      <c r="R23" s="12"/>
      <c r="S23" s="12"/>
      <c r="T23" s="12"/>
      <c r="U23" s="12"/>
      <c r="V23" s="12" t="str">
        <f>IF(VLOOKUP(A23,'Hidden Abilities'!B$2:C1000, 2, false) = D23, "YES", "NO")</f>
        <v>#N/A</v>
      </c>
    </row>
    <row r="24">
      <c r="A24" s="4"/>
      <c r="B24" s="15"/>
      <c r="C24" s="4"/>
      <c r="D24" s="4"/>
      <c r="E24" s="4"/>
      <c r="F24" s="7"/>
      <c r="G24" s="7"/>
      <c r="H24" s="6"/>
      <c r="I24" s="7"/>
      <c r="J24" s="7"/>
      <c r="K24" s="7"/>
      <c r="L24" s="9" t="str">
        <f t="shared" si="1"/>
        <v/>
      </c>
      <c r="M24" s="10" t="str">
        <f t="shared" si="2"/>
        <v/>
      </c>
      <c r="N24" s="4"/>
      <c r="O24" s="12"/>
      <c r="P24" s="13" t="str">
        <f>IF( ISBLANK(A24) , "", VLOOKUP(A24, Pokemon!B:D, 3, FALSE) )</f>
        <v/>
      </c>
      <c r="Q24" s="14" t="str">
        <f>IF( ISBLANK(A24) , "", VLOOKUP(A24, Pokemon!B:E, 4, FALSE) )</f>
        <v/>
      </c>
      <c r="R24" s="12"/>
      <c r="S24" s="12"/>
      <c r="T24" s="12"/>
      <c r="U24" s="12"/>
      <c r="V24" s="12" t="str">
        <f>IF(VLOOKUP(A24,'Hidden Abilities'!B$2:C1000, 2, false) = D24, "YES", "NO")</f>
        <v>#N/A</v>
      </c>
    </row>
    <row r="25">
      <c r="A25" s="4"/>
      <c r="B25" s="5"/>
      <c r="C25" s="4"/>
      <c r="D25" s="4"/>
      <c r="E25" s="4"/>
      <c r="F25" s="7"/>
      <c r="G25" s="6"/>
      <c r="H25" s="7"/>
      <c r="I25" s="7"/>
      <c r="J25" s="7"/>
      <c r="K25" s="7"/>
      <c r="L25" s="9" t="str">
        <f t="shared" si="1"/>
        <v/>
      </c>
      <c r="M25" s="10" t="str">
        <f t="shared" si="2"/>
        <v/>
      </c>
      <c r="N25" s="4"/>
      <c r="O25" s="4"/>
      <c r="P25" s="13" t="str">
        <f>IF( ISBLANK(A25) , "", VLOOKUP(A25, Pokemon!B:D, 3, FALSE) )</f>
        <v/>
      </c>
      <c r="Q25" s="14" t="str">
        <f>IF( ISBLANK(A25) , "", VLOOKUP(A25, Pokemon!B:E, 4, FALSE) )</f>
        <v/>
      </c>
      <c r="R25" s="11"/>
      <c r="S25" s="11"/>
      <c r="T25" s="11"/>
      <c r="U25" s="11"/>
      <c r="V25" s="12" t="str">
        <f>IF(VLOOKUP(A25,'Hidden Abilities'!B$2:C1000, 2, false) = D25, "YES", "NO")</f>
        <v>#N/A</v>
      </c>
    </row>
    <row r="26">
      <c r="A26" s="4"/>
      <c r="B26" s="15"/>
      <c r="C26" s="4"/>
      <c r="D26" s="4"/>
      <c r="E26" s="4"/>
      <c r="F26" s="7"/>
      <c r="G26" s="7"/>
      <c r="H26" s="7"/>
      <c r="I26" s="7"/>
      <c r="J26" s="6"/>
      <c r="K26" s="7"/>
      <c r="L26" s="9" t="str">
        <f t="shared" si="1"/>
        <v/>
      </c>
      <c r="M26" s="10" t="str">
        <f t="shared" si="2"/>
        <v/>
      </c>
      <c r="N26" s="4"/>
      <c r="O26" s="12"/>
      <c r="P26" s="13" t="str">
        <f>IF( ISBLANK(A26) , "", VLOOKUP(A26, Pokemon!B:D, 3, FALSE) )</f>
        <v/>
      </c>
      <c r="Q26" s="14" t="str">
        <f>IF( ISBLANK(A26) , "", VLOOKUP(A26, Pokemon!B:E, 4, FALSE) )</f>
        <v/>
      </c>
      <c r="R26" s="11"/>
      <c r="S26" s="11"/>
      <c r="T26" s="11"/>
      <c r="U26" s="11"/>
      <c r="V26" s="12" t="str">
        <f>IF(VLOOKUP(A26,'Hidden Abilities'!B$2:C1000, 2, false) = D26, "YES", "NO")</f>
        <v>#N/A</v>
      </c>
    </row>
    <row r="27">
      <c r="A27" s="4"/>
      <c r="B27" s="5"/>
      <c r="C27" s="4"/>
      <c r="D27" s="4"/>
      <c r="E27" s="4"/>
      <c r="F27" s="6"/>
      <c r="G27" s="6"/>
      <c r="H27" s="7"/>
      <c r="I27" s="7"/>
      <c r="J27" s="6"/>
      <c r="K27" s="6"/>
      <c r="L27" s="9" t="str">
        <f t="shared" si="1"/>
        <v/>
      </c>
      <c r="M27" s="10" t="str">
        <f t="shared" si="2"/>
        <v/>
      </c>
      <c r="N27" s="12"/>
      <c r="O27" s="12"/>
      <c r="P27" s="13" t="str">
        <f>IF( ISBLANK(A27) , "", VLOOKUP(A27, Pokemon!B:D, 3, FALSE) )</f>
        <v/>
      </c>
      <c r="Q27" s="14" t="str">
        <f>IF( ISBLANK(A27) , "", VLOOKUP(A27, Pokemon!B:E, 4, FALSE) )</f>
        <v/>
      </c>
      <c r="R27" s="12"/>
      <c r="S27" s="12"/>
      <c r="T27" s="12"/>
      <c r="U27" s="12"/>
      <c r="V27" s="12" t="str">
        <f>IF(VLOOKUP(A27,'Hidden Abilities'!B$2:C1000, 2, false) = D27, "YES", "NO")</f>
        <v>#N/A</v>
      </c>
    </row>
    <row r="28">
      <c r="A28" s="4"/>
      <c r="B28" s="5"/>
      <c r="C28" s="4"/>
      <c r="D28" s="4"/>
      <c r="E28" s="4"/>
      <c r="F28" s="7"/>
      <c r="G28" s="6"/>
      <c r="H28" s="7"/>
      <c r="I28" s="7"/>
      <c r="J28" s="7"/>
      <c r="K28" s="7"/>
      <c r="L28" s="9" t="str">
        <f t="shared" si="1"/>
        <v/>
      </c>
      <c r="M28" s="10" t="str">
        <f t="shared" si="2"/>
        <v/>
      </c>
      <c r="N28" s="4"/>
      <c r="O28" s="12"/>
      <c r="P28" s="13" t="str">
        <f>IF( ISBLANK(A28) , "", VLOOKUP(A28, Pokemon!B:D, 3, FALSE) )</f>
        <v/>
      </c>
      <c r="Q28" s="13" t="str">
        <f>IF( ISBLANK(A28) , "", VLOOKUP(A28, Pokemon!B:E, 4, FALSE) )</f>
        <v/>
      </c>
      <c r="R28" s="4"/>
      <c r="S28" s="4"/>
      <c r="T28" s="4"/>
      <c r="U28" s="4"/>
      <c r="V28" s="12" t="str">
        <f>IF(VLOOKUP(A28,'Hidden Abilities'!B$2:C1000, 2, false) = D28, "YES", "NO")</f>
        <v>#N/A</v>
      </c>
    </row>
    <row r="29">
      <c r="A29" s="4"/>
      <c r="B29" s="15"/>
      <c r="C29" s="4"/>
      <c r="D29" s="4"/>
      <c r="E29" s="4"/>
      <c r="F29" s="7"/>
      <c r="G29" s="7"/>
      <c r="H29" s="7"/>
      <c r="I29" s="7"/>
      <c r="J29" s="7"/>
      <c r="K29" s="6"/>
      <c r="L29" s="9" t="str">
        <f t="shared" si="1"/>
        <v/>
      </c>
      <c r="M29" s="10" t="str">
        <f t="shared" si="2"/>
        <v/>
      </c>
      <c r="N29" s="12"/>
      <c r="O29" s="12"/>
      <c r="P29" s="14" t="str">
        <f>IF( ISBLANK(A29) , "", VLOOKUP(A29, Pokemon!B:D, 3, FALSE) )</f>
        <v/>
      </c>
      <c r="Q29" s="14" t="str">
        <f>IF( ISBLANK(A29) , "", VLOOKUP(A29, Pokemon!B:E, 4, FALSE) )</f>
        <v/>
      </c>
      <c r="R29" s="12"/>
      <c r="S29" s="12"/>
      <c r="T29" s="12"/>
      <c r="U29" s="12"/>
      <c r="V29" s="12" t="str">
        <f>IF(VLOOKUP(A29,'Hidden Abilities'!B$2:C1000, 2, false) = D29, "YES", "NO")</f>
        <v>#N/A</v>
      </c>
    </row>
    <row r="30">
      <c r="A30" s="4"/>
      <c r="B30" s="5"/>
      <c r="C30" s="4"/>
      <c r="D30" s="4"/>
      <c r="E30" s="4"/>
      <c r="F30" s="7"/>
      <c r="G30" s="7"/>
      <c r="H30" s="7"/>
      <c r="I30" s="7"/>
      <c r="J30" s="7"/>
      <c r="K30" s="6"/>
      <c r="L30" s="9" t="str">
        <f t="shared" si="1"/>
        <v/>
      </c>
      <c r="M30" s="10" t="str">
        <f t="shared" si="2"/>
        <v/>
      </c>
      <c r="N30" s="12"/>
      <c r="O30" s="12"/>
      <c r="P30" s="14" t="str">
        <f>IF( ISBLANK(A30) , "", VLOOKUP(A30, Pokemon!B:D, 3, FALSE) )</f>
        <v/>
      </c>
      <c r="Q30" s="14" t="str">
        <f>IF( ISBLANK(A30) , "", VLOOKUP(A30, Pokemon!B:E, 4, FALSE) )</f>
        <v/>
      </c>
      <c r="R30" s="12"/>
      <c r="S30" s="12"/>
      <c r="T30" s="12"/>
      <c r="U30" s="12"/>
      <c r="V30" s="12" t="str">
        <f>IF(VLOOKUP(A30,'Hidden Abilities'!B$2:C1000, 2, false) = D30, "YES", "NO")</f>
        <v>#N/A</v>
      </c>
    </row>
    <row r="31">
      <c r="A31" s="4"/>
      <c r="B31" s="15"/>
      <c r="C31" s="4"/>
      <c r="D31" s="4"/>
      <c r="E31" s="4"/>
      <c r="F31" s="6"/>
      <c r="G31" s="7"/>
      <c r="H31" s="7"/>
      <c r="I31" s="7"/>
      <c r="J31" s="7"/>
      <c r="K31" s="7"/>
      <c r="L31" s="9" t="str">
        <f t="shared" si="1"/>
        <v/>
      </c>
      <c r="M31" s="10" t="str">
        <f t="shared" si="2"/>
        <v/>
      </c>
      <c r="N31" s="12"/>
      <c r="O31" s="12"/>
      <c r="P31" s="14" t="str">
        <f>IF( ISBLANK(A31) , "", VLOOKUP(A31, Pokemon!B:D, 3, FALSE) )</f>
        <v/>
      </c>
      <c r="Q31" s="14" t="str">
        <f>IF( ISBLANK(A31) , "", VLOOKUP(A31, Pokemon!B:E, 4, FALSE) )</f>
        <v/>
      </c>
      <c r="R31" s="12"/>
      <c r="S31" s="12"/>
      <c r="T31" s="12"/>
      <c r="U31" s="12"/>
      <c r="V31" s="12" t="str">
        <f>IF(VLOOKUP(A31,'Hidden Abilities'!B$2:C1000, 2, false) = D31, "YES", "NO")</f>
        <v>#N/A</v>
      </c>
    </row>
    <row r="32">
      <c r="A32" s="4"/>
      <c r="B32" s="5"/>
      <c r="C32" s="4"/>
      <c r="D32" s="4"/>
      <c r="E32" s="4"/>
      <c r="F32" s="7"/>
      <c r="G32" s="7"/>
      <c r="H32" s="7"/>
      <c r="I32" s="7"/>
      <c r="J32" s="6"/>
      <c r="K32" s="8"/>
      <c r="L32" s="9" t="str">
        <f t="shared" si="1"/>
        <v/>
      </c>
      <c r="M32" s="10" t="str">
        <f t="shared" si="2"/>
        <v/>
      </c>
      <c r="N32" s="12"/>
      <c r="O32" s="12"/>
      <c r="P32" s="14" t="str">
        <f>IF( ISBLANK(A32) , "", VLOOKUP(A32, Pokemon!B:D, 3, FALSE) )</f>
        <v/>
      </c>
      <c r="Q32" s="14" t="str">
        <f>IF( ISBLANK(A32) , "", VLOOKUP(A32, Pokemon!B:E, 4, FALSE) )</f>
        <v/>
      </c>
      <c r="R32" s="12"/>
      <c r="S32" s="12"/>
      <c r="T32" s="12"/>
      <c r="U32" s="12"/>
      <c r="V32" s="12" t="str">
        <f>IF(VLOOKUP(A32,'Hidden Abilities'!B$2:C1000, 2, false) = D32, "YES", "NO")</f>
        <v>#N/A</v>
      </c>
    </row>
    <row r="33">
      <c r="A33" s="4"/>
      <c r="B33" s="5"/>
      <c r="C33" s="4"/>
      <c r="D33" s="4"/>
      <c r="E33" s="4"/>
      <c r="F33" s="7"/>
      <c r="G33" s="7"/>
      <c r="H33" s="7"/>
      <c r="I33" s="6"/>
      <c r="J33" s="7"/>
      <c r="K33" s="8"/>
      <c r="L33" s="9" t="str">
        <f t="shared" si="1"/>
        <v/>
      </c>
      <c r="M33" s="10" t="str">
        <f t="shared" si="2"/>
        <v/>
      </c>
      <c r="N33" s="12"/>
      <c r="O33" s="12"/>
      <c r="P33" s="14" t="str">
        <f>IF( ISBLANK(A33) , "", VLOOKUP(A33, Pokemon!B:D, 3, FALSE) )</f>
        <v/>
      </c>
      <c r="Q33" s="14" t="str">
        <f>IF( ISBLANK(A33) , "", VLOOKUP(A33, Pokemon!B:E, 4, FALSE) )</f>
        <v/>
      </c>
      <c r="R33" s="12"/>
      <c r="S33" s="12"/>
      <c r="T33" s="12"/>
      <c r="U33" s="12"/>
      <c r="V33" s="12" t="str">
        <f>IF(VLOOKUP(A33,'Hidden Abilities'!B$2:C1000, 2, false) = D33, "YES", "NO")</f>
        <v>#N/A</v>
      </c>
    </row>
    <row r="34">
      <c r="A34" s="4"/>
      <c r="B34" s="15"/>
      <c r="C34" s="4"/>
      <c r="D34" s="4"/>
      <c r="E34" s="4"/>
      <c r="F34" s="7"/>
      <c r="G34" s="7"/>
      <c r="H34" s="7"/>
      <c r="I34" s="6"/>
      <c r="J34" s="7"/>
      <c r="K34" s="8"/>
      <c r="L34" s="9" t="str">
        <f t="shared" si="1"/>
        <v/>
      </c>
      <c r="M34" s="10" t="str">
        <f t="shared" si="2"/>
        <v/>
      </c>
      <c r="N34" s="12"/>
      <c r="O34" s="12"/>
      <c r="P34" s="14" t="str">
        <f>IF( ISBLANK(A34) , "", VLOOKUP(A34, Pokemon!B:D, 3, FALSE) )</f>
        <v/>
      </c>
      <c r="Q34" s="14" t="str">
        <f>IF( ISBLANK(A34) , "", VLOOKUP(A34, Pokemon!B:E, 4, FALSE) )</f>
        <v/>
      </c>
      <c r="R34" s="12"/>
      <c r="S34" s="12"/>
      <c r="T34" s="12"/>
      <c r="U34" s="12"/>
      <c r="V34" s="12" t="str">
        <f>IF(VLOOKUP(A34,'Hidden Abilities'!B$2:C1000, 2, false) = D34, "YES", "NO")</f>
        <v>#N/A</v>
      </c>
    </row>
    <row r="35">
      <c r="A35" s="4"/>
      <c r="B35" s="15"/>
      <c r="C35" s="4"/>
      <c r="D35" s="4"/>
      <c r="E35" s="4"/>
      <c r="F35" s="6"/>
      <c r="G35" s="7"/>
      <c r="H35" s="7"/>
      <c r="I35" s="7"/>
      <c r="J35" s="7"/>
      <c r="K35" s="8"/>
      <c r="L35" s="9" t="str">
        <f t="shared" si="1"/>
        <v/>
      </c>
      <c r="M35" s="10" t="str">
        <f t="shared" si="2"/>
        <v/>
      </c>
      <c r="N35" s="12"/>
      <c r="O35" s="12"/>
      <c r="P35" s="14" t="str">
        <f>IF( ISBLANK(A35) , "", VLOOKUP(A35, Pokemon!B:D, 3, FALSE) )</f>
        <v/>
      </c>
      <c r="Q35" s="14" t="str">
        <f>IF( ISBLANK(A35) , "", VLOOKUP(A35, Pokemon!B:E, 4, FALSE) )</f>
        <v/>
      </c>
      <c r="R35" s="12"/>
      <c r="S35" s="12"/>
      <c r="T35" s="12"/>
      <c r="U35" s="12"/>
      <c r="V35" s="12" t="str">
        <f>IF(VLOOKUP(A35,'Hidden Abilities'!B$2:C1000, 2, false) = D35, "YES", "NO")</f>
        <v>#N/A</v>
      </c>
    </row>
    <row r="36">
      <c r="A36" s="4"/>
      <c r="B36" s="15"/>
      <c r="C36" s="4"/>
      <c r="D36" s="4"/>
      <c r="E36" s="4"/>
      <c r="F36" s="6"/>
      <c r="G36" s="7"/>
      <c r="H36" s="7"/>
      <c r="I36" s="7"/>
      <c r="J36" s="7"/>
      <c r="K36" s="8"/>
      <c r="L36" s="9" t="str">
        <f t="shared" si="1"/>
        <v/>
      </c>
      <c r="M36" s="10" t="str">
        <f t="shared" si="2"/>
        <v/>
      </c>
      <c r="N36" s="12"/>
      <c r="O36" s="12"/>
      <c r="P36" s="14" t="str">
        <f>IF( ISBLANK(A36) , "", VLOOKUP(A36, Pokemon!B:D, 3, FALSE) )</f>
        <v/>
      </c>
      <c r="Q36" s="14" t="str">
        <f>IF( ISBLANK(A36) , "", VLOOKUP(A36, Pokemon!B:E, 4, FALSE) )</f>
        <v/>
      </c>
      <c r="R36" s="12"/>
      <c r="S36" s="12"/>
      <c r="T36" s="12"/>
      <c r="U36" s="12"/>
      <c r="V36" s="12" t="str">
        <f>IF(VLOOKUP(A36,'Hidden Abilities'!B$2:C1000, 2, false) = D36, "YES", "NO")</f>
        <v>#N/A</v>
      </c>
    </row>
    <row r="37">
      <c r="A37" s="4"/>
      <c r="B37" s="5"/>
      <c r="C37" s="4"/>
      <c r="D37" s="4"/>
      <c r="E37" s="4"/>
      <c r="F37" s="7"/>
      <c r="G37" s="7"/>
      <c r="H37" s="7"/>
      <c r="I37" s="7"/>
      <c r="J37" s="7"/>
      <c r="K37" s="8"/>
      <c r="L37" s="9" t="str">
        <f t="shared" si="1"/>
        <v/>
      </c>
      <c r="M37" s="10" t="str">
        <f t="shared" si="2"/>
        <v/>
      </c>
      <c r="N37" s="12"/>
      <c r="O37" s="12"/>
      <c r="P37" s="14" t="str">
        <f>IF( ISBLANK(A37) , "", VLOOKUP(A37, Pokemon!B:D, 3, FALSE) )</f>
        <v/>
      </c>
      <c r="Q37" s="14" t="str">
        <f>IF( ISBLANK(A37) , "", VLOOKUP(A37, Pokemon!B:E, 4, FALSE) )</f>
        <v/>
      </c>
      <c r="R37" s="12"/>
      <c r="S37" s="12"/>
      <c r="T37" s="12"/>
      <c r="U37" s="12"/>
      <c r="V37" s="12" t="str">
        <f>IF(VLOOKUP(A37,'Hidden Abilities'!B$2:C1000, 2, false) = D37, "YES", "NO")</f>
        <v>#N/A</v>
      </c>
    </row>
    <row r="38">
      <c r="A38" s="4"/>
      <c r="B38" s="5"/>
      <c r="C38" s="4"/>
      <c r="D38" s="4"/>
      <c r="E38" s="4"/>
      <c r="F38" s="7"/>
      <c r="G38" s="8"/>
      <c r="H38" s="7"/>
      <c r="I38" s="7"/>
      <c r="J38" s="7"/>
      <c r="K38" s="8"/>
      <c r="L38" s="9" t="str">
        <f t="shared" si="1"/>
        <v/>
      </c>
      <c r="M38" s="10" t="str">
        <f t="shared" si="2"/>
        <v/>
      </c>
      <c r="N38" s="12"/>
      <c r="O38" s="12"/>
      <c r="P38" s="14" t="str">
        <f>IF( ISBLANK(A38) , "", VLOOKUP(A38, Pokemon!B:D, 3, FALSE) )</f>
        <v/>
      </c>
      <c r="Q38" s="14" t="str">
        <f>IF( ISBLANK(A38) , "", VLOOKUP(A38, Pokemon!B:E, 4, FALSE) )</f>
        <v/>
      </c>
      <c r="R38" s="12"/>
      <c r="S38" s="12"/>
      <c r="T38" s="12"/>
      <c r="U38" s="12"/>
      <c r="V38" s="12" t="str">
        <f>IF(VLOOKUP(A38,'Hidden Abilities'!B$2:C1000, 2, false) = D38, "YES", "NO")</f>
        <v>#N/A</v>
      </c>
    </row>
    <row r="39">
      <c r="A39" s="4"/>
      <c r="B39" s="5"/>
      <c r="C39" s="4"/>
      <c r="D39" s="4"/>
      <c r="E39" s="4"/>
      <c r="F39" s="7"/>
      <c r="G39" s="8"/>
      <c r="H39" s="7"/>
      <c r="I39" s="7"/>
      <c r="J39" s="7"/>
      <c r="K39" s="8"/>
      <c r="L39" s="9" t="str">
        <f t="shared" si="1"/>
        <v/>
      </c>
      <c r="M39" s="10" t="str">
        <f t="shared" si="2"/>
        <v/>
      </c>
      <c r="N39" s="12"/>
      <c r="O39" s="12"/>
      <c r="P39" s="14" t="str">
        <f>IF( ISBLANK(A39) , "", VLOOKUP(A39, Pokemon!B:D, 3, FALSE) )</f>
        <v/>
      </c>
      <c r="Q39" s="14" t="str">
        <f>IF( ISBLANK(A39) , "", VLOOKUP(A39, Pokemon!B:E, 4, FALSE) )</f>
        <v/>
      </c>
      <c r="R39" s="12"/>
      <c r="S39" s="12"/>
      <c r="T39" s="12"/>
      <c r="U39" s="12"/>
      <c r="V39" s="12" t="str">
        <f>IF(VLOOKUP(A39,'Hidden Abilities'!B$2:C1000, 2, false) = D39, "YES", "NO")</f>
        <v>#N/A</v>
      </c>
    </row>
    <row r="40">
      <c r="A40" s="4"/>
      <c r="B40" s="16"/>
      <c r="C40" s="4"/>
      <c r="D40" s="4"/>
      <c r="E40" s="4"/>
      <c r="F40" s="7"/>
      <c r="G40" s="7"/>
      <c r="H40" s="6"/>
      <c r="I40" s="6"/>
      <c r="J40" s="6"/>
      <c r="K40" s="6"/>
      <c r="L40" s="9" t="str">
        <f t="shared" si="1"/>
        <v/>
      </c>
      <c r="M40" s="10" t="str">
        <f t="shared" si="2"/>
        <v/>
      </c>
      <c r="N40" s="4"/>
      <c r="O40" s="12"/>
      <c r="P40" s="13" t="str">
        <f>IF( ISBLANK(A40) , "", VLOOKUP(A40, Pokemon!B:D, 3, FALSE) )</f>
        <v/>
      </c>
      <c r="Q40" s="12" t="str">
        <f>IF( ISBLANK(A40) , "", VLOOKUP(A40, Pokemon!B:E, 4, FALSE) )</f>
        <v/>
      </c>
      <c r="R40" s="12"/>
      <c r="S40" s="12"/>
      <c r="T40" s="12"/>
      <c r="U40" s="12"/>
      <c r="V40" s="12" t="str">
        <f>IF(VLOOKUP(A40,'Hidden Abilities'!B$2:C1000, 2, false) = D40, "YES", "NO")</f>
        <v>#N/A</v>
      </c>
    </row>
    <row r="41">
      <c r="A41" s="4"/>
      <c r="B41" s="16"/>
      <c r="C41" s="4"/>
      <c r="D41" s="4"/>
      <c r="E41" s="4"/>
      <c r="F41" s="6"/>
      <c r="G41" s="6"/>
      <c r="H41" s="7"/>
      <c r="I41" s="6"/>
      <c r="J41" s="7"/>
      <c r="K41" s="6"/>
      <c r="L41" s="9" t="str">
        <f t="shared" si="1"/>
        <v/>
      </c>
      <c r="M41" s="10" t="str">
        <f t="shared" si="2"/>
        <v/>
      </c>
      <c r="N41" s="4"/>
      <c r="O41" s="12"/>
      <c r="P41" s="13" t="str">
        <f>IF( ISBLANK(A41) , "", VLOOKUP(A41, Pokemon!B:D, 3, FALSE) )</f>
        <v/>
      </c>
      <c r="Q41" s="14" t="str">
        <f>IF( ISBLANK(A41) , "", VLOOKUP(A41, Pokemon!B:E, 4, FALSE) )</f>
        <v/>
      </c>
      <c r="R41" s="12"/>
      <c r="S41" s="12"/>
      <c r="T41" s="12"/>
      <c r="U41" s="12"/>
      <c r="V41" s="12" t="str">
        <f>IF(VLOOKUP(A41,'Hidden Abilities'!B$2:C1000, 2, false) = D41, "YES", "NO")</f>
        <v>#N/A</v>
      </c>
    </row>
    <row r="42">
      <c r="A42" s="4"/>
      <c r="B42" s="16"/>
      <c r="C42" s="4"/>
      <c r="D42" s="4"/>
      <c r="E42" s="4"/>
      <c r="F42" s="6"/>
      <c r="G42" s="6"/>
      <c r="H42" s="6"/>
      <c r="I42" s="7"/>
      <c r="J42" s="7"/>
      <c r="K42" s="6"/>
      <c r="L42" s="9" t="str">
        <f t="shared" si="1"/>
        <v/>
      </c>
      <c r="M42" s="10" t="str">
        <f t="shared" si="2"/>
        <v/>
      </c>
      <c r="N42" s="4"/>
      <c r="O42" s="12"/>
      <c r="P42" s="13" t="str">
        <f>IF( ISBLANK(A42) , "", VLOOKUP(A42, Pokemon!B:D, 3, FALSE) )</f>
        <v/>
      </c>
      <c r="Q42" s="14" t="str">
        <f>IF( ISBLANK(A42) , "", VLOOKUP(A42, Pokemon!B:E, 4, FALSE) )</f>
        <v/>
      </c>
      <c r="R42" s="12"/>
      <c r="S42" s="12"/>
      <c r="T42" s="12"/>
      <c r="U42" s="12"/>
      <c r="V42" s="12" t="str">
        <f>IF(VLOOKUP(A42,'Hidden Abilities'!B$2:C1000, 2, false) = D42, "YES", "NO")</f>
        <v>#N/A</v>
      </c>
    </row>
    <row r="43">
      <c r="A43" s="4"/>
      <c r="B43" s="16"/>
      <c r="C43" s="4"/>
      <c r="D43" s="4"/>
      <c r="E43" s="4"/>
      <c r="F43" s="6"/>
      <c r="G43" s="6"/>
      <c r="H43" s="6"/>
      <c r="I43" s="7"/>
      <c r="J43" s="6"/>
      <c r="K43" s="7"/>
      <c r="L43" s="9" t="str">
        <f t="shared" si="1"/>
        <v/>
      </c>
      <c r="M43" s="10" t="str">
        <f t="shared" si="2"/>
        <v/>
      </c>
      <c r="N43" s="4"/>
      <c r="O43" s="12"/>
      <c r="P43" s="13" t="str">
        <f>IF( ISBLANK(A43) , "", VLOOKUP(A43, Pokemon!B:D, 3, FALSE) )</f>
        <v/>
      </c>
      <c r="Q43" s="14" t="str">
        <f>IF( ISBLANK(A43) , "", VLOOKUP(A43, Pokemon!B:E, 4, FALSE) )</f>
        <v/>
      </c>
      <c r="R43" s="12"/>
      <c r="S43" s="12"/>
      <c r="T43" s="12"/>
      <c r="U43" s="12"/>
      <c r="V43" s="12" t="str">
        <f>IF(VLOOKUP(A43,'Hidden Abilities'!B$2:C1000, 2, false) = D43, "YES", "NO")</f>
        <v>#N/A</v>
      </c>
    </row>
    <row r="44">
      <c r="A44" s="4"/>
      <c r="B44" s="16"/>
      <c r="C44" s="4"/>
      <c r="D44" s="4"/>
      <c r="E44" s="4"/>
      <c r="F44" s="7"/>
      <c r="G44" s="6"/>
      <c r="H44" s="6"/>
      <c r="I44" s="6"/>
      <c r="J44" s="7"/>
      <c r="K44" s="6"/>
      <c r="L44" s="9" t="str">
        <f t="shared" si="1"/>
        <v/>
      </c>
      <c r="M44" s="10" t="str">
        <f t="shared" si="2"/>
        <v/>
      </c>
      <c r="N44" s="4"/>
      <c r="O44" s="12"/>
      <c r="P44" s="13" t="str">
        <f>IF( ISBLANK(A44) , "", VLOOKUP(A44, Pokemon!B:D, 3, FALSE) )</f>
        <v/>
      </c>
      <c r="Q44" s="14" t="str">
        <f>IF( ISBLANK(A44) , "", VLOOKUP(A44, Pokemon!B:E, 4, FALSE) )</f>
        <v/>
      </c>
      <c r="R44" s="12"/>
      <c r="S44" s="12"/>
      <c r="T44" s="12"/>
      <c r="U44" s="12"/>
      <c r="V44" s="12" t="str">
        <f>IF(VLOOKUP(A44,'Hidden Abilities'!B$2:C1000, 2, false) = D44, "YES", "NO")</f>
        <v>#N/A</v>
      </c>
    </row>
    <row r="45">
      <c r="A45" s="4"/>
      <c r="B45" s="16"/>
      <c r="C45" s="4"/>
      <c r="D45" s="4"/>
      <c r="E45" s="4"/>
      <c r="F45" s="6"/>
      <c r="G45" s="6"/>
      <c r="H45" s="7"/>
      <c r="I45" s="7"/>
      <c r="J45" s="6"/>
      <c r="K45" s="6"/>
      <c r="L45" s="9" t="str">
        <f t="shared" si="1"/>
        <v/>
      </c>
      <c r="M45" s="10" t="str">
        <f t="shared" si="2"/>
        <v/>
      </c>
      <c r="N45" s="4"/>
      <c r="O45" s="12"/>
      <c r="P45" s="13" t="str">
        <f>IF( ISBLANK(A45) , "", VLOOKUP(A45, Pokemon!B:D, 3, FALSE) )</f>
        <v/>
      </c>
      <c r="Q45" s="14" t="str">
        <f>IF( ISBLANK(A45) , "", VLOOKUP(A45, Pokemon!B:E, 4, FALSE) )</f>
        <v/>
      </c>
      <c r="R45" s="12"/>
      <c r="S45" s="12"/>
      <c r="T45" s="12"/>
      <c r="U45" s="12"/>
      <c r="V45" s="12" t="str">
        <f>IF(VLOOKUP(A45,'Hidden Abilities'!B$2:C1000, 2, false) = D45, "YES", "NO")</f>
        <v>#N/A</v>
      </c>
    </row>
    <row r="46">
      <c r="A46" s="4"/>
      <c r="B46" s="16"/>
      <c r="C46" s="4"/>
      <c r="D46" s="4"/>
      <c r="E46" s="4"/>
      <c r="F46" s="6"/>
      <c r="G46" s="6"/>
      <c r="H46" s="7"/>
      <c r="I46" s="7"/>
      <c r="J46" s="8"/>
      <c r="K46" s="6"/>
      <c r="L46" s="9" t="str">
        <f t="shared" si="1"/>
        <v/>
      </c>
      <c r="M46" s="10" t="str">
        <f t="shared" si="2"/>
        <v/>
      </c>
      <c r="N46" s="4"/>
      <c r="O46" s="12"/>
      <c r="P46" s="13" t="str">
        <f>IF( ISBLANK(A46) , "", VLOOKUP(A46, Pokemon!B:D, 3, FALSE) )</f>
        <v/>
      </c>
      <c r="Q46" s="14" t="str">
        <f>IF( ISBLANK(A46) , "", VLOOKUP(A46, Pokemon!B:E, 4, FALSE) )</f>
        <v/>
      </c>
      <c r="R46" s="12"/>
      <c r="S46" s="12"/>
      <c r="T46" s="12"/>
      <c r="U46" s="12"/>
      <c r="V46" s="12" t="str">
        <f>IF(VLOOKUP(A46,'Hidden Abilities'!B$2:C1000, 2, false) = D46, "YES", "NO")</f>
        <v>#N/A</v>
      </c>
    </row>
    <row r="47">
      <c r="A47" s="4"/>
      <c r="B47" s="16"/>
      <c r="C47" s="4"/>
      <c r="D47" s="4"/>
      <c r="E47" s="4"/>
      <c r="F47" s="6"/>
      <c r="G47" s="8"/>
      <c r="H47" s="6"/>
      <c r="I47" s="7"/>
      <c r="J47" s="7"/>
      <c r="K47" s="6"/>
      <c r="L47" s="9" t="str">
        <f t="shared" si="1"/>
        <v/>
      </c>
      <c r="M47" s="10" t="str">
        <f t="shared" si="2"/>
        <v/>
      </c>
      <c r="N47" s="4"/>
      <c r="O47" s="12"/>
      <c r="P47" s="13" t="str">
        <f>IF( ISBLANK(A47) , "", VLOOKUP(A47, Pokemon!B:D, 3, FALSE) )</f>
        <v/>
      </c>
      <c r="Q47" s="14" t="str">
        <f>IF( ISBLANK(A47) , "", VLOOKUP(A47, Pokemon!B:E, 4, FALSE) )</f>
        <v/>
      </c>
      <c r="R47" s="12"/>
      <c r="S47" s="12"/>
      <c r="T47" s="12"/>
      <c r="U47" s="12"/>
      <c r="V47" s="12" t="str">
        <f>IF(VLOOKUP(A47,'Hidden Abilities'!B$2:C1000, 2, false) = D47, "YES", "NO")</f>
        <v>#N/A</v>
      </c>
    </row>
    <row r="48">
      <c r="A48" s="4"/>
      <c r="B48" s="16"/>
      <c r="C48" s="4"/>
      <c r="D48" s="4"/>
      <c r="E48" s="4"/>
      <c r="F48" s="6"/>
      <c r="G48" s="6"/>
      <c r="H48" s="7"/>
      <c r="I48" s="8"/>
      <c r="J48" s="7"/>
      <c r="K48" s="7"/>
      <c r="L48" s="9" t="str">
        <f t="shared" si="1"/>
        <v/>
      </c>
      <c r="M48" s="10" t="str">
        <f t="shared" si="2"/>
        <v/>
      </c>
      <c r="N48" s="4"/>
      <c r="O48" s="12"/>
      <c r="P48" s="13" t="str">
        <f>IF( ISBLANK(A48) , "", VLOOKUP(A48, Pokemon!B:D, 3, FALSE) )</f>
        <v/>
      </c>
      <c r="Q48" s="14" t="str">
        <f>IF( ISBLANK(A48) , "", VLOOKUP(A48, Pokemon!B:E, 4, FALSE) )</f>
        <v/>
      </c>
      <c r="R48" s="12"/>
      <c r="S48" s="12"/>
      <c r="T48" s="12"/>
      <c r="U48" s="12"/>
      <c r="V48" s="12" t="str">
        <f>IF(VLOOKUP(A48,'Hidden Abilities'!B$2:C1000, 2, false) = D48, "YES", "NO")</f>
        <v>#N/A</v>
      </c>
    </row>
    <row r="49">
      <c r="A49" s="4"/>
      <c r="B49" s="16"/>
      <c r="C49" s="4"/>
      <c r="D49" s="4"/>
      <c r="E49" s="4"/>
      <c r="F49" s="6"/>
      <c r="G49" s="7"/>
      <c r="H49" s="6"/>
      <c r="I49" s="7"/>
      <c r="J49" s="6"/>
      <c r="K49" s="6"/>
      <c r="L49" s="9" t="str">
        <f t="shared" si="1"/>
        <v/>
      </c>
      <c r="M49" s="10" t="str">
        <f t="shared" si="2"/>
        <v/>
      </c>
      <c r="N49" s="4"/>
      <c r="O49" s="12"/>
      <c r="P49" s="13" t="str">
        <f>IF( ISBLANK(A49) , "", VLOOKUP(A49, Pokemon!B:D, 3, FALSE) )</f>
        <v/>
      </c>
      <c r="Q49" s="14" t="str">
        <f>IF( ISBLANK(A49) , "", VLOOKUP(A49, Pokemon!B:E, 4, FALSE) )</f>
        <v/>
      </c>
      <c r="R49" s="12"/>
      <c r="S49" s="12"/>
      <c r="T49" s="12"/>
      <c r="U49" s="12"/>
      <c r="V49" s="12" t="str">
        <f>IF(VLOOKUP(A49,'Hidden Abilities'!B$2:C1000, 2, false) = D49, "YES", "NO")</f>
        <v>#N/A</v>
      </c>
    </row>
    <row r="50">
      <c r="A50" s="4"/>
      <c r="B50" s="16"/>
      <c r="C50" s="4"/>
      <c r="D50" s="4"/>
      <c r="E50" s="4"/>
      <c r="F50" s="6"/>
      <c r="G50" s="6"/>
      <c r="H50" s="6"/>
      <c r="I50" s="7"/>
      <c r="J50" s="7"/>
      <c r="K50" s="6"/>
      <c r="L50" s="9" t="str">
        <f t="shared" si="1"/>
        <v/>
      </c>
      <c r="M50" s="10" t="str">
        <f t="shared" si="2"/>
        <v/>
      </c>
      <c r="N50" s="4"/>
      <c r="O50" s="12"/>
      <c r="P50" s="13" t="str">
        <f>IF( ISBLANK(A50) , "", VLOOKUP(A50, Pokemon!B:D, 3, FALSE) )</f>
        <v/>
      </c>
      <c r="Q50" s="14" t="str">
        <f>IF( ISBLANK(A50) , "", VLOOKUP(A50, Pokemon!B:E, 4, FALSE) )</f>
        <v/>
      </c>
      <c r="R50" s="12"/>
      <c r="S50" s="12"/>
      <c r="T50" s="12"/>
      <c r="U50" s="12"/>
      <c r="V50" s="12" t="str">
        <f>IF(VLOOKUP(A50,'Hidden Abilities'!B$2:C1000, 2, false) = D50, "YES", "NO")</f>
        <v>#N/A</v>
      </c>
    </row>
    <row r="51">
      <c r="A51" s="4"/>
      <c r="B51" s="16"/>
      <c r="C51" s="4"/>
      <c r="D51" s="4"/>
      <c r="E51" s="4"/>
      <c r="F51" s="6"/>
      <c r="G51" s="7"/>
      <c r="H51" s="6"/>
      <c r="I51" s="7"/>
      <c r="J51" s="6"/>
      <c r="K51" s="6"/>
      <c r="L51" s="9" t="str">
        <f t="shared" si="1"/>
        <v/>
      </c>
      <c r="M51" s="10" t="str">
        <f t="shared" si="2"/>
        <v/>
      </c>
      <c r="N51" s="4"/>
      <c r="O51" s="12"/>
      <c r="P51" s="13" t="str">
        <f>IF( ISBLANK(A51) , "", VLOOKUP(A51, Pokemon!B:D, 3, FALSE) )</f>
        <v/>
      </c>
      <c r="Q51" s="14" t="str">
        <f>IF( ISBLANK(A51) , "", VLOOKUP(A51, Pokemon!B:E, 4, FALSE) )</f>
        <v/>
      </c>
      <c r="R51" s="12"/>
      <c r="S51" s="12"/>
      <c r="T51" s="12"/>
      <c r="U51" s="12"/>
      <c r="V51" s="12" t="str">
        <f>IF(VLOOKUP(A51,'Hidden Abilities'!B$2:C1000, 2, false) = D51, "YES", "NO")</f>
        <v>#N/A</v>
      </c>
    </row>
    <row r="52">
      <c r="A52" s="4"/>
      <c r="B52" s="16"/>
      <c r="C52" s="4"/>
      <c r="D52" s="4"/>
      <c r="E52" s="4"/>
      <c r="F52" s="7"/>
      <c r="G52" s="6"/>
      <c r="H52" s="6"/>
      <c r="I52" s="6"/>
      <c r="J52" s="6"/>
      <c r="K52" s="7"/>
      <c r="L52" s="9" t="str">
        <f t="shared" si="1"/>
        <v/>
      </c>
      <c r="M52" s="10" t="str">
        <f t="shared" si="2"/>
        <v/>
      </c>
      <c r="N52" s="4"/>
      <c r="O52" s="12"/>
      <c r="P52" s="13" t="str">
        <f>IF( ISBLANK(A52) , "", VLOOKUP(A52, Pokemon!B:D, 3, FALSE) )</f>
        <v/>
      </c>
      <c r="Q52" s="14" t="str">
        <f>IF( ISBLANK(A52) , "", VLOOKUP(A52, Pokemon!B:E, 4, FALSE) )</f>
        <v/>
      </c>
      <c r="R52" s="12"/>
      <c r="S52" s="12"/>
      <c r="T52" s="12"/>
      <c r="U52" s="12"/>
      <c r="V52" s="12" t="str">
        <f>IF(VLOOKUP(A52,'Hidden Abilities'!B$2:C1000, 2, false) = D52, "YES", "NO")</f>
        <v>#N/A</v>
      </c>
    </row>
    <row r="53">
      <c r="A53" s="4"/>
      <c r="B53" s="16"/>
      <c r="C53" s="4"/>
      <c r="D53" s="4"/>
      <c r="E53" s="4"/>
      <c r="F53" s="7"/>
      <c r="G53" s="6"/>
      <c r="H53" s="6"/>
      <c r="I53" s="7"/>
      <c r="J53" s="6"/>
      <c r="K53" s="8"/>
      <c r="L53" s="9" t="str">
        <f t="shared" si="1"/>
        <v/>
      </c>
      <c r="M53" s="10" t="str">
        <f t="shared" si="2"/>
        <v/>
      </c>
      <c r="N53" s="4"/>
      <c r="O53" s="12"/>
      <c r="P53" s="13" t="str">
        <f>IF( ISBLANK(A53) , "", VLOOKUP(A53, Pokemon!B:D, 3, FALSE) )</f>
        <v/>
      </c>
      <c r="Q53" s="14" t="str">
        <f>IF( ISBLANK(A53) , "", VLOOKUP(A53, Pokemon!B:E, 4, FALSE) )</f>
        <v/>
      </c>
      <c r="R53" s="12"/>
      <c r="S53" s="12"/>
      <c r="T53" s="12"/>
      <c r="U53" s="12"/>
      <c r="V53" s="12" t="str">
        <f>IF(VLOOKUP(A53,'Hidden Abilities'!B$2:C1000, 2, false) = D53, "YES", "NO")</f>
        <v>#N/A</v>
      </c>
    </row>
    <row r="54">
      <c r="A54" s="4"/>
      <c r="B54" s="16"/>
      <c r="C54" s="4"/>
      <c r="D54" s="4"/>
      <c r="E54" s="4"/>
      <c r="F54" s="6"/>
      <c r="G54" s="7"/>
      <c r="H54" s="6"/>
      <c r="I54" s="6"/>
      <c r="J54" s="6"/>
      <c r="K54" s="7"/>
      <c r="L54" s="9" t="str">
        <f t="shared" si="1"/>
        <v/>
      </c>
      <c r="M54" s="10" t="str">
        <f t="shared" si="2"/>
        <v/>
      </c>
      <c r="N54" s="4"/>
      <c r="O54" s="12"/>
      <c r="P54" s="13" t="str">
        <f>IF( ISBLANK(A54) , "", VLOOKUP(A54, Pokemon!B:D, 3, FALSE) )</f>
        <v/>
      </c>
      <c r="Q54" s="14" t="str">
        <f>IF( ISBLANK(A54) , "", VLOOKUP(A54, Pokemon!B:E, 4, FALSE) )</f>
        <v/>
      </c>
      <c r="R54" s="12"/>
      <c r="S54" s="12"/>
      <c r="T54" s="12"/>
      <c r="U54" s="12"/>
      <c r="V54" s="12" t="str">
        <f>IF(VLOOKUP(A54,'Hidden Abilities'!B$2:C1000, 2, false) = D54, "YES", "NO")</f>
        <v>#N/A</v>
      </c>
    </row>
    <row r="55">
      <c r="A55" s="4"/>
      <c r="B55" s="16"/>
      <c r="C55" s="4"/>
      <c r="D55" s="4"/>
      <c r="E55" s="4"/>
      <c r="F55" s="6"/>
      <c r="G55" s="6"/>
      <c r="H55" s="6"/>
      <c r="I55" s="6"/>
      <c r="J55" s="7"/>
      <c r="K55" s="7"/>
      <c r="L55" s="9" t="str">
        <f t="shared" si="1"/>
        <v/>
      </c>
      <c r="M55" s="10" t="str">
        <f t="shared" si="2"/>
        <v/>
      </c>
      <c r="N55" s="4"/>
      <c r="O55" s="12"/>
      <c r="P55" s="13" t="str">
        <f>IF( ISBLANK(A55) , "", VLOOKUP(A55, Pokemon!B:D, 3, FALSE) )</f>
        <v/>
      </c>
      <c r="Q55" s="14" t="str">
        <f>IF( ISBLANK(A55) , "", VLOOKUP(A55, Pokemon!B:E, 4, FALSE) )</f>
        <v/>
      </c>
      <c r="R55" s="12"/>
      <c r="S55" s="12"/>
      <c r="T55" s="12"/>
      <c r="U55" s="12"/>
      <c r="V55" s="12" t="str">
        <f>IF(VLOOKUP(A55,'Hidden Abilities'!B$2:C1000, 2, false) = D55, "YES", "NO")</f>
        <v>#N/A</v>
      </c>
    </row>
    <row r="56">
      <c r="A56" s="4"/>
      <c r="B56" s="16"/>
      <c r="C56" s="4"/>
      <c r="D56" s="4"/>
      <c r="E56" s="4"/>
      <c r="F56" s="7"/>
      <c r="G56" s="6"/>
      <c r="H56" s="6"/>
      <c r="I56" s="7"/>
      <c r="J56" s="6"/>
      <c r="K56" s="6"/>
      <c r="L56" s="9" t="str">
        <f t="shared" si="1"/>
        <v/>
      </c>
      <c r="M56" s="10" t="str">
        <f t="shared" si="2"/>
        <v/>
      </c>
      <c r="N56" s="11"/>
      <c r="O56" s="12"/>
      <c r="P56" s="13" t="str">
        <f>IF( ISBLANK(A56) , "", VLOOKUP(A56, Pokemon!B:D, 3, FALSE) )</f>
        <v/>
      </c>
      <c r="Q56" s="14" t="str">
        <f>IF( ISBLANK(A56) , "", VLOOKUP(A56, Pokemon!B:E, 4, FALSE) )</f>
        <v/>
      </c>
      <c r="R56" s="12"/>
      <c r="S56" s="12"/>
      <c r="T56" s="12"/>
      <c r="U56" s="12"/>
      <c r="V56" s="12" t="str">
        <f>IF(VLOOKUP(A56,'Hidden Abilities'!B$2:C1000, 2, false) = D56, "YES", "NO")</f>
        <v>#N/A</v>
      </c>
    </row>
    <row r="57">
      <c r="A57" s="4"/>
      <c r="B57" s="16"/>
      <c r="C57" s="4"/>
      <c r="D57" s="4"/>
      <c r="E57" s="4"/>
      <c r="F57" s="6"/>
      <c r="G57" s="6"/>
      <c r="H57" s="6"/>
      <c r="I57" s="7"/>
      <c r="J57" s="8"/>
      <c r="K57" s="7"/>
      <c r="L57" s="9" t="str">
        <f t="shared" si="1"/>
        <v/>
      </c>
      <c r="M57" s="10" t="str">
        <f t="shared" si="2"/>
        <v/>
      </c>
      <c r="N57" s="4"/>
      <c r="O57" s="12"/>
      <c r="P57" s="13" t="str">
        <f>IF( ISBLANK(A57) , "", VLOOKUP(A57, Pokemon!B:D, 3, FALSE) )</f>
        <v/>
      </c>
      <c r="Q57" s="14" t="str">
        <f>IF( ISBLANK(A57) , "", VLOOKUP(A57, Pokemon!B:E, 4, FALSE) )</f>
        <v/>
      </c>
      <c r="R57" s="12"/>
      <c r="S57" s="12"/>
      <c r="T57" s="12"/>
      <c r="U57" s="12"/>
      <c r="V57" s="12" t="str">
        <f>IF(VLOOKUP(A57,'Hidden Abilities'!B$2:C1000, 2, false) = D57, "YES", "NO")</f>
        <v>#N/A</v>
      </c>
    </row>
    <row r="58">
      <c r="A58" s="4"/>
      <c r="B58" s="16"/>
      <c r="C58" s="4"/>
      <c r="D58" s="4"/>
      <c r="E58" s="4"/>
      <c r="F58" s="6"/>
      <c r="G58" s="7"/>
      <c r="H58" s="6"/>
      <c r="I58" s="6"/>
      <c r="J58" s="8"/>
      <c r="K58" s="7"/>
      <c r="L58" s="9" t="str">
        <f t="shared" si="1"/>
        <v/>
      </c>
      <c r="M58" s="10" t="str">
        <f t="shared" si="2"/>
        <v/>
      </c>
      <c r="N58" s="4"/>
      <c r="O58" s="12"/>
      <c r="P58" s="13" t="str">
        <f>IF( ISBLANK(A58) , "", VLOOKUP(A58, Pokemon!B:D, 3, FALSE) )</f>
        <v/>
      </c>
      <c r="Q58" s="14" t="str">
        <f>IF( ISBLANK(A58) , "", VLOOKUP(A58, Pokemon!B:E, 4, FALSE) )</f>
        <v/>
      </c>
      <c r="R58" s="12"/>
      <c r="S58" s="12"/>
      <c r="T58" s="12"/>
      <c r="U58" s="12"/>
      <c r="V58" s="12" t="str">
        <f>IF(VLOOKUP(A58,'Hidden Abilities'!B$2:C1000, 2, false) = D58, "YES", "NO")</f>
        <v>#N/A</v>
      </c>
    </row>
    <row r="59">
      <c r="A59" s="4"/>
      <c r="B59" s="16"/>
      <c r="C59" s="4"/>
      <c r="D59" s="4"/>
      <c r="E59" s="4"/>
      <c r="F59" s="6"/>
      <c r="G59" s="7"/>
      <c r="H59" s="6"/>
      <c r="I59" s="7"/>
      <c r="J59" s="6"/>
      <c r="K59" s="6"/>
      <c r="L59" s="9" t="str">
        <f t="shared" si="1"/>
        <v/>
      </c>
      <c r="M59" s="10" t="str">
        <f t="shared" si="2"/>
        <v/>
      </c>
      <c r="N59" s="4"/>
      <c r="O59" s="12"/>
      <c r="P59" s="13" t="str">
        <f>IF( ISBLANK(A59) , "", VLOOKUP(A59, Pokemon!B:D, 3, FALSE) )</f>
        <v/>
      </c>
      <c r="Q59" s="14" t="str">
        <f>IF( ISBLANK(A59) , "", VLOOKUP(A59, Pokemon!B:E, 4, FALSE) )</f>
        <v/>
      </c>
      <c r="R59" s="12"/>
      <c r="S59" s="12"/>
      <c r="T59" s="12"/>
      <c r="U59" s="12"/>
      <c r="V59" s="12" t="str">
        <f>IF(VLOOKUP(A59,'Hidden Abilities'!B$2:C1000, 2, false) = D59, "YES", "NO")</f>
        <v>#N/A</v>
      </c>
    </row>
    <row r="60">
      <c r="A60" s="4"/>
      <c r="B60" s="16"/>
      <c r="C60" s="4"/>
      <c r="D60" s="4"/>
      <c r="E60" s="4"/>
      <c r="F60" s="6"/>
      <c r="G60" s="6"/>
      <c r="H60" s="7"/>
      <c r="I60" s="6"/>
      <c r="J60" s="7"/>
      <c r="K60" s="6"/>
      <c r="L60" s="9" t="str">
        <f t="shared" si="1"/>
        <v/>
      </c>
      <c r="M60" s="10" t="str">
        <f t="shared" si="2"/>
        <v/>
      </c>
      <c r="N60" s="4"/>
      <c r="O60" s="12"/>
      <c r="P60" s="13" t="str">
        <f>IF( ISBLANK(A60) , "", VLOOKUP(A60, Pokemon!B:D, 3, FALSE) )</f>
        <v/>
      </c>
      <c r="Q60" s="14" t="str">
        <f>IF( ISBLANK(A60) , "", VLOOKUP(A60, Pokemon!B:E, 4, FALSE) )</f>
        <v/>
      </c>
      <c r="R60" s="12"/>
      <c r="S60" s="12"/>
      <c r="T60" s="12"/>
      <c r="U60" s="12"/>
      <c r="V60" s="12" t="str">
        <f>IF(VLOOKUP(A60,'Hidden Abilities'!B$2:C1000, 2, false) = D60, "YES", "NO")</f>
        <v>#N/A</v>
      </c>
    </row>
    <row r="61">
      <c r="A61" s="4"/>
      <c r="B61" s="16"/>
      <c r="C61" s="4"/>
      <c r="D61" s="4"/>
      <c r="E61" s="4"/>
      <c r="F61" s="6"/>
      <c r="G61" s="6"/>
      <c r="H61" s="7"/>
      <c r="I61" s="6"/>
      <c r="J61" s="6"/>
      <c r="K61" s="7"/>
      <c r="L61" s="9" t="str">
        <f t="shared" si="1"/>
        <v/>
      </c>
      <c r="M61" s="10" t="str">
        <f t="shared" si="2"/>
        <v/>
      </c>
      <c r="N61" s="4"/>
      <c r="O61" s="12"/>
      <c r="P61" s="13" t="str">
        <f>IF( ISBLANK(A61) , "", VLOOKUP(A61, Pokemon!B:D, 3, FALSE) )</f>
        <v/>
      </c>
      <c r="Q61" s="14" t="str">
        <f>IF( ISBLANK(A61) , "", VLOOKUP(A61, Pokemon!B:E, 4, FALSE) )</f>
        <v/>
      </c>
      <c r="R61" s="12"/>
      <c r="S61" s="12"/>
      <c r="T61" s="12"/>
      <c r="U61" s="12"/>
      <c r="V61" s="12" t="str">
        <f>IF(VLOOKUP(A61,'Hidden Abilities'!B$2:C1000, 2, false) = D61, "YES", "NO")</f>
        <v>#N/A</v>
      </c>
    </row>
    <row r="62">
      <c r="A62" s="4"/>
      <c r="B62" s="16"/>
      <c r="C62" s="4"/>
      <c r="D62" s="4"/>
      <c r="E62" s="4"/>
      <c r="F62" s="6"/>
      <c r="G62" s="6"/>
      <c r="H62" s="6"/>
      <c r="I62" s="6"/>
      <c r="J62" s="7"/>
      <c r="K62" s="7"/>
      <c r="L62" s="9" t="str">
        <f t="shared" si="1"/>
        <v/>
      </c>
      <c r="M62" s="10" t="str">
        <f t="shared" si="2"/>
        <v/>
      </c>
      <c r="N62" s="4"/>
      <c r="O62" s="12"/>
      <c r="P62" s="13" t="str">
        <f>IF( ISBLANK(A62) , "", VLOOKUP(A62, Pokemon!B:D, 3, FALSE) )</f>
        <v/>
      </c>
      <c r="Q62" s="14" t="str">
        <f>IF( ISBLANK(A62) , "", VLOOKUP(A62, Pokemon!B:E, 4, FALSE) )</f>
        <v/>
      </c>
      <c r="R62" s="12"/>
      <c r="S62" s="12"/>
      <c r="T62" s="12"/>
      <c r="U62" s="12"/>
      <c r="V62" s="12" t="str">
        <f>IF(VLOOKUP(A62,'Hidden Abilities'!B$2:C1000, 2, false) = D62, "YES", "NO")</f>
        <v>#N/A</v>
      </c>
    </row>
    <row r="63">
      <c r="A63" s="4"/>
      <c r="B63" s="16"/>
      <c r="C63" s="4"/>
      <c r="D63" s="4"/>
      <c r="E63" s="4"/>
      <c r="F63" s="6"/>
      <c r="G63" s="6"/>
      <c r="H63" s="6"/>
      <c r="I63" s="7"/>
      <c r="J63" s="7"/>
      <c r="K63" s="6"/>
      <c r="L63" s="9" t="str">
        <f t="shared" si="1"/>
        <v/>
      </c>
      <c r="M63" s="10" t="str">
        <f t="shared" si="2"/>
        <v/>
      </c>
      <c r="N63" s="11"/>
      <c r="O63" s="12"/>
      <c r="P63" s="13" t="str">
        <f>IF( ISBLANK(A63) , "", VLOOKUP(A63, Pokemon!B:D, 3, FALSE) )</f>
        <v/>
      </c>
      <c r="Q63" s="14" t="str">
        <f>IF( ISBLANK(A63) , "", VLOOKUP(A63, Pokemon!B:E, 4, FALSE) )</f>
        <v/>
      </c>
      <c r="R63" s="12"/>
      <c r="S63" s="12"/>
      <c r="T63" s="12"/>
      <c r="U63" s="12"/>
      <c r="V63" s="12" t="str">
        <f>IF(VLOOKUP(A63,'Hidden Abilities'!B$2:C1000, 2, false) = D63, "YES", "NO")</f>
        <v>#N/A</v>
      </c>
    </row>
    <row r="64">
      <c r="A64" s="4"/>
      <c r="B64" s="16"/>
      <c r="C64" s="4"/>
      <c r="D64" s="4"/>
      <c r="E64" s="4"/>
      <c r="F64" s="7"/>
      <c r="G64" s="6"/>
      <c r="H64" s="6"/>
      <c r="I64" s="7"/>
      <c r="J64" s="6"/>
      <c r="K64" s="6"/>
      <c r="L64" s="9" t="str">
        <f t="shared" si="1"/>
        <v/>
      </c>
      <c r="M64" s="10" t="str">
        <f t="shared" si="2"/>
        <v/>
      </c>
      <c r="N64" s="4"/>
      <c r="O64" s="12"/>
      <c r="P64" s="13" t="str">
        <f>IF( ISBLANK(A64) , "", VLOOKUP(A64, Pokemon!B:D, 3, FALSE) )</f>
        <v/>
      </c>
      <c r="Q64" s="14" t="str">
        <f>IF( ISBLANK(A64) , "", VLOOKUP(A64, Pokemon!B:E, 4, FALSE) )</f>
        <v/>
      </c>
      <c r="R64" s="12"/>
      <c r="S64" s="12"/>
      <c r="T64" s="12"/>
      <c r="U64" s="12"/>
      <c r="V64" s="12" t="str">
        <f>IF(VLOOKUP(A64,'Hidden Abilities'!B$2:C1000, 2, false) = D64, "YES", "NO")</f>
        <v>#N/A</v>
      </c>
    </row>
    <row r="65">
      <c r="A65" s="4"/>
      <c r="B65" s="16"/>
      <c r="C65" s="4"/>
      <c r="D65" s="4"/>
      <c r="E65" s="4"/>
      <c r="F65" s="6"/>
      <c r="G65" s="7"/>
      <c r="H65" s="6"/>
      <c r="I65" s="7"/>
      <c r="J65" s="6"/>
      <c r="K65" s="8"/>
      <c r="L65" s="9" t="str">
        <f t="shared" si="1"/>
        <v/>
      </c>
      <c r="M65" s="10" t="str">
        <f t="shared" si="2"/>
        <v/>
      </c>
      <c r="N65" s="4"/>
      <c r="O65" s="12"/>
      <c r="P65" s="13" t="str">
        <f>IF( ISBLANK(A65) , "", VLOOKUP(A65, Pokemon!B:D, 3, FALSE) )</f>
        <v/>
      </c>
      <c r="Q65" s="14" t="str">
        <f>IF( ISBLANK(A65) , "", VLOOKUP(A65, Pokemon!B:E, 4, FALSE) )</f>
        <v/>
      </c>
      <c r="R65" s="12"/>
      <c r="S65" s="12"/>
      <c r="T65" s="12"/>
      <c r="U65" s="12"/>
      <c r="V65" s="12" t="str">
        <f>IF(VLOOKUP(A65,'Hidden Abilities'!B$2:C1000, 2, false) = D65, "YES", "NO")</f>
        <v>#N/A</v>
      </c>
    </row>
    <row r="66">
      <c r="A66" s="4"/>
      <c r="B66" s="16"/>
      <c r="C66" s="4"/>
      <c r="D66" s="4"/>
      <c r="E66" s="4"/>
      <c r="F66" s="7"/>
      <c r="G66" s="7"/>
      <c r="H66" s="6"/>
      <c r="I66" s="7"/>
      <c r="J66" s="7"/>
      <c r="K66" s="6"/>
      <c r="L66" s="9" t="str">
        <f t="shared" si="1"/>
        <v/>
      </c>
      <c r="M66" s="10" t="str">
        <f t="shared" si="2"/>
        <v/>
      </c>
      <c r="N66" s="4"/>
      <c r="O66" s="12"/>
      <c r="P66" s="13" t="str">
        <f>IF( ISBLANK(A66) , "", VLOOKUP(A66, Pokemon!B:D, 3, FALSE) )</f>
        <v/>
      </c>
      <c r="Q66" s="14" t="str">
        <f>IF( ISBLANK(A66) , "", VLOOKUP(A66, Pokemon!B:E, 4, FALSE) )</f>
        <v/>
      </c>
      <c r="R66" s="12"/>
      <c r="S66" s="12"/>
      <c r="T66" s="12"/>
      <c r="U66" s="12"/>
      <c r="V66" s="12" t="str">
        <f>IF(VLOOKUP(A66,'Hidden Abilities'!B$2:C1000, 2, false) = D66, "YES", "NO")</f>
        <v>#N/A</v>
      </c>
    </row>
    <row r="67">
      <c r="A67" s="4"/>
      <c r="B67" s="16"/>
      <c r="C67" s="4"/>
      <c r="D67" s="4"/>
      <c r="E67" s="4"/>
      <c r="F67" s="7"/>
      <c r="G67" s="6"/>
      <c r="H67" s="6"/>
      <c r="I67" s="6"/>
      <c r="J67" s="7"/>
      <c r="K67" s="6"/>
      <c r="L67" s="9" t="str">
        <f t="shared" si="1"/>
        <v/>
      </c>
      <c r="M67" s="10" t="str">
        <f t="shared" si="2"/>
        <v/>
      </c>
      <c r="N67" s="4"/>
      <c r="O67" s="12"/>
      <c r="P67" s="13" t="str">
        <f>IF( ISBLANK(A67) , "", VLOOKUP(A67, Pokemon!B:D, 3, FALSE) )</f>
        <v/>
      </c>
      <c r="Q67" s="14" t="str">
        <f>IF( ISBLANK(A67) , "", VLOOKUP(A67, Pokemon!B:E, 4, FALSE) )</f>
        <v/>
      </c>
      <c r="R67" s="12"/>
      <c r="S67" s="12"/>
      <c r="T67" s="12"/>
      <c r="U67" s="12"/>
      <c r="V67" s="12" t="str">
        <f>IF(VLOOKUP(A67,'Hidden Abilities'!B$2:C1000, 2, false) = D67, "YES", "NO")</f>
        <v>#N/A</v>
      </c>
    </row>
    <row r="68">
      <c r="A68" s="4"/>
      <c r="B68" s="16"/>
      <c r="C68" s="4"/>
      <c r="D68" s="4"/>
      <c r="E68" s="4"/>
      <c r="F68" s="6"/>
      <c r="G68" s="7"/>
      <c r="H68" s="6"/>
      <c r="I68" s="6"/>
      <c r="J68" s="7"/>
      <c r="K68" s="6"/>
      <c r="L68" s="9" t="str">
        <f t="shared" si="1"/>
        <v/>
      </c>
      <c r="M68" s="10" t="str">
        <f t="shared" si="2"/>
        <v/>
      </c>
      <c r="N68" s="4"/>
      <c r="O68" s="12"/>
      <c r="P68" s="13" t="str">
        <f>IF( ISBLANK(A68) , "", VLOOKUP(A68, Pokemon!B:D, 3, FALSE) )</f>
        <v/>
      </c>
      <c r="Q68" s="14" t="str">
        <f>IF( ISBLANK(A68) , "", VLOOKUP(A68, Pokemon!B:E, 4, FALSE) )</f>
        <v/>
      </c>
      <c r="R68" s="12"/>
      <c r="S68" s="12"/>
      <c r="T68" s="12"/>
      <c r="U68" s="12"/>
      <c r="V68" s="12" t="str">
        <f>IF(VLOOKUP(A68,'Hidden Abilities'!B$2:C1000, 2, false) = D68, "YES", "NO")</f>
        <v>#N/A</v>
      </c>
    </row>
    <row r="69">
      <c r="A69" s="4"/>
      <c r="B69" s="16"/>
      <c r="C69" s="4"/>
      <c r="D69" s="4"/>
      <c r="E69" s="4"/>
      <c r="F69" s="6"/>
      <c r="G69" s="6"/>
      <c r="H69" s="7"/>
      <c r="I69" s="6"/>
      <c r="J69" s="7"/>
      <c r="K69" s="6"/>
      <c r="L69" s="9" t="str">
        <f t="shared" si="1"/>
        <v/>
      </c>
      <c r="M69" s="10" t="str">
        <f t="shared" si="2"/>
        <v/>
      </c>
      <c r="N69" s="4"/>
      <c r="O69" s="12"/>
      <c r="P69" s="13" t="str">
        <f>IF( ISBLANK(A69) , "", VLOOKUP(A69, Pokemon!B:D, 3, FALSE) )</f>
        <v/>
      </c>
      <c r="Q69" s="14" t="str">
        <f>IF( ISBLANK(A69) , "", VLOOKUP(A69, Pokemon!B:E, 4, FALSE) )</f>
        <v/>
      </c>
      <c r="R69" s="12"/>
      <c r="S69" s="12"/>
      <c r="T69" s="12"/>
      <c r="U69" s="12"/>
      <c r="V69" s="12" t="str">
        <f>IF(VLOOKUP(A69,'Hidden Abilities'!B$2:C1000, 2, false) = D69, "YES", "NO")</f>
        <v>#N/A</v>
      </c>
    </row>
    <row r="70">
      <c r="A70" s="4"/>
      <c r="B70" s="16"/>
      <c r="C70" s="4"/>
      <c r="D70" s="4"/>
      <c r="E70" s="4"/>
      <c r="F70" s="6"/>
      <c r="G70" s="6"/>
      <c r="H70" s="7"/>
      <c r="I70" s="6"/>
      <c r="J70" s="6"/>
      <c r="K70" s="7"/>
      <c r="L70" s="9" t="str">
        <f t="shared" si="1"/>
        <v/>
      </c>
      <c r="M70" s="10" t="str">
        <f t="shared" si="2"/>
        <v/>
      </c>
      <c r="N70" s="4"/>
      <c r="O70" s="12"/>
      <c r="P70" s="13" t="str">
        <f>IF( ISBLANK(A70) , "", VLOOKUP(A70, Pokemon!B:D, 3, FALSE) )</f>
        <v/>
      </c>
      <c r="Q70" s="14" t="str">
        <f>IF( ISBLANK(A70) , "", VLOOKUP(A70, Pokemon!B:E, 4, FALSE) )</f>
        <v/>
      </c>
      <c r="R70" s="12"/>
      <c r="S70" s="12"/>
      <c r="T70" s="12"/>
      <c r="U70" s="12"/>
      <c r="V70" s="12" t="str">
        <f>IF(VLOOKUP(A70,'Hidden Abilities'!B$2:C1000, 2, false) = D70, "YES", "NO")</f>
        <v>#N/A</v>
      </c>
    </row>
    <row r="71">
      <c r="A71" s="4"/>
      <c r="B71" s="16"/>
      <c r="C71" s="4"/>
      <c r="D71" s="4"/>
      <c r="E71" s="4"/>
      <c r="F71" s="6"/>
      <c r="G71" s="6"/>
      <c r="H71" s="6"/>
      <c r="I71" s="7"/>
      <c r="J71" s="6"/>
      <c r="K71" s="7"/>
      <c r="L71" s="9" t="str">
        <f t="shared" si="1"/>
        <v/>
      </c>
      <c r="M71" s="10" t="str">
        <f t="shared" si="2"/>
        <v/>
      </c>
      <c r="N71" s="4"/>
      <c r="O71" s="12"/>
      <c r="P71" s="13" t="str">
        <f>IF( ISBLANK(A71) , "", VLOOKUP(A71, Pokemon!B:D, 3, FALSE) )</f>
        <v/>
      </c>
      <c r="Q71" s="14" t="str">
        <f>IF( ISBLANK(A71) , "", VLOOKUP(A71, Pokemon!B:E, 4, FALSE) )</f>
        <v/>
      </c>
      <c r="R71" s="12"/>
      <c r="S71" s="12"/>
      <c r="T71" s="12"/>
      <c r="U71" s="12"/>
      <c r="V71" s="12" t="str">
        <f>IF(VLOOKUP(A71,'Hidden Abilities'!B$2:C1000, 2, false) = D71, "YES", "NO")</f>
        <v>#N/A</v>
      </c>
    </row>
    <row r="72">
      <c r="A72" s="4"/>
      <c r="B72" s="16"/>
      <c r="C72" s="4"/>
      <c r="D72" s="4"/>
      <c r="E72" s="4"/>
      <c r="F72" s="6"/>
      <c r="G72" s="6"/>
      <c r="H72" s="6"/>
      <c r="I72" s="6"/>
      <c r="J72" s="7"/>
      <c r="K72" s="7"/>
      <c r="L72" s="9" t="str">
        <f t="shared" si="1"/>
        <v/>
      </c>
      <c r="M72" s="10" t="str">
        <f t="shared" si="2"/>
        <v/>
      </c>
      <c r="N72" s="4"/>
      <c r="O72" s="12"/>
      <c r="P72" s="13" t="str">
        <f>IF( ISBLANK(A72) , "", VLOOKUP(A72, Pokemon!B:D, 3, FALSE) )</f>
        <v/>
      </c>
      <c r="Q72" s="14" t="str">
        <f>IF( ISBLANK(A72) , "", VLOOKUP(A72, Pokemon!B:E, 4, FALSE) )</f>
        <v/>
      </c>
      <c r="R72" s="12"/>
      <c r="S72" s="12"/>
      <c r="T72" s="12"/>
      <c r="U72" s="12"/>
      <c r="V72" s="12" t="str">
        <f>IF(VLOOKUP(A72,'Hidden Abilities'!B$2:C1000, 2, false) = D72, "YES", "NO")</f>
        <v>#N/A</v>
      </c>
    </row>
    <row r="73">
      <c r="A73" s="4"/>
      <c r="B73" s="16"/>
      <c r="C73" s="4"/>
      <c r="D73" s="4"/>
      <c r="E73" s="4"/>
      <c r="F73" s="6"/>
      <c r="G73" s="6"/>
      <c r="H73" s="7"/>
      <c r="I73" s="7"/>
      <c r="J73" s="6"/>
      <c r="K73" s="7"/>
      <c r="L73" s="9" t="str">
        <f t="shared" si="1"/>
        <v/>
      </c>
      <c r="M73" s="10" t="str">
        <f t="shared" si="2"/>
        <v/>
      </c>
      <c r="N73" s="4"/>
      <c r="O73" s="12"/>
      <c r="P73" s="13" t="str">
        <f>IF( ISBLANK(A73) , "", VLOOKUP(A73, Pokemon!B:D, 3, FALSE) )</f>
        <v/>
      </c>
      <c r="Q73" s="14" t="str">
        <f>IF( ISBLANK(A73) , "", VLOOKUP(A73, Pokemon!B:E, 4, FALSE) )</f>
        <v/>
      </c>
      <c r="R73" s="12"/>
      <c r="S73" s="12"/>
      <c r="T73" s="12"/>
      <c r="U73" s="12"/>
      <c r="V73" s="12" t="str">
        <f>IF(VLOOKUP(A73,'Hidden Abilities'!B$2:C1000, 2, false) = D73, "YES", "NO")</f>
        <v>#N/A</v>
      </c>
    </row>
    <row r="74">
      <c r="A74" s="4"/>
      <c r="B74" s="16"/>
      <c r="C74" s="4"/>
      <c r="D74" s="4"/>
      <c r="E74" s="4"/>
      <c r="F74" s="6"/>
      <c r="G74" s="7"/>
      <c r="H74" s="7"/>
      <c r="I74" s="6"/>
      <c r="J74" s="6"/>
      <c r="K74" s="6"/>
      <c r="L74" s="9" t="str">
        <f t="shared" si="1"/>
        <v/>
      </c>
      <c r="M74" s="10" t="str">
        <f t="shared" si="2"/>
        <v/>
      </c>
      <c r="N74" s="4"/>
      <c r="O74" s="12"/>
      <c r="P74" s="13" t="str">
        <f>IF( ISBLANK(A74) , "", VLOOKUP(A74, Pokemon!B:D, 3, FALSE) )</f>
        <v/>
      </c>
      <c r="Q74" s="14" t="str">
        <f>IF( ISBLANK(A74) , "", VLOOKUP(A74, Pokemon!B:E, 4, FALSE) )</f>
        <v/>
      </c>
      <c r="R74" s="12"/>
      <c r="S74" s="12"/>
      <c r="T74" s="12"/>
      <c r="U74" s="12"/>
      <c r="V74" s="12" t="str">
        <f>IF(VLOOKUP(A74,'Hidden Abilities'!B$2:C1000, 2, false) = D74, "YES", "NO")</f>
        <v>#N/A</v>
      </c>
    </row>
    <row r="75">
      <c r="A75" s="4"/>
      <c r="B75" s="16"/>
      <c r="C75" s="4"/>
      <c r="D75" s="4"/>
      <c r="E75" s="4"/>
      <c r="F75" s="6"/>
      <c r="G75" s="7"/>
      <c r="H75" s="6"/>
      <c r="I75" s="6"/>
      <c r="J75" s="7"/>
      <c r="K75" s="6"/>
      <c r="L75" s="9" t="str">
        <f t="shared" si="1"/>
        <v/>
      </c>
      <c r="M75" s="10" t="str">
        <f t="shared" si="2"/>
        <v/>
      </c>
      <c r="N75" s="4"/>
      <c r="O75" s="12"/>
      <c r="P75" s="13" t="str">
        <f>IF( ISBLANK(A75) , "", VLOOKUP(A75, Pokemon!B:D, 3, FALSE) )</f>
        <v/>
      </c>
      <c r="Q75" s="14" t="str">
        <f>IF( ISBLANK(A75) , "", VLOOKUP(A75, Pokemon!B:E, 4, FALSE) )</f>
        <v/>
      </c>
      <c r="R75" s="12"/>
      <c r="S75" s="12"/>
      <c r="T75" s="12"/>
      <c r="U75" s="12"/>
      <c r="V75" s="12" t="str">
        <f>IF(VLOOKUP(A75,'Hidden Abilities'!B$2:C1000, 2, false) = D75, "YES", "NO")</f>
        <v>#N/A</v>
      </c>
    </row>
    <row r="76">
      <c r="A76" s="4"/>
      <c r="B76" s="16"/>
      <c r="C76" s="4"/>
      <c r="D76" s="4"/>
      <c r="E76" s="4"/>
      <c r="F76" s="6"/>
      <c r="G76" s="6"/>
      <c r="H76" s="6"/>
      <c r="I76" s="7"/>
      <c r="J76" s="7"/>
      <c r="K76" s="6"/>
      <c r="L76" s="9" t="str">
        <f t="shared" si="1"/>
        <v/>
      </c>
      <c r="M76" s="10" t="str">
        <f t="shared" si="2"/>
        <v/>
      </c>
      <c r="N76" s="4"/>
      <c r="O76" s="12"/>
      <c r="P76" s="13" t="str">
        <f>IF( ISBLANK(A76) , "", VLOOKUP(A76, Pokemon!B:D, 3, FALSE) )</f>
        <v/>
      </c>
      <c r="Q76" s="14" t="str">
        <f>IF( ISBLANK(A76) , "", VLOOKUP(A76, Pokemon!B:E, 4, FALSE) )</f>
        <v/>
      </c>
      <c r="R76" s="12"/>
      <c r="S76" s="12"/>
      <c r="T76" s="12"/>
      <c r="U76" s="12"/>
      <c r="V76" s="12" t="str">
        <f>IF(VLOOKUP(A76,'Hidden Abilities'!B$2:C1000, 2, false) = D76, "YES", "NO")</f>
        <v>#N/A</v>
      </c>
    </row>
    <row r="77">
      <c r="A77" s="4"/>
      <c r="B77" s="16"/>
      <c r="C77" s="4"/>
      <c r="D77" s="4"/>
      <c r="E77" s="4"/>
      <c r="F77" s="6"/>
      <c r="G77" s="6"/>
      <c r="H77" s="6"/>
      <c r="I77" s="7"/>
      <c r="J77" s="7"/>
      <c r="K77" s="6"/>
      <c r="L77" s="9" t="str">
        <f t="shared" si="1"/>
        <v/>
      </c>
      <c r="M77" s="10" t="str">
        <f t="shared" si="2"/>
        <v/>
      </c>
      <c r="N77" s="4"/>
      <c r="O77" s="12"/>
      <c r="P77" s="13" t="str">
        <f>IF( ISBLANK(A77) , "", VLOOKUP(A77, Pokemon!B:D, 3, FALSE) )</f>
        <v/>
      </c>
      <c r="Q77" s="14" t="str">
        <f>IF( ISBLANK(A77) , "", VLOOKUP(A77, Pokemon!B:E, 4, FALSE) )</f>
        <v/>
      </c>
      <c r="R77" s="12"/>
      <c r="S77" s="12"/>
      <c r="T77" s="12"/>
      <c r="U77" s="12"/>
      <c r="V77" s="12" t="str">
        <f>IF(VLOOKUP(A77,'Hidden Abilities'!B$2:C1000, 2, false) = D77, "YES", "NO")</f>
        <v>#N/A</v>
      </c>
    </row>
    <row r="78">
      <c r="A78" s="4"/>
      <c r="B78" s="16"/>
      <c r="C78" s="4"/>
      <c r="D78" s="4"/>
      <c r="E78" s="4"/>
      <c r="F78" s="7"/>
      <c r="G78" s="6"/>
      <c r="H78" s="7"/>
      <c r="I78" s="6"/>
      <c r="J78" s="6"/>
      <c r="K78" s="6"/>
      <c r="L78" s="9" t="str">
        <f t="shared" si="1"/>
        <v/>
      </c>
      <c r="M78" s="10" t="str">
        <f t="shared" si="2"/>
        <v/>
      </c>
      <c r="N78" s="11"/>
      <c r="O78" s="12"/>
      <c r="P78" s="13" t="str">
        <f>IF( ISBLANK(A78) , "", VLOOKUP(A78, Pokemon!B:D, 3, FALSE) )</f>
        <v/>
      </c>
      <c r="Q78" s="14" t="str">
        <f>IF( ISBLANK(A78) , "", VLOOKUP(A78, Pokemon!B:E, 4, FALSE) )</f>
        <v/>
      </c>
      <c r="R78" s="12"/>
      <c r="S78" s="12"/>
      <c r="T78" s="12"/>
      <c r="U78" s="12"/>
      <c r="V78" s="12" t="str">
        <f>IF(VLOOKUP(A78,'Hidden Abilities'!B$2:C1000, 2, false) = D78, "YES", "NO")</f>
        <v>#N/A</v>
      </c>
    </row>
    <row r="79">
      <c r="A79" s="4"/>
      <c r="B79" s="16"/>
      <c r="C79" s="4"/>
      <c r="D79" s="4"/>
      <c r="E79" s="4"/>
      <c r="F79" s="6"/>
      <c r="G79" s="6"/>
      <c r="H79" s="7"/>
      <c r="I79" s="7"/>
      <c r="J79" s="6"/>
      <c r="K79" s="6"/>
      <c r="L79" s="9" t="str">
        <f t="shared" si="1"/>
        <v/>
      </c>
      <c r="M79" s="10" t="str">
        <f t="shared" si="2"/>
        <v/>
      </c>
      <c r="N79" s="4"/>
      <c r="O79" s="12"/>
      <c r="P79" s="13" t="str">
        <f>IF( ISBLANK(A79) , "", VLOOKUP(A79, Pokemon!B:D, 3, FALSE) )</f>
        <v/>
      </c>
      <c r="Q79" s="14" t="str">
        <f>IF( ISBLANK(A79) , "", VLOOKUP(A79, Pokemon!B:E, 4, FALSE) )</f>
        <v/>
      </c>
      <c r="R79" s="12"/>
      <c r="S79" s="12"/>
      <c r="T79" s="12"/>
      <c r="U79" s="12"/>
      <c r="V79" s="12" t="str">
        <f>IF(VLOOKUP(A79,'Hidden Abilities'!B$2:C1000, 2, false) = D79, "YES", "NO")</f>
        <v>#N/A</v>
      </c>
    </row>
    <row r="80">
      <c r="A80" s="4"/>
      <c r="B80" s="16"/>
      <c r="C80" s="4"/>
      <c r="D80" s="4"/>
      <c r="E80" s="4"/>
      <c r="F80" s="7"/>
      <c r="G80" s="6"/>
      <c r="H80" s="7"/>
      <c r="I80" s="6"/>
      <c r="J80" s="6"/>
      <c r="K80" s="6"/>
      <c r="L80" s="9" t="str">
        <f t="shared" si="1"/>
        <v/>
      </c>
      <c r="M80" s="10" t="str">
        <f t="shared" si="2"/>
        <v/>
      </c>
      <c r="N80" s="4"/>
      <c r="O80" s="12"/>
      <c r="P80" s="13" t="str">
        <f>IF( ISBLANK(A80) , "", VLOOKUP(A80, Pokemon!B:D, 3, FALSE) )</f>
        <v/>
      </c>
      <c r="Q80" s="14" t="str">
        <f>IF( ISBLANK(A80) , "", VLOOKUP(A80, Pokemon!B:E, 4, FALSE) )</f>
        <v/>
      </c>
      <c r="R80" s="12"/>
      <c r="S80" s="12"/>
      <c r="T80" s="12"/>
      <c r="U80" s="12"/>
      <c r="V80" s="12" t="str">
        <f>IF(VLOOKUP(A80,'Hidden Abilities'!B$2:C1000, 2, false) = D80, "YES", "NO")</f>
        <v>#N/A</v>
      </c>
    </row>
    <row r="81">
      <c r="A81" s="4"/>
      <c r="B81" s="16"/>
      <c r="C81" s="4"/>
      <c r="D81" s="4"/>
      <c r="E81" s="4"/>
      <c r="F81" s="7"/>
      <c r="G81" s="6"/>
      <c r="H81" s="7"/>
      <c r="I81" s="6"/>
      <c r="J81" s="6"/>
      <c r="K81" s="6"/>
      <c r="L81" s="9" t="str">
        <f t="shared" si="1"/>
        <v/>
      </c>
      <c r="M81" s="10" t="str">
        <f t="shared" si="2"/>
        <v/>
      </c>
      <c r="N81" s="4"/>
      <c r="O81" s="12"/>
      <c r="P81" s="13" t="str">
        <f>IF( ISBLANK(A81) , "", VLOOKUP(A81, Pokemon!B:D, 3, FALSE) )</f>
        <v/>
      </c>
      <c r="Q81" s="14" t="str">
        <f>IF( ISBLANK(A81) , "", VLOOKUP(A81, Pokemon!B:E, 4, FALSE) )</f>
        <v/>
      </c>
      <c r="R81" s="12"/>
      <c r="S81" s="12"/>
      <c r="T81" s="12"/>
      <c r="U81" s="12"/>
      <c r="V81" s="12" t="str">
        <f>IF(VLOOKUP(A81,'Hidden Abilities'!B$2:C1000, 2, false) = D81, "YES", "NO")</f>
        <v>#N/A</v>
      </c>
    </row>
    <row r="82">
      <c r="A82" s="4"/>
      <c r="B82" s="16"/>
      <c r="C82" s="4"/>
      <c r="D82" s="4"/>
      <c r="E82" s="4"/>
      <c r="F82" s="7"/>
      <c r="G82" s="6"/>
      <c r="H82" s="6"/>
      <c r="I82" s="6"/>
      <c r="J82" s="6"/>
      <c r="K82" s="7"/>
      <c r="L82" s="9" t="str">
        <f t="shared" si="1"/>
        <v/>
      </c>
      <c r="M82" s="10" t="str">
        <f t="shared" si="2"/>
        <v/>
      </c>
      <c r="N82" s="4"/>
      <c r="O82" s="12"/>
      <c r="P82" s="13" t="str">
        <f>IF( ISBLANK(A82) , "", VLOOKUP(A82, Pokemon!B:D, 3, FALSE) )</f>
        <v/>
      </c>
      <c r="Q82" s="14" t="str">
        <f>IF( ISBLANK(A82) , "", VLOOKUP(A82, Pokemon!B:E, 4, FALSE) )</f>
        <v/>
      </c>
      <c r="R82" s="12"/>
      <c r="S82" s="12"/>
      <c r="T82" s="12"/>
      <c r="U82" s="12"/>
      <c r="V82" s="12" t="str">
        <f>IF(VLOOKUP(A82,'Hidden Abilities'!B$2:C1000, 2, false) = D82, "YES", "NO")</f>
        <v>#N/A</v>
      </c>
    </row>
    <row r="83">
      <c r="A83" s="4"/>
      <c r="B83" s="16"/>
      <c r="C83" s="4"/>
      <c r="D83" s="4"/>
      <c r="E83" s="4"/>
      <c r="F83" s="7"/>
      <c r="G83" s="6"/>
      <c r="H83" s="6"/>
      <c r="I83" s="6"/>
      <c r="J83" s="6"/>
      <c r="K83" s="7"/>
      <c r="L83" s="9" t="str">
        <f t="shared" si="1"/>
        <v/>
      </c>
      <c r="M83" s="10" t="str">
        <f t="shared" si="2"/>
        <v/>
      </c>
      <c r="N83" s="4"/>
      <c r="O83" s="12"/>
      <c r="P83" s="13" t="str">
        <f>IF( ISBLANK(A83) , "", VLOOKUP(A83, Pokemon!B:D, 3, FALSE) )</f>
        <v/>
      </c>
      <c r="Q83" s="14" t="str">
        <f>IF( ISBLANK(A83) , "", VLOOKUP(A83, Pokemon!B:E, 4, FALSE) )</f>
        <v/>
      </c>
      <c r="R83" s="12"/>
      <c r="S83" s="12"/>
      <c r="T83" s="12"/>
      <c r="U83" s="12"/>
      <c r="V83" s="12" t="str">
        <f>IF(VLOOKUP(A83,'Hidden Abilities'!B$2:C1000, 2, false) = D83, "YES", "NO")</f>
        <v>#N/A</v>
      </c>
    </row>
    <row r="84">
      <c r="A84" s="4"/>
      <c r="B84" s="16"/>
      <c r="C84" s="4"/>
      <c r="D84" s="4"/>
      <c r="E84" s="4"/>
      <c r="F84" s="6"/>
      <c r="G84" s="7"/>
      <c r="H84" s="6"/>
      <c r="I84" s="7"/>
      <c r="J84" s="6"/>
      <c r="K84" s="6"/>
      <c r="L84" s="9" t="str">
        <f t="shared" si="1"/>
        <v/>
      </c>
      <c r="M84" s="10" t="str">
        <f t="shared" si="2"/>
        <v/>
      </c>
      <c r="N84" s="4"/>
      <c r="O84" s="12"/>
      <c r="P84" s="13" t="str">
        <f>IF( ISBLANK(A84) , "", VLOOKUP(A84, Pokemon!B:D, 3, FALSE) )</f>
        <v/>
      </c>
      <c r="Q84" s="14" t="str">
        <f>IF( ISBLANK(A84) , "", VLOOKUP(A84, Pokemon!B:E, 4, FALSE) )</f>
        <v/>
      </c>
      <c r="R84" s="12"/>
      <c r="S84" s="12"/>
      <c r="T84" s="12"/>
      <c r="U84" s="12"/>
      <c r="V84" s="12" t="str">
        <f>IF(VLOOKUP(A84,'Hidden Abilities'!B$2:C1000, 2, false) = D84, "YES", "NO")</f>
        <v>#N/A</v>
      </c>
    </row>
    <row r="85">
      <c r="A85" s="4"/>
      <c r="B85" s="16"/>
      <c r="C85" s="4"/>
      <c r="D85" s="4"/>
      <c r="E85" s="4"/>
      <c r="F85" s="6"/>
      <c r="G85" s="6"/>
      <c r="H85" s="6"/>
      <c r="I85" s="7"/>
      <c r="J85" s="7"/>
      <c r="K85" s="6"/>
      <c r="L85" s="9" t="str">
        <f t="shared" si="1"/>
        <v/>
      </c>
      <c r="M85" s="10" t="str">
        <f t="shared" si="2"/>
        <v/>
      </c>
      <c r="N85" s="4"/>
      <c r="O85" s="12"/>
      <c r="P85" s="13" t="str">
        <f>IF( ISBLANK(A85) , "", VLOOKUP(A85, Pokemon!B:D, 3, FALSE) )</f>
        <v/>
      </c>
      <c r="Q85" s="14" t="str">
        <f>IF( ISBLANK(A85) , "", VLOOKUP(A85, Pokemon!B:E, 4, FALSE) )</f>
        <v/>
      </c>
      <c r="R85" s="12"/>
      <c r="S85" s="12"/>
      <c r="T85" s="12"/>
      <c r="U85" s="12"/>
      <c r="V85" s="12" t="str">
        <f>IF(VLOOKUP(A85,'Hidden Abilities'!B$2:C1000, 2, false) = D85, "YES", "NO")</f>
        <v>#N/A</v>
      </c>
    </row>
    <row r="86">
      <c r="A86" s="4"/>
      <c r="B86" s="16"/>
      <c r="C86" s="4"/>
      <c r="D86" s="4"/>
      <c r="E86" s="4"/>
      <c r="F86" s="6"/>
      <c r="G86" s="6"/>
      <c r="H86" s="6"/>
      <c r="I86" s="7"/>
      <c r="J86" s="6"/>
      <c r="K86" s="7"/>
      <c r="L86" s="9" t="str">
        <f t="shared" si="1"/>
        <v/>
      </c>
      <c r="M86" s="10" t="str">
        <f t="shared" si="2"/>
        <v/>
      </c>
      <c r="N86" s="4"/>
      <c r="O86" s="12"/>
      <c r="P86" s="13" t="str">
        <f>IF( ISBLANK(A86) , "", VLOOKUP(A86, Pokemon!B:D, 3, FALSE) )</f>
        <v/>
      </c>
      <c r="Q86" s="14" t="str">
        <f>IF( ISBLANK(A86) , "", VLOOKUP(A86, Pokemon!B:E, 4, FALSE) )</f>
        <v/>
      </c>
      <c r="R86" s="12"/>
      <c r="S86" s="12"/>
      <c r="T86" s="12"/>
      <c r="U86" s="12"/>
      <c r="V86" s="12" t="str">
        <f>IF(VLOOKUP(A86,'Hidden Abilities'!B$2:C1000, 2, false) = D86, "YES", "NO")</f>
        <v>#N/A</v>
      </c>
    </row>
    <row r="87">
      <c r="A87" s="4"/>
      <c r="B87" s="16"/>
      <c r="C87" s="4"/>
      <c r="D87" s="4"/>
      <c r="E87" s="4"/>
      <c r="F87" s="7"/>
      <c r="G87" s="6"/>
      <c r="H87" s="6"/>
      <c r="I87" s="6"/>
      <c r="J87" s="6"/>
      <c r="K87" s="7"/>
      <c r="L87" s="9" t="str">
        <f t="shared" si="1"/>
        <v/>
      </c>
      <c r="M87" s="10" t="str">
        <f t="shared" si="2"/>
        <v/>
      </c>
      <c r="N87" s="4"/>
      <c r="O87" s="12"/>
      <c r="P87" s="13" t="str">
        <f>IF( ISBLANK(A87) , "", VLOOKUP(A87, Pokemon!B:D, 3, FALSE) )</f>
        <v/>
      </c>
      <c r="Q87" s="14" t="str">
        <f>IF( ISBLANK(A87) , "", VLOOKUP(A87, Pokemon!B:E, 4, FALSE) )</f>
        <v/>
      </c>
      <c r="R87" s="12"/>
      <c r="S87" s="12"/>
      <c r="T87" s="12"/>
      <c r="U87" s="12"/>
      <c r="V87" s="12" t="str">
        <f>IF(VLOOKUP(A87,'Hidden Abilities'!B$2:C1000, 2, false) = D87, "YES", "NO")</f>
        <v>#N/A</v>
      </c>
    </row>
    <row r="88">
      <c r="A88" s="4"/>
      <c r="B88" s="16"/>
      <c r="C88" s="4"/>
      <c r="D88" s="4"/>
      <c r="E88" s="4"/>
      <c r="F88" s="7"/>
      <c r="G88" s="6"/>
      <c r="H88" s="6"/>
      <c r="I88" s="7"/>
      <c r="J88" s="7"/>
      <c r="K88" s="6"/>
      <c r="L88" s="9" t="str">
        <f t="shared" si="1"/>
        <v/>
      </c>
      <c r="M88" s="10" t="str">
        <f t="shared" si="2"/>
        <v/>
      </c>
      <c r="N88" s="4"/>
      <c r="O88" s="12"/>
      <c r="P88" s="13" t="str">
        <f>IF( ISBLANK(A88) , "", VLOOKUP(A88, Pokemon!B:D, 3, FALSE) )</f>
        <v/>
      </c>
      <c r="Q88" s="14" t="str">
        <f>IF( ISBLANK(A88) , "", VLOOKUP(A88, Pokemon!B:E, 4, FALSE) )</f>
        <v/>
      </c>
      <c r="R88" s="12"/>
      <c r="S88" s="12"/>
      <c r="T88" s="12"/>
      <c r="U88" s="12"/>
      <c r="V88" s="12" t="str">
        <f>IF(VLOOKUP(A88,'Hidden Abilities'!B$2:C1000, 2, false) = D88, "YES", "NO")</f>
        <v>#N/A</v>
      </c>
    </row>
    <row r="89">
      <c r="A89" s="4"/>
      <c r="B89" s="16"/>
      <c r="C89" s="4"/>
      <c r="D89" s="4"/>
      <c r="E89" s="4"/>
      <c r="F89" s="7"/>
      <c r="G89" s="6"/>
      <c r="H89" s="7"/>
      <c r="I89" s="6"/>
      <c r="J89" s="6"/>
      <c r="K89" s="6"/>
      <c r="L89" s="9" t="str">
        <f t="shared" si="1"/>
        <v/>
      </c>
      <c r="M89" s="10" t="str">
        <f t="shared" si="2"/>
        <v/>
      </c>
      <c r="N89" s="4"/>
      <c r="O89" s="12"/>
      <c r="P89" s="13" t="str">
        <f>IF( ISBLANK(A89) , "", VLOOKUP(A89, Pokemon!B:D, 3, FALSE) )</f>
        <v/>
      </c>
      <c r="Q89" s="14" t="str">
        <f>IF( ISBLANK(A89) , "", VLOOKUP(A89, Pokemon!B:E, 4, FALSE) )</f>
        <v/>
      </c>
      <c r="R89" s="12"/>
      <c r="S89" s="12"/>
      <c r="T89" s="12"/>
      <c r="U89" s="12"/>
      <c r="V89" s="12" t="str">
        <f>IF(VLOOKUP(A89,'Hidden Abilities'!B$2:C1000, 2, false) = D89, "YES", "NO")</f>
        <v>#N/A</v>
      </c>
    </row>
    <row r="90">
      <c r="A90" s="4"/>
      <c r="B90" s="16"/>
      <c r="C90" s="4"/>
      <c r="D90" s="4"/>
      <c r="E90" s="4"/>
      <c r="F90" s="6"/>
      <c r="G90" s="7"/>
      <c r="H90" s="6"/>
      <c r="I90" s="7"/>
      <c r="J90" s="6"/>
      <c r="K90" s="6"/>
      <c r="L90" s="9" t="str">
        <f t="shared" si="1"/>
        <v/>
      </c>
      <c r="M90" s="10" t="str">
        <f t="shared" si="2"/>
        <v/>
      </c>
      <c r="N90" s="4"/>
      <c r="O90" s="12"/>
      <c r="P90" s="13" t="str">
        <f>IF( ISBLANK(A90) , "", VLOOKUP(A90, Pokemon!B:D, 3, FALSE) )</f>
        <v/>
      </c>
      <c r="Q90" s="14" t="str">
        <f>IF( ISBLANK(A90) , "", VLOOKUP(A90, Pokemon!B:E, 4, FALSE) )</f>
        <v/>
      </c>
      <c r="R90" s="12"/>
      <c r="S90" s="12"/>
      <c r="T90" s="12"/>
      <c r="U90" s="12"/>
      <c r="V90" s="12" t="str">
        <f>IF(VLOOKUP(A90,'Hidden Abilities'!B$2:C1000, 2, false) = D90, "YES", "NO")</f>
        <v>#N/A</v>
      </c>
    </row>
    <row r="91">
      <c r="A91" s="4"/>
      <c r="B91" s="16"/>
      <c r="C91" s="4"/>
      <c r="D91" s="4"/>
      <c r="E91" s="4"/>
      <c r="F91" s="6"/>
      <c r="G91" s="6"/>
      <c r="H91" s="6"/>
      <c r="I91" s="7"/>
      <c r="J91" s="6"/>
      <c r="K91" s="7"/>
      <c r="L91" s="9" t="str">
        <f t="shared" si="1"/>
        <v/>
      </c>
      <c r="M91" s="10" t="str">
        <f t="shared" si="2"/>
        <v/>
      </c>
      <c r="N91" s="4"/>
      <c r="O91" s="12"/>
      <c r="P91" s="13" t="str">
        <f>IF( ISBLANK(A91) , "", VLOOKUP(A91, Pokemon!B:D, 3, FALSE) )</f>
        <v/>
      </c>
      <c r="Q91" s="14" t="str">
        <f>IF( ISBLANK(A91) , "", VLOOKUP(A91, Pokemon!B:E, 4, FALSE) )</f>
        <v/>
      </c>
      <c r="R91" s="12"/>
      <c r="S91" s="12"/>
      <c r="T91" s="12"/>
      <c r="U91" s="12"/>
      <c r="V91" s="12" t="str">
        <f>IF(VLOOKUP(A91,'Hidden Abilities'!B$2:C1000, 2, false) = D91, "YES", "NO")</f>
        <v>#N/A</v>
      </c>
    </row>
    <row r="92">
      <c r="A92" s="4"/>
      <c r="B92" s="16"/>
      <c r="C92" s="4"/>
      <c r="D92" s="4"/>
      <c r="E92" s="4"/>
      <c r="F92" s="7"/>
      <c r="G92" s="7"/>
      <c r="H92" s="6"/>
      <c r="I92" s="6"/>
      <c r="J92" s="6"/>
      <c r="K92" s="7"/>
      <c r="L92" s="9" t="str">
        <f t="shared" si="1"/>
        <v/>
      </c>
      <c r="M92" s="10" t="str">
        <f t="shared" si="2"/>
        <v/>
      </c>
      <c r="N92" s="4"/>
      <c r="O92" s="12"/>
      <c r="P92" s="13" t="str">
        <f>IF( ISBLANK(A92) , "", VLOOKUP(A92, Pokemon!B:D, 3, FALSE) )</f>
        <v/>
      </c>
      <c r="Q92" s="14" t="str">
        <f>IF( ISBLANK(A92) , "", VLOOKUP(A92, Pokemon!B:E, 4, FALSE) )</f>
        <v/>
      </c>
      <c r="R92" s="12"/>
      <c r="S92" s="12"/>
      <c r="T92" s="12"/>
      <c r="U92" s="12"/>
      <c r="V92" s="12" t="str">
        <f>IF(VLOOKUP(A92,'Hidden Abilities'!B$2:C1000, 2, false) = D92, "YES", "NO")</f>
        <v>#N/A</v>
      </c>
    </row>
    <row r="93">
      <c r="A93" s="4"/>
      <c r="B93" s="16"/>
      <c r="C93" s="4"/>
      <c r="D93" s="4"/>
      <c r="E93" s="4"/>
      <c r="F93" s="7"/>
      <c r="G93" s="6"/>
      <c r="H93" s="6"/>
      <c r="I93" s="7"/>
      <c r="J93" s="6"/>
      <c r="K93" s="6"/>
      <c r="L93" s="9" t="str">
        <f t="shared" si="1"/>
        <v/>
      </c>
      <c r="M93" s="10" t="str">
        <f t="shared" si="2"/>
        <v/>
      </c>
      <c r="N93" s="4"/>
      <c r="O93" s="12"/>
      <c r="P93" s="13" t="str">
        <f>IF( ISBLANK(A93) , "", VLOOKUP(A93, Pokemon!B:D, 3, FALSE) )</f>
        <v/>
      </c>
      <c r="Q93" s="14" t="str">
        <f>IF( ISBLANK(A93) , "", VLOOKUP(A93, Pokemon!B:E, 4, FALSE) )</f>
        <v/>
      </c>
      <c r="R93" s="12"/>
      <c r="S93" s="12"/>
      <c r="T93" s="12"/>
      <c r="U93" s="12"/>
      <c r="V93" s="12" t="str">
        <f>IF(VLOOKUP(A93,'Hidden Abilities'!B$2:C1000, 2, false) = D93, "YES", "NO")</f>
        <v>#N/A</v>
      </c>
    </row>
    <row r="94">
      <c r="A94" s="4"/>
      <c r="B94" s="16"/>
      <c r="C94" s="4"/>
      <c r="D94" s="4"/>
      <c r="E94" s="4"/>
      <c r="F94" s="6"/>
      <c r="G94" s="7"/>
      <c r="H94" s="6"/>
      <c r="I94" s="6"/>
      <c r="J94" s="6"/>
      <c r="K94" s="7"/>
      <c r="L94" s="9" t="str">
        <f t="shared" si="1"/>
        <v/>
      </c>
      <c r="M94" s="10" t="str">
        <f t="shared" si="2"/>
        <v/>
      </c>
      <c r="N94" s="4"/>
      <c r="O94" s="12"/>
      <c r="P94" s="13" t="str">
        <f>IF( ISBLANK(A94) , "", VLOOKUP(A94, Pokemon!B:D, 3, FALSE) )</f>
        <v/>
      </c>
      <c r="Q94" s="14" t="str">
        <f>IF( ISBLANK(A94) , "", VLOOKUP(A94, Pokemon!B:E, 4, FALSE) )</f>
        <v/>
      </c>
      <c r="R94" s="12"/>
      <c r="S94" s="12"/>
      <c r="T94" s="12"/>
      <c r="U94" s="12"/>
      <c r="V94" s="12" t="str">
        <f>IF(VLOOKUP(A94,'Hidden Abilities'!B$2:C1000, 2, false) = D94, "YES", "NO")</f>
        <v>#N/A</v>
      </c>
    </row>
    <row r="95">
      <c r="A95" s="4"/>
      <c r="B95" s="16"/>
      <c r="C95" s="4"/>
      <c r="D95" s="4"/>
      <c r="E95" s="4"/>
      <c r="F95" s="6"/>
      <c r="G95" s="6"/>
      <c r="H95" s="6"/>
      <c r="I95" s="6"/>
      <c r="J95" s="7"/>
      <c r="K95" s="7"/>
      <c r="L95" s="9" t="str">
        <f t="shared" si="1"/>
        <v/>
      </c>
      <c r="M95" s="10" t="str">
        <f t="shared" si="2"/>
        <v/>
      </c>
      <c r="N95" s="4"/>
      <c r="O95" s="12"/>
      <c r="P95" s="13" t="str">
        <f>IF( ISBLANK(A95) , "", VLOOKUP(A95, Pokemon!B:D, 3, FALSE) )</f>
        <v/>
      </c>
      <c r="Q95" s="14" t="str">
        <f>IF( ISBLANK(A95) , "", VLOOKUP(A95, Pokemon!B:E, 4, FALSE) )</f>
        <v/>
      </c>
      <c r="R95" s="12"/>
      <c r="S95" s="12"/>
      <c r="T95" s="12"/>
      <c r="U95" s="12"/>
      <c r="V95" s="12" t="str">
        <f>IF(VLOOKUP(A95,'Hidden Abilities'!B$2:C1000, 2, false) = D95, "YES", "NO")</f>
        <v>#N/A</v>
      </c>
    </row>
    <row r="96">
      <c r="A96" s="4"/>
      <c r="B96" s="16"/>
      <c r="C96" s="4"/>
      <c r="D96" s="4"/>
      <c r="E96" s="4"/>
      <c r="F96" s="6"/>
      <c r="G96" s="7"/>
      <c r="H96" s="6"/>
      <c r="I96" s="6"/>
      <c r="J96" s="7"/>
      <c r="K96" s="6"/>
      <c r="L96" s="9" t="str">
        <f t="shared" si="1"/>
        <v/>
      </c>
      <c r="M96" s="10" t="str">
        <f t="shared" si="2"/>
        <v/>
      </c>
      <c r="N96" s="4"/>
      <c r="O96" s="12"/>
      <c r="P96" s="13" t="str">
        <f>IF( ISBLANK(A96) , "", VLOOKUP(A96, Pokemon!B:D, 3, FALSE) )</f>
        <v/>
      </c>
      <c r="Q96" s="14" t="str">
        <f>IF( ISBLANK(A96) , "", VLOOKUP(A96, Pokemon!B:E, 4, FALSE) )</f>
        <v/>
      </c>
      <c r="R96" s="12"/>
      <c r="S96" s="12"/>
      <c r="T96" s="12"/>
      <c r="U96" s="12"/>
      <c r="V96" s="12" t="str">
        <f>IF(VLOOKUP(A96,'Hidden Abilities'!B$2:C1000, 2, false) = D96, "YES", "NO")</f>
        <v>#N/A</v>
      </c>
    </row>
    <row r="97">
      <c r="A97" s="4"/>
      <c r="B97" s="16"/>
      <c r="C97" s="4"/>
      <c r="D97" s="4"/>
      <c r="E97" s="4"/>
      <c r="F97" s="6"/>
      <c r="G97" s="6"/>
      <c r="H97" s="7"/>
      <c r="I97" s="6"/>
      <c r="J97" s="7"/>
      <c r="K97" s="6"/>
      <c r="L97" s="9" t="str">
        <f t="shared" si="1"/>
        <v/>
      </c>
      <c r="M97" s="10" t="str">
        <f t="shared" si="2"/>
        <v/>
      </c>
      <c r="N97" s="4"/>
      <c r="O97" s="12"/>
      <c r="P97" s="13" t="str">
        <f>IF( ISBLANK(A97) , "", VLOOKUP(A97, Pokemon!B:D, 3, FALSE) )</f>
        <v/>
      </c>
      <c r="Q97" s="14" t="str">
        <f>IF( ISBLANK(A97) , "", VLOOKUP(A97, Pokemon!B:E, 4, FALSE) )</f>
        <v/>
      </c>
      <c r="R97" s="12"/>
      <c r="S97" s="12"/>
      <c r="T97" s="12"/>
      <c r="U97" s="12"/>
      <c r="V97" s="12" t="str">
        <f>IF(VLOOKUP(A97,'Hidden Abilities'!B$2:C1000, 2, false) = D97, "YES", "NO")</f>
        <v>#N/A</v>
      </c>
    </row>
    <row r="98">
      <c r="A98" s="4"/>
      <c r="B98" s="16"/>
      <c r="C98" s="4"/>
      <c r="D98" s="4"/>
      <c r="E98" s="4"/>
      <c r="F98" s="7"/>
      <c r="G98" s="6"/>
      <c r="H98" s="6"/>
      <c r="I98" s="7"/>
      <c r="J98" s="7"/>
      <c r="K98" s="6"/>
      <c r="L98" s="9" t="str">
        <f t="shared" si="1"/>
        <v/>
      </c>
      <c r="M98" s="10" t="str">
        <f t="shared" si="2"/>
        <v/>
      </c>
      <c r="N98" s="4"/>
      <c r="O98" s="12"/>
      <c r="P98" s="13" t="str">
        <f>IF( ISBLANK(A98) , "", VLOOKUP(A98, Pokemon!B:D, 3, FALSE) )</f>
        <v/>
      </c>
      <c r="Q98" s="14" t="str">
        <f>IF( ISBLANK(A98) , "", VLOOKUP(A98, Pokemon!B:E, 4, FALSE) )</f>
        <v/>
      </c>
      <c r="R98" s="12"/>
      <c r="S98" s="12"/>
      <c r="T98" s="12"/>
      <c r="U98" s="12"/>
      <c r="V98" s="12" t="str">
        <f>IF(VLOOKUP(A98,'Hidden Abilities'!B$2:C1000, 2, false) = D98, "YES", "NO")</f>
        <v>#N/A</v>
      </c>
    </row>
    <row r="99">
      <c r="A99" s="4"/>
      <c r="B99" s="16"/>
      <c r="C99" s="4"/>
      <c r="D99" s="4"/>
      <c r="E99" s="4"/>
      <c r="F99" s="7"/>
      <c r="G99" s="6"/>
      <c r="H99" s="7"/>
      <c r="I99" s="6"/>
      <c r="J99" s="7"/>
      <c r="K99" s="6"/>
      <c r="L99" s="9" t="str">
        <f t="shared" si="1"/>
        <v/>
      </c>
      <c r="M99" s="10" t="str">
        <f t="shared" si="2"/>
        <v/>
      </c>
      <c r="N99" s="4"/>
      <c r="O99" s="12"/>
      <c r="P99" s="13" t="str">
        <f>IF( ISBLANK(A99) , "", VLOOKUP(A99, Pokemon!B:D, 3, FALSE) )</f>
        <v/>
      </c>
      <c r="Q99" s="14" t="str">
        <f>IF( ISBLANK(A99) , "", VLOOKUP(A99, Pokemon!B:E, 4, FALSE) )</f>
        <v/>
      </c>
      <c r="R99" s="12"/>
      <c r="S99" s="12"/>
      <c r="T99" s="12"/>
      <c r="U99" s="12"/>
      <c r="V99" s="12" t="str">
        <f>IF(VLOOKUP(A99,'Hidden Abilities'!B$2:C1000, 2, false) = D99, "YES", "NO")</f>
        <v>#N/A</v>
      </c>
    </row>
    <row r="100">
      <c r="A100" s="4"/>
      <c r="B100" s="16"/>
      <c r="C100" s="4"/>
      <c r="D100" s="4"/>
      <c r="E100" s="4"/>
      <c r="F100" s="6"/>
      <c r="G100" s="7"/>
      <c r="H100" s="7"/>
      <c r="I100" s="6"/>
      <c r="J100" s="6"/>
      <c r="K100" s="6"/>
      <c r="L100" s="9" t="str">
        <f t="shared" si="1"/>
        <v/>
      </c>
      <c r="M100" s="10" t="str">
        <f t="shared" si="2"/>
        <v/>
      </c>
      <c r="N100" s="4"/>
      <c r="O100" s="12"/>
      <c r="P100" s="13" t="str">
        <f>IF( ISBLANK(A100) , "", VLOOKUP(A100, Pokemon!B:D, 3, FALSE) )</f>
        <v/>
      </c>
      <c r="Q100" s="14" t="str">
        <f>IF( ISBLANK(A100) , "", VLOOKUP(A100, Pokemon!B:E, 4, FALSE) )</f>
        <v/>
      </c>
      <c r="R100" s="12"/>
      <c r="S100" s="12"/>
      <c r="T100" s="12"/>
      <c r="U100" s="12"/>
      <c r="V100" s="12" t="str">
        <f>IF(VLOOKUP(A100,'Hidden Abilities'!B$2:C1000, 2, false) = D100, "YES", "NO")</f>
        <v>#N/A</v>
      </c>
    </row>
    <row r="101">
      <c r="A101" s="4"/>
      <c r="B101" s="16"/>
      <c r="C101" s="4"/>
      <c r="D101" s="4"/>
      <c r="E101" s="4"/>
      <c r="F101" s="6"/>
      <c r="G101" s="6"/>
      <c r="H101" s="7"/>
      <c r="I101" s="7"/>
      <c r="J101" s="6"/>
      <c r="K101" s="6"/>
      <c r="L101" s="9" t="str">
        <f t="shared" si="1"/>
        <v/>
      </c>
      <c r="M101" s="10" t="str">
        <f t="shared" si="2"/>
        <v/>
      </c>
      <c r="N101" s="4"/>
      <c r="O101" s="12"/>
      <c r="P101" s="13" t="str">
        <f>IF( ISBLANK(A101) , "", VLOOKUP(A101, Pokemon!B:D, 3, FALSE) )</f>
        <v/>
      </c>
      <c r="Q101" s="14" t="str">
        <f>IF( ISBLANK(A101) , "", VLOOKUP(A101, Pokemon!B:E, 4, FALSE) )</f>
        <v/>
      </c>
      <c r="R101" s="12"/>
      <c r="S101" s="12"/>
      <c r="T101" s="12"/>
      <c r="U101" s="12"/>
      <c r="V101" s="12" t="str">
        <f>IF(VLOOKUP(A101,'Hidden Abilities'!B$2:C1000, 2, false) = D101, "YES", "NO")</f>
        <v>#N/A</v>
      </c>
    </row>
    <row r="102">
      <c r="A102" s="4"/>
      <c r="B102" s="16"/>
      <c r="C102" s="4"/>
      <c r="D102" s="4"/>
      <c r="E102" s="4"/>
      <c r="F102" s="7"/>
      <c r="G102" s="6"/>
      <c r="H102" s="6"/>
      <c r="I102" s="7"/>
      <c r="J102" s="6"/>
      <c r="K102" s="6"/>
      <c r="L102" s="9" t="str">
        <f t="shared" si="1"/>
        <v/>
      </c>
      <c r="M102" s="10" t="str">
        <f t="shared" si="2"/>
        <v/>
      </c>
      <c r="N102" s="4"/>
      <c r="O102" s="12"/>
      <c r="P102" s="13" t="str">
        <f>IF( ISBLANK(A102) , "", VLOOKUP(A102, Pokemon!B:D, 3, FALSE) )</f>
        <v/>
      </c>
      <c r="Q102" s="14" t="str">
        <f>IF( ISBLANK(A102) , "", VLOOKUP(A102, Pokemon!B:E, 4, FALSE) )</f>
        <v/>
      </c>
      <c r="R102" s="12"/>
      <c r="S102" s="12"/>
      <c r="T102" s="12"/>
      <c r="U102" s="12"/>
      <c r="V102" s="12" t="str">
        <f>IF(VLOOKUP(A102,'Hidden Abilities'!B$2:C1000, 2, false) = D102, "YES", "NO")</f>
        <v>#N/A</v>
      </c>
    </row>
    <row r="103">
      <c r="A103" s="4"/>
      <c r="B103" s="16"/>
      <c r="C103" s="4"/>
      <c r="D103" s="4"/>
      <c r="E103" s="4"/>
      <c r="F103" s="6"/>
      <c r="G103" s="6"/>
      <c r="H103" s="8"/>
      <c r="I103" s="7"/>
      <c r="J103" s="6"/>
      <c r="K103" s="7"/>
      <c r="L103" s="9" t="str">
        <f t="shared" si="1"/>
        <v/>
      </c>
      <c r="M103" s="10" t="str">
        <f t="shared" si="2"/>
        <v/>
      </c>
      <c r="N103" s="4"/>
      <c r="O103" s="12"/>
      <c r="P103" s="13" t="str">
        <f>IF( ISBLANK(A103) , "", VLOOKUP(A103, Pokemon!B:D, 3, FALSE) )</f>
        <v/>
      </c>
      <c r="Q103" s="14" t="str">
        <f>IF( ISBLANK(A103) , "", VLOOKUP(A103, Pokemon!B:E, 4, FALSE) )</f>
        <v/>
      </c>
      <c r="R103" s="12"/>
      <c r="S103" s="12"/>
      <c r="T103" s="12"/>
      <c r="U103" s="12"/>
      <c r="V103" s="12" t="str">
        <f>IF(VLOOKUP(A103,'Hidden Abilities'!B$2:C1000, 2, false) = D103, "YES", "NO")</f>
        <v>#N/A</v>
      </c>
    </row>
    <row r="104">
      <c r="A104" s="4"/>
      <c r="B104" s="16"/>
      <c r="C104" s="4"/>
      <c r="D104" s="4"/>
      <c r="E104" s="4"/>
      <c r="F104" s="7"/>
      <c r="G104" s="6"/>
      <c r="H104" s="6"/>
      <c r="I104" s="7"/>
      <c r="J104" s="6"/>
      <c r="K104" s="6"/>
      <c r="L104" s="9" t="str">
        <f t="shared" si="1"/>
        <v/>
      </c>
      <c r="M104" s="10" t="str">
        <f t="shared" si="2"/>
        <v/>
      </c>
      <c r="N104" s="4"/>
      <c r="O104" s="12"/>
      <c r="P104" s="13" t="str">
        <f>IF( ISBLANK(A104) , "", VLOOKUP(A104, Pokemon!B:D, 3, FALSE) )</f>
        <v/>
      </c>
      <c r="Q104" s="14" t="str">
        <f>IF( ISBLANK(A104) , "", VLOOKUP(A104, Pokemon!B:E, 4, FALSE) )</f>
        <v/>
      </c>
      <c r="R104" s="12"/>
      <c r="S104" s="12"/>
      <c r="T104" s="12"/>
      <c r="U104" s="12"/>
      <c r="V104" s="12" t="str">
        <f>IF(VLOOKUP(A104,'Hidden Abilities'!B$2:C1000, 2, false) = D104, "YES", "NO")</f>
        <v>#N/A</v>
      </c>
    </row>
    <row r="105">
      <c r="A105" s="4"/>
      <c r="B105" s="16"/>
      <c r="C105" s="4"/>
      <c r="D105" s="4"/>
      <c r="E105" s="4"/>
      <c r="F105" s="6"/>
      <c r="G105" s="7"/>
      <c r="H105" s="6"/>
      <c r="I105" s="6"/>
      <c r="J105" s="6"/>
      <c r="K105" s="7"/>
      <c r="L105" s="9" t="str">
        <f t="shared" si="1"/>
        <v/>
      </c>
      <c r="M105" s="10" t="str">
        <f t="shared" si="2"/>
        <v/>
      </c>
      <c r="N105" s="4"/>
      <c r="O105" s="12"/>
      <c r="P105" s="13" t="str">
        <f>IF( ISBLANK(A105) , "", VLOOKUP(A105, Pokemon!B:D, 3, FALSE) )</f>
        <v/>
      </c>
      <c r="Q105" s="14" t="str">
        <f>IF( ISBLANK(A105) , "", VLOOKUP(A105, Pokemon!B:E, 4, FALSE) )</f>
        <v/>
      </c>
      <c r="R105" s="12"/>
      <c r="S105" s="12"/>
      <c r="T105" s="12"/>
      <c r="U105" s="12"/>
      <c r="V105" s="12" t="str">
        <f>IF(VLOOKUP(A105,'Hidden Abilities'!B$2:C1000, 2, false) = D105, "YES", "NO")</f>
        <v>#N/A</v>
      </c>
    </row>
    <row r="106">
      <c r="A106" s="4"/>
      <c r="B106" s="16"/>
      <c r="C106" s="4"/>
      <c r="D106" s="4"/>
      <c r="E106" s="4"/>
      <c r="F106" s="7"/>
      <c r="G106" s="7"/>
      <c r="H106" s="6"/>
      <c r="I106" s="6"/>
      <c r="J106" s="6"/>
      <c r="K106" s="6"/>
      <c r="L106" s="9" t="str">
        <f t="shared" si="1"/>
        <v/>
      </c>
      <c r="M106" s="10" t="str">
        <f t="shared" si="2"/>
        <v/>
      </c>
      <c r="N106" s="4"/>
      <c r="O106" s="12"/>
      <c r="P106" s="13" t="str">
        <f>IF( ISBLANK(A106) , "", VLOOKUP(A106, Pokemon!B:D, 3, FALSE) )</f>
        <v/>
      </c>
      <c r="Q106" s="14" t="str">
        <f>IF( ISBLANK(A106) , "", VLOOKUP(A106, Pokemon!B:E, 4, FALSE) )</f>
        <v/>
      </c>
      <c r="R106" s="12"/>
      <c r="S106" s="12"/>
      <c r="T106" s="12"/>
      <c r="U106" s="12"/>
      <c r="V106" s="12" t="str">
        <f>IF(VLOOKUP(A106,'Hidden Abilities'!B$2:C1000, 2, false) = D106, "YES", "NO")</f>
        <v>#N/A</v>
      </c>
    </row>
    <row r="107">
      <c r="A107" s="4"/>
      <c r="B107" s="16"/>
      <c r="C107" s="4"/>
      <c r="D107" s="4"/>
      <c r="E107" s="4"/>
      <c r="F107" s="7"/>
      <c r="G107" s="6"/>
      <c r="H107" s="6"/>
      <c r="I107" s="7"/>
      <c r="J107" s="6"/>
      <c r="K107" s="6"/>
      <c r="L107" s="9" t="str">
        <f t="shared" si="1"/>
        <v/>
      </c>
      <c r="M107" s="10" t="str">
        <f t="shared" si="2"/>
        <v/>
      </c>
      <c r="N107" s="4"/>
      <c r="O107" s="12"/>
      <c r="P107" s="13" t="str">
        <f>IF( ISBLANK(A107) , "", VLOOKUP(A107, Pokemon!B:D, 3, FALSE) )</f>
        <v/>
      </c>
      <c r="Q107" s="14" t="str">
        <f>IF( ISBLANK(A107) , "", VLOOKUP(A107, Pokemon!B:E, 4, FALSE) )</f>
        <v/>
      </c>
      <c r="R107" s="12"/>
      <c r="S107" s="12"/>
      <c r="T107" s="12"/>
      <c r="U107" s="12"/>
      <c r="V107" s="12" t="str">
        <f>IF(VLOOKUP(A107,'Hidden Abilities'!B$2:C1000, 2, false) = D107, "YES", "NO")</f>
        <v>#N/A</v>
      </c>
    </row>
    <row r="108">
      <c r="A108" s="4"/>
      <c r="B108" s="16"/>
      <c r="C108" s="4"/>
      <c r="D108" s="4"/>
      <c r="E108" s="4"/>
      <c r="F108" s="8"/>
      <c r="G108" s="7"/>
      <c r="H108" s="6"/>
      <c r="I108" s="6"/>
      <c r="J108" s="6"/>
      <c r="K108" s="7"/>
      <c r="L108" s="9" t="str">
        <f t="shared" si="1"/>
        <v/>
      </c>
      <c r="M108" s="10" t="str">
        <f t="shared" si="2"/>
        <v/>
      </c>
      <c r="N108" s="4"/>
      <c r="O108" s="12"/>
      <c r="P108" s="13" t="str">
        <f>IF( ISBLANK(A108) , "", VLOOKUP(A108, Pokemon!B:D, 3, FALSE) )</f>
        <v/>
      </c>
      <c r="Q108" s="14" t="str">
        <f>IF( ISBLANK(A108) , "", VLOOKUP(A108, Pokemon!B:E, 4, FALSE) )</f>
        <v/>
      </c>
      <c r="R108" s="12"/>
      <c r="S108" s="12"/>
      <c r="T108" s="12"/>
      <c r="U108" s="12"/>
      <c r="V108" s="12" t="str">
        <f>IF(VLOOKUP(A108,'Hidden Abilities'!B$2:C1000, 2, false) = D108, "YES", "NO")</f>
        <v>#N/A</v>
      </c>
    </row>
    <row r="109">
      <c r="A109" s="4"/>
      <c r="B109" s="16"/>
      <c r="C109" s="4"/>
      <c r="D109" s="4"/>
      <c r="E109" s="4"/>
      <c r="F109" s="7"/>
      <c r="G109" s="7"/>
      <c r="H109" s="6"/>
      <c r="I109" s="6"/>
      <c r="J109" s="6"/>
      <c r="K109" s="6"/>
      <c r="L109" s="9" t="str">
        <f t="shared" si="1"/>
        <v/>
      </c>
      <c r="M109" s="10" t="str">
        <f t="shared" si="2"/>
        <v/>
      </c>
      <c r="N109" s="4"/>
      <c r="O109" s="12"/>
      <c r="P109" s="13" t="str">
        <f>IF( ISBLANK(A109) , "", VLOOKUP(A109, Pokemon!B:D, 3, FALSE) )</f>
        <v/>
      </c>
      <c r="Q109" s="14" t="str">
        <f>IF( ISBLANK(A109) , "", VLOOKUP(A109, Pokemon!B:E, 4, FALSE) )</f>
        <v/>
      </c>
      <c r="R109" s="12"/>
      <c r="S109" s="12"/>
      <c r="T109" s="12"/>
      <c r="U109" s="12"/>
      <c r="V109" s="12" t="str">
        <f>IF(VLOOKUP(A109,'Hidden Abilities'!B$2:C1000, 2, false) = D109, "YES", "NO")</f>
        <v>#N/A</v>
      </c>
    </row>
    <row r="110">
      <c r="A110" s="4"/>
      <c r="B110" s="16"/>
      <c r="C110" s="4"/>
      <c r="D110" s="4"/>
      <c r="E110" s="4"/>
      <c r="F110" s="7"/>
      <c r="G110" s="7"/>
      <c r="H110" s="6"/>
      <c r="I110" s="6"/>
      <c r="J110" s="6"/>
      <c r="K110" s="6"/>
      <c r="L110" s="9" t="str">
        <f t="shared" si="1"/>
        <v/>
      </c>
      <c r="M110" s="10" t="str">
        <f t="shared" si="2"/>
        <v/>
      </c>
      <c r="N110" s="4"/>
      <c r="O110" s="12"/>
      <c r="P110" s="13" t="str">
        <f>IF( ISBLANK(A110) , "", VLOOKUP(A110, Pokemon!B:D, 3, FALSE) )</f>
        <v/>
      </c>
      <c r="Q110" s="14" t="str">
        <f>IF( ISBLANK(A110) , "", VLOOKUP(A110, Pokemon!B:E, 4, FALSE) )</f>
        <v/>
      </c>
      <c r="R110" s="12"/>
      <c r="S110" s="12"/>
      <c r="T110" s="12"/>
      <c r="U110" s="12"/>
      <c r="V110" s="12" t="str">
        <f>IF(VLOOKUP(A110,'Hidden Abilities'!B$2:C1000, 2, false) = D110, "YES", "NO")</f>
        <v>#N/A</v>
      </c>
    </row>
    <row r="111">
      <c r="A111" s="4"/>
      <c r="B111" s="16"/>
      <c r="C111" s="4"/>
      <c r="D111" s="4"/>
      <c r="E111" s="4"/>
      <c r="F111" s="7"/>
      <c r="G111" s="6"/>
      <c r="H111" s="6"/>
      <c r="I111" s="6"/>
      <c r="J111" s="6"/>
      <c r="K111" s="7"/>
      <c r="L111" s="9" t="str">
        <f t="shared" si="1"/>
        <v/>
      </c>
      <c r="M111" s="10" t="str">
        <f t="shared" si="2"/>
        <v/>
      </c>
      <c r="N111" s="4"/>
      <c r="O111" s="12"/>
      <c r="P111" s="13" t="str">
        <f>IF( ISBLANK(A111) , "", VLOOKUP(A111, Pokemon!B:D, 3, FALSE) )</f>
        <v/>
      </c>
      <c r="Q111" s="14" t="str">
        <f>IF( ISBLANK(A111) , "", VLOOKUP(A111, Pokemon!B:E, 4, FALSE) )</f>
        <v/>
      </c>
      <c r="R111" s="12"/>
      <c r="S111" s="12"/>
      <c r="T111" s="12"/>
      <c r="U111" s="12"/>
      <c r="V111" s="12" t="str">
        <f>IF(VLOOKUP(A111,'Hidden Abilities'!B$2:C1000, 2, false) = D111, "YES", "NO")</f>
        <v>#N/A</v>
      </c>
    </row>
    <row r="112">
      <c r="A112" s="4"/>
      <c r="B112" s="16"/>
      <c r="C112" s="4"/>
      <c r="D112" s="4"/>
      <c r="E112" s="4"/>
      <c r="F112" s="6"/>
      <c r="G112" s="7"/>
      <c r="H112" s="6"/>
      <c r="I112" s="6"/>
      <c r="J112" s="7"/>
      <c r="K112" s="6"/>
      <c r="L112" s="9" t="str">
        <f t="shared" si="1"/>
        <v/>
      </c>
      <c r="M112" s="10" t="str">
        <f t="shared" si="2"/>
        <v/>
      </c>
      <c r="N112" s="4"/>
      <c r="O112" s="12"/>
      <c r="P112" s="13" t="str">
        <f>IF( ISBLANK(A112) , "", VLOOKUP(A112, Pokemon!B:D, 3, FALSE) )</f>
        <v/>
      </c>
      <c r="Q112" s="14" t="str">
        <f>IF( ISBLANK(A112) , "", VLOOKUP(A112, Pokemon!B:E, 4, FALSE) )</f>
        <v/>
      </c>
      <c r="R112" s="12"/>
      <c r="S112" s="12"/>
      <c r="T112" s="12"/>
      <c r="U112" s="12"/>
      <c r="V112" s="12" t="str">
        <f>IF(VLOOKUP(A112,'Hidden Abilities'!B$2:C1000, 2, false) = D112, "YES", "NO")</f>
        <v>#N/A</v>
      </c>
    </row>
    <row r="113">
      <c r="A113" s="4"/>
      <c r="B113" s="16"/>
      <c r="C113" s="4"/>
      <c r="D113" s="4"/>
      <c r="E113" s="4"/>
      <c r="F113" s="7"/>
      <c r="G113" s="6"/>
      <c r="H113" s="6"/>
      <c r="I113" s="7"/>
      <c r="J113" s="6"/>
      <c r="K113" s="6"/>
      <c r="L113" s="9" t="str">
        <f t="shared" si="1"/>
        <v/>
      </c>
      <c r="M113" s="10" t="str">
        <f t="shared" si="2"/>
        <v/>
      </c>
      <c r="N113" s="4"/>
      <c r="O113" s="12"/>
      <c r="P113" s="13" t="str">
        <f>IF( ISBLANK(A113) , "", VLOOKUP(A113, Pokemon!B:D, 3, FALSE) )</f>
        <v/>
      </c>
      <c r="Q113" s="14" t="str">
        <f>IF( ISBLANK(A113) , "", VLOOKUP(A113, Pokemon!B:E, 4, FALSE) )</f>
        <v/>
      </c>
      <c r="R113" s="12"/>
      <c r="S113" s="12"/>
      <c r="T113" s="12"/>
      <c r="U113" s="12"/>
      <c r="V113" s="12" t="str">
        <f>IF(VLOOKUP(A113,'Hidden Abilities'!B$2:C1000, 2, false) = D113, "YES", "NO")</f>
        <v>#N/A</v>
      </c>
    </row>
    <row r="114">
      <c r="A114" s="4"/>
      <c r="B114" s="16"/>
      <c r="C114" s="4"/>
      <c r="D114" s="4"/>
      <c r="E114" s="4"/>
      <c r="F114" s="6"/>
      <c r="G114" s="7"/>
      <c r="H114" s="6"/>
      <c r="I114" s="7"/>
      <c r="J114" s="6"/>
      <c r="K114" s="6"/>
      <c r="L114" s="9" t="str">
        <f t="shared" si="1"/>
        <v/>
      </c>
      <c r="M114" s="10" t="str">
        <f t="shared" si="2"/>
        <v/>
      </c>
      <c r="N114" s="4"/>
      <c r="O114" s="12"/>
      <c r="P114" s="13" t="str">
        <f>IF( ISBLANK(A114) , "", VLOOKUP(A114, Pokemon!B:D, 3, FALSE) )</f>
        <v/>
      </c>
      <c r="Q114" s="14" t="str">
        <f>IF( ISBLANK(A114) , "", VLOOKUP(A114, Pokemon!B:E, 4, FALSE) )</f>
        <v/>
      </c>
      <c r="R114" s="12"/>
      <c r="S114" s="12"/>
      <c r="T114" s="12"/>
      <c r="U114" s="12"/>
      <c r="V114" s="12" t="str">
        <f>IF(VLOOKUP(A114,'Hidden Abilities'!B$2:C1000, 2, false) = D114, "YES", "NO")</f>
        <v>#N/A</v>
      </c>
    </row>
    <row r="115">
      <c r="A115" s="4"/>
      <c r="B115" s="16"/>
      <c r="C115" s="4"/>
      <c r="D115" s="4"/>
      <c r="E115" s="4"/>
      <c r="F115" s="7"/>
      <c r="G115" s="6"/>
      <c r="H115" s="6"/>
      <c r="I115" s="7"/>
      <c r="J115" s="7"/>
      <c r="K115" s="6"/>
      <c r="L115" s="9" t="str">
        <f t="shared" si="1"/>
        <v/>
      </c>
      <c r="M115" s="10" t="str">
        <f t="shared" si="2"/>
        <v/>
      </c>
      <c r="N115" s="4"/>
      <c r="O115" s="12"/>
      <c r="P115" s="13" t="str">
        <f>IF( ISBLANK(A115) , "", VLOOKUP(A115, Pokemon!B:D, 3, FALSE) )</f>
        <v/>
      </c>
      <c r="Q115" s="14" t="str">
        <f>IF( ISBLANK(A115) , "", VLOOKUP(A115, Pokemon!B:E, 4, FALSE) )</f>
        <v/>
      </c>
      <c r="R115" s="12"/>
      <c r="S115" s="12"/>
      <c r="T115" s="12"/>
      <c r="U115" s="12"/>
      <c r="V115" s="12" t="str">
        <f>IF(VLOOKUP(A115,'Hidden Abilities'!B$2:C1000, 2, false) = D115, "YES", "NO")</f>
        <v>#N/A</v>
      </c>
    </row>
    <row r="116">
      <c r="A116" s="4"/>
      <c r="B116" s="16"/>
      <c r="C116" s="4"/>
      <c r="D116" s="4"/>
      <c r="E116" s="4"/>
      <c r="F116" s="6"/>
      <c r="G116" s="7"/>
      <c r="H116" s="6"/>
      <c r="I116" s="6"/>
      <c r="J116" s="6"/>
      <c r="K116" s="7"/>
      <c r="L116" s="9" t="str">
        <f t="shared" si="1"/>
        <v/>
      </c>
      <c r="M116" s="10" t="str">
        <f t="shared" si="2"/>
        <v/>
      </c>
      <c r="N116" s="4"/>
      <c r="O116" s="12"/>
      <c r="P116" s="13" t="str">
        <f>IF( ISBLANK(A116) , "", VLOOKUP(A116, Pokemon!B:D, 3, FALSE) )</f>
        <v/>
      </c>
      <c r="Q116" s="14" t="str">
        <f>IF( ISBLANK(A116) , "", VLOOKUP(A116, Pokemon!B:E, 4, FALSE) )</f>
        <v/>
      </c>
      <c r="R116" s="12"/>
      <c r="S116" s="12"/>
      <c r="T116" s="12"/>
      <c r="U116" s="12"/>
      <c r="V116" s="12" t="str">
        <f>IF(VLOOKUP(A116,'Hidden Abilities'!B$2:C1000, 2, false) = D116, "YES", "NO")</f>
        <v>#N/A</v>
      </c>
    </row>
    <row r="117">
      <c r="A117" s="4"/>
      <c r="B117" s="16"/>
      <c r="C117" s="4"/>
      <c r="D117" s="4"/>
      <c r="E117" s="4"/>
      <c r="F117" s="6"/>
      <c r="G117" s="7"/>
      <c r="H117" s="6"/>
      <c r="I117" s="6"/>
      <c r="J117" s="6"/>
      <c r="K117" s="7"/>
      <c r="L117" s="9" t="str">
        <f t="shared" si="1"/>
        <v/>
      </c>
      <c r="M117" s="10" t="str">
        <f t="shared" si="2"/>
        <v/>
      </c>
      <c r="N117" s="4"/>
      <c r="O117" s="12"/>
      <c r="P117" s="13" t="str">
        <f>IF( ISBLANK(A117) , "", VLOOKUP(A117, Pokemon!B:D, 3, FALSE) )</f>
        <v/>
      </c>
      <c r="Q117" s="14" t="str">
        <f>IF( ISBLANK(A117) , "", VLOOKUP(A117, Pokemon!B:E, 4, FALSE) )</f>
        <v/>
      </c>
      <c r="R117" s="12"/>
      <c r="S117" s="12"/>
      <c r="T117" s="12"/>
      <c r="U117" s="12"/>
      <c r="V117" s="12" t="str">
        <f>IF(VLOOKUP(A117,'Hidden Abilities'!B$2:C1000, 2, false) = D117, "YES", "NO")</f>
        <v>#N/A</v>
      </c>
    </row>
    <row r="118">
      <c r="A118" s="4"/>
      <c r="B118" s="16"/>
      <c r="C118" s="4"/>
      <c r="D118" s="4"/>
      <c r="E118" s="4"/>
      <c r="F118" s="7"/>
      <c r="G118" s="6"/>
      <c r="H118" s="6"/>
      <c r="I118" s="6"/>
      <c r="J118" s="7"/>
      <c r="K118" s="6"/>
      <c r="L118" s="9" t="str">
        <f t="shared" si="1"/>
        <v/>
      </c>
      <c r="M118" s="10" t="str">
        <f t="shared" si="2"/>
        <v/>
      </c>
      <c r="N118" s="11"/>
      <c r="O118" s="12"/>
      <c r="P118" s="13" t="str">
        <f>IF( ISBLANK(A118) , "", VLOOKUP(A118, Pokemon!B:D, 3, FALSE) )</f>
        <v/>
      </c>
      <c r="Q118" s="14" t="str">
        <f>IF( ISBLANK(A118) , "", VLOOKUP(A118, Pokemon!B:E, 4, FALSE) )</f>
        <v/>
      </c>
      <c r="R118" s="12"/>
      <c r="S118" s="12"/>
      <c r="T118" s="12"/>
      <c r="U118" s="12"/>
      <c r="V118" s="12" t="str">
        <f>IF(VLOOKUP(A118,'Hidden Abilities'!B$2:C1000, 2, false) = D118, "YES", "NO")</f>
        <v>#N/A</v>
      </c>
    </row>
    <row r="119">
      <c r="A119" s="4"/>
      <c r="B119" s="16"/>
      <c r="C119" s="4"/>
      <c r="D119" s="4"/>
      <c r="E119" s="4"/>
      <c r="F119" s="6"/>
      <c r="G119" s="7"/>
      <c r="H119" s="6"/>
      <c r="I119" s="6"/>
      <c r="J119" s="7"/>
      <c r="K119" s="6"/>
      <c r="L119" s="9" t="str">
        <f t="shared" si="1"/>
        <v/>
      </c>
      <c r="M119" s="10" t="str">
        <f t="shared" si="2"/>
        <v/>
      </c>
      <c r="N119" s="4"/>
      <c r="O119" s="12"/>
      <c r="P119" s="13" t="str">
        <f>IF( ISBLANK(A119) , "", VLOOKUP(A119, Pokemon!B:D, 3, FALSE) )</f>
        <v/>
      </c>
      <c r="Q119" s="14" t="str">
        <f>IF( ISBLANK(A119) , "", VLOOKUP(A119, Pokemon!B:E, 4, FALSE) )</f>
        <v/>
      </c>
      <c r="R119" s="12"/>
      <c r="S119" s="12"/>
      <c r="T119" s="12"/>
      <c r="U119" s="12"/>
      <c r="V119" s="12" t="str">
        <f>IF(VLOOKUP(A119,'Hidden Abilities'!B$2:C1000, 2, false) = D119, "YES", "NO")</f>
        <v>#N/A</v>
      </c>
    </row>
    <row r="120">
      <c r="A120" s="4"/>
      <c r="B120" s="16"/>
      <c r="C120" s="4"/>
      <c r="D120" s="4"/>
      <c r="E120" s="4"/>
      <c r="F120" s="6"/>
      <c r="G120" s="6"/>
      <c r="H120" s="7"/>
      <c r="I120" s="7"/>
      <c r="J120" s="6"/>
      <c r="K120" s="6"/>
      <c r="L120" s="9" t="str">
        <f t="shared" si="1"/>
        <v/>
      </c>
      <c r="M120" s="10" t="str">
        <f t="shared" si="2"/>
        <v/>
      </c>
      <c r="N120" s="12"/>
      <c r="O120" s="12"/>
      <c r="P120" s="13" t="str">
        <f>IF( ISBLANK(A120) , "", VLOOKUP(A120, Pokemon!B:D, 3, FALSE) )</f>
        <v/>
      </c>
      <c r="Q120" s="14" t="str">
        <f>IF( ISBLANK(A120) , "", VLOOKUP(A120, Pokemon!B:E, 4, FALSE) )</f>
        <v/>
      </c>
      <c r="R120" s="12"/>
      <c r="S120" s="12"/>
      <c r="T120" s="12"/>
      <c r="U120" s="12"/>
      <c r="V120" s="12" t="str">
        <f>IF(VLOOKUP(A120,'Hidden Abilities'!B$2:C1000, 2, false) = D120, "YES", "NO")</f>
        <v>#N/A</v>
      </c>
    </row>
    <row r="121">
      <c r="A121" s="4"/>
      <c r="B121" s="16"/>
      <c r="C121" s="4"/>
      <c r="D121" s="4"/>
      <c r="E121" s="4"/>
      <c r="F121" s="6"/>
      <c r="G121" s="7"/>
      <c r="H121" s="6"/>
      <c r="I121" s="6"/>
      <c r="J121" s="7"/>
      <c r="K121" s="6"/>
      <c r="L121" s="9" t="str">
        <f t="shared" si="1"/>
        <v/>
      </c>
      <c r="M121" s="10" t="str">
        <f t="shared" si="2"/>
        <v/>
      </c>
      <c r="N121" s="4"/>
      <c r="O121" s="12"/>
      <c r="P121" s="13" t="str">
        <f>IF( ISBLANK(A121) , "", VLOOKUP(A121, Pokemon!B:D, 3, FALSE) )</f>
        <v/>
      </c>
      <c r="Q121" s="14" t="str">
        <f>IF( ISBLANK(A121) , "", VLOOKUP(A121, Pokemon!B:E, 4, FALSE) )</f>
        <v/>
      </c>
      <c r="R121" s="12"/>
      <c r="S121" s="12"/>
      <c r="T121" s="12"/>
      <c r="U121" s="12"/>
      <c r="V121" s="12" t="str">
        <f>IF(VLOOKUP(A121,'Hidden Abilities'!B$2:C1000, 2, false) = D121, "YES", "NO")</f>
        <v>#N/A</v>
      </c>
    </row>
    <row r="122">
      <c r="A122" s="4"/>
      <c r="B122" s="16"/>
      <c r="C122" s="4"/>
      <c r="D122" s="4"/>
      <c r="E122" s="4"/>
      <c r="F122" s="6"/>
      <c r="G122" s="7"/>
      <c r="H122" s="6"/>
      <c r="I122" s="6"/>
      <c r="J122" s="7"/>
      <c r="K122" s="6"/>
      <c r="L122" s="9" t="str">
        <f t="shared" si="1"/>
        <v/>
      </c>
      <c r="M122" s="10" t="str">
        <f t="shared" si="2"/>
        <v/>
      </c>
      <c r="N122" s="4"/>
      <c r="O122" s="12"/>
      <c r="P122" s="13" t="str">
        <f>IF( ISBLANK(A122) , "", VLOOKUP(A122, Pokemon!B:D, 3, FALSE) )</f>
        <v/>
      </c>
      <c r="Q122" s="14" t="str">
        <f>IF( ISBLANK(A122) , "", VLOOKUP(A122, Pokemon!B:E, 4, FALSE) )</f>
        <v/>
      </c>
      <c r="R122" s="12"/>
      <c r="S122" s="12"/>
      <c r="T122" s="12"/>
      <c r="U122" s="12"/>
      <c r="V122" s="12" t="str">
        <f>IF(VLOOKUP(A122,'Hidden Abilities'!B$2:C1000, 2, false) = D122, "YES", "NO")</f>
        <v>#N/A</v>
      </c>
    </row>
    <row r="123">
      <c r="A123" s="4"/>
      <c r="B123" s="16"/>
      <c r="C123" s="4"/>
      <c r="D123" s="4"/>
      <c r="E123" s="4"/>
      <c r="F123" s="6"/>
      <c r="G123" s="6"/>
      <c r="H123" s="6"/>
      <c r="I123" s="7"/>
      <c r="J123" s="7"/>
      <c r="K123" s="6"/>
      <c r="L123" s="9" t="str">
        <f t="shared" si="1"/>
        <v/>
      </c>
      <c r="M123" s="10" t="str">
        <f t="shared" si="2"/>
        <v/>
      </c>
      <c r="N123" s="4"/>
      <c r="O123" s="12"/>
      <c r="P123" s="13" t="str">
        <f>IF( ISBLANK(A123) , "", VLOOKUP(A123, Pokemon!B:D, 3, FALSE) )</f>
        <v/>
      </c>
      <c r="Q123" s="14" t="str">
        <f>IF( ISBLANK(A123) , "", VLOOKUP(A123, Pokemon!B:E, 4, FALSE) )</f>
        <v/>
      </c>
      <c r="R123" s="12"/>
      <c r="S123" s="12"/>
      <c r="T123" s="12"/>
      <c r="U123" s="12"/>
      <c r="V123" s="12" t="str">
        <f>IF(VLOOKUP(A123,'Hidden Abilities'!B$2:C1000, 2, false) = D123, "YES", "NO")</f>
        <v>#N/A</v>
      </c>
    </row>
    <row r="124">
      <c r="A124" s="4"/>
      <c r="B124" s="16"/>
      <c r="C124" s="4"/>
      <c r="D124" s="4"/>
      <c r="E124" s="4"/>
      <c r="F124" s="6"/>
      <c r="G124" s="6"/>
      <c r="H124" s="6"/>
      <c r="I124" s="7"/>
      <c r="J124" s="6"/>
      <c r="K124" s="7"/>
      <c r="L124" s="9" t="str">
        <f t="shared" si="1"/>
        <v/>
      </c>
      <c r="M124" s="10" t="str">
        <f t="shared" si="2"/>
        <v/>
      </c>
      <c r="N124" s="11"/>
      <c r="O124" s="12"/>
      <c r="P124" s="13" t="str">
        <f>IF( ISBLANK(A124) , "", VLOOKUP(A124, Pokemon!B:D, 3, FALSE) )</f>
        <v/>
      </c>
      <c r="Q124" s="14" t="str">
        <f>IF( ISBLANK(A124) , "", VLOOKUP(A124, Pokemon!B:E, 4, FALSE) )</f>
        <v/>
      </c>
      <c r="R124" s="12"/>
      <c r="S124" s="12"/>
      <c r="T124" s="12"/>
      <c r="U124" s="12"/>
      <c r="V124" s="12" t="str">
        <f>IF(VLOOKUP(A124,'Hidden Abilities'!B$2:C1000, 2, false) = D124, "YES", "NO")</f>
        <v>#N/A</v>
      </c>
    </row>
    <row r="125">
      <c r="A125" s="4"/>
      <c r="B125" s="16"/>
      <c r="C125" s="4"/>
      <c r="D125" s="4"/>
      <c r="E125" s="4"/>
      <c r="F125" s="7"/>
      <c r="G125" s="7"/>
      <c r="H125" s="6"/>
      <c r="I125" s="6"/>
      <c r="J125" s="6"/>
      <c r="K125" s="6"/>
      <c r="L125" s="9" t="str">
        <f t="shared" si="1"/>
        <v/>
      </c>
      <c r="M125" s="10" t="str">
        <f t="shared" si="2"/>
        <v/>
      </c>
      <c r="N125" s="4"/>
      <c r="O125" s="12"/>
      <c r="P125" s="13" t="str">
        <f>IF( ISBLANK(A125) , "", VLOOKUP(A125, Pokemon!B:D, 3, FALSE) )</f>
        <v/>
      </c>
      <c r="Q125" s="14" t="str">
        <f>IF( ISBLANK(A125) , "", VLOOKUP(A125, Pokemon!B:E, 4, FALSE) )</f>
        <v/>
      </c>
      <c r="R125" s="12"/>
      <c r="S125" s="12"/>
      <c r="T125" s="12"/>
      <c r="U125" s="12"/>
      <c r="V125" s="12" t="str">
        <f>IF(VLOOKUP(A125,'Hidden Abilities'!B$2:C1000, 2, false) = D125, "YES", "NO")</f>
        <v>#N/A</v>
      </c>
    </row>
    <row r="126">
      <c r="A126" s="4"/>
      <c r="B126" s="16"/>
      <c r="C126" s="4"/>
      <c r="D126" s="4"/>
      <c r="E126" s="4"/>
      <c r="F126" s="7"/>
      <c r="G126" s="6"/>
      <c r="H126" s="6"/>
      <c r="I126" s="6"/>
      <c r="J126" s="7"/>
      <c r="K126" s="6"/>
      <c r="L126" s="9" t="str">
        <f t="shared" si="1"/>
        <v/>
      </c>
      <c r="M126" s="10" t="str">
        <f t="shared" si="2"/>
        <v/>
      </c>
      <c r="N126" s="4"/>
      <c r="O126" s="12"/>
      <c r="P126" s="13" t="str">
        <f>IF( ISBLANK(A126) , "", VLOOKUP(A126, Pokemon!B:D, 3, FALSE) )</f>
        <v/>
      </c>
      <c r="Q126" s="14" t="str">
        <f>IF( ISBLANK(A126) , "", VLOOKUP(A126, Pokemon!B:E, 4, FALSE) )</f>
        <v/>
      </c>
      <c r="R126" s="12"/>
      <c r="S126" s="12"/>
      <c r="T126" s="12"/>
      <c r="U126" s="12"/>
      <c r="V126" s="12" t="str">
        <f>IF(VLOOKUP(A126,'Hidden Abilities'!B$2:C1000, 2, false) = D126, "YES", "NO")</f>
        <v>#N/A</v>
      </c>
    </row>
    <row r="127">
      <c r="A127" s="4"/>
      <c r="B127" s="16"/>
      <c r="C127" s="4"/>
      <c r="D127" s="4"/>
      <c r="E127" s="4"/>
      <c r="F127" s="6"/>
      <c r="G127" s="6"/>
      <c r="H127" s="6"/>
      <c r="I127" s="6"/>
      <c r="J127" s="7"/>
      <c r="K127" s="7"/>
      <c r="L127" s="9" t="str">
        <f t="shared" si="1"/>
        <v/>
      </c>
      <c r="M127" s="10" t="str">
        <f t="shared" si="2"/>
        <v/>
      </c>
      <c r="N127" s="4"/>
      <c r="O127" s="12"/>
      <c r="P127" s="13" t="str">
        <f>IF( ISBLANK(A127) , "", VLOOKUP(A127, Pokemon!B:D, 3, FALSE) )</f>
        <v/>
      </c>
      <c r="Q127" s="14" t="str">
        <f>IF( ISBLANK(A127) , "", VLOOKUP(A127, Pokemon!B:E, 4, FALSE) )</f>
        <v/>
      </c>
      <c r="R127" s="12"/>
      <c r="S127" s="12"/>
      <c r="T127" s="12"/>
      <c r="U127" s="12"/>
      <c r="V127" s="12" t="str">
        <f>IF(VLOOKUP(A127,'Hidden Abilities'!B$2:C1000, 2, false) = D127, "YES", "NO")</f>
        <v>#N/A</v>
      </c>
    </row>
    <row r="128">
      <c r="A128" s="4"/>
      <c r="B128" s="16"/>
      <c r="C128" s="4"/>
      <c r="D128" s="4"/>
      <c r="E128" s="4"/>
      <c r="F128" s="6"/>
      <c r="G128" s="6"/>
      <c r="H128" s="6"/>
      <c r="I128" s="6"/>
      <c r="J128" s="7"/>
      <c r="K128" s="7"/>
      <c r="L128" s="9" t="str">
        <f t="shared" si="1"/>
        <v/>
      </c>
      <c r="M128" s="10" t="str">
        <f t="shared" si="2"/>
        <v/>
      </c>
      <c r="N128" s="4"/>
      <c r="O128" s="12"/>
      <c r="P128" s="13" t="str">
        <f>IF( ISBLANK(A128) , "", VLOOKUP(A128, Pokemon!B:D, 3, FALSE) )</f>
        <v/>
      </c>
      <c r="Q128" s="14" t="str">
        <f>IF( ISBLANK(A128) , "", VLOOKUP(A128, Pokemon!B:E, 4, FALSE) )</f>
        <v/>
      </c>
      <c r="R128" s="12"/>
      <c r="S128" s="12"/>
      <c r="T128" s="12"/>
      <c r="U128" s="12"/>
      <c r="V128" s="12" t="str">
        <f>IF(VLOOKUP(A128,'Hidden Abilities'!B$2:C1000, 2, false) = D128, "YES", "NO")</f>
        <v>#N/A</v>
      </c>
    </row>
    <row r="129">
      <c r="A129" s="4"/>
      <c r="B129" s="16"/>
      <c r="C129" s="4"/>
      <c r="D129" s="4"/>
      <c r="E129" s="4"/>
      <c r="F129" s="7"/>
      <c r="G129" s="6"/>
      <c r="H129" s="6"/>
      <c r="I129" s="6"/>
      <c r="J129" s="6"/>
      <c r="K129" s="7"/>
      <c r="L129" s="9" t="str">
        <f t="shared" si="1"/>
        <v/>
      </c>
      <c r="M129" s="10" t="str">
        <f t="shared" si="2"/>
        <v/>
      </c>
      <c r="N129" s="4"/>
      <c r="O129" s="12"/>
      <c r="P129" s="13" t="str">
        <f>IF( ISBLANK(A129) , "", VLOOKUP(A129, Pokemon!B:D, 3, FALSE) )</f>
        <v/>
      </c>
      <c r="Q129" s="14" t="str">
        <f>IF( ISBLANK(A129) , "", VLOOKUP(A129, Pokemon!B:E, 4, FALSE) )</f>
        <v/>
      </c>
      <c r="R129" s="12"/>
      <c r="S129" s="12"/>
      <c r="T129" s="12"/>
      <c r="U129" s="12"/>
      <c r="V129" s="12" t="str">
        <f>IF(VLOOKUP(A129,'Hidden Abilities'!B$2:C1000, 2, false) = D129, "YES", "NO")</f>
        <v>#N/A</v>
      </c>
    </row>
    <row r="130">
      <c r="A130" s="4"/>
      <c r="B130" s="16"/>
      <c r="C130" s="4"/>
      <c r="D130" s="4"/>
      <c r="E130" s="4"/>
      <c r="F130" s="7"/>
      <c r="G130" s="6"/>
      <c r="H130" s="7"/>
      <c r="I130" s="7"/>
      <c r="J130" s="6"/>
      <c r="K130" s="6"/>
      <c r="L130" s="9" t="str">
        <f t="shared" si="1"/>
        <v/>
      </c>
      <c r="M130" s="10" t="str">
        <f t="shared" si="2"/>
        <v/>
      </c>
      <c r="N130" s="4"/>
      <c r="O130" s="12"/>
      <c r="P130" s="13" t="str">
        <f>IF( ISBLANK(A130) , "", VLOOKUP(A130, Pokemon!B:D, 3, FALSE) )</f>
        <v/>
      </c>
      <c r="Q130" s="14" t="str">
        <f>IF( ISBLANK(A130) , "", VLOOKUP(A130, Pokemon!B:E, 4, FALSE) )</f>
        <v/>
      </c>
      <c r="R130" s="12"/>
      <c r="S130" s="12"/>
      <c r="T130" s="12"/>
      <c r="U130" s="12"/>
      <c r="V130" s="12" t="str">
        <f>IF(VLOOKUP(A130,'Hidden Abilities'!B$2:C1000, 2, false) = D130, "YES", "NO")</f>
        <v>#N/A</v>
      </c>
    </row>
    <row r="131">
      <c r="A131" s="4"/>
      <c r="B131" s="16"/>
      <c r="C131" s="4"/>
      <c r="D131" s="4"/>
      <c r="E131" s="4"/>
      <c r="F131" s="7"/>
      <c r="G131" s="6"/>
      <c r="H131" s="6"/>
      <c r="I131" s="6"/>
      <c r="J131" s="7"/>
      <c r="K131" s="6"/>
      <c r="L131" s="9" t="str">
        <f t="shared" si="1"/>
        <v/>
      </c>
      <c r="M131" s="10" t="str">
        <f t="shared" si="2"/>
        <v/>
      </c>
      <c r="N131" s="4"/>
      <c r="O131" s="12"/>
      <c r="P131" s="13" t="str">
        <f>IF( ISBLANK(A131) , "", VLOOKUP(A131, Pokemon!B:D, 3, FALSE) )</f>
        <v/>
      </c>
      <c r="Q131" s="14" t="str">
        <f>IF( ISBLANK(A131) , "", VLOOKUP(A131, Pokemon!B:E, 4, FALSE) )</f>
        <v/>
      </c>
      <c r="R131" s="12"/>
      <c r="S131" s="12"/>
      <c r="T131" s="12"/>
      <c r="U131" s="12"/>
      <c r="V131" s="12" t="str">
        <f>IF(VLOOKUP(A131,'Hidden Abilities'!B$2:C1000, 2, false) = D131, "YES", "NO")</f>
        <v>#N/A</v>
      </c>
    </row>
    <row r="132">
      <c r="A132" s="4"/>
      <c r="B132" s="16"/>
      <c r="C132" s="4"/>
      <c r="D132" s="4"/>
      <c r="E132" s="4"/>
      <c r="F132" s="7"/>
      <c r="G132" s="6"/>
      <c r="H132" s="6"/>
      <c r="I132" s="6"/>
      <c r="J132" s="6"/>
      <c r="K132" s="7"/>
      <c r="L132" s="9" t="str">
        <f t="shared" si="1"/>
        <v/>
      </c>
      <c r="M132" s="10" t="str">
        <f t="shared" si="2"/>
        <v/>
      </c>
      <c r="N132" s="4"/>
      <c r="O132" s="12"/>
      <c r="P132" s="13" t="str">
        <f>IF( ISBLANK(A132) , "", VLOOKUP(A132, Pokemon!B:D, 3, FALSE) )</f>
        <v/>
      </c>
      <c r="Q132" s="14" t="str">
        <f>IF( ISBLANK(A132) , "", VLOOKUP(A132, Pokemon!B:E, 4, FALSE) )</f>
        <v/>
      </c>
      <c r="R132" s="12"/>
      <c r="S132" s="12"/>
      <c r="T132" s="12"/>
      <c r="U132" s="12"/>
      <c r="V132" s="12" t="str">
        <f>IF(VLOOKUP(A132,'Hidden Abilities'!B$2:C1000, 2, false) = D132, "YES", "NO")</f>
        <v>#N/A</v>
      </c>
    </row>
    <row r="133">
      <c r="A133" s="4"/>
      <c r="B133" s="16"/>
      <c r="C133" s="4"/>
      <c r="D133" s="4"/>
      <c r="E133" s="4"/>
      <c r="F133" s="7"/>
      <c r="G133" s="6"/>
      <c r="H133" s="6"/>
      <c r="I133" s="6"/>
      <c r="J133" s="6"/>
      <c r="K133" s="7"/>
      <c r="L133" s="9" t="str">
        <f t="shared" si="1"/>
        <v/>
      </c>
      <c r="M133" s="10" t="str">
        <f t="shared" si="2"/>
        <v/>
      </c>
      <c r="N133" s="4"/>
      <c r="O133" s="12"/>
      <c r="P133" s="13" t="str">
        <f>IF( ISBLANK(A133) , "", VLOOKUP(A133, Pokemon!B:D, 3, FALSE) )</f>
        <v/>
      </c>
      <c r="Q133" s="14" t="str">
        <f>IF( ISBLANK(A133) , "", VLOOKUP(A133, Pokemon!B:E, 4, FALSE) )</f>
        <v/>
      </c>
      <c r="R133" s="12"/>
      <c r="S133" s="12"/>
      <c r="T133" s="12"/>
      <c r="U133" s="12"/>
      <c r="V133" s="12" t="str">
        <f>IF(VLOOKUP(A133,'Hidden Abilities'!B$2:C1000, 2, false) = D133, "YES", "NO")</f>
        <v>#N/A</v>
      </c>
    </row>
    <row r="134">
      <c r="A134" s="4"/>
      <c r="B134" s="16"/>
      <c r="C134" s="4"/>
      <c r="D134" s="4"/>
      <c r="E134" s="4"/>
      <c r="F134" s="6"/>
      <c r="G134" s="7"/>
      <c r="H134" s="7"/>
      <c r="I134" s="6"/>
      <c r="J134" s="6"/>
      <c r="K134" s="6"/>
      <c r="L134" s="9" t="str">
        <f t="shared" si="1"/>
        <v/>
      </c>
      <c r="M134" s="10" t="str">
        <f t="shared" si="2"/>
        <v/>
      </c>
      <c r="N134" s="4"/>
      <c r="O134" s="12"/>
      <c r="P134" s="13" t="str">
        <f>IF( ISBLANK(A134) , "", VLOOKUP(A134, Pokemon!B:D, 3, FALSE) )</f>
        <v/>
      </c>
      <c r="Q134" s="14" t="str">
        <f>IF( ISBLANK(A134) , "", VLOOKUP(A134, Pokemon!B:E, 4, FALSE) )</f>
        <v/>
      </c>
      <c r="R134" s="12"/>
      <c r="S134" s="12"/>
      <c r="T134" s="12"/>
      <c r="U134" s="12"/>
      <c r="V134" s="12" t="str">
        <f>IF(VLOOKUP(A134,'Hidden Abilities'!B$2:C1000, 2, false) = D134, "YES", "NO")</f>
        <v>#N/A</v>
      </c>
    </row>
    <row r="135">
      <c r="A135" s="4"/>
      <c r="B135" s="16"/>
      <c r="C135" s="4"/>
      <c r="D135" s="4"/>
      <c r="E135" s="4"/>
      <c r="F135" s="6"/>
      <c r="G135" s="6"/>
      <c r="H135" s="7"/>
      <c r="I135" s="6"/>
      <c r="J135" s="7"/>
      <c r="K135" s="6"/>
      <c r="L135" s="9" t="str">
        <f t="shared" si="1"/>
        <v/>
      </c>
      <c r="M135" s="10" t="str">
        <f t="shared" si="2"/>
        <v/>
      </c>
      <c r="N135" s="4"/>
      <c r="O135" s="12"/>
      <c r="P135" s="13" t="str">
        <f>IF( ISBLANK(A135) , "", VLOOKUP(A135, Pokemon!B:D, 3, FALSE) )</f>
        <v/>
      </c>
      <c r="Q135" s="14" t="str">
        <f>IF( ISBLANK(A135) , "", VLOOKUP(A135, Pokemon!B:E, 4, FALSE) )</f>
        <v/>
      </c>
      <c r="R135" s="12"/>
      <c r="S135" s="12"/>
      <c r="T135" s="12"/>
      <c r="U135" s="12"/>
      <c r="V135" s="12" t="str">
        <f>IF(VLOOKUP(A135,'Hidden Abilities'!B$2:C1000, 2, false) = D135, "YES", "NO")</f>
        <v>#N/A</v>
      </c>
    </row>
    <row r="136">
      <c r="A136" s="4"/>
      <c r="B136" s="16"/>
      <c r="C136" s="4"/>
      <c r="D136" s="4"/>
      <c r="E136" s="4"/>
      <c r="F136" s="6"/>
      <c r="G136" s="6"/>
      <c r="H136" s="7"/>
      <c r="I136" s="6"/>
      <c r="J136" s="7"/>
      <c r="K136" s="6"/>
      <c r="L136" s="9" t="str">
        <f t="shared" si="1"/>
        <v/>
      </c>
      <c r="M136" s="10" t="str">
        <f t="shared" si="2"/>
        <v/>
      </c>
      <c r="N136" s="4"/>
      <c r="O136" s="12"/>
      <c r="P136" s="13" t="str">
        <f>IF( ISBLANK(A136) , "", VLOOKUP(A136, Pokemon!B:D, 3, FALSE) )</f>
        <v/>
      </c>
      <c r="Q136" s="14" t="str">
        <f>IF( ISBLANK(A136) , "", VLOOKUP(A136, Pokemon!B:E, 4, FALSE) )</f>
        <v/>
      </c>
      <c r="R136" s="12"/>
      <c r="S136" s="12"/>
      <c r="T136" s="12"/>
      <c r="U136" s="12"/>
      <c r="V136" s="12" t="str">
        <f>IF(VLOOKUP(A136,'Hidden Abilities'!B$2:C1000, 2, false) = D136, "YES", "NO")</f>
        <v>#N/A</v>
      </c>
    </row>
    <row r="137">
      <c r="A137" s="4"/>
      <c r="B137" s="16"/>
      <c r="C137" s="4"/>
      <c r="D137" s="4"/>
      <c r="E137" s="4"/>
      <c r="F137" s="6"/>
      <c r="G137" s="6"/>
      <c r="H137" s="7"/>
      <c r="I137" s="6"/>
      <c r="J137" s="6"/>
      <c r="K137" s="7"/>
      <c r="L137" s="9" t="str">
        <f t="shared" si="1"/>
        <v/>
      </c>
      <c r="M137" s="10" t="str">
        <f t="shared" si="2"/>
        <v/>
      </c>
      <c r="N137" s="4"/>
      <c r="O137" s="12"/>
      <c r="P137" s="13" t="str">
        <f>IF( ISBLANK(A137) , "", VLOOKUP(A137, Pokemon!B:D, 3, FALSE) )</f>
        <v/>
      </c>
      <c r="Q137" s="14" t="str">
        <f>IF( ISBLANK(A137) , "", VLOOKUP(A137, Pokemon!B:E, 4, FALSE) )</f>
        <v/>
      </c>
      <c r="R137" s="12"/>
      <c r="S137" s="12"/>
      <c r="T137" s="12"/>
      <c r="U137" s="12"/>
      <c r="V137" s="12" t="str">
        <f>IF(VLOOKUP(A137,'Hidden Abilities'!B$2:C1000, 2, false) = D137, "YES", "NO")</f>
        <v>#N/A</v>
      </c>
    </row>
    <row r="138">
      <c r="A138" s="4"/>
      <c r="B138" s="16"/>
      <c r="C138" s="4"/>
      <c r="D138" s="4"/>
      <c r="E138" s="4"/>
      <c r="F138" s="6"/>
      <c r="G138" s="6"/>
      <c r="H138" s="6"/>
      <c r="I138" s="7"/>
      <c r="J138" s="6"/>
      <c r="K138" s="7"/>
      <c r="L138" s="9" t="str">
        <f t="shared" si="1"/>
        <v/>
      </c>
      <c r="M138" s="10" t="str">
        <f t="shared" si="2"/>
        <v/>
      </c>
      <c r="N138" s="4"/>
      <c r="O138" s="12"/>
      <c r="P138" s="13" t="str">
        <f>IF( ISBLANK(A138) , "", VLOOKUP(A138, Pokemon!B:D, 3, FALSE) )</f>
        <v/>
      </c>
      <c r="Q138" s="14" t="str">
        <f>IF( ISBLANK(A138) , "", VLOOKUP(A138, Pokemon!B:E, 4, FALSE) )</f>
        <v/>
      </c>
      <c r="R138" s="12"/>
      <c r="S138" s="12"/>
      <c r="T138" s="12"/>
      <c r="U138" s="12"/>
      <c r="V138" s="12" t="str">
        <f>IF(VLOOKUP(A138,'Hidden Abilities'!B$2:C1000, 2, false) = D138, "YES", "NO")</f>
        <v>#N/A</v>
      </c>
    </row>
    <row r="139">
      <c r="A139" s="4"/>
      <c r="B139" s="16"/>
      <c r="C139" s="4"/>
      <c r="D139" s="4"/>
      <c r="E139" s="4"/>
      <c r="F139" s="6"/>
      <c r="G139" s="7"/>
      <c r="H139" s="6"/>
      <c r="I139" s="6"/>
      <c r="J139" s="6"/>
      <c r="K139" s="7"/>
      <c r="L139" s="9" t="str">
        <f t="shared" si="1"/>
        <v/>
      </c>
      <c r="M139" s="10" t="str">
        <f t="shared" si="2"/>
        <v/>
      </c>
      <c r="N139" s="4"/>
      <c r="O139" s="12"/>
      <c r="P139" s="13" t="str">
        <f>IF( ISBLANK(A139) , "", VLOOKUP(A139, Pokemon!B:D, 3, FALSE) )</f>
        <v/>
      </c>
      <c r="Q139" s="14" t="str">
        <f>IF( ISBLANK(A139) , "", VLOOKUP(A139, Pokemon!B:E, 4, FALSE) )</f>
        <v/>
      </c>
      <c r="R139" s="12"/>
      <c r="S139" s="12"/>
      <c r="T139" s="12"/>
      <c r="U139" s="12"/>
      <c r="V139" s="12" t="str">
        <f>IF(VLOOKUP(A139,'Hidden Abilities'!B$2:C1000, 2, false) = D139, "YES", "NO")</f>
        <v>#N/A</v>
      </c>
    </row>
    <row r="140">
      <c r="A140" s="4"/>
      <c r="B140" s="16"/>
      <c r="C140" s="4"/>
      <c r="D140" s="4"/>
      <c r="E140" s="4"/>
      <c r="F140" s="7"/>
      <c r="G140" s="6"/>
      <c r="H140" s="6"/>
      <c r="I140" s="6"/>
      <c r="J140" s="7"/>
      <c r="K140" s="6"/>
      <c r="L140" s="9" t="str">
        <f t="shared" si="1"/>
        <v/>
      </c>
      <c r="M140" s="10" t="str">
        <f t="shared" si="2"/>
        <v/>
      </c>
      <c r="N140" s="4"/>
      <c r="O140" s="12"/>
      <c r="P140" s="13" t="str">
        <f>IF( ISBLANK(A140) , "", VLOOKUP(A140, Pokemon!B:D, 3, FALSE) )</f>
        <v/>
      </c>
      <c r="Q140" s="14" t="str">
        <f>IF( ISBLANK(A140) , "", VLOOKUP(A140, Pokemon!B:E, 4, FALSE) )</f>
        <v/>
      </c>
      <c r="R140" s="12"/>
      <c r="S140" s="12"/>
      <c r="T140" s="12"/>
      <c r="U140" s="12"/>
      <c r="V140" s="12" t="str">
        <f>IF(VLOOKUP(A140,'Hidden Abilities'!B$2:C1000, 2, false) = D140, "YES", "NO")</f>
        <v>#N/A</v>
      </c>
    </row>
    <row r="141">
      <c r="A141" s="4"/>
      <c r="B141" s="16"/>
      <c r="C141" s="4"/>
      <c r="D141" s="4"/>
      <c r="E141" s="4"/>
      <c r="F141" s="7"/>
      <c r="G141" s="6"/>
      <c r="H141" s="7"/>
      <c r="I141" s="6"/>
      <c r="J141" s="6"/>
      <c r="K141" s="8"/>
      <c r="L141" s="9" t="str">
        <f t="shared" si="1"/>
        <v/>
      </c>
      <c r="M141" s="10" t="str">
        <f t="shared" si="2"/>
        <v/>
      </c>
      <c r="N141" s="4"/>
      <c r="O141" s="12"/>
      <c r="P141" s="13" t="str">
        <f>IF( ISBLANK(A141) , "", VLOOKUP(A141, Pokemon!B:D, 3, FALSE) )</f>
        <v/>
      </c>
      <c r="Q141" s="14" t="str">
        <f>IF( ISBLANK(A141) , "", VLOOKUP(A141, Pokemon!B:E, 4, FALSE) )</f>
        <v/>
      </c>
      <c r="R141" s="12"/>
      <c r="S141" s="12"/>
      <c r="T141" s="12"/>
      <c r="U141" s="12"/>
      <c r="V141" s="12" t="str">
        <f>IF(VLOOKUP(A141,'Hidden Abilities'!B$2:C1000, 2, false) = D141, "YES", "NO")</f>
        <v>#N/A</v>
      </c>
    </row>
    <row r="142">
      <c r="A142" s="4"/>
      <c r="B142" s="16"/>
      <c r="C142" s="4"/>
      <c r="D142" s="4"/>
      <c r="E142" s="4"/>
      <c r="F142" s="7"/>
      <c r="G142" s="8"/>
      <c r="H142" s="7"/>
      <c r="I142" s="6"/>
      <c r="J142" s="6"/>
      <c r="K142" s="7"/>
      <c r="L142" s="9" t="str">
        <f t="shared" si="1"/>
        <v/>
      </c>
      <c r="M142" s="10" t="str">
        <f t="shared" si="2"/>
        <v/>
      </c>
      <c r="N142" s="4"/>
      <c r="O142" s="12"/>
      <c r="P142" s="13" t="str">
        <f>IF( ISBLANK(A142) , "", VLOOKUP(A142, Pokemon!B:D, 3, FALSE) )</f>
        <v/>
      </c>
      <c r="Q142" s="14" t="str">
        <f>IF( ISBLANK(A142) , "", VLOOKUP(A142, Pokemon!B:E, 4, FALSE) )</f>
        <v/>
      </c>
      <c r="R142" s="12"/>
      <c r="S142" s="12"/>
      <c r="T142" s="12"/>
      <c r="U142" s="12"/>
      <c r="V142" s="12" t="str">
        <f>IF(VLOOKUP(A142,'Hidden Abilities'!B$2:C1000, 2, false) = D142, "YES", "NO")</f>
        <v>#N/A</v>
      </c>
    </row>
    <row r="143">
      <c r="A143" s="4"/>
      <c r="B143" s="16"/>
      <c r="C143" s="4"/>
      <c r="D143" s="4"/>
      <c r="E143" s="4"/>
      <c r="F143" s="7"/>
      <c r="G143" s="7"/>
      <c r="H143" s="6"/>
      <c r="I143" s="6"/>
      <c r="J143" s="6"/>
      <c r="K143" s="6"/>
      <c r="L143" s="9" t="str">
        <f t="shared" si="1"/>
        <v/>
      </c>
      <c r="M143" s="10" t="str">
        <f t="shared" si="2"/>
        <v/>
      </c>
      <c r="N143" s="4"/>
      <c r="O143" s="12"/>
      <c r="P143" s="13" t="str">
        <f>IF( ISBLANK(A143) , "", VLOOKUP(A143, Pokemon!B:D, 3, FALSE) )</f>
        <v/>
      </c>
      <c r="Q143" s="14" t="str">
        <f>IF( ISBLANK(A143) , "", VLOOKUP(A143, Pokemon!B:E, 4, FALSE) )</f>
        <v/>
      </c>
      <c r="R143" s="12"/>
      <c r="S143" s="12"/>
      <c r="T143" s="12"/>
      <c r="U143" s="12"/>
      <c r="V143" s="12" t="str">
        <f>IF(VLOOKUP(A143,'Hidden Abilities'!B$2:C1000, 2, false) = D143, "YES", "NO")</f>
        <v>#N/A</v>
      </c>
    </row>
    <row r="144">
      <c r="A144" s="4"/>
      <c r="B144" s="16"/>
      <c r="C144" s="4"/>
      <c r="D144" s="4"/>
      <c r="E144" s="4"/>
      <c r="F144" s="6"/>
      <c r="G144" s="6"/>
      <c r="H144" s="7"/>
      <c r="I144" s="6"/>
      <c r="J144" s="6"/>
      <c r="K144" s="7"/>
      <c r="L144" s="9" t="str">
        <f t="shared" si="1"/>
        <v/>
      </c>
      <c r="M144" s="10" t="str">
        <f t="shared" si="2"/>
        <v/>
      </c>
      <c r="N144" s="4"/>
      <c r="O144" s="12"/>
      <c r="P144" s="13" t="str">
        <f>IF( ISBLANK(A144) , "", VLOOKUP(A144, Pokemon!B:D, 3, FALSE) )</f>
        <v/>
      </c>
      <c r="Q144" s="14" t="str">
        <f>IF( ISBLANK(A144) , "", VLOOKUP(A144, Pokemon!B:E, 4, FALSE) )</f>
        <v/>
      </c>
      <c r="R144" s="12"/>
      <c r="S144" s="12"/>
      <c r="T144" s="12"/>
      <c r="U144" s="12"/>
      <c r="V144" s="12" t="str">
        <f>IF(VLOOKUP(A144,'Hidden Abilities'!B$2:C1000, 2, false) = D144, "YES", "NO")</f>
        <v>#N/A</v>
      </c>
    </row>
    <row r="145">
      <c r="A145" s="4"/>
      <c r="B145" s="16"/>
      <c r="C145" s="4"/>
      <c r="D145" s="4"/>
      <c r="E145" s="4"/>
      <c r="F145" s="7"/>
      <c r="G145" s="6"/>
      <c r="H145" s="6"/>
      <c r="I145" s="6"/>
      <c r="J145" s="7"/>
      <c r="K145" s="6"/>
      <c r="L145" s="9" t="str">
        <f t="shared" si="1"/>
        <v/>
      </c>
      <c r="M145" s="10" t="str">
        <f t="shared" si="2"/>
        <v/>
      </c>
      <c r="N145" s="4"/>
      <c r="O145" s="12"/>
      <c r="P145" s="13" t="str">
        <f>IF( ISBLANK(A145) , "", VLOOKUP(A145, Pokemon!B:D, 3, FALSE) )</f>
        <v/>
      </c>
      <c r="Q145" s="14" t="str">
        <f>IF( ISBLANK(A145) , "", VLOOKUP(A145, Pokemon!B:E, 4, FALSE) )</f>
        <v/>
      </c>
      <c r="R145" s="12"/>
      <c r="S145" s="12"/>
      <c r="T145" s="12"/>
      <c r="U145" s="12"/>
      <c r="V145" s="12" t="str">
        <f>IF(VLOOKUP(A145,'Hidden Abilities'!B$2:C1000, 2, false) = D145, "YES", "NO")</f>
        <v>#N/A</v>
      </c>
    </row>
    <row r="146">
      <c r="A146" s="4"/>
      <c r="B146" s="16"/>
      <c r="C146" s="4"/>
      <c r="D146" s="4"/>
      <c r="E146" s="4"/>
      <c r="F146" s="6"/>
      <c r="G146" s="6"/>
      <c r="H146" s="7"/>
      <c r="I146" s="6"/>
      <c r="J146" s="6"/>
      <c r="K146" s="7"/>
      <c r="L146" s="9" t="str">
        <f t="shared" si="1"/>
        <v/>
      </c>
      <c r="M146" s="10" t="str">
        <f t="shared" si="2"/>
        <v/>
      </c>
      <c r="N146" s="4"/>
      <c r="O146" s="12"/>
      <c r="P146" s="13" t="str">
        <f>IF( ISBLANK(A146) , "", VLOOKUP(A146, Pokemon!B:D, 3, FALSE) )</f>
        <v/>
      </c>
      <c r="Q146" s="14" t="str">
        <f>IF( ISBLANK(A146) , "", VLOOKUP(A146, Pokemon!B:E, 4, FALSE) )</f>
        <v/>
      </c>
      <c r="R146" s="12"/>
      <c r="S146" s="12"/>
      <c r="T146" s="12"/>
      <c r="U146" s="12"/>
      <c r="V146" s="12" t="str">
        <f>IF(VLOOKUP(A146,'Hidden Abilities'!B$2:C1000, 2, false) = D146, "YES", "NO")</f>
        <v>#N/A</v>
      </c>
    </row>
    <row r="147">
      <c r="A147" s="4"/>
      <c r="B147" s="16"/>
      <c r="C147" s="4"/>
      <c r="D147" s="4"/>
      <c r="E147" s="4"/>
      <c r="F147" s="6"/>
      <c r="G147" s="6"/>
      <c r="H147" s="6"/>
      <c r="I147" s="7"/>
      <c r="J147" s="6"/>
      <c r="K147" s="7"/>
      <c r="L147" s="9" t="str">
        <f t="shared" si="1"/>
        <v/>
      </c>
      <c r="M147" s="10" t="str">
        <f t="shared" si="2"/>
        <v/>
      </c>
      <c r="N147" s="4"/>
      <c r="O147" s="12"/>
      <c r="P147" s="13" t="str">
        <f>IF( ISBLANK(A147) , "", VLOOKUP(A147, Pokemon!B:D, 3, FALSE) )</f>
        <v/>
      </c>
      <c r="Q147" s="14" t="str">
        <f>IF( ISBLANK(A147) , "", VLOOKUP(A147, Pokemon!B:E, 4, FALSE) )</f>
        <v/>
      </c>
      <c r="R147" s="12"/>
      <c r="S147" s="12"/>
      <c r="T147" s="12"/>
      <c r="U147" s="12"/>
      <c r="V147" s="12" t="str">
        <f>IF(VLOOKUP(A147,'Hidden Abilities'!B$2:C1000, 2, false) = D147, "YES", "NO")</f>
        <v>#N/A</v>
      </c>
    </row>
    <row r="148">
      <c r="A148" s="4"/>
      <c r="B148" s="16"/>
      <c r="C148" s="4"/>
      <c r="D148" s="4"/>
      <c r="E148" s="4"/>
      <c r="F148" s="6"/>
      <c r="G148" s="7"/>
      <c r="H148" s="6"/>
      <c r="I148" s="7"/>
      <c r="J148" s="6"/>
      <c r="K148" s="6"/>
      <c r="L148" s="9" t="str">
        <f t="shared" si="1"/>
        <v/>
      </c>
      <c r="M148" s="10" t="str">
        <f t="shared" si="2"/>
        <v/>
      </c>
      <c r="N148" s="4"/>
      <c r="O148" s="12"/>
      <c r="P148" s="13" t="str">
        <f>IF( ISBLANK(A148) , "", VLOOKUP(A148, Pokemon!B:D, 3, FALSE) )</f>
        <v/>
      </c>
      <c r="Q148" s="14" t="str">
        <f>IF( ISBLANK(A148) , "", VLOOKUP(A148, Pokemon!B:E, 4, FALSE) )</f>
        <v/>
      </c>
      <c r="R148" s="12"/>
      <c r="S148" s="12"/>
      <c r="T148" s="12"/>
      <c r="U148" s="12"/>
      <c r="V148" s="12" t="str">
        <f>IF(VLOOKUP(A148,'Hidden Abilities'!B$2:C1000, 2, false) = D148, "YES", "NO")</f>
        <v>#N/A</v>
      </c>
    </row>
    <row r="149">
      <c r="A149" s="4"/>
      <c r="B149" s="16"/>
      <c r="C149" s="4"/>
      <c r="D149" s="4"/>
      <c r="E149" s="4"/>
      <c r="F149" s="7"/>
      <c r="G149" s="6"/>
      <c r="H149" s="6"/>
      <c r="I149" s="6"/>
      <c r="J149" s="6"/>
      <c r="K149" s="7"/>
      <c r="L149" s="9" t="str">
        <f t="shared" si="1"/>
        <v/>
      </c>
      <c r="M149" s="10" t="str">
        <f t="shared" si="2"/>
        <v/>
      </c>
      <c r="N149" s="4"/>
      <c r="O149" s="12"/>
      <c r="P149" s="13" t="str">
        <f>IF( ISBLANK(A149) , "", VLOOKUP(A149, Pokemon!B:D, 3, FALSE) )</f>
        <v/>
      </c>
      <c r="Q149" s="14" t="str">
        <f>IF( ISBLANK(A149) , "", VLOOKUP(A149, Pokemon!B:E, 4, FALSE) )</f>
        <v/>
      </c>
      <c r="R149" s="12"/>
      <c r="S149" s="12"/>
      <c r="T149" s="12"/>
      <c r="U149" s="12"/>
      <c r="V149" s="12" t="str">
        <f>IF(VLOOKUP(A149,'Hidden Abilities'!B$2:C1000, 2, false) = D149, "YES", "NO")</f>
        <v>#N/A</v>
      </c>
    </row>
    <row r="150">
      <c r="A150" s="4"/>
      <c r="B150" s="16"/>
      <c r="C150" s="4"/>
      <c r="D150" s="4"/>
      <c r="E150" s="4"/>
      <c r="F150" s="7"/>
      <c r="G150" s="6"/>
      <c r="H150" s="7"/>
      <c r="I150" s="6"/>
      <c r="J150" s="6"/>
      <c r="K150" s="6"/>
      <c r="L150" s="9" t="str">
        <f t="shared" si="1"/>
        <v/>
      </c>
      <c r="M150" s="10" t="str">
        <f t="shared" si="2"/>
        <v/>
      </c>
      <c r="N150" s="4"/>
      <c r="O150" s="12"/>
      <c r="P150" s="13" t="str">
        <f>IF( ISBLANK(A150) , "", VLOOKUP(A150, Pokemon!B:D, 3, FALSE) )</f>
        <v/>
      </c>
      <c r="Q150" s="14" t="str">
        <f>IF( ISBLANK(A150) , "", VLOOKUP(A150, Pokemon!B:E, 4, FALSE) )</f>
        <v/>
      </c>
      <c r="R150" s="12"/>
      <c r="S150" s="12"/>
      <c r="T150" s="12"/>
      <c r="U150" s="12"/>
      <c r="V150" s="12" t="str">
        <f>IF(VLOOKUP(A150,'Hidden Abilities'!B$2:C1000, 2, false) = D150, "YES", "NO")</f>
        <v>#N/A</v>
      </c>
    </row>
    <row r="151">
      <c r="A151" s="4"/>
      <c r="B151" s="16"/>
      <c r="C151" s="4"/>
      <c r="D151" s="4"/>
      <c r="E151" s="4"/>
      <c r="F151" s="7"/>
      <c r="G151" s="7"/>
      <c r="H151" s="6"/>
      <c r="I151" s="6"/>
      <c r="J151" s="6"/>
      <c r="K151" s="6"/>
      <c r="L151" s="9" t="str">
        <f t="shared" si="1"/>
        <v/>
      </c>
      <c r="M151" s="10" t="str">
        <f t="shared" si="2"/>
        <v/>
      </c>
      <c r="N151" s="4"/>
      <c r="O151" s="12"/>
      <c r="P151" s="13" t="str">
        <f>IF( ISBLANK(A151) , "", VLOOKUP(A151, Pokemon!B:D, 3, FALSE) )</f>
        <v/>
      </c>
      <c r="Q151" s="14" t="str">
        <f>IF( ISBLANK(A151) , "", VLOOKUP(A151, Pokemon!B:E, 4, FALSE) )</f>
        <v/>
      </c>
      <c r="R151" s="12"/>
      <c r="S151" s="12"/>
      <c r="T151" s="12"/>
      <c r="U151" s="12"/>
      <c r="V151" s="12" t="str">
        <f>IF(VLOOKUP(A151,'Hidden Abilities'!B$2:C1000, 2, false) = D151, "YES", "NO")</f>
        <v>#N/A</v>
      </c>
    </row>
    <row r="152">
      <c r="A152" s="4"/>
      <c r="B152" s="16"/>
      <c r="C152" s="4"/>
      <c r="D152" s="4"/>
      <c r="E152" s="4"/>
      <c r="F152" s="7"/>
      <c r="G152" s="7"/>
      <c r="H152" s="6"/>
      <c r="I152" s="6"/>
      <c r="J152" s="6"/>
      <c r="K152" s="6"/>
      <c r="L152" s="9" t="str">
        <f t="shared" si="1"/>
        <v/>
      </c>
      <c r="M152" s="10" t="str">
        <f t="shared" si="2"/>
        <v/>
      </c>
      <c r="N152" s="4"/>
      <c r="O152" s="12"/>
      <c r="P152" s="13" t="str">
        <f>IF( ISBLANK(A152) , "", VLOOKUP(A152, Pokemon!B:D, 3, FALSE) )</f>
        <v/>
      </c>
      <c r="Q152" s="14" t="str">
        <f>IF( ISBLANK(A152) , "", VLOOKUP(A152, Pokemon!B:E, 4, FALSE) )</f>
        <v/>
      </c>
      <c r="R152" s="12"/>
      <c r="S152" s="12"/>
      <c r="T152" s="12"/>
      <c r="U152" s="12"/>
      <c r="V152" s="12" t="str">
        <f>IF(VLOOKUP(A152,'Hidden Abilities'!B$2:C1000, 2, false) = D152, "YES", "NO")</f>
        <v>#N/A</v>
      </c>
    </row>
    <row r="153">
      <c r="A153" s="4"/>
      <c r="B153" s="16"/>
      <c r="C153" s="4"/>
      <c r="D153" s="4"/>
      <c r="E153" s="4"/>
      <c r="F153" s="6"/>
      <c r="G153" s="6"/>
      <c r="H153" s="6"/>
      <c r="I153" s="7"/>
      <c r="J153" s="8"/>
      <c r="K153" s="7"/>
      <c r="L153" s="9" t="str">
        <f t="shared" si="1"/>
        <v/>
      </c>
      <c r="M153" s="10" t="str">
        <f t="shared" si="2"/>
        <v/>
      </c>
      <c r="N153" s="4"/>
      <c r="O153" s="12"/>
      <c r="P153" s="13" t="str">
        <f>IF( ISBLANK(A153) , "", VLOOKUP(A153, Pokemon!B:D, 3, FALSE) )</f>
        <v/>
      </c>
      <c r="Q153" s="14" t="str">
        <f>IF( ISBLANK(A153) , "", VLOOKUP(A153, Pokemon!B:E, 4, FALSE) )</f>
        <v/>
      </c>
      <c r="R153" s="12"/>
      <c r="S153" s="12"/>
      <c r="T153" s="12"/>
      <c r="U153" s="12"/>
      <c r="V153" s="12" t="str">
        <f>IF(VLOOKUP(A153,'Hidden Abilities'!B$2:C1000, 2, false) = D153, "YES", "NO")</f>
        <v>#N/A</v>
      </c>
    </row>
    <row r="154">
      <c r="A154" s="4"/>
      <c r="B154" s="16"/>
      <c r="C154" s="4"/>
      <c r="D154" s="4"/>
      <c r="E154" s="4"/>
      <c r="F154" s="6"/>
      <c r="G154" s="6"/>
      <c r="H154" s="7"/>
      <c r="I154" s="8"/>
      <c r="J154" s="8"/>
      <c r="K154" s="7"/>
      <c r="L154" s="9" t="str">
        <f t="shared" si="1"/>
        <v/>
      </c>
      <c r="M154" s="10" t="str">
        <f t="shared" si="2"/>
        <v/>
      </c>
      <c r="N154" s="4"/>
      <c r="O154" s="11"/>
      <c r="P154" s="13" t="str">
        <f>IF( ISBLANK(A154) , "", VLOOKUP(A154, Pokemon!B:D, 3, FALSE) )</f>
        <v/>
      </c>
      <c r="Q154" s="14" t="str">
        <f>IF( ISBLANK(A154) , "", VLOOKUP(A154, Pokemon!B:E, 4, FALSE) )</f>
        <v/>
      </c>
      <c r="R154" s="12"/>
      <c r="S154" s="12"/>
      <c r="T154" s="12"/>
      <c r="U154" s="12"/>
      <c r="V154" s="12" t="str">
        <f>IF(VLOOKUP(A154,'Hidden Abilities'!B$2:C1000, 2, false) = D154, "YES", "NO")</f>
        <v>#N/A</v>
      </c>
    </row>
    <row r="155">
      <c r="A155" s="4"/>
      <c r="B155" s="16"/>
      <c r="C155" s="4"/>
      <c r="D155" s="4"/>
      <c r="E155" s="4"/>
      <c r="F155" s="6"/>
      <c r="G155" s="7"/>
      <c r="H155" s="7"/>
      <c r="I155" s="6"/>
      <c r="J155" s="6"/>
      <c r="K155" s="6"/>
      <c r="L155" s="9" t="str">
        <f t="shared" si="1"/>
        <v/>
      </c>
      <c r="M155" s="10" t="str">
        <f t="shared" si="2"/>
        <v/>
      </c>
      <c r="N155" s="4"/>
      <c r="O155" s="12"/>
      <c r="P155" s="13" t="str">
        <f>IF( ISBLANK(A155) , "", VLOOKUP(A155, Pokemon!B:D, 3, FALSE) )</f>
        <v/>
      </c>
      <c r="Q155" s="14" t="str">
        <f>IF( ISBLANK(A155) , "", VLOOKUP(A155, Pokemon!B:E, 4, FALSE) )</f>
        <v/>
      </c>
      <c r="R155" s="12"/>
      <c r="S155" s="12"/>
      <c r="T155" s="12"/>
      <c r="U155" s="12"/>
      <c r="V155" s="12" t="str">
        <f>IF(VLOOKUP(A155,'Hidden Abilities'!B$2:C1000, 2, false) = D155, "YES", "NO")</f>
        <v>#N/A</v>
      </c>
    </row>
    <row r="156">
      <c r="A156" s="4"/>
      <c r="B156" s="16"/>
      <c r="C156" s="4"/>
      <c r="D156" s="4"/>
      <c r="E156" s="4"/>
      <c r="F156" s="6"/>
      <c r="G156" s="6"/>
      <c r="H156" s="7"/>
      <c r="I156" s="6"/>
      <c r="J156" s="6"/>
      <c r="K156" s="7"/>
      <c r="L156" s="9" t="str">
        <f t="shared" si="1"/>
        <v/>
      </c>
      <c r="M156" s="10" t="str">
        <f t="shared" si="2"/>
        <v/>
      </c>
      <c r="N156" s="4"/>
      <c r="O156" s="12"/>
      <c r="P156" s="13" t="str">
        <f>IF( ISBLANK(A156) , "", VLOOKUP(A156, Pokemon!B:D, 3, FALSE) )</f>
        <v/>
      </c>
      <c r="Q156" s="14" t="str">
        <f>IF( ISBLANK(A156) , "", VLOOKUP(A156, Pokemon!B:E, 4, FALSE) )</f>
        <v/>
      </c>
      <c r="R156" s="12"/>
      <c r="S156" s="12"/>
      <c r="T156" s="12"/>
      <c r="U156" s="12"/>
      <c r="V156" s="12" t="str">
        <f>IF(VLOOKUP(A156,'Hidden Abilities'!B$2:C1000, 2, false) = D156, "YES", "NO")</f>
        <v>#N/A</v>
      </c>
    </row>
    <row r="157">
      <c r="A157" s="4"/>
      <c r="B157" s="16"/>
      <c r="C157" s="4"/>
      <c r="D157" s="4"/>
      <c r="E157" s="4"/>
      <c r="F157" s="7"/>
      <c r="G157" s="6"/>
      <c r="H157" s="6"/>
      <c r="I157" s="6"/>
      <c r="J157" s="7"/>
      <c r="K157" s="6"/>
      <c r="L157" s="9" t="str">
        <f t="shared" si="1"/>
        <v/>
      </c>
      <c r="M157" s="10" t="str">
        <f t="shared" si="2"/>
        <v/>
      </c>
      <c r="N157" s="4"/>
      <c r="O157" s="12"/>
      <c r="P157" s="13" t="str">
        <f>IF( ISBLANK(A157) , "", VLOOKUP(A157, Pokemon!B:D, 3, FALSE) )</f>
        <v/>
      </c>
      <c r="Q157" s="14" t="str">
        <f>IF( ISBLANK(A157) , "", VLOOKUP(A157, Pokemon!B:E, 4, FALSE) )</f>
        <v/>
      </c>
      <c r="R157" s="12"/>
      <c r="S157" s="12"/>
      <c r="T157" s="12"/>
      <c r="U157" s="12"/>
      <c r="V157" s="12" t="str">
        <f>IF(VLOOKUP(A157,'Hidden Abilities'!B$2:C1000, 2, false) = D157, "YES", "NO")</f>
        <v>#N/A</v>
      </c>
    </row>
    <row r="158">
      <c r="A158" s="4"/>
      <c r="B158" s="16"/>
      <c r="C158" s="4"/>
      <c r="D158" s="4"/>
      <c r="E158" s="4"/>
      <c r="F158" s="6"/>
      <c r="G158" s="6"/>
      <c r="H158" s="7"/>
      <c r="I158" s="6"/>
      <c r="J158" s="6"/>
      <c r="K158" s="7"/>
      <c r="L158" s="9" t="str">
        <f t="shared" si="1"/>
        <v/>
      </c>
      <c r="M158" s="10" t="str">
        <f t="shared" si="2"/>
        <v/>
      </c>
      <c r="N158" s="4"/>
      <c r="O158" s="12"/>
      <c r="P158" s="13" t="str">
        <f>IF( ISBLANK(A158) , "", VLOOKUP(A158, Pokemon!B:D, 3, FALSE) )</f>
        <v/>
      </c>
      <c r="Q158" s="14" t="str">
        <f>IF( ISBLANK(A158) , "", VLOOKUP(A158, Pokemon!B:E, 4, FALSE) )</f>
        <v/>
      </c>
      <c r="R158" s="12"/>
      <c r="S158" s="12"/>
      <c r="T158" s="12"/>
      <c r="U158" s="12"/>
      <c r="V158" s="12" t="str">
        <f>IF(VLOOKUP(A158,'Hidden Abilities'!B$2:C1000, 2, false) = D158, "YES", "NO")</f>
        <v>#N/A</v>
      </c>
    </row>
    <row r="159">
      <c r="A159" s="4"/>
      <c r="B159" s="16"/>
      <c r="C159" s="4"/>
      <c r="D159" s="4"/>
      <c r="E159" s="4"/>
      <c r="F159" s="7"/>
      <c r="G159" s="6"/>
      <c r="H159" s="7"/>
      <c r="I159" s="6"/>
      <c r="J159" s="6"/>
      <c r="K159" s="6"/>
      <c r="L159" s="9" t="str">
        <f t="shared" si="1"/>
        <v/>
      </c>
      <c r="M159" s="10" t="str">
        <f t="shared" si="2"/>
        <v/>
      </c>
      <c r="N159" s="4"/>
      <c r="O159" s="12"/>
      <c r="P159" s="13" t="str">
        <f>IF( ISBLANK(A159) , "", VLOOKUP(A159, Pokemon!B:D, 3, FALSE) )</f>
        <v/>
      </c>
      <c r="Q159" s="14" t="str">
        <f>IF( ISBLANK(A159) , "", VLOOKUP(A159, Pokemon!B:E, 4, FALSE) )</f>
        <v/>
      </c>
      <c r="R159" s="12"/>
      <c r="S159" s="12"/>
      <c r="T159" s="12"/>
      <c r="U159" s="12"/>
      <c r="V159" s="12" t="str">
        <f>IF(VLOOKUP(A159,'Hidden Abilities'!B$2:C1000, 2, false) = D159, "YES", "NO")</f>
        <v>#N/A</v>
      </c>
    </row>
    <row r="160">
      <c r="A160" s="4"/>
      <c r="B160" s="16"/>
      <c r="C160" s="4"/>
      <c r="D160" s="4"/>
      <c r="E160" s="4"/>
      <c r="F160" s="7"/>
      <c r="G160" s="7"/>
      <c r="H160" s="6"/>
      <c r="I160" s="6"/>
      <c r="J160" s="6"/>
      <c r="K160" s="6"/>
      <c r="L160" s="9" t="str">
        <f t="shared" si="1"/>
        <v/>
      </c>
      <c r="M160" s="10" t="str">
        <f t="shared" si="2"/>
        <v/>
      </c>
      <c r="N160" s="4"/>
      <c r="O160" s="12"/>
      <c r="P160" s="13" t="str">
        <f>IF( ISBLANK(A160) , "", VLOOKUP(A160, Pokemon!B:D, 3, FALSE) )</f>
        <v/>
      </c>
      <c r="Q160" s="14" t="str">
        <f>IF( ISBLANK(A160) , "", VLOOKUP(A160, Pokemon!B:E, 4, FALSE) )</f>
        <v/>
      </c>
      <c r="R160" s="12"/>
      <c r="S160" s="12"/>
      <c r="T160" s="12"/>
      <c r="U160" s="12"/>
      <c r="V160" s="12" t="str">
        <f>IF(VLOOKUP(A160,'Hidden Abilities'!B$2:C1000, 2, false) = D160, "YES", "NO")</f>
        <v>#N/A</v>
      </c>
    </row>
    <row r="161">
      <c r="A161" s="4"/>
      <c r="B161" s="16"/>
      <c r="C161" s="4"/>
      <c r="D161" s="4"/>
      <c r="E161" s="4"/>
      <c r="F161" s="7"/>
      <c r="G161" s="7"/>
      <c r="H161" s="6"/>
      <c r="I161" s="6"/>
      <c r="J161" s="6"/>
      <c r="K161" s="6"/>
      <c r="L161" s="9" t="str">
        <f t="shared" si="1"/>
        <v/>
      </c>
      <c r="M161" s="10" t="str">
        <f t="shared" si="2"/>
        <v/>
      </c>
      <c r="N161" s="4"/>
      <c r="O161" s="12"/>
      <c r="P161" s="13" t="str">
        <f>IF( ISBLANK(A161) , "", VLOOKUP(A161, Pokemon!B:D, 3, FALSE) )</f>
        <v/>
      </c>
      <c r="Q161" s="14" t="str">
        <f>IF( ISBLANK(A161) , "", VLOOKUP(A161, Pokemon!B:E, 4, FALSE) )</f>
        <v/>
      </c>
      <c r="R161" s="12"/>
      <c r="S161" s="12"/>
      <c r="T161" s="12"/>
      <c r="U161" s="12"/>
      <c r="V161" s="12" t="str">
        <f>IF(VLOOKUP(A161,'Hidden Abilities'!B$2:C1000, 2, false) = D161, "YES", "NO")</f>
        <v>#N/A</v>
      </c>
    </row>
    <row r="162">
      <c r="A162" s="4"/>
      <c r="B162" s="16"/>
      <c r="C162" s="4"/>
      <c r="D162" s="4"/>
      <c r="E162" s="4"/>
      <c r="F162" s="7"/>
      <c r="G162" s="6"/>
      <c r="H162" s="6"/>
      <c r="I162" s="6"/>
      <c r="J162" s="7"/>
      <c r="K162" s="6"/>
      <c r="L162" s="9" t="str">
        <f t="shared" si="1"/>
        <v/>
      </c>
      <c r="M162" s="10" t="str">
        <f t="shared" si="2"/>
        <v/>
      </c>
      <c r="N162" s="4"/>
      <c r="O162" s="12"/>
      <c r="P162" s="13" t="str">
        <f>IF( ISBLANK(A162) , "", VLOOKUP(A162, Pokemon!B:D, 3, FALSE) )</f>
        <v/>
      </c>
      <c r="Q162" s="14" t="str">
        <f>IF( ISBLANK(A162) , "", VLOOKUP(A162, Pokemon!B:E, 4, FALSE) )</f>
        <v/>
      </c>
      <c r="R162" s="12"/>
      <c r="S162" s="12"/>
      <c r="T162" s="12"/>
      <c r="U162" s="12"/>
      <c r="V162" s="12" t="str">
        <f>IF(VLOOKUP(A162,'Hidden Abilities'!B$2:C1000, 2, false) = D162, "YES", "NO")</f>
        <v>#N/A</v>
      </c>
    </row>
    <row r="163">
      <c r="A163" s="4"/>
      <c r="B163" s="16"/>
      <c r="C163" s="4"/>
      <c r="D163" s="4"/>
      <c r="E163" s="4"/>
      <c r="F163" s="6"/>
      <c r="G163" s="7"/>
      <c r="H163" s="7"/>
      <c r="I163" s="6"/>
      <c r="J163" s="6"/>
      <c r="K163" s="6"/>
      <c r="L163" s="9" t="str">
        <f t="shared" si="1"/>
        <v/>
      </c>
      <c r="M163" s="10" t="str">
        <f t="shared" si="2"/>
        <v/>
      </c>
      <c r="N163" s="4"/>
      <c r="O163" s="11"/>
      <c r="P163" s="13" t="str">
        <f>IF( ISBLANK(A163) , "", VLOOKUP(A163, Pokemon!B:D, 3, FALSE) )</f>
        <v/>
      </c>
      <c r="Q163" s="14" t="str">
        <f>IF( ISBLANK(A163) , "", VLOOKUP(A163, Pokemon!B:E, 4, FALSE) )</f>
        <v/>
      </c>
      <c r="R163" s="12"/>
      <c r="S163" s="12"/>
      <c r="T163" s="12"/>
      <c r="U163" s="12"/>
      <c r="V163" s="12" t="str">
        <f>IF(VLOOKUP(A163,'Hidden Abilities'!B$2:C1000, 2, false) = D163, "YES", "NO")</f>
        <v>#N/A</v>
      </c>
    </row>
    <row r="164">
      <c r="A164" s="4"/>
      <c r="B164" s="16"/>
      <c r="C164" s="4"/>
      <c r="D164" s="4"/>
      <c r="E164" s="4"/>
      <c r="F164" s="6"/>
      <c r="G164" s="7"/>
      <c r="H164" s="6"/>
      <c r="I164" s="6"/>
      <c r="J164" s="7"/>
      <c r="K164" s="6"/>
      <c r="L164" s="9" t="str">
        <f t="shared" si="1"/>
        <v/>
      </c>
      <c r="M164" s="10" t="str">
        <f t="shared" si="2"/>
        <v/>
      </c>
      <c r="N164" s="4"/>
      <c r="O164" s="12"/>
      <c r="P164" s="13" t="str">
        <f>IF( ISBLANK(A164) , "", VLOOKUP(A164, Pokemon!B:D, 3, FALSE) )</f>
        <v/>
      </c>
      <c r="Q164" s="14" t="str">
        <f>IF( ISBLANK(A164) , "", VLOOKUP(A164, Pokemon!B:E, 4, FALSE) )</f>
        <v/>
      </c>
      <c r="R164" s="12"/>
      <c r="S164" s="12"/>
      <c r="T164" s="12"/>
      <c r="U164" s="12"/>
      <c r="V164" s="12" t="str">
        <f>IF(VLOOKUP(A164,'Hidden Abilities'!B$2:C1000, 2, false) = D164, "YES", "NO")</f>
        <v>#N/A</v>
      </c>
    </row>
    <row r="165">
      <c r="A165" s="4"/>
      <c r="B165" s="16"/>
      <c r="C165" s="4"/>
      <c r="D165" s="4"/>
      <c r="E165" s="4"/>
      <c r="F165" s="6"/>
      <c r="G165" s="6"/>
      <c r="H165" s="7"/>
      <c r="I165" s="6"/>
      <c r="J165" s="6"/>
      <c r="K165" s="7"/>
      <c r="L165" s="9" t="str">
        <f t="shared" si="1"/>
        <v/>
      </c>
      <c r="M165" s="10" t="str">
        <f t="shared" si="2"/>
        <v/>
      </c>
      <c r="N165" s="4"/>
      <c r="O165" s="12"/>
      <c r="P165" s="13" t="str">
        <f>IF( ISBLANK(A165) , "", VLOOKUP(A165, Pokemon!B:D, 3, FALSE) )</f>
        <v/>
      </c>
      <c r="Q165" s="14" t="str">
        <f>IF( ISBLANK(A165) , "", VLOOKUP(A165, Pokemon!B:E, 4, FALSE) )</f>
        <v/>
      </c>
      <c r="R165" s="12"/>
      <c r="S165" s="12"/>
      <c r="T165" s="12"/>
      <c r="U165" s="12"/>
      <c r="V165" s="12" t="str">
        <f>IF(VLOOKUP(A165,'Hidden Abilities'!B$2:C1000, 2, false) = D165, "YES", "NO")</f>
        <v>#N/A</v>
      </c>
    </row>
    <row r="166">
      <c r="A166" s="4"/>
      <c r="B166" s="16"/>
      <c r="C166" s="4"/>
      <c r="D166" s="4"/>
      <c r="E166" s="4"/>
      <c r="F166" s="7"/>
      <c r="G166" s="6"/>
      <c r="H166" s="7"/>
      <c r="I166" s="6"/>
      <c r="J166" s="6"/>
      <c r="K166" s="6"/>
      <c r="L166" s="9" t="str">
        <f t="shared" si="1"/>
        <v/>
      </c>
      <c r="M166" s="10" t="str">
        <f t="shared" si="2"/>
        <v/>
      </c>
      <c r="N166" s="4"/>
      <c r="O166" s="12"/>
      <c r="P166" s="13" t="str">
        <f>IF( ISBLANK(A166) , "", VLOOKUP(A166, Pokemon!B:D, 3, FALSE) )</f>
        <v/>
      </c>
      <c r="Q166" s="14" t="str">
        <f>IF( ISBLANK(A166) , "", VLOOKUP(A166, Pokemon!B:E, 4, FALSE) )</f>
        <v/>
      </c>
      <c r="R166" s="12"/>
      <c r="S166" s="12"/>
      <c r="T166" s="12"/>
      <c r="U166" s="12"/>
      <c r="V166" s="12" t="str">
        <f>IF(VLOOKUP(A166,'Hidden Abilities'!B$2:C1000, 2, false) = D166, "YES", "NO")</f>
        <v>#N/A</v>
      </c>
    </row>
    <row r="167">
      <c r="A167" s="4"/>
      <c r="B167" s="16"/>
      <c r="C167" s="4"/>
      <c r="D167" s="4"/>
      <c r="E167" s="4"/>
      <c r="F167" s="7"/>
      <c r="G167" s="6"/>
      <c r="H167" s="7"/>
      <c r="I167" s="6"/>
      <c r="J167" s="6"/>
      <c r="K167" s="7"/>
      <c r="L167" s="9" t="str">
        <f t="shared" si="1"/>
        <v/>
      </c>
      <c r="M167" s="10" t="str">
        <f t="shared" si="2"/>
        <v/>
      </c>
      <c r="N167" s="4"/>
      <c r="O167" s="12"/>
      <c r="P167" s="13" t="str">
        <f>IF( ISBLANK(A167) , "", VLOOKUP(A167, Pokemon!B:D, 3, FALSE) )</f>
        <v/>
      </c>
      <c r="Q167" s="14" t="str">
        <f>IF( ISBLANK(A167) , "", VLOOKUP(A167, Pokemon!B:E, 4, FALSE) )</f>
        <v/>
      </c>
      <c r="R167" s="12"/>
      <c r="S167" s="12"/>
      <c r="T167" s="12"/>
      <c r="U167" s="12"/>
      <c r="V167" s="12" t="str">
        <f>IF(VLOOKUP(A167,'Hidden Abilities'!B$2:C1000, 2, false) = D167, "YES", "NO")</f>
        <v>#N/A</v>
      </c>
    </row>
    <row r="168">
      <c r="A168" s="17"/>
      <c r="B168" s="18"/>
      <c r="C168" s="12"/>
      <c r="D168" s="12"/>
      <c r="E168" s="12"/>
      <c r="F168" s="7"/>
      <c r="G168" s="7"/>
      <c r="H168" s="7"/>
      <c r="I168" s="7"/>
      <c r="J168" s="7"/>
      <c r="K168" s="7"/>
      <c r="L168" s="9" t="str">
        <f t="shared" si="1"/>
        <v/>
      </c>
      <c r="M168" s="10" t="str">
        <f t="shared" si="2"/>
        <v/>
      </c>
      <c r="N168" s="12"/>
      <c r="O168" s="12"/>
      <c r="P168" s="12" t="str">
        <f>IF( ISBLANK(A168) , "", VLOOKUP(A168, Pokemon!B:D, 3, FALSE) )</f>
        <v/>
      </c>
      <c r="Q168" s="12" t="str">
        <f>IF( ISBLANK(A168) , "", VLOOKUP(A168, Pokemon!B:E, 4, FALSE) )</f>
        <v/>
      </c>
      <c r="R168" s="12"/>
      <c r="S168" s="12"/>
      <c r="T168" s="12"/>
      <c r="U168" s="12"/>
      <c r="V168" s="12" t="str">
        <f>IF(VLOOKUP(A168,'Hidden Abilities'!B$2:C1000, 2, false) = D168, "YES", "NO")</f>
        <v>#N/A</v>
      </c>
    </row>
    <row r="169">
      <c r="A169" s="17"/>
      <c r="B169" s="18"/>
      <c r="C169" s="17"/>
      <c r="D169" s="17"/>
      <c r="E169" s="12"/>
      <c r="F169" s="7"/>
      <c r="G169" s="7"/>
      <c r="H169" s="7"/>
      <c r="I169" s="7"/>
      <c r="J169" s="7"/>
      <c r="K169" s="7"/>
      <c r="L169" s="9" t="str">
        <f t="shared" si="1"/>
        <v/>
      </c>
      <c r="M169" s="10" t="str">
        <f t="shared" si="2"/>
        <v/>
      </c>
      <c r="N169" s="12"/>
      <c r="O169" s="12"/>
      <c r="P169" s="12" t="str">
        <f>IF( ISBLANK(A169) , "", VLOOKUP(A169, Pokemon!B:D, 3, FALSE) )</f>
        <v/>
      </c>
      <c r="Q169" s="12" t="str">
        <f>IF( ISBLANK(A169) , "", VLOOKUP(A169, Pokemon!B:E, 4, FALSE) )</f>
        <v/>
      </c>
      <c r="R169" s="12"/>
      <c r="S169" s="12"/>
      <c r="T169" s="12"/>
      <c r="U169" s="12"/>
      <c r="V169" s="12" t="str">
        <f>IF(VLOOKUP(A169,'Hidden Abilities'!B$2:C1000, 2, false) = D169, "YES", "NO")</f>
        <v>#N/A</v>
      </c>
    </row>
    <row r="170">
      <c r="A170" s="12"/>
      <c r="B170" s="19"/>
      <c r="C170" s="17"/>
      <c r="D170" s="12"/>
      <c r="E170" s="12"/>
      <c r="F170" s="7"/>
      <c r="G170" s="7"/>
      <c r="H170" s="7"/>
      <c r="I170" s="7"/>
      <c r="J170" s="7"/>
      <c r="K170" s="7"/>
      <c r="L170" s="9" t="str">
        <f t="shared" si="1"/>
        <v/>
      </c>
      <c r="M170" s="10" t="str">
        <f t="shared" si="2"/>
        <v/>
      </c>
      <c r="N170" s="12"/>
      <c r="O170" s="12"/>
      <c r="P170" s="12" t="str">
        <f>IF( ISBLANK(A170) , "", VLOOKUP(A170, Pokemon!B:D, 3, FALSE) )</f>
        <v/>
      </c>
      <c r="Q170" s="12" t="str">
        <f>IF( ISBLANK(A170) , "", VLOOKUP(A170, Pokemon!B:E, 4, FALSE) )</f>
        <v/>
      </c>
      <c r="R170" s="12"/>
      <c r="S170" s="12"/>
      <c r="T170" s="12"/>
      <c r="U170" s="12"/>
      <c r="V170" s="12" t="str">
        <f>IF(VLOOKUP(A170,'Hidden Abilities'!B$2:C1000, 2, false) = D170, "YES", "NO")</f>
        <v>#N/A</v>
      </c>
    </row>
    <row r="171">
      <c r="A171" s="12"/>
      <c r="B171" s="19"/>
      <c r="C171" s="17"/>
      <c r="D171" s="12"/>
      <c r="E171" s="12"/>
      <c r="F171" s="7"/>
      <c r="G171" s="7"/>
      <c r="H171" s="7"/>
      <c r="I171" s="7"/>
      <c r="J171" s="7"/>
      <c r="K171" s="7"/>
      <c r="L171" s="9" t="str">
        <f t="shared" si="1"/>
        <v/>
      </c>
      <c r="M171" s="10" t="str">
        <f t="shared" si="2"/>
        <v/>
      </c>
      <c r="N171" s="12"/>
      <c r="O171" s="12"/>
      <c r="P171" s="12" t="str">
        <f>IF( ISBLANK(A171) , "", VLOOKUP(A171, Pokemon!B:D, 3, FALSE) )</f>
        <v/>
      </c>
      <c r="Q171" s="12" t="str">
        <f>IF( ISBLANK(A171) , "", VLOOKUP(A171, Pokemon!B:E, 4, FALSE) )</f>
        <v/>
      </c>
      <c r="R171" s="12"/>
      <c r="S171" s="12"/>
      <c r="T171" s="12"/>
      <c r="U171" s="12"/>
      <c r="V171" s="12" t="str">
        <f>IF(VLOOKUP(A171,'Hidden Abilities'!B$2:C1000, 2, false) = D171, "YES", "NO")</f>
        <v>#N/A</v>
      </c>
    </row>
    <row r="172">
      <c r="A172" s="12"/>
      <c r="B172" s="19"/>
      <c r="C172" s="17"/>
      <c r="D172" s="12"/>
      <c r="E172" s="12"/>
      <c r="F172" s="7"/>
      <c r="G172" s="7"/>
      <c r="H172" s="7"/>
      <c r="I172" s="7"/>
      <c r="J172" s="7"/>
      <c r="K172" s="7"/>
      <c r="L172" s="9" t="str">
        <f t="shared" si="1"/>
        <v/>
      </c>
      <c r="M172" s="10" t="str">
        <f t="shared" si="2"/>
        <v/>
      </c>
      <c r="N172" s="12"/>
      <c r="O172" s="12"/>
      <c r="P172" s="12" t="str">
        <f>IF( ISBLANK(A172) , "", VLOOKUP(A172, Pokemon!B:D, 3, FALSE) )</f>
        <v/>
      </c>
      <c r="Q172" s="12" t="str">
        <f>IF( ISBLANK(A172) , "", VLOOKUP(A172, Pokemon!B:E, 4, FALSE) )</f>
        <v/>
      </c>
      <c r="R172" s="12"/>
      <c r="S172" s="12"/>
      <c r="T172" s="12"/>
      <c r="U172" s="12"/>
      <c r="V172" s="12" t="str">
        <f>IF(VLOOKUP(A172,'Hidden Abilities'!B$2:C1000, 2, false) = D172, "YES", "NO")</f>
        <v>#N/A</v>
      </c>
    </row>
    <row r="173">
      <c r="A173" s="12"/>
      <c r="B173" s="19"/>
      <c r="C173" s="17"/>
      <c r="D173" s="12"/>
      <c r="E173" s="12"/>
      <c r="F173" s="7"/>
      <c r="G173" s="7"/>
      <c r="H173" s="7"/>
      <c r="I173" s="7"/>
      <c r="J173" s="7"/>
      <c r="K173" s="7"/>
      <c r="L173" s="9" t="str">
        <f t="shared" si="1"/>
        <v/>
      </c>
      <c r="M173" s="10" t="str">
        <f t="shared" si="2"/>
        <v/>
      </c>
      <c r="N173" s="12"/>
      <c r="O173" s="12"/>
      <c r="P173" s="12" t="str">
        <f>IF( ISBLANK(A173) , "", VLOOKUP(A173, Pokemon!B:D, 3, FALSE) )</f>
        <v/>
      </c>
      <c r="Q173" s="12" t="str">
        <f>IF( ISBLANK(A173) , "", VLOOKUP(A173, Pokemon!B:E, 4, FALSE) )</f>
        <v/>
      </c>
      <c r="R173" s="12"/>
      <c r="S173" s="12"/>
      <c r="T173" s="12"/>
      <c r="U173" s="12"/>
      <c r="V173" s="12" t="str">
        <f>IF(VLOOKUP(A173,'Hidden Abilities'!B$2:C1000, 2, false) = D173, "YES", "NO")</f>
        <v>#N/A</v>
      </c>
    </row>
    <row r="174">
      <c r="A174" s="12"/>
      <c r="B174" s="19"/>
      <c r="C174" s="17"/>
      <c r="D174" s="12"/>
      <c r="E174" s="12"/>
      <c r="F174" s="7"/>
      <c r="G174" s="7"/>
      <c r="H174" s="7"/>
      <c r="I174" s="7"/>
      <c r="J174" s="7"/>
      <c r="K174" s="7"/>
      <c r="L174" s="9" t="str">
        <f t="shared" si="1"/>
        <v/>
      </c>
      <c r="M174" s="10" t="str">
        <f t="shared" si="2"/>
        <v/>
      </c>
      <c r="N174" s="12"/>
      <c r="O174" s="12"/>
      <c r="P174" s="12" t="str">
        <f>IF( ISBLANK(A174) , "", VLOOKUP(A174, Pokemon!B:D, 3, FALSE) )</f>
        <v/>
      </c>
      <c r="Q174" s="12" t="str">
        <f>IF( ISBLANK(A174) , "", VLOOKUP(A174, Pokemon!B:E, 4, FALSE) )</f>
        <v/>
      </c>
      <c r="R174" s="12"/>
      <c r="S174" s="12"/>
      <c r="T174" s="12"/>
      <c r="U174" s="12"/>
      <c r="V174" s="12" t="str">
        <f>IF(VLOOKUP(A174,'Hidden Abilities'!B$2:C1000, 2, false) = D174, "YES", "NO")</f>
        <v>#N/A</v>
      </c>
    </row>
    <row r="175">
      <c r="A175" s="12"/>
      <c r="B175" s="19"/>
      <c r="C175" s="12"/>
      <c r="D175" s="12"/>
      <c r="E175" s="12"/>
      <c r="F175" s="7"/>
      <c r="G175" s="7"/>
      <c r="H175" s="7"/>
      <c r="I175" s="7"/>
      <c r="J175" s="7"/>
      <c r="K175" s="7"/>
      <c r="L175" s="9" t="str">
        <f t="shared" si="1"/>
        <v/>
      </c>
      <c r="M175" s="10" t="str">
        <f t="shared" si="2"/>
        <v/>
      </c>
      <c r="N175" s="12"/>
      <c r="O175" s="12"/>
      <c r="P175" s="12" t="str">
        <f>IF( ISBLANK(A175) , "", VLOOKUP(A175, Pokemon!B:D, 3, FALSE) )</f>
        <v/>
      </c>
      <c r="Q175" s="12" t="str">
        <f>IF( ISBLANK(A175) , "", VLOOKUP(A175, Pokemon!B:E, 4, FALSE) )</f>
        <v/>
      </c>
      <c r="R175" s="12"/>
      <c r="S175" s="12"/>
      <c r="T175" s="12"/>
      <c r="U175" s="12"/>
      <c r="V175" s="12" t="str">
        <f>IF(VLOOKUP(A175,'Hidden Abilities'!B$2:C1000, 2, false) = D175, "YES", "NO")</f>
        <v>#N/A</v>
      </c>
    </row>
    <row r="176">
      <c r="A176" s="12"/>
      <c r="B176" s="19"/>
      <c r="C176" s="12"/>
      <c r="D176" s="12"/>
      <c r="E176" s="12"/>
      <c r="F176" s="7"/>
      <c r="G176" s="7"/>
      <c r="H176" s="7"/>
      <c r="I176" s="7"/>
      <c r="J176" s="7"/>
      <c r="K176" s="7"/>
      <c r="L176" s="9" t="str">
        <f t="shared" si="1"/>
        <v/>
      </c>
      <c r="M176" s="10" t="str">
        <f t="shared" si="2"/>
        <v/>
      </c>
      <c r="N176" s="12"/>
      <c r="O176" s="12"/>
      <c r="P176" s="12" t="str">
        <f>IF( ISBLANK(A176) , "", VLOOKUP(A176, Pokemon!B:D, 3, FALSE) )</f>
        <v/>
      </c>
      <c r="Q176" s="12" t="str">
        <f>IF( ISBLANK(A176) , "", VLOOKUP(A176, Pokemon!B:E, 4, FALSE) )</f>
        <v/>
      </c>
      <c r="R176" s="12"/>
      <c r="S176" s="12"/>
      <c r="T176" s="12"/>
      <c r="U176" s="12"/>
      <c r="V176" s="12" t="str">
        <f>IF(VLOOKUP(A176,'Hidden Abilities'!B$2:C1000, 2, false) = D176, "YES", "NO")</f>
        <v>#N/A</v>
      </c>
    </row>
    <row r="177">
      <c r="A177" s="12"/>
      <c r="B177" s="19"/>
      <c r="C177" s="12"/>
      <c r="D177" s="12"/>
      <c r="E177" s="12"/>
      <c r="F177" s="7"/>
      <c r="G177" s="7"/>
      <c r="H177" s="7"/>
      <c r="I177" s="7"/>
      <c r="J177" s="7"/>
      <c r="K177" s="7"/>
      <c r="L177" s="9" t="str">
        <f t="shared" si="1"/>
        <v/>
      </c>
      <c r="M177" s="10" t="str">
        <f t="shared" si="2"/>
        <v/>
      </c>
      <c r="N177" s="12"/>
      <c r="O177" s="12"/>
      <c r="P177" s="12" t="str">
        <f>IF( ISBLANK(A177) , "", VLOOKUP(A177, Pokemon!B:D, 3, FALSE) )</f>
        <v/>
      </c>
      <c r="Q177" s="12" t="str">
        <f>IF( ISBLANK(A177) , "", VLOOKUP(A177, Pokemon!B:E, 4, FALSE) )</f>
        <v/>
      </c>
      <c r="R177" s="12"/>
      <c r="S177" s="12"/>
      <c r="T177" s="12"/>
      <c r="U177" s="12"/>
      <c r="V177" s="12" t="str">
        <f>IF(VLOOKUP(A177,'Hidden Abilities'!B$2:C1000, 2, false) = D177, "YES", "NO")</f>
        <v>#N/A</v>
      </c>
    </row>
    <row r="178">
      <c r="A178" s="12"/>
      <c r="B178" s="19"/>
      <c r="C178" s="12"/>
      <c r="D178" s="12"/>
      <c r="E178" s="12"/>
      <c r="F178" s="7"/>
      <c r="G178" s="7"/>
      <c r="H178" s="7"/>
      <c r="I178" s="7"/>
      <c r="J178" s="7"/>
      <c r="K178" s="7"/>
      <c r="L178" s="9" t="str">
        <f t="shared" si="1"/>
        <v/>
      </c>
      <c r="M178" s="10" t="str">
        <f t="shared" si="2"/>
        <v/>
      </c>
      <c r="N178" s="12"/>
      <c r="O178" s="12"/>
      <c r="P178" s="12" t="str">
        <f>IF( ISBLANK(A178) , "", VLOOKUP(A178, Pokemon!B:D, 3, FALSE) )</f>
        <v/>
      </c>
      <c r="Q178" s="12" t="str">
        <f>IF( ISBLANK(A178) , "", VLOOKUP(A178, Pokemon!B:E, 4, FALSE) )</f>
        <v/>
      </c>
      <c r="R178" s="12"/>
      <c r="S178" s="12"/>
      <c r="T178" s="12"/>
      <c r="U178" s="12"/>
      <c r="V178" s="12" t="str">
        <f>IF(VLOOKUP(A178,'Hidden Abilities'!B$2:C1000, 2, false) = D178, "YES", "NO")</f>
        <v>#N/A</v>
      </c>
    </row>
    <row r="179">
      <c r="A179" s="12"/>
      <c r="B179" s="19"/>
      <c r="C179" s="12"/>
      <c r="D179" s="12"/>
      <c r="E179" s="12"/>
      <c r="F179" s="7"/>
      <c r="G179" s="7"/>
      <c r="H179" s="7"/>
      <c r="I179" s="7"/>
      <c r="J179" s="7"/>
      <c r="K179" s="7"/>
      <c r="L179" s="9" t="str">
        <f t="shared" si="1"/>
        <v/>
      </c>
      <c r="M179" s="10" t="str">
        <f t="shared" si="2"/>
        <v/>
      </c>
      <c r="N179" s="12"/>
      <c r="O179" s="12"/>
      <c r="P179" s="12" t="str">
        <f>IF( ISBLANK(A179) , "", VLOOKUP(A179, Pokemon!B:D, 3, FALSE) )</f>
        <v/>
      </c>
      <c r="Q179" s="12" t="str">
        <f>IF( ISBLANK(A179) , "", VLOOKUP(A179, Pokemon!B:E, 4, FALSE) )</f>
        <v/>
      </c>
      <c r="R179" s="12"/>
      <c r="S179" s="12"/>
      <c r="T179" s="12"/>
      <c r="U179" s="12"/>
      <c r="V179" s="12" t="str">
        <f>IF(VLOOKUP(A179,'Hidden Abilities'!B$2:C1000, 2, false) = D179, "YES", "NO")</f>
        <v>#N/A</v>
      </c>
    </row>
    <row r="180">
      <c r="A180" s="12"/>
      <c r="B180" s="19"/>
      <c r="C180" s="12"/>
      <c r="D180" s="12"/>
      <c r="E180" s="12"/>
      <c r="F180" s="7"/>
      <c r="G180" s="7"/>
      <c r="H180" s="7"/>
      <c r="I180" s="7"/>
      <c r="J180" s="7"/>
      <c r="K180" s="7"/>
      <c r="L180" s="9" t="str">
        <f t="shared" si="1"/>
        <v/>
      </c>
      <c r="M180" s="10" t="str">
        <f t="shared" si="2"/>
        <v/>
      </c>
      <c r="N180" s="12"/>
      <c r="O180" s="12"/>
      <c r="P180" s="12" t="str">
        <f>IF( ISBLANK(A180) , "", VLOOKUP(A180, Pokemon!B:D, 3, FALSE) )</f>
        <v/>
      </c>
      <c r="Q180" s="12" t="str">
        <f>IF( ISBLANK(A180) , "", VLOOKUP(A180, Pokemon!B:E, 4, FALSE) )</f>
        <v/>
      </c>
      <c r="R180" s="12"/>
      <c r="S180" s="12"/>
      <c r="T180" s="12"/>
      <c r="U180" s="12"/>
      <c r="V180" s="12" t="str">
        <f>IF(VLOOKUP(A180,'Hidden Abilities'!B$2:C1000, 2, false) = D180, "YES", "NO")</f>
        <v>#N/A</v>
      </c>
    </row>
    <row r="181">
      <c r="A181" s="12"/>
      <c r="B181" s="19"/>
      <c r="C181" s="12"/>
      <c r="D181" s="12"/>
      <c r="E181" s="12"/>
      <c r="F181" s="7"/>
      <c r="G181" s="7"/>
      <c r="H181" s="7"/>
      <c r="I181" s="7"/>
      <c r="J181" s="7"/>
      <c r="K181" s="7"/>
      <c r="L181" s="9" t="str">
        <f t="shared" si="1"/>
        <v/>
      </c>
      <c r="M181" s="10" t="str">
        <f t="shared" si="2"/>
        <v/>
      </c>
      <c r="N181" s="12"/>
      <c r="O181" s="12"/>
      <c r="P181" s="12" t="str">
        <f>IF( ISBLANK(A181) , "", VLOOKUP(A181, Pokemon!B:D, 3, FALSE) )</f>
        <v/>
      </c>
      <c r="Q181" s="12" t="str">
        <f>IF( ISBLANK(A181) , "", VLOOKUP(A181, Pokemon!B:E, 4, FALSE) )</f>
        <v/>
      </c>
      <c r="R181" s="12"/>
      <c r="S181" s="12"/>
      <c r="T181" s="12"/>
      <c r="U181" s="12"/>
      <c r="V181" s="12" t="str">
        <f>IF(VLOOKUP(A181,'Hidden Abilities'!B$2:C1000, 2, false) = D181, "YES", "NO")</f>
        <v>#N/A</v>
      </c>
    </row>
    <row r="182">
      <c r="A182" s="12"/>
      <c r="B182" s="19"/>
      <c r="C182" s="12"/>
      <c r="D182" s="12"/>
      <c r="E182" s="12"/>
      <c r="F182" s="7"/>
      <c r="G182" s="7"/>
      <c r="H182" s="7"/>
      <c r="I182" s="7"/>
      <c r="J182" s="7"/>
      <c r="K182" s="7"/>
      <c r="L182" s="9" t="str">
        <f t="shared" si="1"/>
        <v/>
      </c>
      <c r="M182" s="10" t="str">
        <f t="shared" si="2"/>
        <v/>
      </c>
      <c r="N182" s="12"/>
      <c r="O182" s="12"/>
      <c r="P182" s="12" t="str">
        <f>IF( ISBLANK(A182) , "", VLOOKUP(A182, Pokemon!B:D, 3, FALSE) )</f>
        <v/>
      </c>
      <c r="Q182" s="12" t="str">
        <f>IF( ISBLANK(A182) , "", VLOOKUP(A182, Pokemon!B:E, 4, FALSE) )</f>
        <v/>
      </c>
      <c r="R182" s="12"/>
      <c r="S182" s="12"/>
      <c r="T182" s="12"/>
      <c r="U182" s="12"/>
      <c r="V182" s="12" t="str">
        <f>IF(VLOOKUP(A182,'Hidden Abilities'!B$2:C1000, 2, false) = D182, "YES", "NO")</f>
        <v>#N/A</v>
      </c>
    </row>
    <row r="183">
      <c r="A183" s="12"/>
      <c r="B183" s="19"/>
      <c r="C183" s="12"/>
      <c r="D183" s="12"/>
      <c r="E183" s="12"/>
      <c r="F183" s="7"/>
      <c r="G183" s="7"/>
      <c r="H183" s="7"/>
      <c r="I183" s="7"/>
      <c r="J183" s="7"/>
      <c r="K183" s="7"/>
      <c r="L183" s="9" t="str">
        <f t="shared" si="1"/>
        <v/>
      </c>
      <c r="M183" s="10" t="str">
        <f t="shared" si="2"/>
        <v/>
      </c>
      <c r="N183" s="12"/>
      <c r="O183" s="12"/>
      <c r="P183" s="12" t="str">
        <f>IF( ISBLANK(A183) , "", VLOOKUP(A183, Pokemon!B:D, 3, FALSE) )</f>
        <v/>
      </c>
      <c r="Q183" s="12" t="str">
        <f>IF( ISBLANK(A183) , "", VLOOKUP(A183, Pokemon!B:E, 4, FALSE) )</f>
        <v/>
      </c>
      <c r="R183" s="12"/>
      <c r="S183" s="12"/>
      <c r="T183" s="12"/>
      <c r="U183" s="12"/>
      <c r="V183" s="12" t="str">
        <f>IF(VLOOKUP(A183,'Hidden Abilities'!B$2:C1000, 2, false) = D183, "YES", "NO")</f>
        <v>#N/A</v>
      </c>
    </row>
    <row r="184">
      <c r="A184" s="12"/>
      <c r="B184" s="19"/>
      <c r="C184" s="12"/>
      <c r="D184" s="12"/>
      <c r="E184" s="12"/>
      <c r="F184" s="7"/>
      <c r="G184" s="7"/>
      <c r="H184" s="7"/>
      <c r="I184" s="7"/>
      <c r="J184" s="7"/>
      <c r="K184" s="7"/>
      <c r="L184" s="9" t="str">
        <f t="shared" si="1"/>
        <v/>
      </c>
      <c r="M184" s="10" t="str">
        <f t="shared" si="2"/>
        <v/>
      </c>
      <c r="N184" s="12"/>
      <c r="O184" s="12"/>
      <c r="P184" s="12" t="str">
        <f>IF( ISBLANK(A184) , "", VLOOKUP(A184, Pokemon!B:D, 3, FALSE) )</f>
        <v/>
      </c>
      <c r="Q184" s="12" t="str">
        <f>IF( ISBLANK(A184) , "", VLOOKUP(A184, Pokemon!B:E, 4, FALSE) )</f>
        <v/>
      </c>
      <c r="R184" s="12"/>
      <c r="S184" s="12"/>
      <c r="T184" s="12"/>
      <c r="U184" s="12"/>
      <c r="V184" s="12" t="str">
        <f>IF(VLOOKUP(A184,'Hidden Abilities'!B$2:C1000, 2, false) = D184, "YES", "NO")</f>
        <v>#N/A</v>
      </c>
    </row>
    <row r="185">
      <c r="A185" s="12"/>
      <c r="B185" s="19"/>
      <c r="C185" s="12"/>
      <c r="D185" s="12"/>
      <c r="E185" s="12"/>
      <c r="F185" s="7"/>
      <c r="G185" s="7"/>
      <c r="H185" s="7"/>
      <c r="I185" s="7"/>
      <c r="J185" s="7"/>
      <c r="K185" s="7"/>
      <c r="L185" s="9" t="str">
        <f t="shared" si="1"/>
        <v/>
      </c>
      <c r="M185" s="10" t="str">
        <f t="shared" si="2"/>
        <v/>
      </c>
      <c r="N185" s="12"/>
      <c r="O185" s="12"/>
      <c r="P185" s="12" t="str">
        <f>IF( ISBLANK(A185) , "", VLOOKUP(A185, Pokemon!B:D, 3, FALSE) )</f>
        <v/>
      </c>
      <c r="Q185" s="12" t="str">
        <f>IF( ISBLANK(A185) , "", VLOOKUP(A185, Pokemon!B:E, 4, FALSE) )</f>
        <v/>
      </c>
      <c r="R185" s="12"/>
      <c r="S185" s="12"/>
      <c r="T185" s="12"/>
      <c r="U185" s="12"/>
      <c r="V185" s="12" t="str">
        <f>IF(VLOOKUP(A185,'Hidden Abilities'!B$2:C1000, 2, false) = D185, "YES", "NO")</f>
        <v>#N/A</v>
      </c>
    </row>
    <row r="186">
      <c r="A186" s="12"/>
      <c r="B186" s="19"/>
      <c r="C186" s="12"/>
      <c r="D186" s="12"/>
      <c r="E186" s="12"/>
      <c r="F186" s="7"/>
      <c r="G186" s="7"/>
      <c r="H186" s="7"/>
      <c r="I186" s="7"/>
      <c r="J186" s="7"/>
      <c r="K186" s="7"/>
      <c r="L186" s="9" t="str">
        <f t="shared" si="1"/>
        <v/>
      </c>
      <c r="M186" s="10" t="str">
        <f t="shared" si="2"/>
        <v/>
      </c>
      <c r="N186" s="12"/>
      <c r="O186" s="12"/>
      <c r="P186" s="12" t="str">
        <f>IF( ISBLANK(A186) , "", VLOOKUP(A186, Pokemon!B:D, 3, FALSE) )</f>
        <v/>
      </c>
      <c r="Q186" s="12" t="str">
        <f>IF( ISBLANK(A186) , "", VLOOKUP(A186, Pokemon!B:E, 4, FALSE) )</f>
        <v/>
      </c>
      <c r="R186" s="12"/>
      <c r="S186" s="12"/>
      <c r="T186" s="12"/>
      <c r="U186" s="12"/>
      <c r="V186" s="12" t="str">
        <f>IF(VLOOKUP(A186,'Hidden Abilities'!B$2:C1000, 2, false) = D186, "YES", "NO")</f>
        <v>#N/A</v>
      </c>
    </row>
    <row r="187">
      <c r="A187" s="12"/>
      <c r="B187" s="19"/>
      <c r="C187" s="12"/>
      <c r="D187" s="12"/>
      <c r="E187" s="12"/>
      <c r="F187" s="7"/>
      <c r="G187" s="7"/>
      <c r="H187" s="7"/>
      <c r="I187" s="7"/>
      <c r="J187" s="7"/>
      <c r="K187" s="7"/>
      <c r="L187" s="9" t="str">
        <f t="shared" si="1"/>
        <v/>
      </c>
      <c r="M187" s="10" t="str">
        <f t="shared" si="2"/>
        <v/>
      </c>
      <c r="N187" s="12"/>
      <c r="O187" s="12"/>
      <c r="P187" s="12" t="str">
        <f>IF( ISBLANK(A187) , "", VLOOKUP(A187, Pokemon!B:D, 3, FALSE) )</f>
        <v/>
      </c>
      <c r="Q187" s="12" t="str">
        <f>IF( ISBLANK(A187) , "", VLOOKUP(A187, Pokemon!B:E, 4, FALSE) )</f>
        <v/>
      </c>
      <c r="R187" s="12"/>
      <c r="S187" s="12"/>
      <c r="T187" s="12"/>
      <c r="U187" s="12"/>
      <c r="V187" s="12" t="str">
        <f>IF(VLOOKUP(A187,'Hidden Abilities'!B$2:C1000, 2, false) = D187, "YES", "NO")</f>
        <v>#N/A</v>
      </c>
    </row>
    <row r="188">
      <c r="A188" s="12"/>
      <c r="B188" s="19"/>
      <c r="C188" s="12"/>
      <c r="D188" s="12"/>
      <c r="E188" s="12"/>
      <c r="F188" s="7"/>
      <c r="G188" s="7"/>
      <c r="H188" s="7"/>
      <c r="I188" s="7"/>
      <c r="J188" s="7"/>
      <c r="K188" s="7"/>
      <c r="L188" s="9" t="str">
        <f t="shared" si="1"/>
        <v/>
      </c>
      <c r="M188" s="10" t="str">
        <f t="shared" si="2"/>
        <v/>
      </c>
      <c r="N188" s="12"/>
      <c r="O188" s="12"/>
      <c r="P188" s="12" t="str">
        <f>IF( ISBLANK(A188) , "", VLOOKUP(A188, Pokemon!B:D, 3, FALSE) )</f>
        <v/>
      </c>
      <c r="Q188" s="12" t="str">
        <f>IF( ISBLANK(A188) , "", VLOOKUP(A188, Pokemon!B:E, 4, FALSE) )</f>
        <v/>
      </c>
      <c r="R188" s="12"/>
      <c r="S188" s="12"/>
      <c r="T188" s="12"/>
      <c r="U188" s="12"/>
      <c r="V188" s="12" t="str">
        <f>IF(VLOOKUP(A188,'Hidden Abilities'!B$2:C1000, 2, false) = D188, "YES", "NO")</f>
        <v>#N/A</v>
      </c>
    </row>
    <row r="189">
      <c r="A189" s="12"/>
      <c r="B189" s="19"/>
      <c r="C189" s="12"/>
      <c r="D189" s="12"/>
      <c r="E189" s="12"/>
      <c r="F189" s="7"/>
      <c r="G189" s="7"/>
      <c r="H189" s="7"/>
      <c r="I189" s="7"/>
      <c r="J189" s="7"/>
      <c r="K189" s="7"/>
      <c r="L189" s="9" t="str">
        <f t="shared" si="1"/>
        <v/>
      </c>
      <c r="M189" s="10" t="str">
        <f t="shared" si="2"/>
        <v/>
      </c>
      <c r="N189" s="12"/>
      <c r="O189" s="12"/>
      <c r="P189" s="12" t="str">
        <f>IF( ISBLANK(A189) , "", VLOOKUP(A189, Pokemon!B:D, 3, FALSE) )</f>
        <v/>
      </c>
      <c r="Q189" s="12" t="str">
        <f>IF( ISBLANK(A189) , "", VLOOKUP(A189, Pokemon!B:E, 4, FALSE) )</f>
        <v/>
      </c>
      <c r="R189" s="12"/>
      <c r="S189" s="12"/>
      <c r="T189" s="12"/>
      <c r="U189" s="12"/>
      <c r="V189" s="12" t="str">
        <f>IF(VLOOKUP(A189,'Hidden Abilities'!B$2:C1000, 2, false) = D189, "YES", "NO")</f>
        <v>#N/A</v>
      </c>
    </row>
    <row r="190">
      <c r="A190" s="12"/>
      <c r="B190" s="19"/>
      <c r="C190" s="12"/>
      <c r="D190" s="12"/>
      <c r="E190" s="12"/>
      <c r="F190" s="7"/>
      <c r="G190" s="7"/>
      <c r="H190" s="7"/>
      <c r="I190" s="7"/>
      <c r="J190" s="7"/>
      <c r="K190" s="7"/>
      <c r="L190" s="9" t="str">
        <f t="shared" si="1"/>
        <v/>
      </c>
      <c r="M190" s="10" t="str">
        <f t="shared" si="2"/>
        <v/>
      </c>
      <c r="N190" s="12"/>
      <c r="O190" s="12"/>
      <c r="P190" s="12" t="str">
        <f>IF( ISBLANK(A190) , "", VLOOKUP(A190, Pokemon!B:D, 3, FALSE) )</f>
        <v/>
      </c>
      <c r="Q190" s="12" t="str">
        <f>IF( ISBLANK(A190) , "", VLOOKUP(A190, Pokemon!B:E, 4, FALSE) )</f>
        <v/>
      </c>
      <c r="R190" s="12"/>
      <c r="S190" s="12"/>
      <c r="T190" s="12"/>
      <c r="U190" s="12"/>
      <c r="V190" s="12" t="str">
        <f>IF(VLOOKUP(A190,'Hidden Abilities'!B$2:C1000, 2, false) = D190, "YES", "NO")</f>
        <v>#N/A</v>
      </c>
    </row>
    <row r="191">
      <c r="A191" s="12"/>
      <c r="B191" s="19"/>
      <c r="C191" s="12"/>
      <c r="D191" s="12"/>
      <c r="E191" s="12"/>
      <c r="F191" s="7"/>
      <c r="G191" s="7"/>
      <c r="H191" s="7"/>
      <c r="I191" s="7"/>
      <c r="J191" s="7"/>
      <c r="K191" s="7"/>
      <c r="L191" s="9" t="str">
        <f t="shared" si="1"/>
        <v/>
      </c>
      <c r="M191" s="10" t="str">
        <f t="shared" si="2"/>
        <v/>
      </c>
      <c r="N191" s="12"/>
      <c r="O191" s="12"/>
      <c r="P191" s="12" t="str">
        <f>IF( ISBLANK(A191) , "", VLOOKUP(A191, Pokemon!B:D, 3, FALSE) )</f>
        <v/>
      </c>
      <c r="Q191" s="12" t="str">
        <f>IF( ISBLANK(A191) , "", VLOOKUP(A191, Pokemon!B:E, 4, FALSE) )</f>
        <v/>
      </c>
      <c r="R191" s="12"/>
      <c r="S191" s="12"/>
      <c r="T191" s="12"/>
      <c r="U191" s="12"/>
      <c r="V191" s="12" t="str">
        <f>IF(VLOOKUP(A191,'Hidden Abilities'!B$2:C1000, 2, false) = D191, "YES", "NO")</f>
        <v>#N/A</v>
      </c>
    </row>
    <row r="192">
      <c r="A192" s="12"/>
      <c r="B192" s="19"/>
      <c r="C192" s="12"/>
      <c r="D192" s="12"/>
      <c r="E192" s="12"/>
      <c r="F192" s="7"/>
      <c r="G192" s="7"/>
      <c r="H192" s="7"/>
      <c r="I192" s="7"/>
      <c r="J192" s="7"/>
      <c r="K192" s="7"/>
      <c r="L192" s="9" t="str">
        <f t="shared" si="1"/>
        <v/>
      </c>
      <c r="M192" s="10" t="str">
        <f t="shared" si="2"/>
        <v/>
      </c>
      <c r="N192" s="12"/>
      <c r="O192" s="12"/>
      <c r="P192" s="12" t="str">
        <f>IF( ISBLANK(A192) , "", VLOOKUP(A192, Pokemon!B:D, 3, FALSE) )</f>
        <v/>
      </c>
      <c r="Q192" s="12" t="str">
        <f>IF( ISBLANK(A192) , "", VLOOKUP(A192, Pokemon!B:E, 4, FALSE) )</f>
        <v/>
      </c>
      <c r="R192" s="12"/>
      <c r="S192" s="12"/>
      <c r="T192" s="12"/>
      <c r="U192" s="12"/>
      <c r="V192" s="12" t="str">
        <f>IF(VLOOKUP(A192,'Hidden Abilities'!B$2:C1000, 2, false) = D192, "YES", "NO")</f>
        <v>#N/A</v>
      </c>
    </row>
    <row r="193">
      <c r="A193" s="12"/>
      <c r="B193" s="19"/>
      <c r="C193" s="12"/>
      <c r="D193" s="12"/>
      <c r="E193" s="12"/>
      <c r="F193" s="7"/>
      <c r="G193" s="7"/>
      <c r="H193" s="7"/>
      <c r="I193" s="7"/>
      <c r="J193" s="7"/>
      <c r="K193" s="7"/>
      <c r="L193" s="9" t="str">
        <f t="shared" si="1"/>
        <v/>
      </c>
      <c r="M193" s="10" t="str">
        <f t="shared" si="2"/>
        <v/>
      </c>
      <c r="N193" s="12"/>
      <c r="O193" s="12"/>
      <c r="P193" s="12" t="str">
        <f>IF( ISBLANK(A193) , "", VLOOKUP(A193, Pokemon!B:D, 3, FALSE) )</f>
        <v/>
      </c>
      <c r="Q193" s="12" t="str">
        <f>IF( ISBLANK(A193) , "", VLOOKUP(A193, Pokemon!B:E, 4, FALSE) )</f>
        <v/>
      </c>
      <c r="R193" s="12"/>
      <c r="S193" s="12"/>
      <c r="T193" s="12"/>
      <c r="U193" s="12"/>
      <c r="V193" s="12" t="str">
        <f>IF(VLOOKUP(A193,'Hidden Abilities'!B$2:C1000, 2, false) = D193, "YES", "NO")</f>
        <v>#N/A</v>
      </c>
    </row>
    <row r="194">
      <c r="A194" s="12"/>
      <c r="B194" s="19"/>
      <c r="C194" s="12"/>
      <c r="D194" s="12"/>
      <c r="E194" s="12"/>
      <c r="F194" s="7"/>
      <c r="G194" s="7"/>
      <c r="H194" s="7"/>
      <c r="I194" s="7"/>
      <c r="J194" s="7"/>
      <c r="K194" s="7"/>
      <c r="L194" s="9" t="str">
        <f t="shared" si="1"/>
        <v/>
      </c>
      <c r="M194" s="10" t="str">
        <f t="shared" si="2"/>
        <v/>
      </c>
      <c r="N194" s="12"/>
      <c r="O194" s="12"/>
      <c r="P194" s="12" t="str">
        <f>IF( ISBLANK(A194) , "", VLOOKUP(A194, Pokemon!B:D, 3, FALSE) )</f>
        <v/>
      </c>
      <c r="Q194" s="12" t="str">
        <f>IF( ISBLANK(A194) , "", VLOOKUP(A194, Pokemon!B:E, 4, FALSE) )</f>
        <v/>
      </c>
      <c r="R194" s="12"/>
      <c r="S194" s="12"/>
      <c r="T194" s="12"/>
      <c r="U194" s="12"/>
      <c r="V194" s="12" t="str">
        <f>IF(VLOOKUP(A194,'Hidden Abilities'!B$2:C1000, 2, false) = D194, "YES", "NO")</f>
        <v>#N/A</v>
      </c>
    </row>
    <row r="195">
      <c r="A195" s="12"/>
      <c r="B195" s="19"/>
      <c r="C195" s="12"/>
      <c r="D195" s="12"/>
      <c r="E195" s="12"/>
      <c r="F195" s="7"/>
      <c r="G195" s="7"/>
      <c r="H195" s="7"/>
      <c r="I195" s="7"/>
      <c r="J195" s="7"/>
      <c r="K195" s="7"/>
      <c r="L195" s="9" t="str">
        <f t="shared" si="1"/>
        <v/>
      </c>
      <c r="M195" s="10" t="str">
        <f t="shared" si="2"/>
        <v/>
      </c>
      <c r="N195" s="12"/>
      <c r="O195" s="12"/>
      <c r="P195" s="12" t="str">
        <f>IF( ISBLANK(A195) , "", VLOOKUP(A195, Pokemon!B:D, 3, FALSE) )</f>
        <v/>
      </c>
      <c r="Q195" s="12" t="str">
        <f>IF( ISBLANK(A195) , "", VLOOKUP(A195, Pokemon!B:E, 4, FALSE) )</f>
        <v/>
      </c>
      <c r="R195" s="12"/>
      <c r="S195" s="12"/>
      <c r="T195" s="12"/>
      <c r="U195" s="12"/>
      <c r="V195" s="12" t="str">
        <f>IF(VLOOKUP(A195,'Hidden Abilities'!B$2:C1000, 2, false) = D195, "YES", "NO")</f>
        <v>#N/A</v>
      </c>
    </row>
    <row r="196">
      <c r="A196" s="12"/>
      <c r="B196" s="19"/>
      <c r="C196" s="12"/>
      <c r="D196" s="12"/>
      <c r="E196" s="12"/>
      <c r="F196" s="7"/>
      <c r="G196" s="7"/>
      <c r="H196" s="7"/>
      <c r="I196" s="7"/>
      <c r="J196" s="7"/>
      <c r="K196" s="7"/>
      <c r="L196" s="9" t="str">
        <f t="shared" si="1"/>
        <v/>
      </c>
      <c r="M196" s="10" t="str">
        <f t="shared" si="2"/>
        <v/>
      </c>
      <c r="N196" s="12"/>
      <c r="O196" s="12"/>
      <c r="P196" s="12" t="str">
        <f>IF( ISBLANK(A196) , "", VLOOKUP(A196, Pokemon!B:D, 3, FALSE) )</f>
        <v/>
      </c>
      <c r="Q196" s="12" t="str">
        <f>IF( ISBLANK(A196) , "", VLOOKUP(A196, Pokemon!B:E, 4, FALSE) )</f>
        <v/>
      </c>
      <c r="R196" s="12"/>
      <c r="S196" s="12"/>
      <c r="T196" s="12"/>
      <c r="U196" s="12"/>
      <c r="V196" s="12" t="str">
        <f>IF(VLOOKUP(A196,'Hidden Abilities'!B$2:C1000, 2, false) = D196, "YES", "NO")</f>
        <v>#N/A</v>
      </c>
    </row>
    <row r="197">
      <c r="A197" s="12"/>
      <c r="B197" s="19"/>
      <c r="C197" s="12"/>
      <c r="D197" s="12"/>
      <c r="E197" s="12"/>
      <c r="F197" s="7"/>
      <c r="G197" s="7"/>
      <c r="H197" s="7"/>
      <c r="I197" s="7"/>
      <c r="J197" s="7"/>
      <c r="K197" s="7"/>
      <c r="L197" s="9" t="str">
        <f t="shared" si="1"/>
        <v/>
      </c>
      <c r="M197" s="10" t="str">
        <f t="shared" si="2"/>
        <v/>
      </c>
      <c r="N197" s="12"/>
      <c r="O197" s="12"/>
      <c r="P197" s="12" t="str">
        <f>IF( ISBLANK(A197) , "", VLOOKUP(A197, Pokemon!B:D, 3, FALSE) )</f>
        <v/>
      </c>
      <c r="Q197" s="12" t="str">
        <f>IF( ISBLANK(A197) , "", VLOOKUP(A197, Pokemon!B:E, 4, FALSE) )</f>
        <v/>
      </c>
      <c r="R197" s="12"/>
      <c r="S197" s="12"/>
      <c r="T197" s="12"/>
      <c r="U197" s="12"/>
      <c r="V197" s="12" t="str">
        <f>IF(VLOOKUP(A197,'Hidden Abilities'!B$2:C1000, 2, false) = D197, "YES", "NO")</f>
        <v>#N/A</v>
      </c>
    </row>
    <row r="198">
      <c r="A198" s="12"/>
      <c r="B198" s="19"/>
      <c r="C198" s="12"/>
      <c r="D198" s="12"/>
      <c r="E198" s="12"/>
      <c r="F198" s="7"/>
      <c r="G198" s="7"/>
      <c r="H198" s="7"/>
      <c r="I198" s="7"/>
      <c r="J198" s="7"/>
      <c r="K198" s="7"/>
      <c r="L198" s="9" t="str">
        <f t="shared" si="1"/>
        <v/>
      </c>
      <c r="M198" s="10" t="str">
        <f t="shared" si="2"/>
        <v/>
      </c>
      <c r="N198" s="12"/>
      <c r="O198" s="12"/>
      <c r="P198" s="12" t="str">
        <f>IF( ISBLANK(A198) , "", VLOOKUP(A198, Pokemon!B:D, 3, FALSE) )</f>
        <v/>
      </c>
      <c r="Q198" s="12" t="str">
        <f>IF( ISBLANK(A198) , "", VLOOKUP(A198, Pokemon!B:E, 4, FALSE) )</f>
        <v/>
      </c>
      <c r="R198" s="12"/>
      <c r="S198" s="12"/>
      <c r="T198" s="12"/>
      <c r="U198" s="12"/>
      <c r="V198" s="12" t="str">
        <f>IF(VLOOKUP(A198,'Hidden Abilities'!B$2:C1000, 2, false) = D198, "YES", "NO")</f>
        <v>#N/A</v>
      </c>
    </row>
    <row r="199">
      <c r="A199" s="12"/>
      <c r="B199" s="19"/>
      <c r="C199" s="12"/>
      <c r="D199" s="12"/>
      <c r="E199" s="12"/>
      <c r="F199" s="7"/>
      <c r="G199" s="7"/>
      <c r="H199" s="7"/>
      <c r="I199" s="7"/>
      <c r="J199" s="7"/>
      <c r="K199" s="7"/>
      <c r="L199" s="9" t="str">
        <f t="shared" si="1"/>
        <v/>
      </c>
      <c r="M199" s="10" t="str">
        <f t="shared" si="2"/>
        <v/>
      </c>
      <c r="N199" s="12"/>
      <c r="O199" s="12"/>
      <c r="P199" s="12" t="str">
        <f>IF( ISBLANK(A199) , "", VLOOKUP(A199, Pokemon!B:D, 3, FALSE) )</f>
        <v/>
      </c>
      <c r="Q199" s="12" t="str">
        <f>IF( ISBLANK(A199) , "", VLOOKUP(A199, Pokemon!B:E, 4, FALSE) )</f>
        <v/>
      </c>
      <c r="R199" s="12"/>
      <c r="S199" s="12"/>
      <c r="T199" s="12"/>
      <c r="U199" s="12"/>
      <c r="V199" s="12" t="str">
        <f>IF(VLOOKUP(A199,'Hidden Abilities'!B$2:C1000, 2, false) = D199, "YES", "NO")</f>
        <v>#N/A</v>
      </c>
    </row>
    <row r="200">
      <c r="A200" s="12"/>
      <c r="B200" s="19"/>
      <c r="C200" s="12"/>
      <c r="D200" s="12"/>
      <c r="E200" s="12"/>
      <c r="F200" s="7"/>
      <c r="G200" s="7"/>
      <c r="H200" s="7"/>
      <c r="I200" s="7"/>
      <c r="J200" s="7"/>
      <c r="K200" s="7"/>
      <c r="L200" s="9" t="str">
        <f t="shared" si="1"/>
        <v/>
      </c>
      <c r="M200" s="10" t="str">
        <f t="shared" si="2"/>
        <v/>
      </c>
      <c r="N200" s="12"/>
      <c r="O200" s="12"/>
      <c r="P200" s="12" t="str">
        <f>IF( ISBLANK(A200) , "", VLOOKUP(A200, Pokemon!B:D, 3, FALSE) )</f>
        <v/>
      </c>
      <c r="Q200" s="12" t="str">
        <f>IF( ISBLANK(A200) , "", VLOOKUP(A200, Pokemon!B:E, 4, FALSE) )</f>
        <v/>
      </c>
      <c r="R200" s="12"/>
      <c r="S200" s="12"/>
      <c r="T200" s="12"/>
      <c r="U200" s="12"/>
      <c r="V200" s="12" t="str">
        <f>IF(VLOOKUP(A200,'Hidden Abilities'!B$2:C1000, 2, false) = D200, "YES", "NO")</f>
        <v>#N/A</v>
      </c>
    </row>
    <row r="201">
      <c r="A201" s="12"/>
      <c r="B201" s="19"/>
      <c r="C201" s="12"/>
      <c r="D201" s="12"/>
      <c r="E201" s="12"/>
      <c r="F201" s="7"/>
      <c r="G201" s="7"/>
      <c r="H201" s="7"/>
      <c r="I201" s="7"/>
      <c r="J201" s="7"/>
      <c r="K201" s="7"/>
      <c r="L201" s="9" t="str">
        <f t="shared" si="1"/>
        <v/>
      </c>
      <c r="M201" s="10" t="str">
        <f t="shared" si="2"/>
        <v/>
      </c>
      <c r="N201" s="12"/>
      <c r="O201" s="12"/>
      <c r="P201" s="12" t="str">
        <f>IF( ISBLANK(A201) , "", VLOOKUP(A201, Pokemon!B:D, 3, FALSE) )</f>
        <v/>
      </c>
      <c r="Q201" s="12" t="str">
        <f>IF( ISBLANK(A201) , "", VLOOKUP(A201, Pokemon!B:E, 4, FALSE) )</f>
        <v/>
      </c>
      <c r="R201" s="12"/>
      <c r="S201" s="12"/>
      <c r="T201" s="12"/>
      <c r="U201" s="12"/>
      <c r="V201" s="12" t="str">
        <f>IF(VLOOKUP(A201,'Hidden Abilities'!B$2:C1000, 2, false) = D201, "YES", "NO")</f>
        <v>#N/A</v>
      </c>
    </row>
    <row r="202">
      <c r="A202" s="12"/>
      <c r="B202" s="19"/>
      <c r="C202" s="12"/>
      <c r="D202" s="12"/>
      <c r="E202" s="12"/>
      <c r="F202" s="7"/>
      <c r="G202" s="7"/>
      <c r="H202" s="7"/>
      <c r="I202" s="7"/>
      <c r="J202" s="7"/>
      <c r="K202" s="7"/>
      <c r="L202" s="9" t="str">
        <f t="shared" si="1"/>
        <v/>
      </c>
      <c r="M202" s="10" t="str">
        <f t="shared" si="2"/>
        <v/>
      </c>
      <c r="N202" s="12"/>
      <c r="O202" s="12"/>
      <c r="P202" s="12" t="str">
        <f>IF( ISBLANK(A202) , "", VLOOKUP(A202, Pokemon!B:D, 3, FALSE) )</f>
        <v/>
      </c>
      <c r="Q202" s="12" t="str">
        <f>IF( ISBLANK(A202) , "", VLOOKUP(A202, Pokemon!B:E, 4, FALSE) )</f>
        <v/>
      </c>
      <c r="R202" s="12"/>
      <c r="S202" s="12"/>
      <c r="T202" s="12"/>
      <c r="U202" s="12"/>
      <c r="V202" s="12" t="str">
        <f>IF(VLOOKUP(A202,'Hidden Abilities'!B$2:C1000, 2, false) = D202, "YES", "NO")</f>
        <v>#N/A</v>
      </c>
    </row>
    <row r="203">
      <c r="A203" s="12"/>
      <c r="B203" s="19"/>
      <c r="C203" s="12"/>
      <c r="D203" s="12"/>
      <c r="E203" s="12"/>
      <c r="F203" s="7"/>
      <c r="G203" s="7"/>
      <c r="H203" s="7"/>
      <c r="I203" s="7"/>
      <c r="J203" s="7"/>
      <c r="K203" s="7"/>
      <c r="L203" s="9" t="str">
        <f t="shared" si="1"/>
        <v/>
      </c>
      <c r="M203" s="10" t="str">
        <f t="shared" si="2"/>
        <v/>
      </c>
      <c r="N203" s="12"/>
      <c r="O203" s="12"/>
      <c r="P203" s="12" t="str">
        <f>IF( ISBLANK(A203) , "", VLOOKUP(A203, Pokemon!B:D, 3, FALSE) )</f>
        <v/>
      </c>
      <c r="Q203" s="12" t="str">
        <f>IF( ISBLANK(A203) , "", VLOOKUP(A203, Pokemon!B:E, 4, FALSE) )</f>
        <v/>
      </c>
      <c r="R203" s="12"/>
      <c r="S203" s="12"/>
      <c r="T203" s="12"/>
      <c r="U203" s="12"/>
      <c r="V203" s="12" t="str">
        <f>IF(VLOOKUP(A203,'Hidden Abilities'!B$2:C1000, 2, false) = D203, "YES", "NO")</f>
        <v>#N/A</v>
      </c>
    </row>
    <row r="204">
      <c r="A204" s="12"/>
      <c r="B204" s="19"/>
      <c r="C204" s="12"/>
      <c r="D204" s="12"/>
      <c r="E204" s="12"/>
      <c r="F204" s="7"/>
      <c r="G204" s="7"/>
      <c r="H204" s="7"/>
      <c r="I204" s="7"/>
      <c r="J204" s="7"/>
      <c r="K204" s="7"/>
      <c r="L204" s="9" t="str">
        <f t="shared" si="1"/>
        <v/>
      </c>
      <c r="M204" s="10" t="str">
        <f t="shared" si="2"/>
        <v/>
      </c>
      <c r="N204" s="12"/>
      <c r="O204" s="12"/>
      <c r="P204" s="12" t="str">
        <f>IF( ISBLANK(A204) , "", VLOOKUP(A204, Pokemon!B:D, 3, FALSE) )</f>
        <v/>
      </c>
      <c r="Q204" s="12" t="str">
        <f>IF( ISBLANK(A204) , "", VLOOKUP(A204, Pokemon!B:E, 4, FALSE) )</f>
        <v/>
      </c>
      <c r="R204" s="12"/>
      <c r="S204" s="12"/>
      <c r="T204" s="12"/>
      <c r="U204" s="12"/>
      <c r="V204" s="12" t="str">
        <f>IF(VLOOKUP(A204,'Hidden Abilities'!B$2:C1000, 2, false) = D204, "YES", "NO")</f>
        <v>#N/A</v>
      </c>
    </row>
    <row r="205">
      <c r="A205" s="12"/>
      <c r="B205" s="19"/>
      <c r="C205" s="12"/>
      <c r="D205" s="12"/>
      <c r="E205" s="12"/>
      <c r="F205" s="7"/>
      <c r="G205" s="7"/>
      <c r="H205" s="7"/>
      <c r="I205" s="7"/>
      <c r="J205" s="7"/>
      <c r="K205" s="7"/>
      <c r="L205" s="9" t="str">
        <f t="shared" si="1"/>
        <v/>
      </c>
      <c r="M205" s="10" t="str">
        <f t="shared" si="2"/>
        <v/>
      </c>
      <c r="N205" s="12"/>
      <c r="O205" s="12"/>
      <c r="P205" s="12" t="str">
        <f>IF( ISBLANK(A205) , "", VLOOKUP(A205, Pokemon!B:D, 3, FALSE) )</f>
        <v/>
      </c>
      <c r="Q205" s="12" t="str">
        <f>IF( ISBLANK(A205) , "", VLOOKUP(A205, Pokemon!B:E, 4, FALSE) )</f>
        <v/>
      </c>
      <c r="R205" s="12"/>
      <c r="S205" s="12"/>
      <c r="T205" s="12"/>
      <c r="U205" s="12"/>
      <c r="V205" s="12" t="str">
        <f>IF(VLOOKUP(A205,'Hidden Abilities'!B$2:C1000, 2, false) = D205, "YES", "NO")</f>
        <v>#N/A</v>
      </c>
    </row>
    <row r="206">
      <c r="A206" s="12"/>
      <c r="B206" s="19"/>
      <c r="C206" s="12"/>
      <c r="D206" s="12"/>
      <c r="E206" s="12"/>
      <c r="F206" s="7"/>
      <c r="G206" s="7"/>
      <c r="H206" s="7"/>
      <c r="I206" s="7"/>
      <c r="J206" s="7"/>
      <c r="K206" s="7"/>
      <c r="L206" s="9" t="str">
        <f t="shared" si="1"/>
        <v/>
      </c>
      <c r="M206" s="10" t="str">
        <f t="shared" si="2"/>
        <v/>
      </c>
      <c r="N206" s="12"/>
      <c r="O206" s="12"/>
      <c r="P206" s="12" t="str">
        <f>IF( ISBLANK(A206) , "", VLOOKUP(A206, Pokemon!B:D, 3, FALSE) )</f>
        <v/>
      </c>
      <c r="Q206" s="12" t="str">
        <f>IF( ISBLANK(A206) , "", VLOOKUP(A206, Pokemon!B:E, 4, FALSE) )</f>
        <v/>
      </c>
      <c r="R206" s="12"/>
      <c r="S206" s="12"/>
      <c r="T206" s="12"/>
      <c r="U206" s="12"/>
      <c r="V206" s="12" t="str">
        <f>IF(VLOOKUP(A206,'Hidden Abilities'!B$2:C1000, 2, false) = D206, "YES", "NO")</f>
        <v>#N/A</v>
      </c>
    </row>
    <row r="207">
      <c r="A207" s="12"/>
      <c r="B207" s="19"/>
      <c r="C207" s="12"/>
      <c r="D207" s="12"/>
      <c r="E207" s="12"/>
      <c r="F207" s="7"/>
      <c r="G207" s="7"/>
      <c r="H207" s="7"/>
      <c r="I207" s="7"/>
      <c r="J207" s="7"/>
      <c r="K207" s="7"/>
      <c r="L207" s="9" t="str">
        <f t="shared" si="1"/>
        <v/>
      </c>
      <c r="M207" s="10" t="str">
        <f t="shared" si="2"/>
        <v/>
      </c>
      <c r="N207" s="12"/>
      <c r="O207" s="12"/>
      <c r="P207" s="12" t="str">
        <f>IF( ISBLANK(A207) , "", VLOOKUP(A207, Pokemon!B:D, 3, FALSE) )</f>
        <v/>
      </c>
      <c r="Q207" s="12" t="str">
        <f>IF( ISBLANK(A207) , "", VLOOKUP(A207, Pokemon!B:E, 4, FALSE) )</f>
        <v/>
      </c>
      <c r="R207" s="12"/>
      <c r="S207" s="12"/>
      <c r="T207" s="12"/>
      <c r="U207" s="12"/>
      <c r="V207" s="12" t="str">
        <f>IF(VLOOKUP(A207,'Hidden Abilities'!B$2:C1000, 2, false) = D207, "YES", "NO")</f>
        <v>#N/A</v>
      </c>
    </row>
    <row r="208">
      <c r="A208" s="12"/>
      <c r="B208" s="19"/>
      <c r="C208" s="12"/>
      <c r="D208" s="12"/>
      <c r="E208" s="12"/>
      <c r="F208" s="7"/>
      <c r="G208" s="7"/>
      <c r="H208" s="7"/>
      <c r="I208" s="7"/>
      <c r="J208" s="7"/>
      <c r="K208" s="7"/>
      <c r="L208" s="9" t="str">
        <f t="shared" si="1"/>
        <v/>
      </c>
      <c r="M208" s="10" t="str">
        <f t="shared" si="2"/>
        <v/>
      </c>
      <c r="N208" s="12"/>
      <c r="O208" s="12"/>
      <c r="P208" s="12" t="str">
        <f>IF( ISBLANK(A208) , "", VLOOKUP(A208, Pokemon!B:D, 3, FALSE) )</f>
        <v/>
      </c>
      <c r="Q208" s="12" t="str">
        <f>IF( ISBLANK(A208) , "", VLOOKUP(A208, Pokemon!B:E, 4, FALSE) )</f>
        <v/>
      </c>
      <c r="R208" s="12"/>
      <c r="S208" s="12"/>
      <c r="T208" s="12"/>
      <c r="U208" s="12"/>
      <c r="V208" s="12" t="str">
        <f>IF(VLOOKUP(A208,'Hidden Abilities'!B$2:C1000, 2, false) = D208, "YES", "NO")</f>
        <v>#N/A</v>
      </c>
    </row>
    <row r="209">
      <c r="A209" s="12"/>
      <c r="B209" s="19"/>
      <c r="C209" s="12"/>
      <c r="D209" s="12"/>
      <c r="E209" s="12"/>
      <c r="F209" s="7"/>
      <c r="G209" s="7"/>
      <c r="H209" s="7"/>
      <c r="I209" s="7"/>
      <c r="J209" s="7"/>
      <c r="K209" s="7"/>
      <c r="L209" s="9" t="str">
        <f t="shared" si="1"/>
        <v/>
      </c>
      <c r="M209" s="10" t="str">
        <f t="shared" si="2"/>
        <v/>
      </c>
      <c r="N209" s="12"/>
      <c r="O209" s="12"/>
      <c r="P209" s="12" t="str">
        <f>IF( ISBLANK(A209) , "", VLOOKUP(A209, Pokemon!B:D, 3, FALSE) )</f>
        <v/>
      </c>
      <c r="Q209" s="12" t="str">
        <f>IF( ISBLANK(A209) , "", VLOOKUP(A209, Pokemon!B:E, 4, FALSE) )</f>
        <v/>
      </c>
      <c r="R209" s="12"/>
      <c r="S209" s="12"/>
      <c r="T209" s="12"/>
      <c r="U209" s="12"/>
      <c r="V209" s="12" t="str">
        <f>IF(VLOOKUP(A209,'Hidden Abilities'!B$2:C1000, 2, false) = D209, "YES", "NO")</f>
        <v>#N/A</v>
      </c>
    </row>
    <row r="210">
      <c r="A210" s="12"/>
      <c r="B210" s="19"/>
      <c r="C210" s="12"/>
      <c r="D210" s="12"/>
      <c r="E210" s="12"/>
      <c r="F210" s="7"/>
      <c r="G210" s="7"/>
      <c r="H210" s="7"/>
      <c r="I210" s="7"/>
      <c r="J210" s="7"/>
      <c r="K210" s="7"/>
      <c r="L210" s="9" t="str">
        <f t="shared" si="1"/>
        <v/>
      </c>
      <c r="M210" s="10" t="str">
        <f t="shared" si="2"/>
        <v/>
      </c>
      <c r="N210" s="12"/>
      <c r="O210" s="12"/>
      <c r="P210" s="12" t="str">
        <f>IF( ISBLANK(A210) , "", VLOOKUP(A210, Pokemon!B:D, 3, FALSE) )</f>
        <v/>
      </c>
      <c r="Q210" s="12" t="str">
        <f>IF( ISBLANK(A210) , "", VLOOKUP(A210, Pokemon!B:E, 4, FALSE) )</f>
        <v/>
      </c>
      <c r="R210" s="12"/>
      <c r="S210" s="12"/>
      <c r="T210" s="12"/>
      <c r="U210" s="12"/>
      <c r="V210" s="12" t="str">
        <f>IF(VLOOKUP(A210,'Hidden Abilities'!B$2:C1000, 2, false) = D210, "YES", "NO")</f>
        <v>#N/A</v>
      </c>
    </row>
    <row r="211">
      <c r="A211" s="12"/>
      <c r="B211" s="19"/>
      <c r="C211" s="12"/>
      <c r="D211" s="12"/>
      <c r="E211" s="12"/>
      <c r="F211" s="7"/>
      <c r="G211" s="7"/>
      <c r="H211" s="7"/>
      <c r="I211" s="7"/>
      <c r="J211" s="7"/>
      <c r="K211" s="7"/>
      <c r="L211" s="9" t="str">
        <f t="shared" si="1"/>
        <v/>
      </c>
      <c r="M211" s="10" t="str">
        <f t="shared" si="2"/>
        <v/>
      </c>
      <c r="N211" s="12"/>
      <c r="O211" s="12"/>
      <c r="P211" s="12" t="str">
        <f>IF( ISBLANK(A211) , "", VLOOKUP(A211, Pokemon!B:D, 3, FALSE) )</f>
        <v/>
      </c>
      <c r="Q211" s="12" t="str">
        <f>IF( ISBLANK(A211) , "", VLOOKUP(A211, Pokemon!B:E, 4, FALSE) )</f>
        <v/>
      </c>
      <c r="R211" s="12"/>
      <c r="S211" s="12"/>
      <c r="T211" s="12"/>
      <c r="U211" s="12"/>
      <c r="V211" s="12" t="str">
        <f>IF(VLOOKUP(A211,'Hidden Abilities'!B$2:C1000, 2, false) = D211, "YES", "NO")</f>
        <v>#N/A</v>
      </c>
    </row>
    <row r="212">
      <c r="A212" s="12"/>
      <c r="B212" s="19"/>
      <c r="C212" s="12"/>
      <c r="D212" s="12"/>
      <c r="E212" s="12"/>
      <c r="F212" s="7"/>
      <c r="G212" s="7"/>
      <c r="H212" s="7"/>
      <c r="I212" s="7"/>
      <c r="J212" s="7"/>
      <c r="K212" s="7"/>
      <c r="L212" s="9" t="str">
        <f t="shared" si="1"/>
        <v/>
      </c>
      <c r="M212" s="10" t="str">
        <f t="shared" si="2"/>
        <v/>
      </c>
      <c r="N212" s="12"/>
      <c r="O212" s="12"/>
      <c r="P212" s="12" t="str">
        <f>IF( ISBLANK(A212) , "", VLOOKUP(A212, Pokemon!B:D, 3, FALSE) )</f>
        <v/>
      </c>
      <c r="Q212" s="12" t="str">
        <f>IF( ISBLANK(A212) , "", VLOOKUP(A212, Pokemon!B:E, 4, FALSE) )</f>
        <v/>
      </c>
      <c r="R212" s="12"/>
      <c r="S212" s="12"/>
      <c r="T212" s="12"/>
      <c r="U212" s="12"/>
      <c r="V212" s="12" t="str">
        <f>IF(VLOOKUP(A212,'Hidden Abilities'!B$2:C1000, 2, false) = D212, "YES", "NO")</f>
        <v>#N/A</v>
      </c>
    </row>
    <row r="213">
      <c r="A213" s="12"/>
      <c r="B213" s="19"/>
      <c r="C213" s="12"/>
      <c r="D213" s="12"/>
      <c r="E213" s="12"/>
      <c r="F213" s="7"/>
      <c r="G213" s="7"/>
      <c r="H213" s="7"/>
      <c r="I213" s="7"/>
      <c r="J213" s="7"/>
      <c r="K213" s="7"/>
      <c r="L213" s="9" t="str">
        <f t="shared" si="1"/>
        <v/>
      </c>
      <c r="M213" s="10" t="str">
        <f t="shared" si="2"/>
        <v/>
      </c>
      <c r="N213" s="12"/>
      <c r="O213" s="12"/>
      <c r="P213" s="12" t="str">
        <f>IF( ISBLANK(A213) , "", VLOOKUP(A213, Pokemon!B:D, 3, FALSE) )</f>
        <v/>
      </c>
      <c r="Q213" s="12" t="str">
        <f>IF( ISBLANK(A213) , "", VLOOKUP(A213, Pokemon!B:E, 4, FALSE) )</f>
        <v/>
      </c>
      <c r="R213" s="12"/>
      <c r="S213" s="12"/>
      <c r="T213" s="12"/>
      <c r="U213" s="12"/>
      <c r="V213" s="12" t="str">
        <f>IF(VLOOKUP(A213,'Hidden Abilities'!B$2:C1000, 2, false) = D213, "YES", "NO")</f>
        <v>#N/A</v>
      </c>
    </row>
    <row r="214">
      <c r="A214" s="12"/>
      <c r="B214" s="19"/>
      <c r="C214" s="12"/>
      <c r="D214" s="12"/>
      <c r="E214" s="12"/>
      <c r="F214" s="7"/>
      <c r="G214" s="7"/>
      <c r="H214" s="7"/>
      <c r="I214" s="7"/>
      <c r="J214" s="7"/>
      <c r="K214" s="7"/>
      <c r="L214" s="9" t="str">
        <f t="shared" si="1"/>
        <v/>
      </c>
      <c r="M214" s="10" t="str">
        <f t="shared" si="2"/>
        <v/>
      </c>
      <c r="N214" s="12"/>
      <c r="O214" s="12"/>
      <c r="P214" s="12" t="str">
        <f>IF( ISBLANK(A214) , "", VLOOKUP(A214, Pokemon!B:D, 3, FALSE) )</f>
        <v/>
      </c>
      <c r="Q214" s="12" t="str">
        <f>IF( ISBLANK(A214) , "", VLOOKUP(A214, Pokemon!B:E, 4, FALSE) )</f>
        <v/>
      </c>
      <c r="R214" s="12"/>
      <c r="S214" s="12"/>
      <c r="T214" s="12"/>
      <c r="U214" s="12"/>
      <c r="V214" s="12" t="str">
        <f>IF(VLOOKUP(A214,'Hidden Abilities'!B$2:C1000, 2, false) = D214, "YES", "NO")</f>
        <v>#N/A</v>
      </c>
    </row>
    <row r="215">
      <c r="A215" s="12"/>
      <c r="B215" s="19"/>
      <c r="C215" s="12"/>
      <c r="D215" s="12"/>
      <c r="E215" s="12"/>
      <c r="F215" s="7"/>
      <c r="G215" s="7"/>
      <c r="H215" s="7"/>
      <c r="I215" s="7"/>
      <c r="J215" s="7"/>
      <c r="K215" s="7"/>
      <c r="L215" s="9" t="str">
        <f t="shared" si="1"/>
        <v/>
      </c>
      <c r="M215" s="10" t="str">
        <f t="shared" si="2"/>
        <v/>
      </c>
      <c r="N215" s="12"/>
      <c r="O215" s="12"/>
      <c r="P215" s="12" t="str">
        <f>IF( ISBLANK(A215) , "", VLOOKUP(A215, Pokemon!B:D, 3, FALSE) )</f>
        <v/>
      </c>
      <c r="Q215" s="12" t="str">
        <f>IF( ISBLANK(A215) , "", VLOOKUP(A215, Pokemon!B:E, 4, FALSE) )</f>
        <v/>
      </c>
      <c r="R215" s="12"/>
      <c r="S215" s="12"/>
      <c r="T215" s="12"/>
      <c r="U215" s="12"/>
      <c r="V215" s="12" t="str">
        <f>IF(VLOOKUP(A215,'Hidden Abilities'!B$2:C1000, 2, false) = D215, "YES", "NO")</f>
        <v>#N/A</v>
      </c>
    </row>
    <row r="216">
      <c r="A216" s="12"/>
      <c r="B216" s="19"/>
      <c r="C216" s="12"/>
      <c r="D216" s="12"/>
      <c r="E216" s="12"/>
      <c r="F216" s="7"/>
      <c r="G216" s="7"/>
      <c r="H216" s="7"/>
      <c r="I216" s="7"/>
      <c r="J216" s="7"/>
      <c r="K216" s="7"/>
      <c r="L216" s="9" t="str">
        <f t="shared" si="1"/>
        <v/>
      </c>
      <c r="M216" s="10" t="str">
        <f t="shared" si="2"/>
        <v/>
      </c>
      <c r="N216" s="12"/>
      <c r="O216" s="12"/>
      <c r="P216" s="12" t="str">
        <f>IF( ISBLANK(A216) , "", VLOOKUP(A216, Pokemon!B:D, 3, FALSE) )</f>
        <v/>
      </c>
      <c r="Q216" s="12" t="str">
        <f>IF( ISBLANK(A216) , "", VLOOKUP(A216, Pokemon!B:E, 4, FALSE) )</f>
        <v/>
      </c>
      <c r="R216" s="12"/>
      <c r="S216" s="12"/>
      <c r="T216" s="12"/>
      <c r="U216" s="12"/>
      <c r="V216" s="12" t="str">
        <f>IF(VLOOKUP(A216,'Hidden Abilities'!B$2:C1000, 2, false) = D216, "YES", "NO")</f>
        <v>#N/A</v>
      </c>
    </row>
    <row r="217">
      <c r="A217" s="12"/>
      <c r="B217" s="19"/>
      <c r="C217" s="12"/>
      <c r="D217" s="12"/>
      <c r="E217" s="12"/>
      <c r="F217" s="7"/>
      <c r="G217" s="7"/>
      <c r="H217" s="7"/>
      <c r="I217" s="7"/>
      <c r="J217" s="7"/>
      <c r="K217" s="7"/>
      <c r="L217" s="9" t="str">
        <f t="shared" si="1"/>
        <v/>
      </c>
      <c r="M217" s="10" t="str">
        <f t="shared" si="2"/>
        <v/>
      </c>
      <c r="N217" s="12"/>
      <c r="O217" s="12"/>
      <c r="P217" s="12" t="str">
        <f>IF( ISBLANK(A217) , "", VLOOKUP(A217, Pokemon!B:D, 3, FALSE) )</f>
        <v/>
      </c>
      <c r="Q217" s="12" t="str">
        <f>IF( ISBLANK(A217) , "", VLOOKUP(A217, Pokemon!B:E, 4, FALSE) )</f>
        <v/>
      </c>
      <c r="R217" s="12"/>
      <c r="S217" s="12"/>
      <c r="T217" s="12"/>
      <c r="U217" s="12"/>
      <c r="V217" s="12" t="str">
        <f>IF(VLOOKUP(A217,'Hidden Abilities'!B$2:C1000, 2, false) = D217, "YES", "NO")</f>
        <v>#N/A</v>
      </c>
    </row>
    <row r="218">
      <c r="A218" s="12"/>
      <c r="B218" s="19"/>
      <c r="C218" s="12"/>
      <c r="D218" s="12"/>
      <c r="E218" s="12"/>
      <c r="F218" s="7"/>
      <c r="G218" s="7"/>
      <c r="H218" s="7"/>
      <c r="I218" s="7"/>
      <c r="J218" s="7"/>
      <c r="K218" s="7"/>
      <c r="L218" s="9" t="str">
        <f t="shared" si="1"/>
        <v/>
      </c>
      <c r="M218" s="10" t="str">
        <f t="shared" si="2"/>
        <v/>
      </c>
      <c r="N218" s="12"/>
      <c r="O218" s="12"/>
      <c r="P218" s="12" t="str">
        <f>IF( ISBLANK(A218) , "", VLOOKUP(A218, Pokemon!B:D, 3, FALSE) )</f>
        <v/>
      </c>
      <c r="Q218" s="12" t="str">
        <f>IF( ISBLANK(A218) , "", VLOOKUP(A218, Pokemon!B:E, 4, FALSE) )</f>
        <v/>
      </c>
      <c r="R218" s="12"/>
      <c r="S218" s="12"/>
      <c r="T218" s="12"/>
      <c r="U218" s="12"/>
      <c r="V218" s="12" t="str">
        <f>IF(VLOOKUP(A218,'Hidden Abilities'!B$2:C1000, 2, false) = D218, "YES", "NO")</f>
        <v>#N/A</v>
      </c>
    </row>
    <row r="219">
      <c r="A219" s="12"/>
      <c r="B219" s="19"/>
      <c r="C219" s="12"/>
      <c r="D219" s="12"/>
      <c r="E219" s="12"/>
      <c r="F219" s="7"/>
      <c r="G219" s="7"/>
      <c r="H219" s="7"/>
      <c r="I219" s="7"/>
      <c r="J219" s="7"/>
      <c r="K219" s="7"/>
      <c r="L219" s="9" t="str">
        <f t="shared" si="1"/>
        <v/>
      </c>
      <c r="M219" s="10" t="str">
        <f t="shared" si="2"/>
        <v/>
      </c>
      <c r="N219" s="12"/>
      <c r="O219" s="12"/>
      <c r="P219" s="12" t="str">
        <f>IF( ISBLANK(A219) , "", VLOOKUP(A219, Pokemon!B:D, 3, FALSE) )</f>
        <v/>
      </c>
      <c r="Q219" s="12" t="str">
        <f>IF( ISBLANK(A219) , "", VLOOKUP(A219, Pokemon!B:E, 4, FALSE) )</f>
        <v/>
      </c>
      <c r="R219" s="12"/>
      <c r="S219" s="12"/>
      <c r="T219" s="12"/>
      <c r="U219" s="12"/>
      <c r="V219" s="12" t="str">
        <f>IF(VLOOKUP(A219,'Hidden Abilities'!B$2:C1000, 2, false) = D219, "YES", "NO")</f>
        <v>#N/A</v>
      </c>
    </row>
    <row r="220">
      <c r="A220" s="12"/>
      <c r="B220" s="19"/>
      <c r="C220" s="12"/>
      <c r="D220" s="12"/>
      <c r="E220" s="12"/>
      <c r="F220" s="7"/>
      <c r="G220" s="7"/>
      <c r="H220" s="7"/>
      <c r="I220" s="7"/>
      <c r="J220" s="7"/>
      <c r="K220" s="7"/>
      <c r="L220" s="9" t="str">
        <f t="shared" si="1"/>
        <v/>
      </c>
      <c r="M220" s="10" t="str">
        <f t="shared" si="2"/>
        <v/>
      </c>
      <c r="N220" s="12"/>
      <c r="O220" s="12"/>
      <c r="P220" s="12" t="str">
        <f>IF( ISBLANK(A220) , "", VLOOKUP(A220, Pokemon!B:D, 3, FALSE) )</f>
        <v/>
      </c>
      <c r="Q220" s="12" t="str">
        <f>IF( ISBLANK(A220) , "", VLOOKUP(A220, Pokemon!B:E, 4, FALSE) )</f>
        <v/>
      </c>
      <c r="R220" s="12"/>
      <c r="S220" s="12"/>
      <c r="T220" s="12"/>
      <c r="U220" s="12"/>
      <c r="V220" s="12" t="str">
        <f>IF(VLOOKUP(A220,'Hidden Abilities'!B$2:C1000, 2, false) = D220, "YES", "NO")</f>
        <v>#N/A</v>
      </c>
    </row>
    <row r="221">
      <c r="A221" s="12"/>
      <c r="B221" s="19"/>
      <c r="C221" s="12"/>
      <c r="D221" s="12"/>
      <c r="E221" s="12"/>
      <c r="F221" s="7"/>
      <c r="G221" s="7"/>
      <c r="H221" s="7"/>
      <c r="I221" s="7"/>
      <c r="J221" s="7"/>
      <c r="K221" s="7"/>
      <c r="L221" s="9" t="str">
        <f t="shared" si="1"/>
        <v/>
      </c>
      <c r="M221" s="10" t="str">
        <f t="shared" si="2"/>
        <v/>
      </c>
      <c r="N221" s="12"/>
      <c r="O221" s="12"/>
      <c r="P221" s="12" t="str">
        <f>IF( ISBLANK(A221) , "", VLOOKUP(A221, Pokemon!B:D, 3, FALSE) )</f>
        <v/>
      </c>
      <c r="Q221" s="12" t="str">
        <f>IF( ISBLANK(A221) , "", VLOOKUP(A221, Pokemon!B:E, 4, FALSE) )</f>
        <v/>
      </c>
      <c r="R221" s="12"/>
      <c r="S221" s="12"/>
      <c r="T221" s="12"/>
      <c r="U221" s="12"/>
      <c r="V221" s="12" t="str">
        <f>IF(VLOOKUP(A221,'Hidden Abilities'!B$2:C1000, 2, false) = D221, "YES", "NO")</f>
        <v>#N/A</v>
      </c>
    </row>
    <row r="222">
      <c r="A222" s="12"/>
      <c r="B222" s="19"/>
      <c r="C222" s="12"/>
      <c r="D222" s="12"/>
      <c r="E222" s="12"/>
      <c r="F222" s="7"/>
      <c r="G222" s="7"/>
      <c r="H222" s="7"/>
      <c r="I222" s="7"/>
      <c r="J222" s="7"/>
      <c r="K222" s="7"/>
      <c r="L222" s="9" t="str">
        <f t="shared" si="1"/>
        <v/>
      </c>
      <c r="M222" s="10" t="str">
        <f t="shared" si="2"/>
        <v/>
      </c>
      <c r="N222" s="12"/>
      <c r="O222" s="12"/>
      <c r="P222" s="12" t="str">
        <f>IF( ISBLANK(A222) , "", VLOOKUP(A222, Pokemon!B:D, 3, FALSE) )</f>
        <v/>
      </c>
      <c r="Q222" s="12" t="str">
        <f>IF( ISBLANK(A222) , "", VLOOKUP(A222, Pokemon!B:E, 4, FALSE) )</f>
        <v/>
      </c>
      <c r="R222" s="12"/>
      <c r="S222" s="12"/>
      <c r="T222" s="12"/>
      <c r="U222" s="12"/>
      <c r="V222" s="12" t="str">
        <f>IF(VLOOKUP(A222,'Hidden Abilities'!B$2:C1000, 2, false) = D222, "YES", "NO")</f>
        <v>#N/A</v>
      </c>
    </row>
    <row r="223">
      <c r="A223" s="12"/>
      <c r="B223" s="19"/>
      <c r="C223" s="12"/>
      <c r="D223" s="12"/>
      <c r="E223" s="12"/>
      <c r="F223" s="7"/>
      <c r="G223" s="7"/>
      <c r="H223" s="7"/>
      <c r="I223" s="7"/>
      <c r="J223" s="7"/>
      <c r="K223" s="7"/>
      <c r="L223" s="9" t="str">
        <f t="shared" si="1"/>
        <v/>
      </c>
      <c r="M223" s="10" t="str">
        <f t="shared" si="2"/>
        <v/>
      </c>
      <c r="N223" s="12"/>
      <c r="O223" s="12"/>
      <c r="P223" s="12" t="str">
        <f>IF( ISBLANK(A223) , "", VLOOKUP(A223, Pokemon!B:D, 3, FALSE) )</f>
        <v/>
      </c>
      <c r="Q223" s="12" t="str">
        <f>IF( ISBLANK(A223) , "", VLOOKUP(A223, Pokemon!B:E, 4, FALSE) )</f>
        <v/>
      </c>
      <c r="R223" s="12"/>
      <c r="S223" s="12"/>
      <c r="T223" s="12"/>
      <c r="U223" s="12"/>
      <c r="V223" s="12" t="str">
        <f>IF(VLOOKUP(A223,'Hidden Abilities'!B$2:C1000, 2, false) = D223, "YES", "NO")</f>
        <v>#N/A</v>
      </c>
    </row>
    <row r="224">
      <c r="A224" s="12"/>
      <c r="B224" s="19"/>
      <c r="C224" s="12"/>
      <c r="D224" s="12"/>
      <c r="E224" s="12"/>
      <c r="F224" s="7"/>
      <c r="G224" s="7"/>
      <c r="H224" s="7"/>
      <c r="I224" s="7"/>
      <c r="J224" s="7"/>
      <c r="K224" s="7"/>
      <c r="L224" s="9" t="str">
        <f t="shared" si="1"/>
        <v/>
      </c>
      <c r="M224" s="10" t="str">
        <f t="shared" si="2"/>
        <v/>
      </c>
      <c r="N224" s="12"/>
      <c r="O224" s="12"/>
      <c r="P224" s="12" t="str">
        <f>IF( ISBLANK(A224) , "", VLOOKUP(A224, Pokemon!B:D, 3, FALSE) )</f>
        <v/>
      </c>
      <c r="Q224" s="12" t="str">
        <f>IF( ISBLANK(A224) , "", VLOOKUP(A224, Pokemon!B:E, 4, FALSE) )</f>
        <v/>
      </c>
      <c r="R224" s="12"/>
      <c r="S224" s="12"/>
      <c r="T224" s="12"/>
      <c r="U224" s="12"/>
      <c r="V224" s="12" t="str">
        <f>IF(VLOOKUP(A224,'Hidden Abilities'!B$2:C1000, 2, false) = D224, "YES", "NO")</f>
        <v>#N/A</v>
      </c>
    </row>
    <row r="225">
      <c r="A225" s="12"/>
      <c r="B225" s="19"/>
      <c r="C225" s="12"/>
      <c r="D225" s="12"/>
      <c r="E225" s="12"/>
      <c r="F225" s="7"/>
      <c r="G225" s="7"/>
      <c r="H225" s="7"/>
      <c r="I225" s="7"/>
      <c r="J225" s="7"/>
      <c r="K225" s="7"/>
      <c r="L225" s="9" t="str">
        <f t="shared" si="1"/>
        <v/>
      </c>
      <c r="M225" s="10" t="str">
        <f t="shared" si="2"/>
        <v/>
      </c>
      <c r="N225" s="12"/>
      <c r="O225" s="12"/>
      <c r="P225" s="12" t="str">
        <f>IF( ISBLANK(A225) , "", VLOOKUP(A225, Pokemon!B:D, 3, FALSE) )</f>
        <v/>
      </c>
      <c r="Q225" s="12" t="str">
        <f>IF( ISBLANK(A225) , "", VLOOKUP(A225, Pokemon!B:E, 4, FALSE) )</f>
        <v/>
      </c>
      <c r="R225" s="12"/>
      <c r="S225" s="12"/>
      <c r="T225" s="12"/>
      <c r="U225" s="12"/>
      <c r="V225" s="12" t="str">
        <f>IF(VLOOKUP(A225,'Hidden Abilities'!B$2:C1000, 2, false) = D225, "YES", "NO")</f>
        <v>#N/A</v>
      </c>
    </row>
    <row r="226">
      <c r="A226" s="12"/>
      <c r="B226" s="19"/>
      <c r="C226" s="12"/>
      <c r="D226" s="12"/>
      <c r="E226" s="12"/>
      <c r="F226" s="7"/>
      <c r="G226" s="7"/>
      <c r="H226" s="7"/>
      <c r="I226" s="7"/>
      <c r="J226" s="7"/>
      <c r="K226" s="7"/>
      <c r="L226" s="9" t="str">
        <f t="shared" si="1"/>
        <v/>
      </c>
      <c r="M226" s="10" t="str">
        <f t="shared" si="2"/>
        <v/>
      </c>
      <c r="N226" s="12"/>
      <c r="O226" s="12"/>
      <c r="P226" s="12" t="str">
        <f>IF( ISBLANK(A226) , "", VLOOKUP(A226, Pokemon!B:D, 3, FALSE) )</f>
        <v/>
      </c>
      <c r="Q226" s="12" t="str">
        <f>IF( ISBLANK(A226) , "", VLOOKUP(A226, Pokemon!B:E, 4, FALSE) )</f>
        <v/>
      </c>
      <c r="R226" s="12"/>
      <c r="S226" s="12"/>
      <c r="T226" s="12"/>
      <c r="U226" s="12"/>
      <c r="V226" s="12" t="str">
        <f>IF(VLOOKUP(A226,'Hidden Abilities'!B$2:C1000, 2, false) = D226, "YES", "NO")</f>
        <v>#N/A</v>
      </c>
    </row>
    <row r="227">
      <c r="A227" s="12"/>
      <c r="B227" s="19"/>
      <c r="C227" s="12"/>
      <c r="D227" s="12"/>
      <c r="E227" s="12"/>
      <c r="F227" s="7"/>
      <c r="G227" s="7"/>
      <c r="H227" s="7"/>
      <c r="I227" s="7"/>
      <c r="J227" s="7"/>
      <c r="K227" s="7"/>
      <c r="L227" s="9" t="str">
        <f t="shared" si="1"/>
        <v/>
      </c>
      <c r="M227" s="10" t="str">
        <f t="shared" si="2"/>
        <v/>
      </c>
      <c r="N227" s="12"/>
      <c r="O227" s="12"/>
      <c r="P227" s="12" t="str">
        <f>IF( ISBLANK(A227) , "", VLOOKUP(A227, Pokemon!B:D, 3, FALSE) )</f>
        <v/>
      </c>
      <c r="Q227" s="12" t="str">
        <f>IF( ISBLANK(A227) , "", VLOOKUP(A227, Pokemon!B:E, 4, FALSE) )</f>
        <v/>
      </c>
      <c r="R227" s="12"/>
      <c r="S227" s="12"/>
      <c r="T227" s="12"/>
      <c r="U227" s="12"/>
      <c r="V227" s="12" t="str">
        <f>IF(VLOOKUP(A227,'Hidden Abilities'!B$2:C1000, 2, false) = D227, "YES", "NO")</f>
        <v>#N/A</v>
      </c>
    </row>
    <row r="228">
      <c r="A228" s="12"/>
      <c r="B228" s="19"/>
      <c r="C228" s="12"/>
      <c r="D228" s="12"/>
      <c r="E228" s="12"/>
      <c r="F228" s="7"/>
      <c r="G228" s="7"/>
      <c r="H228" s="7"/>
      <c r="I228" s="7"/>
      <c r="J228" s="7"/>
      <c r="K228" s="7"/>
      <c r="L228" s="9" t="str">
        <f t="shared" si="1"/>
        <v/>
      </c>
      <c r="M228" s="10" t="str">
        <f t="shared" si="2"/>
        <v/>
      </c>
      <c r="N228" s="12"/>
      <c r="O228" s="12"/>
      <c r="P228" s="12" t="str">
        <f>IF( ISBLANK(A228) , "", VLOOKUP(A228, Pokemon!B:D, 3, FALSE) )</f>
        <v/>
      </c>
      <c r="Q228" s="12" t="str">
        <f>IF( ISBLANK(A228) , "", VLOOKUP(A228, Pokemon!B:E, 4, FALSE) )</f>
        <v/>
      </c>
      <c r="R228" s="12"/>
      <c r="S228" s="12"/>
      <c r="T228" s="12"/>
      <c r="U228" s="12"/>
      <c r="V228" s="12" t="str">
        <f>IF(VLOOKUP(A228,'Hidden Abilities'!B$2:C1000, 2, false) = D228, "YES", "NO")</f>
        <v>#N/A</v>
      </c>
    </row>
    <row r="229">
      <c r="A229" s="12"/>
      <c r="B229" s="19"/>
      <c r="C229" s="12"/>
      <c r="D229" s="12"/>
      <c r="E229" s="12"/>
      <c r="F229" s="7"/>
      <c r="G229" s="7"/>
      <c r="H229" s="7"/>
      <c r="I229" s="7"/>
      <c r="J229" s="7"/>
      <c r="K229" s="7"/>
      <c r="L229" s="9" t="str">
        <f t="shared" si="1"/>
        <v/>
      </c>
      <c r="M229" s="10" t="str">
        <f t="shared" si="2"/>
        <v/>
      </c>
      <c r="N229" s="12"/>
      <c r="O229" s="12"/>
      <c r="P229" s="12" t="str">
        <f>IF( ISBLANK(A229) , "", VLOOKUP(A229, Pokemon!B:D, 3, FALSE) )</f>
        <v/>
      </c>
      <c r="Q229" s="12" t="str">
        <f>IF( ISBLANK(A229) , "", VLOOKUP(A229, Pokemon!B:E, 4, FALSE) )</f>
        <v/>
      </c>
      <c r="R229" s="12"/>
      <c r="S229" s="12"/>
      <c r="T229" s="12"/>
      <c r="U229" s="12"/>
      <c r="V229" s="12" t="str">
        <f>IF(VLOOKUP(A229,'Hidden Abilities'!B$2:C1000, 2, false) = D229, "YES", "NO")</f>
        <v>#N/A</v>
      </c>
    </row>
    <row r="230">
      <c r="A230" s="12"/>
      <c r="B230" s="19"/>
      <c r="C230" s="12"/>
      <c r="D230" s="12"/>
      <c r="E230" s="12"/>
      <c r="F230" s="7"/>
      <c r="G230" s="7"/>
      <c r="H230" s="7"/>
      <c r="I230" s="7"/>
      <c r="J230" s="7"/>
      <c r="K230" s="7"/>
      <c r="L230" s="9" t="str">
        <f t="shared" si="1"/>
        <v/>
      </c>
      <c r="M230" s="10" t="str">
        <f t="shared" si="2"/>
        <v/>
      </c>
      <c r="N230" s="12"/>
      <c r="O230" s="12"/>
      <c r="P230" s="12" t="str">
        <f>IF( ISBLANK(A230) , "", VLOOKUP(A230, Pokemon!B:D, 3, FALSE) )</f>
        <v/>
      </c>
      <c r="Q230" s="12" t="str">
        <f>IF( ISBLANK(A230) , "", VLOOKUP(A230, Pokemon!B:E, 4, FALSE) )</f>
        <v/>
      </c>
      <c r="R230" s="12"/>
      <c r="S230" s="12"/>
      <c r="T230" s="12"/>
      <c r="U230" s="12"/>
      <c r="V230" s="12" t="str">
        <f>IF(VLOOKUP(A230,'Hidden Abilities'!B$2:C1000, 2, false) = D230, "YES", "NO")</f>
        <v>#N/A</v>
      </c>
    </row>
    <row r="231">
      <c r="A231" s="12"/>
      <c r="B231" s="19"/>
      <c r="C231" s="12"/>
      <c r="D231" s="12"/>
      <c r="E231" s="12"/>
      <c r="F231" s="7"/>
      <c r="G231" s="7"/>
      <c r="H231" s="7"/>
      <c r="I231" s="7"/>
      <c r="J231" s="7"/>
      <c r="K231" s="7"/>
      <c r="L231" s="9" t="str">
        <f t="shared" si="1"/>
        <v/>
      </c>
      <c r="M231" s="10" t="str">
        <f t="shared" si="2"/>
        <v/>
      </c>
      <c r="N231" s="12"/>
      <c r="O231" s="12"/>
      <c r="P231" s="12" t="str">
        <f>IF( ISBLANK(A231) , "", VLOOKUP(A231, Pokemon!B:D, 3, FALSE) )</f>
        <v/>
      </c>
      <c r="Q231" s="12" t="str">
        <f>IF( ISBLANK(A231) , "", VLOOKUP(A231, Pokemon!B:E, 4, FALSE) )</f>
        <v/>
      </c>
      <c r="R231" s="12"/>
      <c r="S231" s="12"/>
      <c r="T231" s="12"/>
      <c r="U231" s="12"/>
      <c r="V231" s="12" t="str">
        <f>IF(VLOOKUP(A231,'Hidden Abilities'!B$2:C1000, 2, false) = D231, "YES", "NO")</f>
        <v>#N/A</v>
      </c>
    </row>
    <row r="232">
      <c r="A232" s="12"/>
      <c r="B232" s="19"/>
      <c r="C232" s="12"/>
      <c r="D232" s="12"/>
      <c r="E232" s="12"/>
      <c r="F232" s="7"/>
      <c r="G232" s="7"/>
      <c r="H232" s="7"/>
      <c r="I232" s="7"/>
      <c r="J232" s="7"/>
      <c r="K232" s="7"/>
      <c r="L232" s="9" t="str">
        <f t="shared" si="1"/>
        <v/>
      </c>
      <c r="M232" s="10" t="str">
        <f t="shared" si="2"/>
        <v/>
      </c>
      <c r="N232" s="12"/>
      <c r="O232" s="12"/>
      <c r="P232" s="12" t="str">
        <f>IF( ISBLANK(A232) , "", VLOOKUP(A232, Pokemon!B:D, 3, FALSE) )</f>
        <v/>
      </c>
      <c r="Q232" s="12" t="str">
        <f>IF( ISBLANK(A232) , "", VLOOKUP(A232, Pokemon!B:E, 4, FALSE) )</f>
        <v/>
      </c>
      <c r="R232" s="12"/>
      <c r="S232" s="12"/>
      <c r="T232" s="12"/>
      <c r="U232" s="12"/>
      <c r="V232" s="12" t="str">
        <f>IF(VLOOKUP(A232,'Hidden Abilities'!B$2:C1000, 2, false) = D232, "YES", "NO")</f>
        <v>#N/A</v>
      </c>
    </row>
    <row r="233">
      <c r="A233" s="12"/>
      <c r="B233" s="19"/>
      <c r="C233" s="12"/>
      <c r="D233" s="12"/>
      <c r="E233" s="12"/>
      <c r="F233" s="7"/>
      <c r="G233" s="7"/>
      <c r="H233" s="7"/>
      <c r="I233" s="7"/>
      <c r="J233" s="7"/>
      <c r="K233" s="7"/>
      <c r="L233" s="9" t="str">
        <f t="shared" si="1"/>
        <v/>
      </c>
      <c r="M233" s="10" t="str">
        <f t="shared" si="2"/>
        <v/>
      </c>
      <c r="N233" s="12"/>
      <c r="O233" s="12"/>
      <c r="P233" s="12" t="str">
        <f>IF( ISBLANK(A233) , "", VLOOKUP(A233, Pokemon!B:D, 3, FALSE) )</f>
        <v/>
      </c>
      <c r="Q233" s="12" t="str">
        <f>IF( ISBLANK(A233) , "", VLOOKUP(A233, Pokemon!B:E, 4, FALSE) )</f>
        <v/>
      </c>
      <c r="R233" s="12"/>
      <c r="S233" s="12"/>
      <c r="T233" s="12"/>
      <c r="U233" s="12"/>
      <c r="V233" s="12" t="str">
        <f>IF(VLOOKUP(A233,'Hidden Abilities'!B$2:C1000, 2, false) = D233, "YES", "NO")</f>
        <v>#N/A</v>
      </c>
    </row>
    <row r="234">
      <c r="A234" s="12"/>
      <c r="B234" s="19"/>
      <c r="C234" s="12"/>
      <c r="D234" s="12"/>
      <c r="E234" s="12"/>
      <c r="F234" s="7"/>
      <c r="G234" s="7"/>
      <c r="H234" s="7"/>
      <c r="I234" s="7"/>
      <c r="J234" s="7"/>
      <c r="K234" s="7"/>
      <c r="L234" s="9" t="str">
        <f t="shared" si="1"/>
        <v/>
      </c>
      <c r="M234" s="10" t="str">
        <f t="shared" si="2"/>
        <v/>
      </c>
      <c r="N234" s="12"/>
      <c r="O234" s="12"/>
      <c r="P234" s="12" t="str">
        <f>IF( ISBLANK(A234) , "", VLOOKUP(A234, Pokemon!B:D, 3, FALSE) )</f>
        <v/>
      </c>
      <c r="Q234" s="12" t="str">
        <f>IF( ISBLANK(A234) , "", VLOOKUP(A234, Pokemon!B:E, 4, FALSE) )</f>
        <v/>
      </c>
      <c r="R234" s="12"/>
      <c r="S234" s="12"/>
      <c r="T234" s="12"/>
      <c r="U234" s="12"/>
      <c r="V234" s="12" t="str">
        <f>IF(VLOOKUP(A234,'Hidden Abilities'!B$2:C1000, 2, false) = D234, "YES", "NO")</f>
        <v>#N/A</v>
      </c>
    </row>
    <row r="235">
      <c r="A235" s="12"/>
      <c r="B235" s="19"/>
      <c r="C235" s="12"/>
      <c r="D235" s="12"/>
      <c r="E235" s="12"/>
      <c r="F235" s="7"/>
      <c r="G235" s="7"/>
      <c r="H235" s="7"/>
      <c r="I235" s="7"/>
      <c r="J235" s="7"/>
      <c r="K235" s="7"/>
      <c r="L235" s="9" t="str">
        <f t="shared" si="1"/>
        <v/>
      </c>
      <c r="M235" s="10" t="str">
        <f t="shared" si="2"/>
        <v/>
      </c>
      <c r="N235" s="12"/>
      <c r="O235" s="12"/>
      <c r="P235" s="12" t="str">
        <f>IF( ISBLANK(A235) , "", VLOOKUP(A235, Pokemon!B:D, 3, FALSE) )</f>
        <v/>
      </c>
      <c r="Q235" s="12" t="str">
        <f>IF( ISBLANK(A235) , "", VLOOKUP(A235, Pokemon!B:E, 4, FALSE) )</f>
        <v/>
      </c>
      <c r="R235" s="12"/>
      <c r="S235" s="12"/>
      <c r="T235" s="12"/>
      <c r="U235" s="12"/>
      <c r="V235" s="12" t="str">
        <f>IF(VLOOKUP(A235,'Hidden Abilities'!B$2:C1000, 2, false) = D235, "YES", "NO")</f>
        <v>#N/A</v>
      </c>
    </row>
    <row r="236">
      <c r="A236" s="12"/>
      <c r="B236" s="19"/>
      <c r="C236" s="12"/>
      <c r="D236" s="12"/>
      <c r="E236" s="12"/>
      <c r="F236" s="7"/>
      <c r="G236" s="7"/>
      <c r="H236" s="7"/>
      <c r="I236" s="7"/>
      <c r="J236" s="7"/>
      <c r="K236" s="7"/>
      <c r="L236" s="9" t="str">
        <f t="shared" si="1"/>
        <v/>
      </c>
      <c r="M236" s="10" t="str">
        <f t="shared" si="2"/>
        <v/>
      </c>
      <c r="N236" s="12"/>
      <c r="O236" s="12"/>
      <c r="P236" s="12" t="str">
        <f>IF( ISBLANK(A236) , "", VLOOKUP(A236, Pokemon!B:D, 3, FALSE) )</f>
        <v/>
      </c>
      <c r="Q236" s="12" t="str">
        <f>IF( ISBLANK(A236) , "", VLOOKUP(A236, Pokemon!B:E, 4, FALSE) )</f>
        <v/>
      </c>
      <c r="R236" s="12"/>
      <c r="S236" s="12"/>
      <c r="T236" s="12"/>
      <c r="U236" s="12"/>
      <c r="V236" s="12" t="str">
        <f>IF(VLOOKUP(A236,'Hidden Abilities'!B$2:C1000, 2, false) = D236, "YES", "NO")</f>
        <v>#N/A</v>
      </c>
    </row>
    <row r="237">
      <c r="A237" s="12"/>
      <c r="B237" s="19"/>
      <c r="C237" s="12"/>
      <c r="D237" s="12"/>
      <c r="E237" s="12"/>
      <c r="F237" s="7"/>
      <c r="G237" s="7"/>
      <c r="H237" s="7"/>
      <c r="I237" s="7"/>
      <c r="J237" s="7"/>
      <c r="K237" s="7"/>
      <c r="L237" s="9" t="str">
        <f t="shared" si="1"/>
        <v/>
      </c>
      <c r="M237" s="10" t="str">
        <f t="shared" si="2"/>
        <v/>
      </c>
      <c r="N237" s="12"/>
      <c r="O237" s="12"/>
      <c r="P237" s="12" t="str">
        <f>IF( ISBLANK(A237) , "", VLOOKUP(A237, Pokemon!B:D, 3, FALSE) )</f>
        <v/>
      </c>
      <c r="Q237" s="12" t="str">
        <f>IF( ISBLANK(A237) , "", VLOOKUP(A237, Pokemon!B:E, 4, FALSE) )</f>
        <v/>
      </c>
      <c r="R237" s="12"/>
      <c r="S237" s="12"/>
      <c r="T237" s="12"/>
      <c r="U237" s="12"/>
      <c r="V237" s="12" t="str">
        <f>IF(VLOOKUP(A237,'Hidden Abilities'!B$2:C1000, 2, false) = D237, "YES", "NO")</f>
        <v>#N/A</v>
      </c>
    </row>
    <row r="238">
      <c r="A238" s="12"/>
      <c r="B238" s="19"/>
      <c r="C238" s="12"/>
      <c r="D238" s="12"/>
      <c r="E238" s="12"/>
      <c r="F238" s="7"/>
      <c r="G238" s="7"/>
      <c r="H238" s="7"/>
      <c r="I238" s="7"/>
      <c r="J238" s="7"/>
      <c r="K238" s="7"/>
      <c r="L238" s="9" t="str">
        <f t="shared" si="1"/>
        <v/>
      </c>
      <c r="M238" s="10" t="str">
        <f t="shared" si="2"/>
        <v/>
      </c>
      <c r="N238" s="12"/>
      <c r="O238" s="12"/>
      <c r="P238" s="12" t="str">
        <f>IF( ISBLANK(A238) , "", VLOOKUP(A238, Pokemon!B:D, 3, FALSE) )</f>
        <v/>
      </c>
      <c r="Q238" s="12" t="str">
        <f>IF( ISBLANK(A238) , "", VLOOKUP(A238, Pokemon!B:E, 4, FALSE) )</f>
        <v/>
      </c>
      <c r="R238" s="12"/>
      <c r="S238" s="12"/>
      <c r="T238" s="12"/>
      <c r="U238" s="12"/>
      <c r="V238" s="12" t="str">
        <f>IF(VLOOKUP(A238,'Hidden Abilities'!B$2:C1000, 2, false) = D238, "YES", "NO")</f>
        <v>#N/A</v>
      </c>
    </row>
    <row r="239">
      <c r="A239" s="12"/>
      <c r="B239" s="19"/>
      <c r="C239" s="12"/>
      <c r="D239" s="12"/>
      <c r="E239" s="12"/>
      <c r="F239" s="7"/>
      <c r="G239" s="7"/>
      <c r="H239" s="7"/>
      <c r="I239" s="7"/>
      <c r="J239" s="7"/>
      <c r="K239" s="7"/>
      <c r="L239" s="9" t="str">
        <f t="shared" si="1"/>
        <v/>
      </c>
      <c r="M239" s="10" t="str">
        <f t="shared" si="2"/>
        <v/>
      </c>
      <c r="N239" s="12"/>
      <c r="O239" s="12"/>
      <c r="P239" s="12" t="str">
        <f>IF( ISBLANK(A239) , "", VLOOKUP(A239, Pokemon!B:D, 3, FALSE) )</f>
        <v/>
      </c>
      <c r="Q239" s="12" t="str">
        <f>IF( ISBLANK(A239) , "", VLOOKUP(A239, Pokemon!B:E, 4, FALSE) )</f>
        <v/>
      </c>
      <c r="R239" s="12"/>
      <c r="S239" s="12"/>
      <c r="T239" s="12"/>
      <c r="U239" s="12"/>
      <c r="V239" s="12" t="str">
        <f>IF(VLOOKUP(A239,'Hidden Abilities'!B$2:C1000, 2, false) = D239, "YES", "NO")</f>
        <v>#N/A</v>
      </c>
    </row>
    <row r="240">
      <c r="A240" s="12"/>
      <c r="B240" s="19"/>
      <c r="C240" s="12"/>
      <c r="D240" s="12"/>
      <c r="E240" s="12"/>
      <c r="F240" s="7"/>
      <c r="G240" s="7"/>
      <c r="H240" s="7"/>
      <c r="I240" s="7"/>
      <c r="J240" s="7"/>
      <c r="K240" s="7"/>
      <c r="L240" s="9" t="str">
        <f t="shared" si="1"/>
        <v/>
      </c>
      <c r="M240" s="10" t="str">
        <f t="shared" si="2"/>
        <v/>
      </c>
      <c r="N240" s="12"/>
      <c r="O240" s="12"/>
      <c r="P240" s="12" t="str">
        <f>IF( ISBLANK(A240) , "", VLOOKUP(A240, Pokemon!B:D, 3, FALSE) )</f>
        <v/>
      </c>
      <c r="Q240" s="12" t="str">
        <f>IF( ISBLANK(A240) , "", VLOOKUP(A240, Pokemon!B:E, 4, FALSE) )</f>
        <v/>
      </c>
      <c r="R240" s="12"/>
      <c r="S240" s="12"/>
      <c r="T240" s="12"/>
      <c r="U240" s="12"/>
      <c r="V240" s="12" t="str">
        <f>IF(VLOOKUP(A240,'Hidden Abilities'!B$2:C1000, 2, false) = D240, "YES", "NO")</f>
        <v>#N/A</v>
      </c>
    </row>
    <row r="241">
      <c r="A241" s="12"/>
      <c r="B241" s="19"/>
      <c r="C241" s="12"/>
      <c r="D241" s="12"/>
      <c r="E241" s="12"/>
      <c r="F241" s="7"/>
      <c r="G241" s="7"/>
      <c r="H241" s="7"/>
      <c r="I241" s="7"/>
      <c r="J241" s="7"/>
      <c r="K241" s="7"/>
      <c r="L241" s="9" t="str">
        <f t="shared" si="1"/>
        <v/>
      </c>
      <c r="M241" s="10" t="str">
        <f t="shared" si="2"/>
        <v/>
      </c>
      <c r="N241" s="12"/>
      <c r="O241" s="12"/>
      <c r="P241" s="12" t="str">
        <f>IF( ISBLANK(A241) , "", VLOOKUP(A241, Pokemon!B:D, 3, FALSE) )</f>
        <v/>
      </c>
      <c r="Q241" s="12" t="str">
        <f>IF( ISBLANK(A241) , "", VLOOKUP(A241, Pokemon!B:E, 4, FALSE) )</f>
        <v/>
      </c>
      <c r="R241" s="12"/>
      <c r="S241" s="12"/>
      <c r="T241" s="12"/>
      <c r="U241" s="12"/>
      <c r="V241" s="12" t="str">
        <f>IF(VLOOKUP(A241,'Hidden Abilities'!B$2:C1000, 2, false) = D241, "YES", "NO")</f>
        <v>#N/A</v>
      </c>
    </row>
    <row r="242">
      <c r="A242" s="12"/>
      <c r="B242" s="19"/>
      <c r="C242" s="12"/>
      <c r="D242" s="12"/>
      <c r="E242" s="12"/>
      <c r="F242" s="7"/>
      <c r="G242" s="7"/>
      <c r="H242" s="7"/>
      <c r="I242" s="7"/>
      <c r="J242" s="7"/>
      <c r="K242" s="7"/>
      <c r="L242" s="9" t="str">
        <f t="shared" si="1"/>
        <v/>
      </c>
      <c r="M242" s="10" t="str">
        <f t="shared" si="2"/>
        <v/>
      </c>
      <c r="N242" s="12"/>
      <c r="O242" s="12"/>
      <c r="P242" s="12" t="str">
        <f>IF( ISBLANK(A242) , "", VLOOKUP(A242, Pokemon!B:D, 3, FALSE) )</f>
        <v/>
      </c>
      <c r="Q242" s="12" t="str">
        <f>IF( ISBLANK(A242) , "", VLOOKUP(A242, Pokemon!B:E, 4, FALSE) )</f>
        <v/>
      </c>
      <c r="R242" s="12"/>
      <c r="S242" s="12"/>
      <c r="T242" s="12"/>
      <c r="U242" s="12"/>
      <c r="V242" s="12" t="str">
        <f>IF(VLOOKUP(A242,'Hidden Abilities'!B$2:C1000, 2, false) = D242, "YES", "NO")</f>
        <v>#N/A</v>
      </c>
    </row>
    <row r="243">
      <c r="A243" s="12"/>
      <c r="B243" s="19"/>
      <c r="C243" s="12"/>
      <c r="D243" s="12"/>
      <c r="E243" s="12"/>
      <c r="F243" s="7"/>
      <c r="G243" s="7"/>
      <c r="H243" s="7"/>
      <c r="I243" s="7"/>
      <c r="J243" s="7"/>
      <c r="K243" s="7"/>
      <c r="L243" s="9" t="str">
        <f t="shared" si="1"/>
        <v/>
      </c>
      <c r="M243" s="10" t="str">
        <f t="shared" si="2"/>
        <v/>
      </c>
      <c r="N243" s="12"/>
      <c r="O243" s="12"/>
      <c r="P243" s="12" t="str">
        <f>IF( ISBLANK(A243) , "", VLOOKUP(A243, Pokemon!B:D, 3, FALSE) )</f>
        <v/>
      </c>
      <c r="Q243" s="12" t="str">
        <f>IF( ISBLANK(A243) , "", VLOOKUP(A243, Pokemon!B:E, 4, FALSE) )</f>
        <v/>
      </c>
      <c r="R243" s="12"/>
      <c r="S243" s="12"/>
      <c r="T243" s="12"/>
      <c r="U243" s="12"/>
      <c r="V243" s="12" t="str">
        <f>IF(VLOOKUP(A243,'Hidden Abilities'!B$2:C1000, 2, false) = D243, "YES", "NO")</f>
        <v>#N/A</v>
      </c>
    </row>
    <row r="244">
      <c r="A244" s="12"/>
      <c r="B244" s="19"/>
      <c r="C244" s="12"/>
      <c r="D244" s="12"/>
      <c r="E244" s="12"/>
      <c r="F244" s="7"/>
      <c r="G244" s="7"/>
      <c r="H244" s="7"/>
      <c r="I244" s="7"/>
      <c r="J244" s="7"/>
      <c r="K244" s="7"/>
      <c r="L244" s="9" t="str">
        <f t="shared" si="1"/>
        <v/>
      </c>
      <c r="M244" s="10" t="str">
        <f t="shared" si="2"/>
        <v/>
      </c>
      <c r="N244" s="12"/>
      <c r="O244" s="12"/>
      <c r="P244" s="12" t="str">
        <f>IF( ISBLANK(A244) , "", VLOOKUP(A244, Pokemon!B:D, 3, FALSE) )</f>
        <v/>
      </c>
      <c r="Q244" s="12" t="str">
        <f>IF( ISBLANK(A244) , "", VLOOKUP(A244, Pokemon!B:E, 4, FALSE) )</f>
        <v/>
      </c>
      <c r="R244" s="12"/>
      <c r="S244" s="12"/>
      <c r="T244" s="12"/>
      <c r="U244" s="12"/>
      <c r="V244" s="12" t="str">
        <f>IF(VLOOKUP(A244,'Hidden Abilities'!B$2:C1000, 2, false) = D244, "YES", "NO")</f>
        <v>#N/A</v>
      </c>
    </row>
    <row r="245">
      <c r="A245" s="12"/>
      <c r="B245" s="19"/>
      <c r="C245" s="12"/>
      <c r="D245" s="12"/>
      <c r="E245" s="12"/>
      <c r="F245" s="7"/>
      <c r="G245" s="7"/>
      <c r="H245" s="7"/>
      <c r="I245" s="7"/>
      <c r="J245" s="7"/>
      <c r="K245" s="7"/>
      <c r="L245" s="9" t="str">
        <f t="shared" si="1"/>
        <v/>
      </c>
      <c r="M245" s="10" t="str">
        <f t="shared" si="2"/>
        <v/>
      </c>
      <c r="N245" s="12"/>
      <c r="O245" s="12"/>
      <c r="P245" s="12" t="str">
        <f>IF( ISBLANK(A245) , "", VLOOKUP(A245, Pokemon!B:D, 3, FALSE) )</f>
        <v/>
      </c>
      <c r="Q245" s="12" t="str">
        <f>IF( ISBLANK(A245) , "", VLOOKUP(A245, Pokemon!B:E, 4, FALSE) )</f>
        <v/>
      </c>
      <c r="R245" s="12"/>
      <c r="S245" s="12"/>
      <c r="T245" s="12"/>
      <c r="U245" s="12"/>
      <c r="V245" s="12" t="str">
        <f>IF(VLOOKUP(A245,'Hidden Abilities'!B$2:C1000, 2, false) = D245, "YES", "NO")</f>
        <v>#N/A</v>
      </c>
    </row>
    <row r="246">
      <c r="A246" s="12"/>
      <c r="B246" s="19"/>
      <c r="C246" s="12"/>
      <c r="D246" s="12"/>
      <c r="E246" s="12"/>
      <c r="F246" s="7"/>
      <c r="G246" s="7"/>
      <c r="H246" s="7"/>
      <c r="I246" s="7"/>
      <c r="J246" s="7"/>
      <c r="K246" s="7"/>
      <c r="L246" s="9" t="str">
        <f t="shared" si="1"/>
        <v/>
      </c>
      <c r="M246" s="10" t="str">
        <f t="shared" si="2"/>
        <v/>
      </c>
      <c r="N246" s="12"/>
      <c r="O246" s="12"/>
      <c r="P246" s="12" t="str">
        <f>IF( ISBLANK(A246) , "", VLOOKUP(A246, Pokemon!B:D, 3, FALSE) )</f>
        <v/>
      </c>
      <c r="Q246" s="12" t="str">
        <f>IF( ISBLANK(A246) , "", VLOOKUP(A246, Pokemon!B:E, 4, FALSE) )</f>
        <v/>
      </c>
      <c r="R246" s="12"/>
      <c r="S246" s="12"/>
      <c r="T246" s="12"/>
      <c r="U246" s="12"/>
      <c r="V246" s="12" t="str">
        <f>IF(VLOOKUP(A246,'Hidden Abilities'!B$2:C1000, 2, false) = D246, "YES", "NO")</f>
        <v>#N/A</v>
      </c>
    </row>
    <row r="247">
      <c r="A247" s="12"/>
      <c r="B247" s="19"/>
      <c r="C247" s="12"/>
      <c r="D247" s="12"/>
      <c r="E247" s="12"/>
      <c r="F247" s="7"/>
      <c r="G247" s="7"/>
      <c r="H247" s="7"/>
      <c r="I247" s="7"/>
      <c r="J247" s="7"/>
      <c r="K247" s="7"/>
      <c r="L247" s="9" t="str">
        <f t="shared" si="1"/>
        <v/>
      </c>
      <c r="M247" s="10" t="str">
        <f t="shared" si="2"/>
        <v/>
      </c>
      <c r="N247" s="12"/>
      <c r="O247" s="12"/>
      <c r="P247" s="12" t="str">
        <f>IF( ISBLANK(A247) , "", VLOOKUP(A247, Pokemon!B:D, 3, FALSE) )</f>
        <v/>
      </c>
      <c r="Q247" s="12" t="str">
        <f>IF( ISBLANK(A247) , "", VLOOKUP(A247, Pokemon!B:E, 4, FALSE) )</f>
        <v/>
      </c>
      <c r="R247" s="12"/>
      <c r="S247" s="12"/>
      <c r="T247" s="12"/>
      <c r="U247" s="12"/>
      <c r="V247" s="12" t="str">
        <f>IF(VLOOKUP(A247,'Hidden Abilities'!B$2:C1000, 2, false) = D247, "YES", "NO")</f>
        <v>#N/A</v>
      </c>
    </row>
    <row r="248">
      <c r="A248" s="12"/>
      <c r="B248" s="19"/>
      <c r="C248" s="12"/>
      <c r="D248" s="12"/>
      <c r="E248" s="12"/>
      <c r="F248" s="7"/>
      <c r="G248" s="7"/>
      <c r="H248" s="7"/>
      <c r="I248" s="7"/>
      <c r="J248" s="7"/>
      <c r="K248" s="7"/>
      <c r="L248" s="9" t="str">
        <f t="shared" si="1"/>
        <v/>
      </c>
      <c r="M248" s="10" t="str">
        <f t="shared" si="2"/>
        <v/>
      </c>
      <c r="N248" s="12"/>
      <c r="O248" s="12"/>
      <c r="P248" s="12" t="str">
        <f>IF( ISBLANK(A248) , "", VLOOKUP(A248, Pokemon!B:D, 3, FALSE) )</f>
        <v/>
      </c>
      <c r="Q248" s="12" t="str">
        <f>IF( ISBLANK(A248) , "", VLOOKUP(A248, Pokemon!B:E, 4, FALSE) )</f>
        <v/>
      </c>
      <c r="R248" s="12"/>
      <c r="S248" s="12"/>
      <c r="T248" s="12"/>
      <c r="U248" s="12"/>
      <c r="V248" s="12" t="str">
        <f>IF(VLOOKUP(A248,'Hidden Abilities'!B$2:C1000, 2, false) = D248, "YES", "NO")</f>
        <v>#N/A</v>
      </c>
    </row>
    <row r="249">
      <c r="A249" s="12"/>
      <c r="B249" s="19"/>
      <c r="C249" s="12"/>
      <c r="D249" s="12"/>
      <c r="E249" s="12"/>
      <c r="F249" s="7"/>
      <c r="G249" s="7"/>
      <c r="H249" s="7"/>
      <c r="I249" s="7"/>
      <c r="J249" s="7"/>
      <c r="K249" s="7"/>
      <c r="L249" s="9" t="str">
        <f t="shared" si="1"/>
        <v/>
      </c>
      <c r="M249" s="10" t="str">
        <f t="shared" si="2"/>
        <v/>
      </c>
      <c r="N249" s="12"/>
      <c r="O249" s="12"/>
      <c r="P249" s="12" t="str">
        <f>IF( ISBLANK(A249) , "", VLOOKUP(A249, Pokemon!B:D, 3, FALSE) )</f>
        <v/>
      </c>
      <c r="Q249" s="12" t="str">
        <f>IF( ISBLANK(A249) , "", VLOOKUP(A249, Pokemon!B:E, 4, FALSE) )</f>
        <v/>
      </c>
      <c r="R249" s="12"/>
      <c r="S249" s="12"/>
      <c r="T249" s="12"/>
      <c r="U249" s="12"/>
      <c r="V249" s="12" t="str">
        <f>IF(VLOOKUP(A249,'Hidden Abilities'!B$2:C1000, 2, false) = D249, "YES", "NO")</f>
        <v>#N/A</v>
      </c>
    </row>
    <row r="250">
      <c r="F250" s="20"/>
      <c r="G250" s="20"/>
      <c r="H250" s="20"/>
      <c r="I250" s="20"/>
      <c r="J250" s="20"/>
      <c r="K250" s="20"/>
      <c r="L250" s="9" t="str">
        <f t="shared" si="1"/>
        <v/>
      </c>
      <c r="M250" s="10" t="str">
        <f t="shared" si="2"/>
        <v/>
      </c>
      <c r="P250" s="12" t="str">
        <f>IF( ISBLANK(A250) , "", VLOOKUP(A250, Pokemon!B:D, 3, FALSE) )</f>
        <v/>
      </c>
      <c r="Q250" s="12" t="str">
        <f>IF( ISBLANK(A250) , "", VLOOKUP(A250, Pokemon!B:E, 4, FALSE) )</f>
        <v/>
      </c>
      <c r="V250" s="12" t="str">
        <f>IF(VLOOKUP(A250,'Hidden Abilities'!B$2:C1000, 2, false) = D250, "YES", "NO")</f>
        <v>#N/A</v>
      </c>
    </row>
    <row r="251">
      <c r="F251" s="20"/>
      <c r="G251" s="20"/>
      <c r="H251" s="20"/>
      <c r="I251" s="20"/>
      <c r="J251" s="20"/>
      <c r="K251" s="20"/>
      <c r="L251" s="9" t="str">
        <f t="shared" si="1"/>
        <v/>
      </c>
      <c r="M251" s="10" t="str">
        <f t="shared" si="2"/>
        <v/>
      </c>
      <c r="P251" s="12" t="str">
        <f>IF( ISBLANK(A251) , "", VLOOKUP(A251, Pokemon!B:D, 3, FALSE) )</f>
        <v/>
      </c>
      <c r="Q251" s="12" t="str">
        <f>IF( ISBLANK(A251) , "", VLOOKUP(A251, Pokemon!B:E, 4, FALSE) )</f>
        <v/>
      </c>
      <c r="V251" s="12" t="str">
        <f>IF(VLOOKUP(A251,'Hidden Abilities'!B$2:C1000, 2, false) = D251, "YES", "NO")</f>
        <v>#N/A</v>
      </c>
    </row>
    <row r="252">
      <c r="F252" s="20"/>
      <c r="G252" s="20"/>
      <c r="H252" s="20"/>
      <c r="I252" s="20"/>
      <c r="J252" s="20"/>
      <c r="K252" s="20"/>
      <c r="L252" s="9" t="str">
        <f t="shared" si="1"/>
        <v/>
      </c>
      <c r="M252" s="10" t="str">
        <f t="shared" si="2"/>
        <v/>
      </c>
      <c r="P252" s="12" t="str">
        <f>IF( ISBLANK(A252) , "", VLOOKUP(A252, Pokemon!B:D, 3, FALSE) )</f>
        <v/>
      </c>
      <c r="Q252" s="12" t="str">
        <f>IF( ISBLANK(A252) , "", VLOOKUP(A252, Pokemon!B:E, 4, FALSE) )</f>
        <v/>
      </c>
      <c r="V252" s="12" t="str">
        <f>IF(VLOOKUP(A252,'Hidden Abilities'!B$2:C1000, 2, false) = D252, "YES", "NO")</f>
        <v>#N/A</v>
      </c>
    </row>
    <row r="253">
      <c r="F253" s="20"/>
      <c r="G253" s="20"/>
      <c r="H253" s="20"/>
      <c r="I253" s="20"/>
      <c r="J253" s="20"/>
      <c r="K253" s="20"/>
      <c r="L253" s="9" t="str">
        <f t="shared" si="1"/>
        <v/>
      </c>
      <c r="M253" s="10" t="str">
        <f t="shared" si="2"/>
        <v/>
      </c>
      <c r="P253" s="12" t="str">
        <f>IF( ISBLANK(A253) , "", VLOOKUP(A253, Pokemon!B:D, 3, FALSE) )</f>
        <v/>
      </c>
      <c r="Q253" s="12" t="str">
        <f>IF( ISBLANK(A253) , "", VLOOKUP(A253, Pokemon!B:E, 4, FALSE) )</f>
        <v/>
      </c>
      <c r="V253" s="12" t="str">
        <f>IF(VLOOKUP(A253,'Hidden Abilities'!B$2:C1000, 2, false) = D253, "YES", "NO")</f>
        <v>#N/A</v>
      </c>
    </row>
    <row r="254">
      <c r="F254" s="20"/>
      <c r="G254" s="20"/>
      <c r="H254" s="20"/>
      <c r="I254" s="20"/>
      <c r="J254" s="20"/>
      <c r="K254" s="20"/>
      <c r="L254" s="9" t="str">
        <f t="shared" si="1"/>
        <v/>
      </c>
      <c r="M254" s="10" t="str">
        <f t="shared" si="2"/>
        <v/>
      </c>
      <c r="P254" s="12" t="str">
        <f>IF( ISBLANK(A254) , "", VLOOKUP(A254, Pokemon!B:D, 3, FALSE) )</f>
        <v/>
      </c>
      <c r="Q254" s="12" t="str">
        <f>IF( ISBLANK(A254) , "", VLOOKUP(A254, Pokemon!B:E, 4, FALSE) )</f>
        <v/>
      </c>
      <c r="V254" s="12" t="str">
        <f>IF(VLOOKUP(A254,'Hidden Abilities'!B$2:C1000, 2, false) = D254, "YES", "NO")</f>
        <v>#N/A</v>
      </c>
    </row>
    <row r="255">
      <c r="F255" s="20"/>
      <c r="G255" s="20"/>
      <c r="H255" s="20"/>
      <c r="I255" s="20"/>
      <c r="J255" s="20"/>
      <c r="K255" s="20"/>
      <c r="L255" s="9" t="str">
        <f t="shared" si="1"/>
        <v/>
      </c>
      <c r="M255" s="10" t="str">
        <f t="shared" si="2"/>
        <v/>
      </c>
      <c r="P255" s="12" t="str">
        <f>IF( ISBLANK(A255) , "", VLOOKUP(A255, Pokemon!B:D, 3, FALSE) )</f>
        <v/>
      </c>
      <c r="Q255" s="12" t="str">
        <f>IF( ISBLANK(A255) , "", VLOOKUP(A255, Pokemon!B:E, 4, FALSE) )</f>
        <v/>
      </c>
      <c r="V255" s="12" t="str">
        <f>IF(VLOOKUP(A255,'Hidden Abilities'!B$2:C1000, 2, false) = D255, "YES", "NO")</f>
        <v>#N/A</v>
      </c>
    </row>
    <row r="256">
      <c r="F256" s="20"/>
      <c r="G256" s="20"/>
      <c r="H256" s="20"/>
      <c r="I256" s="20"/>
      <c r="J256" s="20"/>
      <c r="K256" s="20"/>
      <c r="L256" s="9" t="str">
        <f t="shared" si="1"/>
        <v/>
      </c>
      <c r="M256" s="10" t="str">
        <f t="shared" si="2"/>
        <v/>
      </c>
      <c r="P256" s="12" t="str">
        <f>IF( ISBLANK(A256) , "", VLOOKUP(A256, Pokemon!B:D, 3, FALSE) )</f>
        <v/>
      </c>
      <c r="Q256" s="12" t="str">
        <f>IF( ISBLANK(A256) , "", VLOOKUP(A256, Pokemon!B:E, 4, FALSE) )</f>
        <v/>
      </c>
      <c r="V256" s="12" t="str">
        <f>IF(VLOOKUP(A256,'Hidden Abilities'!B$2:C1000, 2, false) = D256, "YES", "NO")</f>
        <v>#N/A</v>
      </c>
    </row>
    <row r="257">
      <c r="F257" s="20"/>
      <c r="G257" s="20"/>
      <c r="H257" s="20"/>
      <c r="I257" s="20"/>
      <c r="J257" s="20"/>
      <c r="K257" s="20"/>
      <c r="L257" s="9" t="str">
        <f t="shared" si="1"/>
        <v/>
      </c>
      <c r="M257" s="10" t="str">
        <f t="shared" si="2"/>
        <v/>
      </c>
      <c r="P257" s="12" t="str">
        <f>IF( ISBLANK(A257) , "", VLOOKUP(A257, Pokemon!B:D, 3, FALSE) )</f>
        <v/>
      </c>
      <c r="Q257" s="12" t="str">
        <f>IF( ISBLANK(A257) , "", VLOOKUP(A257, Pokemon!B:E, 4, FALSE) )</f>
        <v/>
      </c>
      <c r="V257" s="12" t="str">
        <f>IF(VLOOKUP(A257,'Hidden Abilities'!B$2:C1000, 2, false) = D257, "YES", "NO")</f>
        <v>#N/A</v>
      </c>
    </row>
    <row r="258">
      <c r="F258" s="20"/>
      <c r="G258" s="20"/>
      <c r="H258" s="20"/>
      <c r="I258" s="20"/>
      <c r="J258" s="20"/>
      <c r="K258" s="20"/>
      <c r="L258" s="9" t="str">
        <f t="shared" si="1"/>
        <v/>
      </c>
      <c r="M258" s="10" t="str">
        <f t="shared" si="2"/>
        <v/>
      </c>
      <c r="P258" s="12" t="str">
        <f>IF( ISBLANK(A258) , "", VLOOKUP(A258, Pokemon!B:D, 3, FALSE) )</f>
        <v/>
      </c>
      <c r="Q258" s="12" t="str">
        <f>IF( ISBLANK(A258) , "", VLOOKUP(A258, Pokemon!B:E, 4, FALSE) )</f>
        <v/>
      </c>
      <c r="V258" s="12" t="str">
        <f>IF(VLOOKUP(A258,'Hidden Abilities'!B$2:C1000, 2, false) = D258, "YES", "NO")</f>
        <v>#N/A</v>
      </c>
    </row>
    <row r="259">
      <c r="F259" s="20"/>
      <c r="G259" s="20"/>
      <c r="H259" s="20"/>
      <c r="I259" s="20"/>
      <c r="J259" s="20"/>
      <c r="K259" s="20"/>
      <c r="L259" s="9" t="str">
        <f t="shared" si="1"/>
        <v/>
      </c>
      <c r="M259" s="10" t="str">
        <f t="shared" si="2"/>
        <v/>
      </c>
      <c r="P259" s="12" t="str">
        <f>IF( ISBLANK(A259) , "", VLOOKUP(A259, Pokemon!B:D, 3, FALSE) )</f>
        <v/>
      </c>
      <c r="Q259" s="12" t="str">
        <f>IF( ISBLANK(A259) , "", VLOOKUP(A259, Pokemon!B:E, 4, FALSE) )</f>
        <v/>
      </c>
      <c r="V259" s="12" t="str">
        <f>IF(VLOOKUP(A259,'Hidden Abilities'!B$2:C1000, 2, false) = D259, "YES", "NO")</f>
        <v>#N/A</v>
      </c>
    </row>
    <row r="260">
      <c r="F260" s="20"/>
      <c r="G260" s="20"/>
      <c r="H260" s="20"/>
      <c r="I260" s="20"/>
      <c r="J260" s="20"/>
      <c r="K260" s="20"/>
      <c r="L260" s="9" t="str">
        <f t="shared" si="1"/>
        <v/>
      </c>
      <c r="M260" s="10" t="str">
        <f t="shared" si="2"/>
        <v/>
      </c>
      <c r="P260" s="12" t="str">
        <f>IF( ISBLANK(A260) , "", VLOOKUP(A260, Pokemon!B:D, 3, FALSE) )</f>
        <v/>
      </c>
      <c r="Q260" s="12" t="str">
        <f>IF( ISBLANK(A260) , "", VLOOKUP(A260, Pokemon!B:E, 4, FALSE) )</f>
        <v/>
      </c>
      <c r="V260" s="12" t="str">
        <f>IF(VLOOKUP(A260,'Hidden Abilities'!B$2:C1000, 2, false) = D260, "YES", "NO")</f>
        <v>#N/A</v>
      </c>
    </row>
    <row r="261">
      <c r="F261" s="20"/>
      <c r="G261" s="20"/>
      <c r="H261" s="20"/>
      <c r="I261" s="20"/>
      <c r="J261" s="20"/>
      <c r="K261" s="20"/>
      <c r="L261" s="9" t="str">
        <f t="shared" si="1"/>
        <v/>
      </c>
      <c r="M261" s="10" t="str">
        <f t="shared" si="2"/>
        <v/>
      </c>
      <c r="P261" s="12" t="str">
        <f>IF( ISBLANK(A261) , "", VLOOKUP(A261, Pokemon!B:D, 3, FALSE) )</f>
        <v/>
      </c>
      <c r="Q261" s="12" t="str">
        <f>IF( ISBLANK(A261) , "", VLOOKUP(A261, Pokemon!B:E, 4, FALSE) )</f>
        <v/>
      </c>
      <c r="V261" s="12" t="str">
        <f>IF(VLOOKUP(A261,'Hidden Abilities'!B$2:C1000, 2, false) = D261, "YES", "NO")</f>
        <v>#N/A</v>
      </c>
    </row>
    <row r="262">
      <c r="F262" s="20"/>
      <c r="G262" s="20"/>
      <c r="H262" s="20"/>
      <c r="I262" s="20"/>
      <c r="J262" s="20"/>
      <c r="K262" s="20"/>
      <c r="L262" s="9" t="str">
        <f t="shared" si="1"/>
        <v/>
      </c>
      <c r="M262" s="10" t="str">
        <f t="shared" si="2"/>
        <v/>
      </c>
      <c r="P262" s="12" t="str">
        <f>IF( ISBLANK(A262) , "", VLOOKUP(A262, Pokemon!B:D, 3, FALSE) )</f>
        <v/>
      </c>
      <c r="Q262" s="12" t="str">
        <f>IF( ISBLANK(A262) , "", VLOOKUP(A262, Pokemon!B:E, 4, FALSE) )</f>
        <v/>
      </c>
      <c r="V262" s="12" t="str">
        <f>IF(VLOOKUP(A262,'Hidden Abilities'!B$2:C1000, 2, false) = D262, "YES", "NO")</f>
        <v>#N/A</v>
      </c>
    </row>
    <row r="263">
      <c r="F263" s="20"/>
      <c r="G263" s="20"/>
      <c r="H263" s="20"/>
      <c r="I263" s="20"/>
      <c r="J263" s="20"/>
      <c r="K263" s="20"/>
      <c r="L263" s="9" t="str">
        <f t="shared" si="1"/>
        <v/>
      </c>
      <c r="M263" s="10" t="str">
        <f t="shared" si="2"/>
        <v/>
      </c>
      <c r="P263" s="12" t="str">
        <f>IF( ISBLANK(A263) , "", VLOOKUP(A263, Pokemon!B:D, 3, FALSE) )</f>
        <v/>
      </c>
      <c r="Q263" s="12" t="str">
        <f>IF( ISBLANK(A263) , "", VLOOKUP(A263, Pokemon!B:E, 4, FALSE) )</f>
        <v/>
      </c>
      <c r="V263" s="12" t="str">
        <f>IF(VLOOKUP(A263,'Hidden Abilities'!B$2:C1000, 2, false) = D263, "YES", "NO")</f>
        <v>#N/A</v>
      </c>
    </row>
    <row r="264">
      <c r="F264" s="20"/>
      <c r="G264" s="20"/>
      <c r="H264" s="20"/>
      <c r="I264" s="20"/>
      <c r="J264" s="20"/>
      <c r="K264" s="20"/>
      <c r="L264" s="9" t="str">
        <f t="shared" si="1"/>
        <v/>
      </c>
      <c r="M264" s="10" t="str">
        <f t="shared" si="2"/>
        <v/>
      </c>
      <c r="P264" s="12" t="str">
        <f>IF( ISBLANK(A264) , "", VLOOKUP(A264, Pokemon!B:D, 3, FALSE) )</f>
        <v/>
      </c>
      <c r="Q264" s="12" t="str">
        <f>IF( ISBLANK(A264) , "", VLOOKUP(A264, Pokemon!B:E, 4, FALSE) )</f>
        <v/>
      </c>
      <c r="V264" s="12" t="str">
        <f>IF(VLOOKUP(A264,'Hidden Abilities'!B$2:C1000, 2, false) = D264, "YES", "NO")</f>
        <v>#N/A</v>
      </c>
    </row>
    <row r="265">
      <c r="F265" s="20"/>
      <c r="G265" s="20"/>
      <c r="H265" s="20"/>
      <c r="I265" s="20"/>
      <c r="J265" s="20"/>
      <c r="K265" s="20"/>
      <c r="L265" s="9" t="str">
        <f t="shared" si="1"/>
        <v/>
      </c>
      <c r="M265" s="10" t="str">
        <f t="shared" si="2"/>
        <v/>
      </c>
      <c r="P265" s="12" t="str">
        <f>IF( ISBLANK(A265) , "", VLOOKUP(A265, Pokemon!B:D, 3, FALSE) )</f>
        <v/>
      </c>
      <c r="Q265" s="12" t="str">
        <f>IF( ISBLANK(A265) , "", VLOOKUP(A265, Pokemon!B:E, 4, FALSE) )</f>
        <v/>
      </c>
      <c r="V265" s="12" t="str">
        <f>IF(VLOOKUP(A265,'Hidden Abilities'!B$2:C1000, 2, false) = D265, "YES", "NO")</f>
        <v>#N/A</v>
      </c>
    </row>
    <row r="266">
      <c r="F266" s="20"/>
      <c r="G266" s="20"/>
      <c r="H266" s="20"/>
      <c r="I266" s="20"/>
      <c r="J266" s="20"/>
      <c r="K266" s="20"/>
      <c r="L266" s="9" t="str">
        <f t="shared" si="1"/>
        <v/>
      </c>
      <c r="M266" s="10" t="str">
        <f t="shared" si="2"/>
        <v/>
      </c>
      <c r="P266" s="12" t="str">
        <f>IF( ISBLANK(A266) , "", VLOOKUP(A266, Pokemon!B:D, 3, FALSE) )</f>
        <v/>
      </c>
      <c r="Q266" s="12" t="str">
        <f>IF( ISBLANK(A266) , "", VLOOKUP(A266, Pokemon!B:E, 4, FALSE) )</f>
        <v/>
      </c>
      <c r="V266" s="12" t="str">
        <f>IF(VLOOKUP(A266,'Hidden Abilities'!B$2:C1000, 2, false) = D266, "YES", "NO")</f>
        <v>#N/A</v>
      </c>
    </row>
    <row r="267">
      <c r="F267" s="20"/>
      <c r="G267" s="20"/>
      <c r="H267" s="20"/>
      <c r="I267" s="20"/>
      <c r="J267" s="20"/>
      <c r="K267" s="20"/>
      <c r="L267" s="9" t="str">
        <f t="shared" si="1"/>
        <v/>
      </c>
      <c r="M267" s="10" t="str">
        <f t="shared" si="2"/>
        <v/>
      </c>
      <c r="P267" s="12" t="str">
        <f>IF( ISBLANK(A267) , "", VLOOKUP(A267, Pokemon!B:D, 3, FALSE) )</f>
        <v/>
      </c>
      <c r="Q267" s="12" t="str">
        <f>IF( ISBLANK(A267) , "", VLOOKUP(A267, Pokemon!B:E, 4, FALSE) )</f>
        <v/>
      </c>
      <c r="V267" s="12" t="str">
        <f>IF(VLOOKUP(A267,'Hidden Abilities'!B$2:C1000, 2, false) = D267, "YES", "NO")</f>
        <v>#N/A</v>
      </c>
    </row>
    <row r="268">
      <c r="F268" s="20"/>
      <c r="G268" s="20"/>
      <c r="H268" s="20"/>
      <c r="I268" s="20"/>
      <c r="J268" s="20"/>
      <c r="K268" s="20"/>
      <c r="L268" s="9" t="str">
        <f t="shared" si="1"/>
        <v/>
      </c>
      <c r="M268" s="10" t="str">
        <f t="shared" si="2"/>
        <v/>
      </c>
      <c r="P268" s="12" t="str">
        <f>IF( ISBLANK(A268) , "", VLOOKUP(A268, Pokemon!B:D, 3, FALSE) )</f>
        <v/>
      </c>
      <c r="Q268" s="12" t="str">
        <f>IF( ISBLANK(A268) , "", VLOOKUP(A268, Pokemon!B:E, 4, FALSE) )</f>
        <v/>
      </c>
      <c r="V268" s="12" t="str">
        <f>IF(VLOOKUP(A268,'Hidden Abilities'!B$2:C1000, 2, false) = D268, "YES", "NO")</f>
        <v>#N/A</v>
      </c>
    </row>
    <row r="269">
      <c r="F269" s="20"/>
      <c r="G269" s="20"/>
      <c r="H269" s="20"/>
      <c r="I269" s="20"/>
      <c r="J269" s="20"/>
      <c r="K269" s="20"/>
      <c r="L269" s="9" t="str">
        <f t="shared" si="1"/>
        <v/>
      </c>
      <c r="M269" s="10" t="str">
        <f t="shared" si="2"/>
        <v/>
      </c>
      <c r="P269" s="12" t="str">
        <f>IF( ISBLANK(A269) , "", VLOOKUP(A269, Pokemon!B:D, 3, FALSE) )</f>
        <v/>
      </c>
      <c r="Q269" s="12" t="str">
        <f>IF( ISBLANK(A269) , "", VLOOKUP(A269, Pokemon!B:E, 4, FALSE) )</f>
        <v/>
      </c>
      <c r="V269" s="12" t="str">
        <f>IF(VLOOKUP(A269,'Hidden Abilities'!B$2:C1000, 2, false) = D269, "YES", "NO")</f>
        <v>#N/A</v>
      </c>
    </row>
    <row r="270">
      <c r="F270" s="20"/>
      <c r="G270" s="20"/>
      <c r="H270" s="20"/>
      <c r="I270" s="20"/>
      <c r="J270" s="20"/>
      <c r="K270" s="20"/>
      <c r="L270" s="9" t="str">
        <f t="shared" si="1"/>
        <v/>
      </c>
      <c r="M270" s="10" t="str">
        <f t="shared" si="2"/>
        <v/>
      </c>
      <c r="P270" s="12" t="str">
        <f>IF( ISBLANK(A270) , "", VLOOKUP(A270, Pokemon!B:D, 3, FALSE) )</f>
        <v/>
      </c>
      <c r="Q270" s="12" t="str">
        <f>IF( ISBLANK(A270) , "", VLOOKUP(A270, Pokemon!B:E, 4, FALSE) )</f>
        <v/>
      </c>
      <c r="V270" s="12" t="str">
        <f>IF(VLOOKUP(A270,'Hidden Abilities'!B$2:C1000, 2, false) = D270, "YES", "NO")</f>
        <v>#N/A</v>
      </c>
    </row>
    <row r="271">
      <c r="F271" s="20"/>
      <c r="G271" s="20"/>
      <c r="H271" s="20"/>
      <c r="I271" s="20"/>
      <c r="J271" s="20"/>
      <c r="K271" s="20"/>
      <c r="L271" s="9" t="str">
        <f t="shared" si="1"/>
        <v/>
      </c>
      <c r="M271" s="10" t="str">
        <f t="shared" si="2"/>
        <v/>
      </c>
      <c r="P271" s="12" t="str">
        <f>IF( ISBLANK(A271) , "", VLOOKUP(A271, Pokemon!B:D, 3, FALSE) )</f>
        <v/>
      </c>
      <c r="Q271" s="12" t="str">
        <f>IF( ISBLANK(A271) , "", VLOOKUP(A271, Pokemon!B:E, 4, FALSE) )</f>
        <v/>
      </c>
      <c r="V271" s="12" t="str">
        <f>IF(VLOOKUP(A271,'Hidden Abilities'!B$2:C1000, 2, false) = D271, "YES", "NO")</f>
        <v>#N/A</v>
      </c>
    </row>
    <row r="272">
      <c r="F272" s="20"/>
      <c r="G272" s="20"/>
      <c r="H272" s="20"/>
      <c r="I272" s="20"/>
      <c r="J272" s="20"/>
      <c r="K272" s="20"/>
      <c r="L272" s="9" t="str">
        <f t="shared" si="1"/>
        <v/>
      </c>
      <c r="M272" s="10" t="str">
        <f t="shared" si="2"/>
        <v/>
      </c>
      <c r="P272" s="12" t="str">
        <f>IF( ISBLANK(A272) , "", VLOOKUP(A272, Pokemon!B:D, 3, FALSE) )</f>
        <v/>
      </c>
      <c r="Q272" s="12" t="str">
        <f>IF( ISBLANK(A272) , "", VLOOKUP(A272, Pokemon!B:E, 4, FALSE) )</f>
        <v/>
      </c>
      <c r="V272" s="12" t="str">
        <f>IF(VLOOKUP(A272,'Hidden Abilities'!B$2:C1000, 2, false) = D272, "YES", "NO")</f>
        <v>#N/A</v>
      </c>
    </row>
    <row r="273">
      <c r="F273" s="20"/>
      <c r="G273" s="20"/>
      <c r="H273" s="20"/>
      <c r="I273" s="20"/>
      <c r="J273" s="20"/>
      <c r="K273" s="20"/>
      <c r="L273" s="9" t="str">
        <f t="shared" si="1"/>
        <v/>
      </c>
      <c r="M273" s="10" t="str">
        <f t="shared" si="2"/>
        <v/>
      </c>
      <c r="P273" s="12" t="str">
        <f>IF( ISBLANK(A273) , "", VLOOKUP(A273, Pokemon!B:D, 3, FALSE) )</f>
        <v/>
      </c>
      <c r="Q273" s="12" t="str">
        <f>IF( ISBLANK(A273) , "", VLOOKUP(A273, Pokemon!B:E, 4, FALSE) )</f>
        <v/>
      </c>
      <c r="V273" s="12" t="str">
        <f>IF(VLOOKUP(A273,'Hidden Abilities'!B$2:C1000, 2, false) = D273, "YES", "NO")</f>
        <v>#N/A</v>
      </c>
    </row>
    <row r="274">
      <c r="F274" s="20"/>
      <c r="G274" s="20"/>
      <c r="H274" s="20"/>
      <c r="I274" s="20"/>
      <c r="J274" s="20"/>
      <c r="K274" s="20"/>
      <c r="L274" s="9" t="str">
        <f t="shared" si="1"/>
        <v/>
      </c>
      <c r="M274" s="10" t="str">
        <f t="shared" si="2"/>
        <v/>
      </c>
      <c r="P274" s="12" t="str">
        <f>IF( ISBLANK(A274) , "", VLOOKUP(A274, Pokemon!B:D, 3, FALSE) )</f>
        <v/>
      </c>
      <c r="Q274" s="12" t="str">
        <f>IF( ISBLANK(A274) , "", VLOOKUP(A274, Pokemon!B:E, 4, FALSE) )</f>
        <v/>
      </c>
      <c r="V274" s="12" t="str">
        <f>IF(VLOOKUP(A274,'Hidden Abilities'!B$2:C1000, 2, false) = D274, "YES", "NO")</f>
        <v>#N/A</v>
      </c>
    </row>
    <row r="275">
      <c r="F275" s="20"/>
      <c r="G275" s="20"/>
      <c r="H275" s="20"/>
      <c r="I275" s="20"/>
      <c r="J275" s="20"/>
      <c r="K275" s="20"/>
      <c r="L275" s="9" t="str">
        <f t="shared" si="1"/>
        <v/>
      </c>
      <c r="M275" s="10" t="str">
        <f t="shared" si="2"/>
        <v/>
      </c>
      <c r="P275" s="12" t="str">
        <f>IF( ISBLANK(A275) , "", VLOOKUP(A275, Pokemon!B:D, 3, FALSE) )</f>
        <v/>
      </c>
      <c r="Q275" s="12" t="str">
        <f>IF( ISBLANK(A275) , "", VLOOKUP(A275, Pokemon!B:E, 4, FALSE) )</f>
        <v/>
      </c>
      <c r="V275" s="12" t="str">
        <f>IF(VLOOKUP(A275,'Hidden Abilities'!B$2:C1000, 2, false) = D275, "YES", "NO")</f>
        <v>#N/A</v>
      </c>
    </row>
    <row r="276">
      <c r="F276" s="20"/>
      <c r="G276" s="20"/>
      <c r="H276" s="20"/>
      <c r="I276" s="20"/>
      <c r="J276" s="20"/>
      <c r="K276" s="20"/>
      <c r="L276" s="9" t="str">
        <f t="shared" si="1"/>
        <v/>
      </c>
      <c r="M276" s="10" t="str">
        <f t="shared" si="2"/>
        <v/>
      </c>
      <c r="P276" s="12" t="str">
        <f>IF( ISBLANK(A276) , "", VLOOKUP(A276, Pokemon!B:D, 3, FALSE) )</f>
        <v/>
      </c>
      <c r="Q276" s="12" t="str">
        <f>IF( ISBLANK(A276) , "", VLOOKUP(A276, Pokemon!B:E, 4, FALSE) )</f>
        <v/>
      </c>
      <c r="V276" s="12" t="str">
        <f>IF(VLOOKUP(A276,'Hidden Abilities'!B$2:C1000, 2, false) = D276, "YES", "NO")</f>
        <v>#N/A</v>
      </c>
    </row>
    <row r="277">
      <c r="F277" s="20"/>
      <c r="G277" s="20"/>
      <c r="H277" s="20"/>
      <c r="I277" s="20"/>
      <c r="J277" s="20"/>
      <c r="K277" s="20"/>
      <c r="L277" s="9" t="str">
        <f t="shared" si="1"/>
        <v/>
      </c>
      <c r="M277" s="10" t="str">
        <f t="shared" si="2"/>
        <v/>
      </c>
      <c r="P277" s="12" t="str">
        <f>IF( ISBLANK(A277) , "", VLOOKUP(A277, Pokemon!B:D, 3, FALSE) )</f>
        <v/>
      </c>
      <c r="Q277" s="12" t="str">
        <f>IF( ISBLANK(A277) , "", VLOOKUP(A277, Pokemon!B:E, 4, FALSE) )</f>
        <v/>
      </c>
      <c r="V277" s="12" t="str">
        <f>IF(VLOOKUP(A277,'Hidden Abilities'!B$2:C1000, 2, false) = D277, "YES", "NO")</f>
        <v>#N/A</v>
      </c>
    </row>
    <row r="278">
      <c r="F278" s="20"/>
      <c r="G278" s="20"/>
      <c r="H278" s="20"/>
      <c r="I278" s="20"/>
      <c r="J278" s="20"/>
      <c r="K278" s="20"/>
      <c r="L278" s="9" t="str">
        <f t="shared" si="1"/>
        <v/>
      </c>
      <c r="M278" s="10" t="str">
        <f t="shared" si="2"/>
        <v/>
      </c>
      <c r="P278" s="12" t="str">
        <f>IF( ISBLANK(A278) , "", VLOOKUP(A278, Pokemon!B:D, 3, FALSE) )</f>
        <v/>
      </c>
      <c r="Q278" s="12" t="str">
        <f>IF( ISBLANK(A278) , "", VLOOKUP(A278, Pokemon!B:E, 4, FALSE) )</f>
        <v/>
      </c>
      <c r="V278" s="12" t="str">
        <f>IF(VLOOKUP(A278,'Hidden Abilities'!B$2:C1000, 2, false) = D278, "YES", "NO")</f>
        <v>#N/A</v>
      </c>
    </row>
    <row r="279">
      <c r="F279" s="20"/>
      <c r="G279" s="20"/>
      <c r="H279" s="20"/>
      <c r="I279" s="20"/>
      <c r="J279" s="20"/>
      <c r="K279" s="20"/>
      <c r="L279" s="9" t="str">
        <f t="shared" si="1"/>
        <v/>
      </c>
      <c r="M279" s="10" t="str">
        <f t="shared" si="2"/>
        <v/>
      </c>
      <c r="P279" s="12" t="str">
        <f>IF( ISBLANK(A279) , "", VLOOKUP(A279, Pokemon!B:D, 3, FALSE) )</f>
        <v/>
      </c>
      <c r="Q279" s="12" t="str">
        <f>IF( ISBLANK(A279) , "", VLOOKUP(A279, Pokemon!B:E, 4, FALSE) )</f>
        <v/>
      </c>
      <c r="V279" s="12" t="str">
        <f>IF(VLOOKUP(A279,'Hidden Abilities'!B$2:C1000, 2, false) = D279, "YES", "NO")</f>
        <v>#N/A</v>
      </c>
    </row>
    <row r="280">
      <c r="F280" s="20"/>
      <c r="G280" s="20"/>
      <c r="H280" s="20"/>
      <c r="I280" s="20"/>
      <c r="J280" s="20"/>
      <c r="K280" s="20"/>
      <c r="L280" s="9" t="str">
        <f t="shared" si="1"/>
        <v/>
      </c>
      <c r="M280" s="10" t="str">
        <f t="shared" si="2"/>
        <v/>
      </c>
      <c r="P280" s="12" t="str">
        <f>IF( ISBLANK(A280) , "", VLOOKUP(A280, Pokemon!B:D, 3, FALSE) )</f>
        <v/>
      </c>
      <c r="Q280" s="12" t="str">
        <f>IF( ISBLANK(A280) , "", VLOOKUP(A280, Pokemon!B:E, 4, FALSE) )</f>
        <v/>
      </c>
      <c r="V280" s="12" t="str">
        <f>IF(VLOOKUP(A280,'Hidden Abilities'!B$2:C1000, 2, false) = D280, "YES", "NO")</f>
        <v>#N/A</v>
      </c>
    </row>
    <row r="281">
      <c r="F281" s="20"/>
      <c r="G281" s="20"/>
      <c r="H281" s="20"/>
      <c r="I281" s="20"/>
      <c r="J281" s="20"/>
      <c r="K281" s="20"/>
      <c r="L281" s="9" t="str">
        <f t="shared" si="1"/>
        <v/>
      </c>
      <c r="M281" s="10" t="str">
        <f t="shared" si="2"/>
        <v/>
      </c>
      <c r="P281" s="12" t="str">
        <f>IF( ISBLANK(A281) , "", VLOOKUP(A281, Pokemon!B:D, 3, FALSE) )</f>
        <v/>
      </c>
      <c r="Q281" s="12" t="str">
        <f>IF( ISBLANK(A281) , "", VLOOKUP(A281, Pokemon!B:E, 4, FALSE) )</f>
        <v/>
      </c>
      <c r="V281" s="12" t="str">
        <f>IF(VLOOKUP(A281,'Hidden Abilities'!B$2:C1000, 2, false) = D281, "YES", "NO")</f>
        <v>#N/A</v>
      </c>
    </row>
    <row r="282">
      <c r="F282" s="20"/>
      <c r="G282" s="20"/>
      <c r="H282" s="20"/>
      <c r="I282" s="20"/>
      <c r="J282" s="20"/>
      <c r="K282" s="20"/>
      <c r="L282" s="9" t="str">
        <f t="shared" si="1"/>
        <v/>
      </c>
      <c r="M282" s="10" t="str">
        <f t="shared" si="2"/>
        <v/>
      </c>
      <c r="P282" s="12" t="str">
        <f>IF( ISBLANK(A282) , "", VLOOKUP(A282, Pokemon!B:D, 3, FALSE) )</f>
        <v/>
      </c>
      <c r="Q282" s="12" t="str">
        <f>IF( ISBLANK(A282) , "", VLOOKUP(A282, Pokemon!B:E, 4, FALSE) )</f>
        <v/>
      </c>
      <c r="V282" s="12" t="str">
        <f>IF(VLOOKUP(A282,'Hidden Abilities'!B$2:C1000, 2, false) = D282, "YES", "NO")</f>
        <v>#N/A</v>
      </c>
    </row>
    <row r="283">
      <c r="F283" s="20"/>
      <c r="G283" s="20"/>
      <c r="H283" s="20"/>
      <c r="I283" s="20"/>
      <c r="J283" s="20"/>
      <c r="K283" s="20"/>
      <c r="L283" s="9" t="str">
        <f t="shared" si="1"/>
        <v/>
      </c>
      <c r="M283" s="10" t="str">
        <f t="shared" si="2"/>
        <v/>
      </c>
      <c r="P283" s="12" t="str">
        <f>IF( ISBLANK(A283) , "", VLOOKUP(A283, Pokemon!B:D, 3, FALSE) )</f>
        <v/>
      </c>
      <c r="Q283" s="12" t="str">
        <f>IF( ISBLANK(A283) , "", VLOOKUP(A283, Pokemon!B:E, 4, FALSE) )</f>
        <v/>
      </c>
      <c r="V283" s="12" t="str">
        <f>IF(VLOOKUP(A283,'Hidden Abilities'!B$2:C1000, 2, false) = D283, "YES", "NO")</f>
        <v>#N/A</v>
      </c>
    </row>
    <row r="284">
      <c r="F284" s="20"/>
      <c r="G284" s="20"/>
      <c r="H284" s="20"/>
      <c r="I284" s="20"/>
      <c r="J284" s="20"/>
      <c r="K284" s="20"/>
      <c r="L284" s="9" t="str">
        <f t="shared" si="1"/>
        <v/>
      </c>
      <c r="M284" s="10" t="str">
        <f t="shared" si="2"/>
        <v/>
      </c>
      <c r="P284" s="12" t="str">
        <f>IF( ISBLANK(A284) , "", VLOOKUP(A284, Pokemon!B:D, 3, FALSE) )</f>
        <v/>
      </c>
      <c r="Q284" s="12" t="str">
        <f>IF( ISBLANK(A284) , "", VLOOKUP(A284, Pokemon!B:E, 4, FALSE) )</f>
        <v/>
      </c>
      <c r="V284" s="12" t="str">
        <f>IF(VLOOKUP(A284,'Hidden Abilities'!B$2:C1000, 2, false) = D284, "YES", "NO")</f>
        <v>#N/A</v>
      </c>
    </row>
    <row r="285">
      <c r="F285" s="20"/>
      <c r="G285" s="20"/>
      <c r="H285" s="20"/>
      <c r="I285" s="20"/>
      <c r="J285" s="20"/>
      <c r="K285" s="20"/>
      <c r="L285" s="9" t="str">
        <f t="shared" si="1"/>
        <v/>
      </c>
      <c r="M285" s="10" t="str">
        <f t="shared" si="2"/>
        <v/>
      </c>
      <c r="P285" s="12" t="str">
        <f>IF( ISBLANK(A285) , "", VLOOKUP(A285, Pokemon!B:D, 3, FALSE) )</f>
        <v/>
      </c>
      <c r="Q285" s="12" t="str">
        <f>IF( ISBLANK(A285) , "", VLOOKUP(A285, Pokemon!B:E, 4, FALSE) )</f>
        <v/>
      </c>
      <c r="V285" s="12" t="str">
        <f>IF(VLOOKUP(A285,'Hidden Abilities'!B$2:C1000, 2, false) = D285, "YES", "NO")</f>
        <v>#N/A</v>
      </c>
    </row>
    <row r="286">
      <c r="F286" s="20"/>
      <c r="G286" s="20"/>
      <c r="H286" s="20"/>
      <c r="I286" s="20"/>
      <c r="J286" s="20"/>
      <c r="K286" s="20"/>
      <c r="L286" s="9" t="str">
        <f t="shared" si="1"/>
        <v/>
      </c>
      <c r="M286" s="10" t="str">
        <f t="shared" si="2"/>
        <v/>
      </c>
      <c r="P286" s="12" t="str">
        <f>IF( ISBLANK(A286) , "", VLOOKUP(A286, Pokemon!B:D, 3, FALSE) )</f>
        <v/>
      </c>
      <c r="Q286" s="12" t="str">
        <f>IF( ISBLANK(A286) , "", VLOOKUP(A286, Pokemon!B:E, 4, FALSE) )</f>
        <v/>
      </c>
      <c r="V286" s="12" t="str">
        <f>IF(VLOOKUP(A286,'Hidden Abilities'!B$2:C1000, 2, false) = D286, "YES", "NO")</f>
        <v>#N/A</v>
      </c>
    </row>
    <row r="287">
      <c r="F287" s="20"/>
      <c r="G287" s="20"/>
      <c r="H287" s="20"/>
      <c r="I287" s="20"/>
      <c r="J287" s="20"/>
      <c r="K287" s="20"/>
      <c r="L287" s="9" t="str">
        <f t="shared" si="1"/>
        <v/>
      </c>
      <c r="M287" s="10" t="str">
        <f t="shared" si="2"/>
        <v/>
      </c>
      <c r="P287" s="12" t="str">
        <f>IF( ISBLANK(A287) , "", VLOOKUP(A287, Pokemon!B:D, 3, FALSE) )</f>
        <v/>
      </c>
      <c r="Q287" s="12" t="str">
        <f>IF( ISBLANK(A287) , "", VLOOKUP(A287, Pokemon!B:E, 4, FALSE) )</f>
        <v/>
      </c>
      <c r="V287" s="12" t="str">
        <f>IF(VLOOKUP(A287,'Hidden Abilities'!B$2:C1000, 2, false) = D287, "YES", "NO")</f>
        <v>#N/A</v>
      </c>
    </row>
    <row r="288">
      <c r="F288" s="20"/>
      <c r="G288" s="20"/>
      <c r="H288" s="20"/>
      <c r="I288" s="20"/>
      <c r="J288" s="20"/>
      <c r="K288" s="20"/>
      <c r="L288" s="9" t="str">
        <f t="shared" si="1"/>
        <v/>
      </c>
      <c r="M288" s="10" t="str">
        <f t="shared" si="2"/>
        <v/>
      </c>
      <c r="P288" s="12" t="str">
        <f>IF( ISBLANK(A288) , "", VLOOKUP(A288, Pokemon!B:D, 3, FALSE) )</f>
        <v/>
      </c>
      <c r="Q288" s="12" t="str">
        <f>IF( ISBLANK(A288) , "", VLOOKUP(A288, Pokemon!B:E, 4, FALSE) )</f>
        <v/>
      </c>
      <c r="V288" s="12" t="str">
        <f>IF(VLOOKUP(A288,'Hidden Abilities'!B$2:C1000, 2, false) = D288, "YES", "NO")</f>
        <v>#N/A</v>
      </c>
    </row>
    <row r="289">
      <c r="F289" s="20"/>
      <c r="G289" s="20"/>
      <c r="H289" s="20"/>
      <c r="I289" s="20"/>
      <c r="J289" s="20"/>
      <c r="K289" s="20"/>
      <c r="L289" s="9" t="str">
        <f t="shared" si="1"/>
        <v/>
      </c>
      <c r="M289" s="10" t="str">
        <f t="shared" si="2"/>
        <v/>
      </c>
      <c r="P289" s="12" t="str">
        <f>IF( ISBLANK(A289) , "", VLOOKUP(A289, Pokemon!B:D, 3, FALSE) )</f>
        <v/>
      </c>
      <c r="Q289" s="12" t="str">
        <f>IF( ISBLANK(A289) , "", VLOOKUP(A289, Pokemon!B:E, 4, FALSE) )</f>
        <v/>
      </c>
      <c r="V289" s="12" t="str">
        <f>IF(VLOOKUP(A289,'Hidden Abilities'!B$2:C1000, 2, false) = D289, "YES", "NO")</f>
        <v>#N/A</v>
      </c>
    </row>
    <row r="290">
      <c r="F290" s="20"/>
      <c r="G290" s="20"/>
      <c r="H290" s="20"/>
      <c r="I290" s="20"/>
      <c r="J290" s="20"/>
      <c r="K290" s="20"/>
      <c r="L290" s="9" t="str">
        <f t="shared" si="1"/>
        <v/>
      </c>
      <c r="M290" s="10" t="str">
        <f t="shared" si="2"/>
        <v/>
      </c>
      <c r="P290" s="12" t="str">
        <f>IF( ISBLANK(A290) , "", VLOOKUP(A290, Pokemon!B:D, 3, FALSE) )</f>
        <v/>
      </c>
      <c r="Q290" s="12" t="str">
        <f>IF( ISBLANK(A290) , "", VLOOKUP(A290, Pokemon!B:E, 4, FALSE) )</f>
        <v/>
      </c>
      <c r="V290" s="12" t="str">
        <f>IF(VLOOKUP(A290,'Hidden Abilities'!B$2:C1000, 2, false) = D290, "YES", "NO")</f>
        <v>#N/A</v>
      </c>
    </row>
    <row r="291">
      <c r="F291" s="20"/>
      <c r="G291" s="20"/>
      <c r="H291" s="20"/>
      <c r="I291" s="20"/>
      <c r="J291" s="20"/>
      <c r="K291" s="20"/>
      <c r="L291" s="9" t="str">
        <f t="shared" si="1"/>
        <v/>
      </c>
      <c r="M291" s="10" t="str">
        <f t="shared" si="2"/>
        <v/>
      </c>
      <c r="P291" s="12" t="str">
        <f>IF( ISBLANK(A291) , "", VLOOKUP(A291, Pokemon!B:D, 3, FALSE) )</f>
        <v/>
      </c>
      <c r="Q291" s="12" t="str">
        <f>IF( ISBLANK(A291) , "", VLOOKUP(A291, Pokemon!B:E, 4, FALSE) )</f>
        <v/>
      </c>
      <c r="V291" s="12" t="str">
        <f>IF(VLOOKUP(A291,'Hidden Abilities'!B$2:C1000, 2, false) = D291, "YES", "NO")</f>
        <v>#N/A</v>
      </c>
    </row>
    <row r="292">
      <c r="F292" s="20"/>
      <c r="G292" s="20"/>
      <c r="H292" s="20"/>
      <c r="I292" s="20"/>
      <c r="J292" s="20"/>
      <c r="K292" s="20"/>
      <c r="L292" s="9" t="str">
        <f t="shared" si="1"/>
        <v/>
      </c>
      <c r="M292" s="10" t="str">
        <f t="shared" si="2"/>
        <v/>
      </c>
      <c r="P292" s="12" t="str">
        <f>IF( ISBLANK(A292) , "", VLOOKUP(A292, Pokemon!B:D, 3, FALSE) )</f>
        <v/>
      </c>
      <c r="Q292" s="12" t="str">
        <f>IF( ISBLANK(A292) , "", VLOOKUP(A292, Pokemon!B:E, 4, FALSE) )</f>
        <v/>
      </c>
      <c r="V292" s="12" t="str">
        <f>IF(VLOOKUP(A292,'Hidden Abilities'!B$2:C1000, 2, false) = D292, "YES", "NO")</f>
        <v>#N/A</v>
      </c>
    </row>
    <row r="293">
      <c r="F293" s="20"/>
      <c r="G293" s="20"/>
      <c r="H293" s="20"/>
      <c r="I293" s="20"/>
      <c r="J293" s="20"/>
      <c r="K293" s="20"/>
      <c r="L293" s="9" t="str">
        <f t="shared" si="1"/>
        <v/>
      </c>
      <c r="M293" s="10" t="str">
        <f t="shared" si="2"/>
        <v/>
      </c>
      <c r="P293" s="12" t="str">
        <f>IF( ISBLANK(A293) , "", VLOOKUP(A293, Pokemon!B:D, 3, FALSE) )</f>
        <v/>
      </c>
      <c r="Q293" s="12" t="str">
        <f>IF( ISBLANK(A293) , "", VLOOKUP(A293, Pokemon!B:E, 4, FALSE) )</f>
        <v/>
      </c>
      <c r="V293" s="12" t="str">
        <f>IF(VLOOKUP(A293,'Hidden Abilities'!B$2:C1000, 2, false) = D293, "YES", "NO")</f>
        <v>#N/A</v>
      </c>
    </row>
    <row r="294">
      <c r="F294" s="20"/>
      <c r="G294" s="20"/>
      <c r="H294" s="20"/>
      <c r="I294" s="20"/>
      <c r="J294" s="20"/>
      <c r="K294" s="20"/>
      <c r="L294" s="9" t="str">
        <f t="shared" si="1"/>
        <v/>
      </c>
      <c r="M294" s="10" t="str">
        <f t="shared" si="2"/>
        <v/>
      </c>
      <c r="P294" s="12" t="str">
        <f>IF( ISBLANK(A294) , "", VLOOKUP(A294, Pokemon!B:D, 3, FALSE) )</f>
        <v/>
      </c>
      <c r="Q294" s="12" t="str">
        <f>IF( ISBLANK(A294) , "", VLOOKUP(A294, Pokemon!B:E, 4, FALSE) )</f>
        <v/>
      </c>
      <c r="V294" s="12" t="str">
        <f>IF(VLOOKUP(A294,'Hidden Abilities'!B$2:C1000, 2, false) = D294, "YES", "NO")</f>
        <v>#N/A</v>
      </c>
    </row>
    <row r="295">
      <c r="F295" s="20"/>
      <c r="G295" s="20"/>
      <c r="H295" s="20"/>
      <c r="I295" s="20"/>
      <c r="J295" s="20"/>
      <c r="K295" s="20"/>
      <c r="L295" s="9" t="str">
        <f t="shared" si="1"/>
        <v/>
      </c>
      <c r="M295" s="10" t="str">
        <f t="shared" si="2"/>
        <v/>
      </c>
      <c r="P295" s="12" t="str">
        <f>IF( ISBLANK(A295) , "", VLOOKUP(A295, Pokemon!B:D, 3, FALSE) )</f>
        <v/>
      </c>
      <c r="Q295" s="12" t="str">
        <f>IF( ISBLANK(A295) , "", VLOOKUP(A295, Pokemon!B:E, 4, FALSE) )</f>
        <v/>
      </c>
      <c r="V295" s="12" t="str">
        <f>IF(VLOOKUP(A295,'Hidden Abilities'!B$2:C1000, 2, false) = D295, "YES", "NO")</f>
        <v>#N/A</v>
      </c>
    </row>
    <row r="296">
      <c r="F296" s="20"/>
      <c r="G296" s="20"/>
      <c r="H296" s="20"/>
      <c r="I296" s="20"/>
      <c r="J296" s="20"/>
      <c r="K296" s="20"/>
      <c r="L296" s="9" t="str">
        <f t="shared" si="1"/>
        <v/>
      </c>
      <c r="M296" s="10" t="str">
        <f t="shared" si="2"/>
        <v/>
      </c>
      <c r="P296" s="12" t="str">
        <f>IF( ISBLANK(A296) , "", VLOOKUP(A296, Pokemon!B:D, 3, FALSE) )</f>
        <v/>
      </c>
      <c r="Q296" s="12" t="str">
        <f>IF( ISBLANK(A296) , "", VLOOKUP(A296, Pokemon!B:E, 4, FALSE) )</f>
        <v/>
      </c>
      <c r="V296" s="12" t="str">
        <f>IF(VLOOKUP(A296,'Hidden Abilities'!B$2:C1000, 2, false) = D296, "YES", "NO")</f>
        <v>#N/A</v>
      </c>
    </row>
    <row r="297">
      <c r="F297" s="20"/>
      <c r="G297" s="20"/>
      <c r="H297" s="20"/>
      <c r="I297" s="20"/>
      <c r="J297" s="20"/>
      <c r="K297" s="20"/>
      <c r="L297" s="9" t="str">
        <f t="shared" si="1"/>
        <v/>
      </c>
      <c r="M297" s="10" t="str">
        <f t="shared" si="2"/>
        <v/>
      </c>
      <c r="P297" s="12" t="str">
        <f>IF( ISBLANK(A297) , "", VLOOKUP(A297, Pokemon!B:D, 3, FALSE) )</f>
        <v/>
      </c>
      <c r="Q297" s="12" t="str">
        <f>IF( ISBLANK(A297) , "", VLOOKUP(A297, Pokemon!B:E, 4, FALSE) )</f>
        <v/>
      </c>
      <c r="V297" s="12" t="str">
        <f>IF(VLOOKUP(A297,'Hidden Abilities'!B$2:C1000, 2, false) = D297, "YES", "NO")</f>
        <v>#N/A</v>
      </c>
    </row>
    <row r="298">
      <c r="F298" s="20"/>
      <c r="G298" s="20"/>
      <c r="H298" s="20"/>
      <c r="I298" s="20"/>
      <c r="J298" s="20"/>
      <c r="K298" s="20"/>
      <c r="L298" s="9" t="str">
        <f t="shared" si="1"/>
        <v/>
      </c>
      <c r="M298" s="10" t="str">
        <f t="shared" si="2"/>
        <v/>
      </c>
      <c r="P298" s="12" t="str">
        <f>IF( ISBLANK(A298) , "", VLOOKUP(A298, Pokemon!B:D, 3, FALSE) )</f>
        <v/>
      </c>
      <c r="Q298" s="12" t="str">
        <f>IF( ISBLANK(A298) , "", VLOOKUP(A298, Pokemon!B:E, 4, FALSE) )</f>
        <v/>
      </c>
      <c r="V298" s="12" t="str">
        <f>IF(VLOOKUP(A298,'Hidden Abilities'!B$2:C1000, 2, false) = D298, "YES", "NO")</f>
        <v>#N/A</v>
      </c>
    </row>
    <row r="299">
      <c r="F299" s="20"/>
      <c r="G299" s="20"/>
      <c r="H299" s="20"/>
      <c r="I299" s="20"/>
      <c r="J299" s="20"/>
      <c r="K299" s="20"/>
      <c r="L299" s="9" t="str">
        <f t="shared" si="1"/>
        <v/>
      </c>
      <c r="M299" s="10" t="str">
        <f t="shared" si="2"/>
        <v/>
      </c>
      <c r="P299" s="12" t="str">
        <f>IF( ISBLANK(A299) , "", VLOOKUP(A299, Pokemon!B:D, 3, FALSE) )</f>
        <v/>
      </c>
      <c r="Q299" s="12" t="str">
        <f>IF( ISBLANK(A299) , "", VLOOKUP(A299, Pokemon!B:E, 4, FALSE) )</f>
        <v/>
      </c>
      <c r="V299" s="12" t="str">
        <f>IF(VLOOKUP(A299,'Hidden Abilities'!B$2:C1000, 2, false) = D299, "YES", "NO")</f>
        <v>#N/A</v>
      </c>
    </row>
    <row r="300">
      <c r="F300" s="20"/>
      <c r="G300" s="20"/>
      <c r="H300" s="20"/>
      <c r="I300" s="20"/>
      <c r="J300" s="20"/>
      <c r="K300" s="20"/>
      <c r="L300" s="9" t="str">
        <f t="shared" si="1"/>
        <v/>
      </c>
      <c r="M300" s="10" t="str">
        <f t="shared" si="2"/>
        <v/>
      </c>
      <c r="P300" s="12" t="str">
        <f>IF( ISBLANK(A300) , "", VLOOKUP(A300, Pokemon!B:D, 3, FALSE) )</f>
        <v/>
      </c>
      <c r="Q300" s="12" t="str">
        <f>IF( ISBLANK(A300) , "", VLOOKUP(A300, Pokemon!B:E, 4, FALSE) )</f>
        <v/>
      </c>
      <c r="V300" s="12" t="str">
        <f>IF(VLOOKUP(A300,'Hidden Abilities'!B$2:C1000, 2, false) = D300, "YES", "NO")</f>
        <v>#N/A</v>
      </c>
    </row>
    <row r="301">
      <c r="F301" s="20"/>
      <c r="G301" s="20"/>
      <c r="H301" s="20"/>
      <c r="I301" s="20"/>
      <c r="J301" s="20"/>
      <c r="K301" s="20"/>
      <c r="L301" s="9" t="str">
        <f t="shared" si="1"/>
        <v/>
      </c>
      <c r="M301" s="10" t="str">
        <f t="shared" si="2"/>
        <v/>
      </c>
      <c r="P301" s="12" t="str">
        <f>IF( ISBLANK(A301) , "", VLOOKUP(A301, Pokemon!B:D, 3, FALSE) )</f>
        <v/>
      </c>
      <c r="Q301" s="12" t="str">
        <f>IF( ISBLANK(A301) , "", VLOOKUP(A301, Pokemon!B:E, 4, FALSE) )</f>
        <v/>
      </c>
      <c r="V301" s="12" t="str">
        <f>IF(VLOOKUP(A301,'Hidden Abilities'!B$2:C1000, 2, false) = D301, "YES", "NO")</f>
        <v>#N/A</v>
      </c>
    </row>
    <row r="302">
      <c r="F302" s="20"/>
      <c r="G302" s="20"/>
      <c r="H302" s="20"/>
      <c r="I302" s="20"/>
      <c r="J302" s="20"/>
      <c r="K302" s="20"/>
      <c r="L302" s="9" t="str">
        <f t="shared" si="1"/>
        <v/>
      </c>
      <c r="M302" s="10" t="str">
        <f t="shared" si="2"/>
        <v/>
      </c>
      <c r="P302" s="12" t="str">
        <f>IF( ISBLANK(A302) , "", VLOOKUP(A302, Pokemon!B:D, 3, FALSE) )</f>
        <v/>
      </c>
      <c r="Q302" s="12" t="str">
        <f>IF( ISBLANK(A302) , "", VLOOKUP(A302, Pokemon!B:E, 4, FALSE) )</f>
        <v/>
      </c>
      <c r="V302" s="12" t="str">
        <f>IF(VLOOKUP(A302,'Hidden Abilities'!B$2:C1000, 2, false) = D302, "YES", "NO")</f>
        <v>#N/A</v>
      </c>
    </row>
    <row r="303">
      <c r="F303" s="20"/>
      <c r="G303" s="20"/>
      <c r="H303" s="20"/>
      <c r="I303" s="20"/>
      <c r="J303" s="20"/>
      <c r="K303" s="20"/>
      <c r="L303" s="9" t="str">
        <f t="shared" si="1"/>
        <v/>
      </c>
      <c r="M303" s="10" t="str">
        <f t="shared" si="2"/>
        <v/>
      </c>
      <c r="P303" s="12" t="str">
        <f>IF( ISBLANK(A303) , "", VLOOKUP(A303, Pokemon!B:D, 3, FALSE) )</f>
        <v/>
      </c>
      <c r="Q303" s="12" t="str">
        <f>IF( ISBLANK(A303) , "", VLOOKUP(A303, Pokemon!B:E, 4, FALSE) )</f>
        <v/>
      </c>
      <c r="V303" s="12" t="str">
        <f>IF(VLOOKUP(A303,'Hidden Abilities'!B$2:C1000, 2, false) = D303, "YES", "NO")</f>
        <v>#N/A</v>
      </c>
    </row>
    <row r="304">
      <c r="F304" s="20"/>
      <c r="G304" s="20"/>
      <c r="H304" s="20"/>
      <c r="I304" s="20"/>
      <c r="J304" s="20"/>
      <c r="K304" s="20"/>
      <c r="L304" s="9" t="str">
        <f t="shared" si="1"/>
        <v/>
      </c>
      <c r="M304" s="10" t="str">
        <f t="shared" si="2"/>
        <v/>
      </c>
      <c r="P304" s="12" t="str">
        <f>IF( ISBLANK(A304) , "", VLOOKUP(A304, Pokemon!B:D, 3, FALSE) )</f>
        <v/>
      </c>
      <c r="Q304" s="12" t="str">
        <f>IF( ISBLANK(A304) , "", VLOOKUP(A304, Pokemon!B:E, 4, FALSE) )</f>
        <v/>
      </c>
      <c r="V304" s="12" t="str">
        <f>IF(VLOOKUP(A304,'Hidden Abilities'!B$2:C1000, 2, false) = D304, "YES", "NO")</f>
        <v>#N/A</v>
      </c>
    </row>
    <row r="305">
      <c r="F305" s="20"/>
      <c r="G305" s="20"/>
      <c r="H305" s="20"/>
      <c r="I305" s="20"/>
      <c r="J305" s="20"/>
      <c r="K305" s="20"/>
      <c r="L305" s="9" t="str">
        <f t="shared" si="1"/>
        <v/>
      </c>
      <c r="M305" s="10" t="str">
        <f t="shared" si="2"/>
        <v/>
      </c>
      <c r="P305" s="12" t="str">
        <f>IF( ISBLANK(A305) , "", VLOOKUP(A305, Pokemon!B:D, 3, FALSE) )</f>
        <v/>
      </c>
      <c r="Q305" s="12" t="str">
        <f>IF( ISBLANK(A305) , "", VLOOKUP(A305, Pokemon!B:E, 4, FALSE) )</f>
        <v/>
      </c>
      <c r="V305" s="12" t="str">
        <f>IF(VLOOKUP(A305,'Hidden Abilities'!B$2:C1000, 2, false) = D305, "YES", "NO")</f>
        <v>#N/A</v>
      </c>
    </row>
    <row r="306">
      <c r="F306" s="20"/>
      <c r="G306" s="20"/>
      <c r="H306" s="20"/>
      <c r="I306" s="20"/>
      <c r="J306" s="20"/>
      <c r="K306" s="20"/>
      <c r="L306" s="9" t="str">
        <f t="shared" si="1"/>
        <v/>
      </c>
      <c r="M306" s="10" t="str">
        <f t="shared" si="2"/>
        <v/>
      </c>
      <c r="P306" s="12" t="str">
        <f>IF( ISBLANK(A306) , "", VLOOKUP(A306, Pokemon!B:D, 3, FALSE) )</f>
        <v/>
      </c>
      <c r="Q306" s="12" t="str">
        <f>IF( ISBLANK(A306) , "", VLOOKUP(A306, Pokemon!B:E, 4, FALSE) )</f>
        <v/>
      </c>
      <c r="V306" s="12" t="str">
        <f>IF(VLOOKUP(A306,'Hidden Abilities'!B$2:C1000, 2, false) = D306, "YES", "NO")</f>
        <v>#N/A</v>
      </c>
    </row>
    <row r="307">
      <c r="F307" s="20"/>
      <c r="G307" s="20"/>
      <c r="H307" s="20"/>
      <c r="I307" s="20"/>
      <c r="J307" s="20"/>
      <c r="K307" s="20"/>
      <c r="L307" s="9" t="str">
        <f t="shared" si="1"/>
        <v/>
      </c>
      <c r="M307" s="10" t="str">
        <f t="shared" si="2"/>
        <v/>
      </c>
      <c r="P307" s="12" t="str">
        <f>IF( ISBLANK(A307) , "", VLOOKUP(A307, Pokemon!B:D, 3, FALSE) )</f>
        <v/>
      </c>
      <c r="Q307" s="12" t="str">
        <f>IF( ISBLANK(A307) , "", VLOOKUP(A307, Pokemon!B:E, 4, FALSE) )</f>
        <v/>
      </c>
      <c r="V307" s="12" t="str">
        <f>IF(VLOOKUP(A307,'Hidden Abilities'!B$2:C1000, 2, false) = D307, "YES", "NO")</f>
        <v>#N/A</v>
      </c>
    </row>
    <row r="308">
      <c r="F308" s="20"/>
      <c r="G308" s="20"/>
      <c r="H308" s="20"/>
      <c r="I308" s="20"/>
      <c r="J308" s="20"/>
      <c r="K308" s="20"/>
      <c r="L308" s="9" t="str">
        <f t="shared" si="1"/>
        <v/>
      </c>
      <c r="M308" s="10" t="str">
        <f t="shared" si="2"/>
        <v/>
      </c>
      <c r="P308" s="12" t="str">
        <f>IF( ISBLANK(A308) , "", VLOOKUP(A308, Pokemon!B:D, 3, FALSE) )</f>
        <v/>
      </c>
      <c r="Q308" s="12" t="str">
        <f>IF( ISBLANK(A308) , "", VLOOKUP(A308, Pokemon!B:E, 4, FALSE) )</f>
        <v/>
      </c>
      <c r="V308" s="12" t="str">
        <f>IF(VLOOKUP(A308,'Hidden Abilities'!B$2:C1000, 2, false) = D308, "YES", "NO")</f>
        <v>#N/A</v>
      </c>
    </row>
    <row r="309">
      <c r="F309" s="20"/>
      <c r="G309" s="20"/>
      <c r="H309" s="20"/>
      <c r="I309" s="20"/>
      <c r="J309" s="20"/>
      <c r="K309" s="20"/>
      <c r="L309" s="9" t="str">
        <f t="shared" si="1"/>
        <v/>
      </c>
      <c r="M309" s="10" t="str">
        <f t="shared" si="2"/>
        <v/>
      </c>
      <c r="P309" s="12" t="str">
        <f>IF( ISBLANK(A309) , "", VLOOKUP(A309, Pokemon!B:D, 3, FALSE) )</f>
        <v/>
      </c>
      <c r="Q309" s="12" t="str">
        <f>IF( ISBLANK(A309) , "", VLOOKUP(A309, Pokemon!B:E, 4, FALSE) )</f>
        <v/>
      </c>
      <c r="V309" s="12" t="str">
        <f>IF(VLOOKUP(A309,'Hidden Abilities'!B$2:C1000, 2, false) = D309, "YES", "NO")</f>
        <v>#N/A</v>
      </c>
    </row>
    <row r="310">
      <c r="F310" s="20"/>
      <c r="G310" s="20"/>
      <c r="H310" s="20"/>
      <c r="I310" s="20"/>
      <c r="J310" s="20"/>
      <c r="K310" s="20"/>
      <c r="L310" s="9" t="str">
        <f t="shared" si="1"/>
        <v/>
      </c>
      <c r="M310" s="10" t="str">
        <f t="shared" si="2"/>
        <v/>
      </c>
      <c r="P310" s="12" t="str">
        <f>IF( ISBLANK(A310) , "", VLOOKUP(A310, Pokemon!B:D, 3, FALSE) )</f>
        <v/>
      </c>
      <c r="Q310" s="12" t="str">
        <f>IF( ISBLANK(A310) , "", VLOOKUP(A310, Pokemon!B:E, 4, FALSE) )</f>
        <v/>
      </c>
      <c r="V310" s="12" t="str">
        <f>IF(VLOOKUP(A310,'Hidden Abilities'!B$2:C1000, 2, false) = D310, "YES", "NO")</f>
        <v>#N/A</v>
      </c>
    </row>
    <row r="311">
      <c r="F311" s="20"/>
      <c r="G311" s="20"/>
      <c r="H311" s="20"/>
      <c r="I311" s="20"/>
      <c r="J311" s="20"/>
      <c r="K311" s="20"/>
      <c r="L311" s="9" t="str">
        <f t="shared" si="1"/>
        <v/>
      </c>
      <c r="M311" s="10" t="str">
        <f t="shared" si="2"/>
        <v/>
      </c>
      <c r="P311" s="12" t="str">
        <f>IF( ISBLANK(A311) , "", VLOOKUP(A311, Pokemon!B:D, 3, FALSE) )</f>
        <v/>
      </c>
      <c r="Q311" s="12" t="str">
        <f>IF( ISBLANK(A311) , "", VLOOKUP(A311, Pokemon!B:E, 4, FALSE) )</f>
        <v/>
      </c>
      <c r="V311" s="12" t="str">
        <f>IF(VLOOKUP(A311,'Hidden Abilities'!B$2:C1000, 2, false) = D311, "YES", "NO")</f>
        <v>#N/A</v>
      </c>
    </row>
    <row r="312">
      <c r="F312" s="20"/>
      <c r="G312" s="20"/>
      <c r="H312" s="20"/>
      <c r="I312" s="20"/>
      <c r="J312" s="20"/>
      <c r="K312" s="20"/>
      <c r="L312" s="9" t="str">
        <f t="shared" si="1"/>
        <v/>
      </c>
      <c r="M312" s="10" t="str">
        <f t="shared" si="2"/>
        <v/>
      </c>
      <c r="P312" s="12" t="str">
        <f>IF( ISBLANK(A312) , "", VLOOKUP(A312, Pokemon!B:D, 3, FALSE) )</f>
        <v/>
      </c>
      <c r="Q312" s="12" t="str">
        <f>IF( ISBLANK(A312) , "", VLOOKUP(A312, Pokemon!B:E, 4, FALSE) )</f>
        <v/>
      </c>
      <c r="V312" s="12" t="str">
        <f>IF(VLOOKUP(A312,'Hidden Abilities'!B$2:C1000, 2, false) = D312, "YES", "NO")</f>
        <v>#N/A</v>
      </c>
    </row>
    <row r="313">
      <c r="F313" s="20"/>
      <c r="G313" s="20"/>
      <c r="H313" s="20"/>
      <c r="I313" s="20"/>
      <c r="J313" s="20"/>
      <c r="K313" s="20"/>
      <c r="L313" s="9" t="str">
        <f t="shared" si="1"/>
        <v/>
      </c>
      <c r="M313" s="10" t="str">
        <f t="shared" si="2"/>
        <v/>
      </c>
      <c r="P313" s="12" t="str">
        <f>IF( ISBLANK(A313) , "", VLOOKUP(A313, Pokemon!B:D, 3, FALSE) )</f>
        <v/>
      </c>
      <c r="Q313" s="12" t="str">
        <f>IF( ISBLANK(A313) , "", VLOOKUP(A313, Pokemon!B:E, 4, FALSE) )</f>
        <v/>
      </c>
      <c r="V313" s="12" t="str">
        <f>IF(VLOOKUP(A313,'Hidden Abilities'!B$2:C1000, 2, false) = D313, "YES", "NO")</f>
        <v>#N/A</v>
      </c>
    </row>
    <row r="314">
      <c r="F314" s="20"/>
      <c r="G314" s="20"/>
      <c r="H314" s="20"/>
      <c r="I314" s="20"/>
      <c r="J314" s="20"/>
      <c r="K314" s="20"/>
      <c r="L314" s="9" t="str">
        <f t="shared" si="1"/>
        <v/>
      </c>
      <c r="M314" s="10" t="str">
        <f t="shared" si="2"/>
        <v/>
      </c>
      <c r="P314" s="12" t="str">
        <f>IF( ISBLANK(A314) , "", VLOOKUP(A314, Pokemon!B:D, 3, FALSE) )</f>
        <v/>
      </c>
      <c r="Q314" s="12" t="str">
        <f>IF( ISBLANK(A314) , "", VLOOKUP(A314, Pokemon!B:E, 4, FALSE) )</f>
        <v/>
      </c>
      <c r="V314" s="12" t="str">
        <f>IF(VLOOKUP(A314,'Hidden Abilities'!B$2:C1000, 2, false) = D314, "YES", "NO")</f>
        <v>#N/A</v>
      </c>
    </row>
    <row r="315">
      <c r="F315" s="20"/>
      <c r="G315" s="20"/>
      <c r="H315" s="20"/>
      <c r="I315" s="20"/>
      <c r="J315" s="20"/>
      <c r="K315" s="20"/>
      <c r="L315" s="9" t="str">
        <f t="shared" si="1"/>
        <v/>
      </c>
      <c r="M315" s="10" t="str">
        <f t="shared" si="2"/>
        <v/>
      </c>
      <c r="P315" s="12" t="str">
        <f>IF( ISBLANK(A315) , "", VLOOKUP(A315, Pokemon!B:D, 3, FALSE) )</f>
        <v/>
      </c>
      <c r="Q315" s="12" t="str">
        <f>IF( ISBLANK(A315) , "", VLOOKUP(A315, Pokemon!B:E, 4, FALSE) )</f>
        <v/>
      </c>
      <c r="V315" s="12" t="str">
        <f>IF(VLOOKUP(A315,'Hidden Abilities'!B$2:C1000, 2, false) = D315, "YES", "NO")</f>
        <v>#N/A</v>
      </c>
    </row>
    <row r="316">
      <c r="F316" s="20"/>
      <c r="G316" s="20"/>
      <c r="H316" s="20"/>
      <c r="I316" s="20"/>
      <c r="J316" s="20"/>
      <c r="K316" s="20"/>
      <c r="L316" s="9" t="str">
        <f t="shared" si="1"/>
        <v/>
      </c>
      <c r="M316" s="10" t="str">
        <f t="shared" si="2"/>
        <v/>
      </c>
      <c r="P316" s="12" t="str">
        <f>IF( ISBLANK(A316) , "", VLOOKUP(A316, Pokemon!B:D, 3, FALSE) )</f>
        <v/>
      </c>
      <c r="Q316" s="12" t="str">
        <f>IF( ISBLANK(A316) , "", VLOOKUP(A316, Pokemon!B:E, 4, FALSE) )</f>
        <v/>
      </c>
      <c r="V316" s="12" t="str">
        <f>IF(VLOOKUP(A316,'Hidden Abilities'!B$2:C1000, 2, false) = D316, "YES", "NO")</f>
        <v>#N/A</v>
      </c>
    </row>
    <row r="317">
      <c r="F317" s="20"/>
      <c r="G317" s="20"/>
      <c r="H317" s="20"/>
      <c r="I317" s="20"/>
      <c r="J317" s="20"/>
      <c r="K317" s="20"/>
      <c r="L317" s="9" t="str">
        <f t="shared" si="1"/>
        <v/>
      </c>
      <c r="M317" s="10" t="str">
        <f t="shared" si="2"/>
        <v/>
      </c>
      <c r="P317" s="12" t="str">
        <f>IF( ISBLANK(A317) , "", VLOOKUP(A317, Pokemon!B:D, 3, FALSE) )</f>
        <v/>
      </c>
      <c r="Q317" s="12" t="str">
        <f>IF( ISBLANK(A317) , "", VLOOKUP(A317, Pokemon!B:E, 4, FALSE) )</f>
        <v/>
      </c>
      <c r="V317" s="12" t="str">
        <f>IF(VLOOKUP(A317,'Hidden Abilities'!B$2:C1000, 2, false) = D317, "YES", "NO")</f>
        <v>#N/A</v>
      </c>
    </row>
    <row r="318">
      <c r="F318" s="20"/>
      <c r="G318" s="20"/>
      <c r="H318" s="20"/>
      <c r="I318" s="20"/>
      <c r="J318" s="20"/>
      <c r="K318" s="20"/>
      <c r="L318" s="9" t="str">
        <f t="shared" si="1"/>
        <v/>
      </c>
      <c r="M318" s="10" t="str">
        <f t="shared" si="2"/>
        <v/>
      </c>
      <c r="P318" s="12" t="str">
        <f>IF( ISBLANK(A318) , "", VLOOKUP(A318, Pokemon!B:D, 3, FALSE) )</f>
        <v/>
      </c>
      <c r="Q318" s="12" t="str">
        <f>IF( ISBLANK(A318) , "", VLOOKUP(A318, Pokemon!B:E, 4, FALSE) )</f>
        <v/>
      </c>
      <c r="V318" s="12" t="str">
        <f>IF(VLOOKUP(A318,'Hidden Abilities'!B$2:C1000, 2, false) = D318, "YES", "NO")</f>
        <v>#N/A</v>
      </c>
    </row>
    <row r="319">
      <c r="F319" s="20"/>
      <c r="G319" s="20"/>
      <c r="H319" s="20"/>
      <c r="I319" s="20"/>
      <c r="J319" s="20"/>
      <c r="K319" s="20"/>
      <c r="L319" s="9" t="str">
        <f t="shared" si="1"/>
        <v/>
      </c>
      <c r="M319" s="10" t="str">
        <f t="shared" si="2"/>
        <v/>
      </c>
      <c r="P319" s="12" t="str">
        <f>IF( ISBLANK(A319) , "", VLOOKUP(A319, Pokemon!B:D, 3, FALSE) )</f>
        <v/>
      </c>
      <c r="Q319" s="12" t="str">
        <f>IF( ISBLANK(A319) , "", VLOOKUP(A319, Pokemon!B:E, 4, FALSE) )</f>
        <v/>
      </c>
      <c r="V319" s="12" t="str">
        <f>IF(VLOOKUP(A319,'Hidden Abilities'!B$2:C1000, 2, false) = D319, "YES", "NO")</f>
        <v>#N/A</v>
      </c>
    </row>
    <row r="320">
      <c r="F320" s="20"/>
      <c r="G320" s="20"/>
      <c r="H320" s="20"/>
      <c r="I320" s="20"/>
      <c r="J320" s="20"/>
      <c r="K320" s="20"/>
      <c r="L320" s="9" t="str">
        <f t="shared" si="1"/>
        <v/>
      </c>
      <c r="M320" s="10" t="str">
        <f t="shared" si="2"/>
        <v/>
      </c>
      <c r="P320" s="12" t="str">
        <f>IF( ISBLANK(A320) , "", VLOOKUP(A320, Pokemon!B:D, 3, FALSE) )</f>
        <v/>
      </c>
      <c r="Q320" s="12" t="str">
        <f>IF( ISBLANK(A320) , "", VLOOKUP(A320, Pokemon!B:E, 4, FALSE) )</f>
        <v/>
      </c>
      <c r="V320" s="12" t="str">
        <f>IF(VLOOKUP(A320,'Hidden Abilities'!B$2:C1000, 2, false) = D320, "YES", "NO")</f>
        <v>#N/A</v>
      </c>
    </row>
    <row r="321">
      <c r="F321" s="20"/>
      <c r="G321" s="20"/>
      <c r="H321" s="20"/>
      <c r="I321" s="20"/>
      <c r="J321" s="20"/>
      <c r="K321" s="20"/>
      <c r="L321" s="9" t="str">
        <f t="shared" si="1"/>
        <v/>
      </c>
      <c r="M321" s="10" t="str">
        <f t="shared" si="2"/>
        <v/>
      </c>
      <c r="P321" s="12" t="str">
        <f>IF( ISBLANK(A321) , "", VLOOKUP(A321, Pokemon!B:D, 3, FALSE) )</f>
        <v/>
      </c>
      <c r="Q321" s="12" t="str">
        <f>IF( ISBLANK(A321) , "", VLOOKUP(A321, Pokemon!B:E, 4, FALSE) )</f>
        <v/>
      </c>
      <c r="V321" s="12" t="str">
        <f>IF(VLOOKUP(A321,'Hidden Abilities'!B$2:C1000, 2, false) = D321, "YES", "NO")</f>
        <v>#N/A</v>
      </c>
    </row>
    <row r="322">
      <c r="F322" s="20"/>
      <c r="G322" s="20"/>
      <c r="H322" s="20"/>
      <c r="I322" s="20"/>
      <c r="J322" s="20"/>
      <c r="K322" s="20"/>
      <c r="L322" s="9" t="str">
        <f t="shared" si="1"/>
        <v/>
      </c>
      <c r="M322" s="10" t="str">
        <f t="shared" si="2"/>
        <v/>
      </c>
      <c r="P322" s="12" t="str">
        <f>IF( ISBLANK(A322) , "", VLOOKUP(A322, Pokemon!B:D, 3, FALSE) )</f>
        <v/>
      </c>
      <c r="Q322" s="12" t="str">
        <f>IF( ISBLANK(A322) , "", VLOOKUP(A322, Pokemon!B:E, 4, FALSE) )</f>
        <v/>
      </c>
      <c r="V322" s="12" t="str">
        <f>IF(VLOOKUP(A322,'Hidden Abilities'!B$2:C1000, 2, false) = D322, "YES", "NO")</f>
        <v>#N/A</v>
      </c>
    </row>
    <row r="323">
      <c r="F323" s="20"/>
      <c r="G323" s="20"/>
      <c r="H323" s="20"/>
      <c r="I323" s="20"/>
      <c r="J323" s="20"/>
      <c r="K323" s="20"/>
      <c r="L323" s="9" t="str">
        <f t="shared" si="1"/>
        <v/>
      </c>
      <c r="M323" s="10" t="str">
        <f t="shared" si="2"/>
        <v/>
      </c>
      <c r="P323" s="12" t="str">
        <f>IF( ISBLANK(A323) , "", VLOOKUP(A323, Pokemon!B:D, 3, FALSE) )</f>
        <v/>
      </c>
      <c r="Q323" s="12" t="str">
        <f>IF( ISBLANK(A323) , "", VLOOKUP(A323, Pokemon!B:E, 4, FALSE) )</f>
        <v/>
      </c>
      <c r="V323" s="12" t="str">
        <f>IF(VLOOKUP(A323,'Hidden Abilities'!B$2:C1000, 2, false) = D323, "YES", "NO")</f>
        <v>#N/A</v>
      </c>
    </row>
    <row r="324">
      <c r="F324" s="20"/>
      <c r="G324" s="20"/>
      <c r="H324" s="20"/>
      <c r="I324" s="20"/>
      <c r="J324" s="20"/>
      <c r="K324" s="20"/>
      <c r="L324" s="9" t="str">
        <f t="shared" si="1"/>
        <v/>
      </c>
      <c r="M324" s="10" t="str">
        <f t="shared" si="2"/>
        <v/>
      </c>
      <c r="P324" s="12" t="str">
        <f>IF( ISBLANK(A324) , "", VLOOKUP(A324, Pokemon!B:D, 3, FALSE) )</f>
        <v/>
      </c>
      <c r="Q324" s="12" t="str">
        <f>IF( ISBLANK(A324) , "", VLOOKUP(A324, Pokemon!B:E, 4, FALSE) )</f>
        <v/>
      </c>
      <c r="V324" s="12" t="str">
        <f>IF(VLOOKUP(A324,'Hidden Abilities'!B$2:C1000, 2, false) = D324, "YES", "NO")</f>
        <v>#N/A</v>
      </c>
    </row>
    <row r="325">
      <c r="F325" s="20"/>
      <c r="G325" s="20"/>
      <c r="H325" s="20"/>
      <c r="I325" s="20"/>
      <c r="J325" s="20"/>
      <c r="K325" s="20"/>
      <c r="L325" s="9" t="str">
        <f t="shared" si="1"/>
        <v/>
      </c>
      <c r="M325" s="10" t="str">
        <f t="shared" si="2"/>
        <v/>
      </c>
      <c r="P325" s="12" t="str">
        <f>IF( ISBLANK(A325) , "", VLOOKUP(A325, Pokemon!B:D, 3, FALSE) )</f>
        <v/>
      </c>
      <c r="Q325" s="12" t="str">
        <f>IF( ISBLANK(A325) , "", VLOOKUP(A325, Pokemon!B:E, 4, FALSE) )</f>
        <v/>
      </c>
      <c r="V325" s="12" t="str">
        <f>IF(VLOOKUP(A325,'Hidden Abilities'!B$2:C1000, 2, false) = D325, "YES", "NO")</f>
        <v>#N/A</v>
      </c>
    </row>
    <row r="326">
      <c r="F326" s="20"/>
      <c r="G326" s="20"/>
      <c r="H326" s="20"/>
      <c r="I326" s="20"/>
      <c r="J326" s="20"/>
      <c r="K326" s="20"/>
      <c r="L326" s="9" t="str">
        <f t="shared" si="1"/>
        <v/>
      </c>
      <c r="M326" s="10" t="str">
        <f t="shared" si="2"/>
        <v/>
      </c>
      <c r="P326" s="12" t="str">
        <f>IF( ISBLANK(A326) , "", VLOOKUP(A326, Pokemon!B:D, 3, FALSE) )</f>
        <v/>
      </c>
      <c r="Q326" s="12" t="str">
        <f>IF( ISBLANK(A326) , "", VLOOKUP(A326, Pokemon!B:E, 4, FALSE) )</f>
        <v/>
      </c>
      <c r="V326" s="12" t="str">
        <f>IF(VLOOKUP(A326,'Hidden Abilities'!B$2:C1000, 2, false) = D326, "YES", "NO")</f>
        <v>#N/A</v>
      </c>
    </row>
    <row r="327">
      <c r="F327" s="20"/>
      <c r="G327" s="20"/>
      <c r="H327" s="20"/>
      <c r="I327" s="20"/>
      <c r="J327" s="20"/>
      <c r="K327" s="20"/>
      <c r="L327" s="9" t="str">
        <f t="shared" si="1"/>
        <v/>
      </c>
      <c r="M327" s="10" t="str">
        <f t="shared" si="2"/>
        <v/>
      </c>
      <c r="P327" s="12" t="str">
        <f>IF( ISBLANK(A327) , "", VLOOKUP(A327, Pokemon!B:D, 3, FALSE) )</f>
        <v/>
      </c>
      <c r="Q327" s="12" t="str">
        <f>IF( ISBLANK(A327) , "", VLOOKUP(A327, Pokemon!B:E, 4, FALSE) )</f>
        <v/>
      </c>
      <c r="V327" s="12" t="str">
        <f>IF(VLOOKUP(A327,'Hidden Abilities'!B$2:C1000, 2, false) = D327, "YES", "NO")</f>
        <v>#N/A</v>
      </c>
    </row>
    <row r="328">
      <c r="F328" s="20"/>
      <c r="G328" s="20"/>
      <c r="H328" s="20"/>
      <c r="I328" s="20"/>
      <c r="J328" s="20"/>
      <c r="K328" s="20"/>
      <c r="L328" s="9" t="str">
        <f t="shared" si="1"/>
        <v/>
      </c>
      <c r="M328" s="10" t="str">
        <f t="shared" si="2"/>
        <v/>
      </c>
      <c r="P328" s="12" t="str">
        <f>IF( ISBLANK(A328) , "", VLOOKUP(A328, Pokemon!B:D, 3, FALSE) )</f>
        <v/>
      </c>
      <c r="Q328" s="12" t="str">
        <f>IF( ISBLANK(A328) , "", VLOOKUP(A328, Pokemon!B:E, 4, FALSE) )</f>
        <v/>
      </c>
      <c r="V328" s="12" t="str">
        <f>IF(VLOOKUP(A328,'Hidden Abilities'!B$2:C1000, 2, false) = D328, "YES", "NO")</f>
        <v>#N/A</v>
      </c>
    </row>
    <row r="329">
      <c r="F329" s="20"/>
      <c r="G329" s="20"/>
      <c r="H329" s="20"/>
      <c r="I329" s="20"/>
      <c r="J329" s="20"/>
      <c r="K329" s="20"/>
      <c r="L329" s="9" t="str">
        <f t="shared" si="1"/>
        <v/>
      </c>
      <c r="M329" s="10" t="str">
        <f t="shared" si="2"/>
        <v/>
      </c>
      <c r="P329" s="12" t="str">
        <f>IF( ISBLANK(A329) , "", VLOOKUP(A329, Pokemon!B:D, 3, FALSE) )</f>
        <v/>
      </c>
      <c r="Q329" s="12" t="str">
        <f>IF( ISBLANK(A329) , "", VLOOKUP(A329, Pokemon!B:E, 4, FALSE) )</f>
        <v/>
      </c>
      <c r="V329" s="12" t="str">
        <f>IF(VLOOKUP(A329,'Hidden Abilities'!B$2:C1000, 2, false) = D329, "YES", "NO")</f>
        <v>#N/A</v>
      </c>
    </row>
    <row r="330">
      <c r="F330" s="20"/>
      <c r="G330" s="20"/>
      <c r="H330" s="20"/>
      <c r="I330" s="20"/>
      <c r="J330" s="20"/>
      <c r="K330" s="20"/>
      <c r="L330" s="9" t="str">
        <f t="shared" si="1"/>
        <v/>
      </c>
      <c r="M330" s="10" t="str">
        <f t="shared" si="2"/>
        <v/>
      </c>
      <c r="P330" s="12" t="str">
        <f>IF( ISBLANK(A330) , "", VLOOKUP(A330, Pokemon!B:D, 3, FALSE) )</f>
        <v/>
      </c>
      <c r="Q330" s="12" t="str">
        <f>IF( ISBLANK(A330) , "", VLOOKUP(A330, Pokemon!B:E, 4, FALSE) )</f>
        <v/>
      </c>
      <c r="V330" s="12" t="str">
        <f>IF(VLOOKUP(A330,'Hidden Abilities'!B$2:C1000, 2, false) = D330, "YES", "NO")</f>
        <v>#N/A</v>
      </c>
    </row>
    <row r="331">
      <c r="F331" s="20"/>
      <c r="G331" s="20"/>
      <c r="H331" s="20"/>
      <c r="I331" s="20"/>
      <c r="J331" s="20"/>
      <c r="K331" s="20"/>
      <c r="L331" s="9" t="str">
        <f t="shared" si="1"/>
        <v/>
      </c>
      <c r="M331" s="10" t="str">
        <f t="shared" si="2"/>
        <v/>
      </c>
      <c r="P331" s="12" t="str">
        <f>IF( ISBLANK(A331) , "", VLOOKUP(A331, Pokemon!B:D, 3, FALSE) )</f>
        <v/>
      </c>
      <c r="Q331" s="12" t="str">
        <f>IF( ISBLANK(A331) , "", VLOOKUP(A331, Pokemon!B:E, 4, FALSE) )</f>
        <v/>
      </c>
      <c r="V331" s="12" t="str">
        <f>IF(VLOOKUP(A331,'Hidden Abilities'!B$2:C1000, 2, false) = D331, "YES", "NO")</f>
        <v>#N/A</v>
      </c>
    </row>
    <row r="332">
      <c r="F332" s="20"/>
      <c r="G332" s="20"/>
      <c r="H332" s="20"/>
      <c r="I332" s="20"/>
      <c r="J332" s="20"/>
      <c r="K332" s="20"/>
      <c r="L332" s="9" t="str">
        <f t="shared" si="1"/>
        <v/>
      </c>
      <c r="M332" s="10" t="str">
        <f t="shared" si="2"/>
        <v/>
      </c>
      <c r="P332" s="12" t="str">
        <f>IF( ISBLANK(A332) , "", VLOOKUP(A332, Pokemon!B:D, 3, FALSE) )</f>
        <v/>
      </c>
      <c r="Q332" s="12" t="str">
        <f>IF( ISBLANK(A332) , "", VLOOKUP(A332, Pokemon!B:E, 4, FALSE) )</f>
        <v/>
      </c>
      <c r="V332" s="12" t="str">
        <f>IF(VLOOKUP(A332,'Hidden Abilities'!B$2:C1000, 2, false) = D332, "YES", "NO")</f>
        <v>#N/A</v>
      </c>
    </row>
    <row r="333">
      <c r="F333" s="20"/>
      <c r="G333" s="20"/>
      <c r="H333" s="20"/>
      <c r="I333" s="20"/>
      <c r="J333" s="20"/>
      <c r="K333" s="20"/>
      <c r="L333" s="9" t="str">
        <f t="shared" si="1"/>
        <v/>
      </c>
      <c r="M333" s="10" t="str">
        <f t="shared" si="2"/>
        <v/>
      </c>
      <c r="P333" s="12" t="str">
        <f>IF( ISBLANK(A333) , "", VLOOKUP(A333, Pokemon!B:D, 3, FALSE) )</f>
        <v/>
      </c>
      <c r="Q333" s="12" t="str">
        <f>IF( ISBLANK(A333) , "", VLOOKUP(A333, Pokemon!B:E, 4, FALSE) )</f>
        <v/>
      </c>
      <c r="V333" s="12" t="str">
        <f>IF(VLOOKUP(A333,'Hidden Abilities'!B$2:C1000, 2, false) = D333, "YES", "NO")</f>
        <v>#N/A</v>
      </c>
    </row>
    <row r="334">
      <c r="F334" s="20"/>
      <c r="G334" s="20"/>
      <c r="H334" s="20"/>
      <c r="I334" s="20"/>
      <c r="J334" s="20"/>
      <c r="K334" s="20"/>
      <c r="L334" s="9" t="str">
        <f t="shared" si="1"/>
        <v/>
      </c>
      <c r="M334" s="10" t="str">
        <f t="shared" si="2"/>
        <v/>
      </c>
      <c r="P334" s="12" t="str">
        <f>IF( ISBLANK(A334) , "", VLOOKUP(A334, Pokemon!B:D, 3, FALSE) )</f>
        <v/>
      </c>
      <c r="Q334" s="12" t="str">
        <f>IF( ISBLANK(A334) , "", VLOOKUP(A334, Pokemon!B:E, 4, FALSE) )</f>
        <v/>
      </c>
      <c r="V334" s="12" t="str">
        <f>IF(VLOOKUP(A334,'Hidden Abilities'!B$2:C1000, 2, false) = D334, "YES", "NO")</f>
        <v>#N/A</v>
      </c>
    </row>
    <row r="335">
      <c r="F335" s="20"/>
      <c r="G335" s="20"/>
      <c r="H335" s="20"/>
      <c r="I335" s="20"/>
      <c r="J335" s="20"/>
      <c r="K335" s="20"/>
      <c r="L335" s="9" t="str">
        <f t="shared" si="1"/>
        <v/>
      </c>
      <c r="M335" s="10" t="str">
        <f t="shared" si="2"/>
        <v/>
      </c>
      <c r="P335" s="12" t="str">
        <f>IF( ISBLANK(A335) , "", VLOOKUP(A335, Pokemon!B:D, 3, FALSE) )</f>
        <v/>
      </c>
      <c r="Q335" s="12" t="str">
        <f>IF( ISBLANK(A335) , "", VLOOKUP(A335, Pokemon!B:E, 4, FALSE) )</f>
        <v/>
      </c>
      <c r="V335" s="12" t="str">
        <f>IF(VLOOKUP(A335,'Hidden Abilities'!B$2:C1000, 2, false) = D335, "YES", "NO")</f>
        <v>#N/A</v>
      </c>
    </row>
    <row r="336">
      <c r="F336" s="20"/>
      <c r="G336" s="20"/>
      <c r="H336" s="20"/>
      <c r="I336" s="20"/>
      <c r="J336" s="20"/>
      <c r="K336" s="20"/>
      <c r="L336" s="9" t="str">
        <f t="shared" si="1"/>
        <v/>
      </c>
      <c r="M336" s="10" t="str">
        <f t="shared" si="2"/>
        <v/>
      </c>
      <c r="P336" s="12" t="str">
        <f>IF( ISBLANK(A336) , "", VLOOKUP(A336, Pokemon!B:D, 3, FALSE) )</f>
        <v/>
      </c>
      <c r="Q336" s="12" t="str">
        <f>IF( ISBLANK(A336) , "", VLOOKUP(A336, Pokemon!B:E, 4, FALSE) )</f>
        <v/>
      </c>
      <c r="V336" s="12" t="str">
        <f>IF(VLOOKUP(A336,'Hidden Abilities'!B$2:C1000, 2, false) = D336, "YES", "NO")</f>
        <v>#N/A</v>
      </c>
    </row>
    <row r="337">
      <c r="F337" s="20"/>
      <c r="G337" s="20"/>
      <c r="H337" s="20"/>
      <c r="I337" s="20"/>
      <c r="J337" s="20"/>
      <c r="K337" s="20"/>
      <c r="L337" s="9" t="str">
        <f t="shared" si="1"/>
        <v/>
      </c>
      <c r="M337" s="10" t="str">
        <f t="shared" si="2"/>
        <v/>
      </c>
      <c r="P337" s="12" t="str">
        <f>IF( ISBLANK(A337) , "", VLOOKUP(A337, Pokemon!B:D, 3, FALSE) )</f>
        <v/>
      </c>
      <c r="Q337" s="12" t="str">
        <f>IF( ISBLANK(A337) , "", VLOOKUP(A337, Pokemon!B:E, 4, FALSE) )</f>
        <v/>
      </c>
      <c r="V337" s="12" t="str">
        <f>IF(VLOOKUP(A337,'Hidden Abilities'!B$2:C1000, 2, false) = D337, "YES", "NO")</f>
        <v>#N/A</v>
      </c>
    </row>
    <row r="338">
      <c r="F338" s="20"/>
      <c r="G338" s="20"/>
      <c r="H338" s="20"/>
      <c r="I338" s="20"/>
      <c r="J338" s="20"/>
      <c r="K338" s="20"/>
      <c r="L338" s="9" t="str">
        <f t="shared" si="1"/>
        <v/>
      </c>
      <c r="M338" s="10" t="str">
        <f t="shared" si="2"/>
        <v/>
      </c>
      <c r="P338" s="12" t="str">
        <f>IF( ISBLANK(A338) , "", VLOOKUP(A338, Pokemon!B:D, 3, FALSE) )</f>
        <v/>
      </c>
      <c r="Q338" s="12" t="str">
        <f>IF( ISBLANK(A338) , "", VLOOKUP(A338, Pokemon!B:E, 4, FALSE) )</f>
        <v/>
      </c>
      <c r="V338" s="12" t="str">
        <f>IF(VLOOKUP(A338,'Hidden Abilities'!B$2:C1000, 2, false) = D338, "YES", "NO")</f>
        <v>#N/A</v>
      </c>
    </row>
    <row r="339">
      <c r="F339" s="20"/>
      <c r="G339" s="20"/>
      <c r="H339" s="20"/>
      <c r="I339" s="20"/>
      <c r="J339" s="20"/>
      <c r="K339" s="20"/>
      <c r="L339" s="9" t="str">
        <f t="shared" si="1"/>
        <v/>
      </c>
      <c r="M339" s="10" t="str">
        <f t="shared" si="2"/>
        <v/>
      </c>
      <c r="P339" s="12" t="str">
        <f>IF( ISBLANK(A339) , "", VLOOKUP(A339, Pokemon!B:D, 3, FALSE) )</f>
        <v/>
      </c>
      <c r="Q339" s="12" t="str">
        <f>IF( ISBLANK(A339) , "", VLOOKUP(A339, Pokemon!B:E, 4, FALSE) )</f>
        <v/>
      </c>
      <c r="V339" s="12" t="str">
        <f>IF(VLOOKUP(A339,'Hidden Abilities'!B$2:C1000, 2, false) = D339, "YES", "NO")</f>
        <v>#N/A</v>
      </c>
    </row>
    <row r="340">
      <c r="F340" s="20"/>
      <c r="G340" s="20"/>
      <c r="H340" s="20"/>
      <c r="I340" s="20"/>
      <c r="J340" s="20"/>
      <c r="K340" s="20"/>
      <c r="L340" s="9" t="str">
        <f t="shared" si="1"/>
        <v/>
      </c>
      <c r="M340" s="10" t="str">
        <f t="shared" si="2"/>
        <v/>
      </c>
      <c r="P340" s="12" t="str">
        <f>IF( ISBLANK(A340) , "", VLOOKUP(A340, Pokemon!B:D, 3, FALSE) )</f>
        <v/>
      </c>
      <c r="Q340" s="12" t="str">
        <f>IF( ISBLANK(A340) , "", VLOOKUP(A340, Pokemon!B:E, 4, FALSE) )</f>
        <v/>
      </c>
      <c r="V340" s="12" t="str">
        <f>IF(VLOOKUP(A340,'Hidden Abilities'!B$2:C1000, 2, false) = D340, "YES", "NO")</f>
        <v>#N/A</v>
      </c>
    </row>
    <row r="341">
      <c r="F341" s="20"/>
      <c r="G341" s="20"/>
      <c r="H341" s="20"/>
      <c r="I341" s="20"/>
      <c r="J341" s="20"/>
      <c r="K341" s="20"/>
      <c r="L341" s="9" t="str">
        <f t="shared" si="1"/>
        <v/>
      </c>
      <c r="M341" s="10" t="str">
        <f t="shared" si="2"/>
        <v/>
      </c>
      <c r="P341" s="12" t="str">
        <f>IF( ISBLANK(A341) , "", VLOOKUP(A341, Pokemon!B:D, 3, FALSE) )</f>
        <v/>
      </c>
      <c r="Q341" s="12" t="str">
        <f>IF( ISBLANK(A341) , "", VLOOKUP(A341, Pokemon!B:E, 4, FALSE) )</f>
        <v/>
      </c>
      <c r="V341" s="12" t="str">
        <f>IF(VLOOKUP(A341,'Hidden Abilities'!B$2:C1000, 2, false) = D341, "YES", "NO")</f>
        <v>#N/A</v>
      </c>
    </row>
    <row r="342">
      <c r="F342" s="20"/>
      <c r="G342" s="20"/>
      <c r="H342" s="20"/>
      <c r="I342" s="20"/>
      <c r="J342" s="20"/>
      <c r="K342" s="20"/>
      <c r="L342" s="9" t="str">
        <f t="shared" si="1"/>
        <v/>
      </c>
      <c r="M342" s="10" t="str">
        <f t="shared" si="2"/>
        <v/>
      </c>
      <c r="P342" s="12" t="str">
        <f>IF( ISBLANK(A342) , "", VLOOKUP(A342, Pokemon!B:D, 3, FALSE) )</f>
        <v/>
      </c>
      <c r="Q342" s="12" t="str">
        <f>IF( ISBLANK(A342) , "", VLOOKUP(A342, Pokemon!B:E, 4, FALSE) )</f>
        <v/>
      </c>
      <c r="V342" s="12" t="str">
        <f>IF(VLOOKUP(A342,'Hidden Abilities'!B$2:C1000, 2, false) = D342, "YES", "NO")</f>
        <v>#N/A</v>
      </c>
    </row>
    <row r="343">
      <c r="F343" s="20"/>
      <c r="G343" s="20"/>
      <c r="H343" s="20"/>
      <c r="I343" s="20"/>
      <c r="J343" s="20"/>
      <c r="K343" s="20"/>
      <c r="L343" s="9" t="str">
        <f t="shared" si="1"/>
        <v/>
      </c>
      <c r="M343" s="10" t="str">
        <f t="shared" si="2"/>
        <v/>
      </c>
      <c r="P343" s="12" t="str">
        <f>IF( ISBLANK(A343) , "", VLOOKUP(A343, Pokemon!B:D, 3, FALSE) )</f>
        <v/>
      </c>
      <c r="Q343" s="12" t="str">
        <f>IF( ISBLANK(A343) , "", VLOOKUP(A343, Pokemon!B:E, 4, FALSE) )</f>
        <v/>
      </c>
      <c r="V343" s="12" t="str">
        <f>IF(VLOOKUP(A343,'Hidden Abilities'!B$2:C1000, 2, false) = D343, "YES", "NO")</f>
        <v>#N/A</v>
      </c>
    </row>
    <row r="344">
      <c r="F344" s="20"/>
      <c r="G344" s="20"/>
      <c r="H344" s="20"/>
      <c r="I344" s="20"/>
      <c r="J344" s="20"/>
      <c r="K344" s="20"/>
      <c r="L344" s="9" t="str">
        <f t="shared" si="1"/>
        <v/>
      </c>
      <c r="M344" s="10" t="str">
        <f t="shared" si="2"/>
        <v/>
      </c>
      <c r="P344" s="12" t="str">
        <f>IF( ISBLANK(A344) , "", VLOOKUP(A344, Pokemon!B:D, 3, FALSE) )</f>
        <v/>
      </c>
      <c r="Q344" s="12" t="str">
        <f>IF( ISBLANK(A344) , "", VLOOKUP(A344, Pokemon!B:E, 4, FALSE) )</f>
        <v/>
      </c>
      <c r="V344" s="12" t="str">
        <f>IF(VLOOKUP(A344,'Hidden Abilities'!B$2:C1000, 2, false) = D344, "YES", "NO")</f>
        <v>#N/A</v>
      </c>
    </row>
    <row r="345">
      <c r="F345" s="20"/>
      <c r="G345" s="20"/>
      <c r="H345" s="20"/>
      <c r="I345" s="20"/>
      <c r="J345" s="20"/>
      <c r="K345" s="20"/>
      <c r="L345" s="9" t="str">
        <f t="shared" si="1"/>
        <v/>
      </c>
      <c r="M345" s="10" t="str">
        <f t="shared" si="2"/>
        <v/>
      </c>
      <c r="P345" s="12" t="str">
        <f>IF( ISBLANK(A345) , "", VLOOKUP(A345, Pokemon!B:D, 3, FALSE) )</f>
        <v/>
      </c>
      <c r="Q345" s="12" t="str">
        <f>IF( ISBLANK(A345) , "", VLOOKUP(A345, Pokemon!B:E, 4, FALSE) )</f>
        <v/>
      </c>
      <c r="V345" s="12" t="str">
        <f>IF(VLOOKUP(A345,'Hidden Abilities'!B$2:C1000, 2, false) = D345, "YES", "NO")</f>
        <v>#N/A</v>
      </c>
    </row>
    <row r="346">
      <c r="F346" s="20"/>
      <c r="G346" s="20"/>
      <c r="H346" s="20"/>
      <c r="I346" s="20"/>
      <c r="J346" s="20"/>
      <c r="K346" s="20"/>
      <c r="L346" s="9" t="str">
        <f t="shared" si="1"/>
        <v/>
      </c>
      <c r="M346" s="10" t="str">
        <f t="shared" si="2"/>
        <v/>
      </c>
      <c r="P346" s="12" t="str">
        <f>IF( ISBLANK(A346) , "", VLOOKUP(A346, Pokemon!B:D, 3, FALSE) )</f>
        <v/>
      </c>
      <c r="Q346" s="12" t="str">
        <f>IF( ISBLANK(A346) , "", VLOOKUP(A346, Pokemon!B:E, 4, FALSE) )</f>
        <v/>
      </c>
      <c r="V346" s="12" t="str">
        <f>IF(VLOOKUP(A346,'Hidden Abilities'!B$2:C1000, 2, false) = D346, "YES", "NO")</f>
        <v>#N/A</v>
      </c>
    </row>
    <row r="347">
      <c r="F347" s="20"/>
      <c r="G347" s="20"/>
      <c r="H347" s="20"/>
      <c r="I347" s="20"/>
      <c r="J347" s="20"/>
      <c r="K347" s="20"/>
      <c r="L347" s="9" t="str">
        <f t="shared" si="1"/>
        <v/>
      </c>
      <c r="M347" s="10" t="str">
        <f t="shared" si="2"/>
        <v/>
      </c>
      <c r="P347" s="12" t="str">
        <f>IF( ISBLANK(A347) , "", VLOOKUP(A347, Pokemon!B:D, 3, FALSE) )</f>
        <v/>
      </c>
      <c r="Q347" s="12" t="str">
        <f>IF( ISBLANK(A347) , "", VLOOKUP(A347, Pokemon!B:E, 4, FALSE) )</f>
        <v/>
      </c>
      <c r="V347" s="12" t="str">
        <f>IF(VLOOKUP(A347,'Hidden Abilities'!B$2:C1000, 2, false) = D347, "YES", "NO")</f>
        <v>#N/A</v>
      </c>
    </row>
    <row r="348">
      <c r="F348" s="20"/>
      <c r="G348" s="20"/>
      <c r="H348" s="20"/>
      <c r="I348" s="20"/>
      <c r="J348" s="20"/>
      <c r="K348" s="20"/>
      <c r="L348" s="9" t="str">
        <f t="shared" si="1"/>
        <v/>
      </c>
      <c r="M348" s="10" t="str">
        <f t="shared" si="2"/>
        <v/>
      </c>
      <c r="P348" s="12" t="str">
        <f>IF( ISBLANK(A348) , "", VLOOKUP(A348, Pokemon!B:D, 3, FALSE) )</f>
        <v/>
      </c>
      <c r="Q348" s="12" t="str">
        <f>IF( ISBLANK(A348) , "", VLOOKUP(A348, Pokemon!B:E, 4, FALSE) )</f>
        <v/>
      </c>
      <c r="V348" s="12" t="str">
        <f>IF(VLOOKUP(A348,'Hidden Abilities'!B$2:C1000, 2, false) = D348, "YES", "NO")</f>
        <v>#N/A</v>
      </c>
    </row>
    <row r="349">
      <c r="F349" s="20"/>
      <c r="G349" s="20"/>
      <c r="H349" s="20"/>
      <c r="I349" s="20"/>
      <c r="J349" s="20"/>
      <c r="K349" s="20"/>
      <c r="L349" s="9" t="str">
        <f t="shared" si="1"/>
        <v/>
      </c>
      <c r="M349" s="10" t="str">
        <f t="shared" si="2"/>
        <v/>
      </c>
      <c r="P349" s="12" t="str">
        <f>IF( ISBLANK(A349) , "", VLOOKUP(A349, Pokemon!B:D, 3, FALSE) )</f>
        <v/>
      </c>
      <c r="Q349" s="12" t="str">
        <f>IF( ISBLANK(A349) , "", VLOOKUP(A349, Pokemon!B:E, 4, FALSE) )</f>
        <v/>
      </c>
      <c r="V349" s="12" t="str">
        <f>IF(VLOOKUP(A349,'Hidden Abilities'!B$2:C1000, 2, false) = D349, "YES", "NO")</f>
        <v>#N/A</v>
      </c>
    </row>
    <row r="350">
      <c r="F350" s="20"/>
      <c r="G350" s="20"/>
      <c r="H350" s="20"/>
      <c r="I350" s="20"/>
      <c r="J350" s="20"/>
      <c r="K350" s="20"/>
      <c r="L350" s="9" t="str">
        <f t="shared" si="1"/>
        <v/>
      </c>
      <c r="M350" s="10" t="str">
        <f t="shared" si="2"/>
        <v/>
      </c>
      <c r="P350" s="12" t="str">
        <f>IF( ISBLANK(A350) , "", VLOOKUP(A350, Pokemon!B:D, 3, FALSE) )</f>
        <v/>
      </c>
      <c r="Q350" s="12" t="str">
        <f>IF( ISBLANK(A350) , "", VLOOKUP(A350, Pokemon!B:E, 4, FALSE) )</f>
        <v/>
      </c>
      <c r="V350" s="12" t="str">
        <f>IF(VLOOKUP(A350,'Hidden Abilities'!B$2:C1000, 2, false) = D350, "YES", "NO")</f>
        <v>#N/A</v>
      </c>
    </row>
    <row r="351">
      <c r="F351" s="20"/>
      <c r="G351" s="20"/>
      <c r="H351" s="20"/>
      <c r="I351" s="20"/>
      <c r="J351" s="20"/>
      <c r="K351" s="20"/>
      <c r="L351" s="9" t="str">
        <f t="shared" si="1"/>
        <v/>
      </c>
      <c r="M351" s="10" t="str">
        <f t="shared" si="2"/>
        <v/>
      </c>
      <c r="P351" s="12" t="str">
        <f>IF( ISBLANK(A351) , "", VLOOKUP(A351, Pokemon!B:D, 3, FALSE) )</f>
        <v/>
      </c>
      <c r="Q351" s="12" t="str">
        <f>IF( ISBLANK(A351) , "", VLOOKUP(A351, Pokemon!B:E, 4, FALSE) )</f>
        <v/>
      </c>
      <c r="V351" s="12" t="str">
        <f>IF(VLOOKUP(A351,'Hidden Abilities'!B$2:C1000, 2, false) = D351, "YES", "NO")</f>
        <v>#N/A</v>
      </c>
    </row>
    <row r="352">
      <c r="F352" s="20"/>
      <c r="G352" s="20"/>
      <c r="H352" s="20"/>
      <c r="I352" s="20"/>
      <c r="J352" s="20"/>
      <c r="K352" s="20"/>
      <c r="L352" s="9" t="str">
        <f t="shared" si="1"/>
        <v/>
      </c>
      <c r="M352" s="10" t="str">
        <f t="shared" si="2"/>
        <v/>
      </c>
      <c r="P352" s="12" t="str">
        <f>IF( ISBLANK(A352) , "", VLOOKUP(A352, Pokemon!B:D, 3, FALSE) )</f>
        <v/>
      </c>
      <c r="Q352" s="12" t="str">
        <f>IF( ISBLANK(A352) , "", VLOOKUP(A352, Pokemon!B:E, 4, FALSE) )</f>
        <v/>
      </c>
      <c r="V352" s="12" t="str">
        <f>IF(VLOOKUP(A352,'Hidden Abilities'!B$2:C1000, 2, false) = D352, "YES", "NO")</f>
        <v>#N/A</v>
      </c>
    </row>
    <row r="353">
      <c r="F353" s="20"/>
      <c r="G353" s="20"/>
      <c r="H353" s="20"/>
      <c r="I353" s="20"/>
      <c r="J353" s="20"/>
      <c r="K353" s="20"/>
      <c r="L353" s="9" t="str">
        <f t="shared" si="1"/>
        <v/>
      </c>
      <c r="M353" s="10" t="str">
        <f t="shared" si="2"/>
        <v/>
      </c>
      <c r="P353" s="12" t="str">
        <f>IF( ISBLANK(A353) , "", VLOOKUP(A353, Pokemon!B:D, 3, FALSE) )</f>
        <v/>
      </c>
      <c r="Q353" s="12" t="str">
        <f>IF( ISBLANK(A353) , "", VLOOKUP(A353, Pokemon!B:E, 4, FALSE) )</f>
        <v/>
      </c>
      <c r="V353" s="12" t="str">
        <f>IF(VLOOKUP(A353,'Hidden Abilities'!B$2:C1000, 2, false) = D353, "YES", "NO")</f>
        <v>#N/A</v>
      </c>
    </row>
    <row r="354">
      <c r="F354" s="20"/>
      <c r="G354" s="20"/>
      <c r="H354" s="20"/>
      <c r="I354" s="20"/>
      <c r="J354" s="20"/>
      <c r="K354" s="20"/>
      <c r="L354" s="9" t="str">
        <f t="shared" si="1"/>
        <v/>
      </c>
      <c r="M354" s="10" t="str">
        <f t="shared" si="2"/>
        <v/>
      </c>
      <c r="P354" s="12" t="str">
        <f>IF( ISBLANK(A354) , "", VLOOKUP(A354, Pokemon!B:D, 3, FALSE) )</f>
        <v/>
      </c>
      <c r="Q354" s="12" t="str">
        <f>IF( ISBLANK(A354) , "", VLOOKUP(A354, Pokemon!B:E, 4, FALSE) )</f>
        <v/>
      </c>
      <c r="V354" s="12" t="str">
        <f>IF(VLOOKUP(A354,'Hidden Abilities'!B$2:C1000, 2, false) = D354, "YES", "NO")</f>
        <v>#N/A</v>
      </c>
    </row>
    <row r="355">
      <c r="F355" s="20"/>
      <c r="G355" s="20"/>
      <c r="H355" s="20"/>
      <c r="I355" s="20"/>
      <c r="J355" s="20"/>
      <c r="K355" s="20"/>
      <c r="L355" s="9" t="str">
        <f t="shared" si="1"/>
        <v/>
      </c>
      <c r="M355" s="10" t="str">
        <f t="shared" si="2"/>
        <v/>
      </c>
      <c r="P355" s="12" t="str">
        <f>IF( ISBLANK(A355) , "", VLOOKUP(A355, Pokemon!B:D, 3, FALSE) )</f>
        <v/>
      </c>
      <c r="Q355" s="12" t="str">
        <f>IF( ISBLANK(A355) , "", VLOOKUP(A355, Pokemon!B:E, 4, FALSE) )</f>
        <v/>
      </c>
      <c r="V355" s="12" t="str">
        <f>IF(VLOOKUP(A355,'Hidden Abilities'!B$2:C1000, 2, false) = D355, "YES", "NO")</f>
        <v>#N/A</v>
      </c>
    </row>
    <row r="356">
      <c r="F356" s="20"/>
      <c r="G356" s="20"/>
      <c r="H356" s="20"/>
      <c r="I356" s="20"/>
      <c r="J356" s="20"/>
      <c r="K356" s="20"/>
      <c r="L356" s="9" t="str">
        <f t="shared" si="1"/>
        <v/>
      </c>
      <c r="M356" s="10" t="str">
        <f t="shared" si="2"/>
        <v/>
      </c>
      <c r="P356" s="12" t="str">
        <f>IF( ISBLANK(A356) , "", VLOOKUP(A356, Pokemon!B:D, 3, FALSE) )</f>
        <v/>
      </c>
      <c r="Q356" s="12" t="str">
        <f>IF( ISBLANK(A356) , "", VLOOKUP(A356, Pokemon!B:E, 4, FALSE) )</f>
        <v/>
      </c>
      <c r="V356" s="12" t="str">
        <f>IF(VLOOKUP(A356,'Hidden Abilities'!B$2:C1000, 2, false) = D356, "YES", "NO")</f>
        <v>#N/A</v>
      </c>
    </row>
    <row r="357">
      <c r="F357" s="20"/>
      <c r="G357" s="20"/>
      <c r="H357" s="20"/>
      <c r="I357" s="20"/>
      <c r="J357" s="20"/>
      <c r="K357" s="20"/>
      <c r="L357" s="9" t="str">
        <f t="shared" si="1"/>
        <v/>
      </c>
      <c r="M357" s="10" t="str">
        <f t="shared" si="2"/>
        <v/>
      </c>
      <c r="P357" s="12" t="str">
        <f>IF( ISBLANK(A357) , "", VLOOKUP(A357, Pokemon!B:D, 3, FALSE) )</f>
        <v/>
      </c>
      <c r="Q357" s="12" t="str">
        <f>IF( ISBLANK(A357) , "", VLOOKUP(A357, Pokemon!B:E, 4, FALSE) )</f>
        <v/>
      </c>
      <c r="V357" s="12" t="str">
        <f>IF(VLOOKUP(A357,'Hidden Abilities'!B$2:C1000, 2, false) = D357, "YES", "NO")</f>
        <v>#N/A</v>
      </c>
    </row>
    <row r="358">
      <c r="F358" s="20"/>
      <c r="G358" s="20"/>
      <c r="H358" s="20"/>
      <c r="I358" s="20"/>
      <c r="J358" s="20"/>
      <c r="K358" s="20"/>
      <c r="L358" s="9" t="str">
        <f t="shared" si="1"/>
        <v/>
      </c>
      <c r="M358" s="10" t="str">
        <f t="shared" si="2"/>
        <v/>
      </c>
      <c r="P358" s="12" t="str">
        <f>IF( ISBLANK(A358) , "", VLOOKUP(A358, Pokemon!B:D, 3, FALSE) )</f>
        <v/>
      </c>
      <c r="Q358" s="12" t="str">
        <f>IF( ISBLANK(A358) , "", VLOOKUP(A358, Pokemon!B:E, 4, FALSE) )</f>
        <v/>
      </c>
      <c r="V358" s="12" t="str">
        <f>IF(VLOOKUP(A358,'Hidden Abilities'!B$2:C1000, 2, false) = D358, "YES", "NO")</f>
        <v>#N/A</v>
      </c>
    </row>
    <row r="359">
      <c r="F359" s="20"/>
      <c r="G359" s="20"/>
      <c r="H359" s="20"/>
      <c r="I359" s="20"/>
      <c r="J359" s="20"/>
      <c r="K359" s="20"/>
      <c r="L359" s="9" t="str">
        <f t="shared" si="1"/>
        <v/>
      </c>
      <c r="M359" s="10" t="str">
        <f t="shared" si="2"/>
        <v/>
      </c>
      <c r="P359" s="12" t="str">
        <f>IF( ISBLANK(A359) , "", VLOOKUP(A359, Pokemon!B:D, 3, FALSE) )</f>
        <v/>
      </c>
      <c r="Q359" s="12" t="str">
        <f>IF( ISBLANK(A359) , "", VLOOKUP(A359, Pokemon!B:E, 4, FALSE) )</f>
        <v/>
      </c>
      <c r="V359" s="12" t="str">
        <f>IF(VLOOKUP(A359,'Hidden Abilities'!B$2:C1000, 2, false) = D359, "YES", "NO")</f>
        <v>#N/A</v>
      </c>
    </row>
    <row r="360">
      <c r="F360" s="20"/>
      <c r="G360" s="20"/>
      <c r="H360" s="20"/>
      <c r="I360" s="20"/>
      <c r="J360" s="20"/>
      <c r="K360" s="20"/>
      <c r="L360" s="9" t="str">
        <f t="shared" si="1"/>
        <v/>
      </c>
      <c r="M360" s="10" t="str">
        <f t="shared" si="2"/>
        <v/>
      </c>
      <c r="P360" s="12" t="str">
        <f>IF( ISBLANK(A360) , "", VLOOKUP(A360, Pokemon!B:D, 3, FALSE) )</f>
        <v/>
      </c>
      <c r="Q360" s="12" t="str">
        <f>IF( ISBLANK(A360) , "", VLOOKUP(A360, Pokemon!B:E, 4, FALSE) )</f>
        <v/>
      </c>
      <c r="V360" s="12" t="str">
        <f>IF(VLOOKUP(A360,'Hidden Abilities'!B$2:C1000, 2, false) = D360, "YES", "NO")</f>
        <v>#N/A</v>
      </c>
    </row>
    <row r="361">
      <c r="F361" s="20"/>
      <c r="G361" s="20"/>
      <c r="H361" s="20"/>
      <c r="I361" s="20"/>
      <c r="J361" s="20"/>
      <c r="K361" s="20"/>
      <c r="L361" s="9" t="str">
        <f t="shared" si="1"/>
        <v/>
      </c>
      <c r="M361" s="10" t="str">
        <f t="shared" si="2"/>
        <v/>
      </c>
      <c r="P361" s="12" t="str">
        <f>IF( ISBLANK(A361) , "", VLOOKUP(A361, Pokemon!B:D, 3, FALSE) )</f>
        <v/>
      </c>
      <c r="Q361" s="12" t="str">
        <f>IF( ISBLANK(A361) , "", VLOOKUP(A361, Pokemon!B:E, 4, FALSE) )</f>
        <v/>
      </c>
      <c r="V361" s="12" t="str">
        <f>IF(VLOOKUP(A361,'Hidden Abilities'!B$2:C1000, 2, false) = D361, "YES", "NO")</f>
        <v>#N/A</v>
      </c>
    </row>
    <row r="362">
      <c r="F362" s="20"/>
      <c r="G362" s="20"/>
      <c r="H362" s="20"/>
      <c r="I362" s="20"/>
      <c r="J362" s="20"/>
      <c r="K362" s="20"/>
      <c r="L362" s="9" t="str">
        <f t="shared" si="1"/>
        <v/>
      </c>
      <c r="M362" s="10" t="str">
        <f t="shared" si="2"/>
        <v/>
      </c>
      <c r="P362" s="12" t="str">
        <f>IF( ISBLANK(A362) , "", VLOOKUP(A362, Pokemon!B:D, 3, FALSE) )</f>
        <v/>
      </c>
      <c r="Q362" s="12" t="str">
        <f>IF( ISBLANK(A362) , "", VLOOKUP(A362, Pokemon!B:E, 4, FALSE) )</f>
        <v/>
      </c>
      <c r="V362" s="12" t="str">
        <f>IF(VLOOKUP(A362,'Hidden Abilities'!B$2:C1000, 2, false) = D362, "YES", "NO")</f>
        <v>#N/A</v>
      </c>
    </row>
    <row r="363">
      <c r="F363" s="20"/>
      <c r="G363" s="20"/>
      <c r="H363" s="20"/>
      <c r="I363" s="20"/>
      <c r="J363" s="20"/>
      <c r="K363" s="20"/>
      <c r="L363" s="9" t="str">
        <f t="shared" si="1"/>
        <v/>
      </c>
      <c r="M363" s="10" t="str">
        <f t="shared" si="2"/>
        <v/>
      </c>
      <c r="P363" s="12" t="str">
        <f>IF( ISBLANK(A363) , "", VLOOKUP(A363, Pokemon!B:D, 3, FALSE) )</f>
        <v/>
      </c>
      <c r="Q363" s="12" t="str">
        <f>IF( ISBLANK(A363) , "", VLOOKUP(A363, Pokemon!B:E, 4, FALSE) )</f>
        <v/>
      </c>
      <c r="V363" s="12" t="str">
        <f>IF(VLOOKUP(A363,'Hidden Abilities'!B$2:C1000, 2, false) = D363, "YES", "NO")</f>
        <v>#N/A</v>
      </c>
    </row>
    <row r="364">
      <c r="F364" s="20"/>
      <c r="G364" s="20"/>
      <c r="H364" s="20"/>
      <c r="I364" s="20"/>
      <c r="J364" s="20"/>
      <c r="K364" s="20"/>
      <c r="L364" s="9" t="str">
        <f t="shared" si="1"/>
        <v/>
      </c>
      <c r="M364" s="10" t="str">
        <f t="shared" si="2"/>
        <v/>
      </c>
      <c r="P364" s="12" t="str">
        <f>IF( ISBLANK(A364) , "", VLOOKUP(A364, Pokemon!B:D, 3, FALSE) )</f>
        <v/>
      </c>
      <c r="Q364" s="12" t="str">
        <f>IF( ISBLANK(A364) , "", VLOOKUP(A364, Pokemon!B:E, 4, FALSE) )</f>
        <v/>
      </c>
      <c r="V364" s="12" t="str">
        <f>IF(VLOOKUP(A364,'Hidden Abilities'!B$2:C1000, 2, false) = D364, "YES", "NO")</f>
        <v>#N/A</v>
      </c>
    </row>
    <row r="365">
      <c r="F365" s="20"/>
      <c r="G365" s="20"/>
      <c r="H365" s="20"/>
      <c r="I365" s="20"/>
      <c r="J365" s="20"/>
      <c r="K365" s="20"/>
      <c r="L365" s="9" t="str">
        <f t="shared" si="1"/>
        <v/>
      </c>
      <c r="M365" s="10" t="str">
        <f t="shared" si="2"/>
        <v/>
      </c>
      <c r="P365" s="12" t="str">
        <f>IF( ISBLANK(A365) , "", VLOOKUP(A365, Pokemon!B:D, 3, FALSE) )</f>
        <v/>
      </c>
      <c r="Q365" s="12" t="str">
        <f>IF( ISBLANK(A365) , "", VLOOKUP(A365, Pokemon!B:E, 4, FALSE) )</f>
        <v/>
      </c>
      <c r="V365" s="12" t="str">
        <f>IF(VLOOKUP(A365,'Hidden Abilities'!B$2:C1000, 2, false) = D365, "YES", "NO")</f>
        <v>#N/A</v>
      </c>
    </row>
    <row r="366">
      <c r="F366" s="20"/>
      <c r="G366" s="20"/>
      <c r="H366" s="20"/>
      <c r="I366" s="20"/>
      <c r="J366" s="20"/>
      <c r="K366" s="20"/>
      <c r="L366" s="9" t="str">
        <f t="shared" si="1"/>
        <v/>
      </c>
      <c r="M366" s="10" t="str">
        <f t="shared" si="2"/>
        <v/>
      </c>
      <c r="P366" s="12" t="str">
        <f>IF( ISBLANK(A366) , "", VLOOKUP(A366, Pokemon!B:D, 3, FALSE) )</f>
        <v/>
      </c>
      <c r="Q366" s="12" t="str">
        <f>IF( ISBLANK(A366) , "", VLOOKUP(A366, Pokemon!B:E, 4, FALSE) )</f>
        <v/>
      </c>
      <c r="V366" s="12" t="str">
        <f>IF(VLOOKUP(A366,'Hidden Abilities'!B$2:C1000, 2, false) = D366, "YES", "NO")</f>
        <v>#N/A</v>
      </c>
    </row>
    <row r="367">
      <c r="F367" s="20"/>
      <c r="G367" s="20"/>
      <c r="H367" s="20"/>
      <c r="I367" s="20"/>
      <c r="J367" s="20"/>
      <c r="K367" s="20"/>
      <c r="L367" s="9" t="str">
        <f t="shared" si="1"/>
        <v/>
      </c>
      <c r="M367" s="10" t="str">
        <f t="shared" si="2"/>
        <v/>
      </c>
      <c r="P367" s="12" t="str">
        <f>IF( ISBLANK(A367) , "", VLOOKUP(A367, Pokemon!B:D, 3, FALSE) )</f>
        <v/>
      </c>
      <c r="Q367" s="12" t="str">
        <f>IF( ISBLANK(A367) , "", VLOOKUP(A367, Pokemon!B:E, 4, FALSE) )</f>
        <v/>
      </c>
      <c r="V367" s="12" t="str">
        <f>IF(VLOOKUP(A367,'Hidden Abilities'!B$2:C1000, 2, false) = D367, "YES", "NO")</f>
        <v>#N/A</v>
      </c>
    </row>
    <row r="368">
      <c r="F368" s="20"/>
      <c r="G368" s="20"/>
      <c r="H368" s="20"/>
      <c r="I368" s="20"/>
      <c r="J368" s="20"/>
      <c r="K368" s="20"/>
      <c r="L368" s="9" t="str">
        <f t="shared" si="1"/>
        <v/>
      </c>
      <c r="M368" s="10" t="str">
        <f t="shared" si="2"/>
        <v/>
      </c>
      <c r="P368" s="12" t="str">
        <f>IF( ISBLANK(A368) , "", VLOOKUP(A368, Pokemon!B:D, 3, FALSE) )</f>
        <v/>
      </c>
      <c r="Q368" s="12" t="str">
        <f>IF( ISBLANK(A368) , "", VLOOKUP(A368, Pokemon!B:E, 4, FALSE) )</f>
        <v/>
      </c>
      <c r="V368" s="12" t="str">
        <f>IF(VLOOKUP(A368,'Hidden Abilities'!B$2:C1000, 2, false) = D368, "YES", "NO")</f>
        <v>#N/A</v>
      </c>
    </row>
    <row r="369">
      <c r="F369" s="20"/>
      <c r="G369" s="20"/>
      <c r="H369" s="20"/>
      <c r="I369" s="20"/>
      <c r="J369" s="20"/>
      <c r="K369" s="20"/>
      <c r="L369" s="9" t="str">
        <f t="shared" si="1"/>
        <v/>
      </c>
      <c r="M369" s="10" t="str">
        <f t="shared" si="2"/>
        <v/>
      </c>
      <c r="P369" s="12" t="str">
        <f>IF( ISBLANK(A369) , "", VLOOKUP(A369, Pokemon!B:D, 3, FALSE) )</f>
        <v/>
      </c>
      <c r="Q369" s="12" t="str">
        <f>IF( ISBLANK(A369) , "", VLOOKUP(A369, Pokemon!B:E, 4, FALSE) )</f>
        <v/>
      </c>
      <c r="V369" s="12" t="str">
        <f>IF(VLOOKUP(A369,'Hidden Abilities'!B$2:C1000, 2, false) = D369, "YES", "NO")</f>
        <v>#N/A</v>
      </c>
    </row>
    <row r="370">
      <c r="F370" s="20"/>
      <c r="G370" s="20"/>
      <c r="H370" s="20"/>
      <c r="I370" s="20"/>
      <c r="J370" s="20"/>
      <c r="K370" s="20"/>
      <c r="L370" s="9" t="str">
        <f t="shared" si="1"/>
        <v/>
      </c>
      <c r="M370" s="10" t="str">
        <f t="shared" si="2"/>
        <v/>
      </c>
      <c r="P370" s="12" t="str">
        <f>IF( ISBLANK(A370) , "", VLOOKUP(A370, Pokemon!B:D, 3, FALSE) )</f>
        <v/>
      </c>
      <c r="Q370" s="12" t="str">
        <f>IF( ISBLANK(A370) , "", VLOOKUP(A370, Pokemon!B:E, 4, FALSE) )</f>
        <v/>
      </c>
      <c r="V370" s="12" t="str">
        <f>IF(VLOOKUP(A370,'Hidden Abilities'!B$2:C1000, 2, false) = D370, "YES", "NO")</f>
        <v>#N/A</v>
      </c>
    </row>
    <row r="371">
      <c r="F371" s="20"/>
      <c r="G371" s="20"/>
      <c r="H371" s="20"/>
      <c r="I371" s="20"/>
      <c r="J371" s="20"/>
      <c r="K371" s="20"/>
      <c r="L371" s="9" t="str">
        <f t="shared" si="1"/>
        <v/>
      </c>
      <c r="M371" s="10" t="str">
        <f t="shared" si="2"/>
        <v/>
      </c>
      <c r="P371" s="12" t="str">
        <f>IF( ISBLANK(A371) , "", VLOOKUP(A371, Pokemon!B:D, 3, FALSE) )</f>
        <v/>
      </c>
      <c r="Q371" s="12" t="str">
        <f>IF( ISBLANK(A371) , "", VLOOKUP(A371, Pokemon!B:E, 4, FALSE) )</f>
        <v/>
      </c>
      <c r="V371" s="12" t="str">
        <f>IF(VLOOKUP(A371,'Hidden Abilities'!B$2:C1000, 2, false) = D371, "YES", "NO")</f>
        <v>#N/A</v>
      </c>
    </row>
    <row r="372">
      <c r="F372" s="20"/>
      <c r="G372" s="20"/>
      <c r="H372" s="20"/>
      <c r="I372" s="20"/>
      <c r="J372" s="20"/>
      <c r="K372" s="20"/>
      <c r="L372" s="9" t="str">
        <f t="shared" si="1"/>
        <v/>
      </c>
      <c r="M372" s="10" t="str">
        <f t="shared" si="2"/>
        <v/>
      </c>
      <c r="P372" s="12" t="str">
        <f>IF( ISBLANK(A372) , "", VLOOKUP(A372, Pokemon!B:D, 3, FALSE) )</f>
        <v/>
      </c>
      <c r="Q372" s="12" t="str">
        <f>IF( ISBLANK(A372) , "", VLOOKUP(A372, Pokemon!B:E, 4, FALSE) )</f>
        <v/>
      </c>
      <c r="V372" s="12" t="str">
        <f>IF(VLOOKUP(A372,'Hidden Abilities'!B$2:C1000, 2, false) = D372, "YES", "NO")</f>
        <v>#N/A</v>
      </c>
    </row>
    <row r="373">
      <c r="F373" s="20"/>
      <c r="G373" s="20"/>
      <c r="H373" s="20"/>
      <c r="I373" s="20"/>
      <c r="J373" s="20"/>
      <c r="K373" s="20"/>
      <c r="L373" s="9" t="str">
        <f t="shared" si="1"/>
        <v/>
      </c>
      <c r="M373" s="10" t="str">
        <f t="shared" si="2"/>
        <v/>
      </c>
      <c r="P373" s="12" t="str">
        <f>IF( ISBLANK(A373) , "", VLOOKUP(A373, Pokemon!B:D, 3, FALSE) )</f>
        <v/>
      </c>
      <c r="Q373" s="12" t="str">
        <f>IF( ISBLANK(A373) , "", VLOOKUP(A373, Pokemon!B:E, 4, FALSE) )</f>
        <v/>
      </c>
      <c r="V373" s="12" t="str">
        <f>IF(VLOOKUP(A373,'Hidden Abilities'!B$2:C1000, 2, false) = D373, "YES", "NO")</f>
        <v>#N/A</v>
      </c>
    </row>
    <row r="374">
      <c r="F374" s="20"/>
      <c r="G374" s="20"/>
      <c r="H374" s="20"/>
      <c r="I374" s="20"/>
      <c r="J374" s="20"/>
      <c r="K374" s="20"/>
      <c r="L374" s="9" t="str">
        <f t="shared" si="1"/>
        <v/>
      </c>
      <c r="M374" s="10" t="str">
        <f t="shared" si="2"/>
        <v/>
      </c>
      <c r="P374" s="12" t="str">
        <f>IF( ISBLANK(A374) , "", VLOOKUP(A374, Pokemon!B:D, 3, FALSE) )</f>
        <v/>
      </c>
      <c r="Q374" s="12" t="str">
        <f>IF( ISBLANK(A374) , "", VLOOKUP(A374, Pokemon!B:E, 4, FALSE) )</f>
        <v/>
      </c>
      <c r="V374" s="12" t="str">
        <f>IF(VLOOKUP(A374,'Hidden Abilities'!B$2:C1000, 2, false) = D374, "YES", "NO")</f>
        <v>#N/A</v>
      </c>
    </row>
    <row r="375">
      <c r="F375" s="20"/>
      <c r="G375" s="20"/>
      <c r="H375" s="20"/>
      <c r="I375" s="20"/>
      <c r="J375" s="20"/>
      <c r="K375" s="20"/>
      <c r="L375" s="9" t="str">
        <f t="shared" si="1"/>
        <v/>
      </c>
      <c r="M375" s="10" t="str">
        <f t="shared" si="2"/>
        <v/>
      </c>
      <c r="P375" s="12" t="str">
        <f>IF( ISBLANK(A375) , "", VLOOKUP(A375, Pokemon!B:D, 3, FALSE) )</f>
        <v/>
      </c>
      <c r="Q375" s="12" t="str">
        <f>IF( ISBLANK(A375) , "", VLOOKUP(A375, Pokemon!B:E, 4, FALSE) )</f>
        <v/>
      </c>
      <c r="V375" s="12" t="str">
        <f>IF(VLOOKUP(A375,'Hidden Abilities'!B$2:C1000, 2, false) = D375, "YES", "NO")</f>
        <v>#N/A</v>
      </c>
    </row>
    <row r="376">
      <c r="F376" s="20"/>
      <c r="G376" s="20"/>
      <c r="H376" s="20"/>
      <c r="I376" s="20"/>
      <c r="J376" s="20"/>
      <c r="K376" s="20"/>
      <c r="L376" s="9" t="str">
        <f t="shared" si="1"/>
        <v/>
      </c>
      <c r="M376" s="10" t="str">
        <f t="shared" si="2"/>
        <v/>
      </c>
      <c r="P376" s="12" t="str">
        <f>IF( ISBLANK(A376) , "", VLOOKUP(A376, Pokemon!B:D, 3, FALSE) )</f>
        <v/>
      </c>
      <c r="Q376" s="12" t="str">
        <f>IF( ISBLANK(A376) , "", VLOOKUP(A376, Pokemon!B:E, 4, FALSE) )</f>
        <v/>
      </c>
      <c r="V376" s="12" t="str">
        <f>IF(VLOOKUP(A376,'Hidden Abilities'!B$2:C1000, 2, false) = D376, "YES", "NO")</f>
        <v>#N/A</v>
      </c>
    </row>
    <row r="377">
      <c r="F377" s="20"/>
      <c r="G377" s="20"/>
      <c r="H377" s="20"/>
      <c r="I377" s="20"/>
      <c r="J377" s="20"/>
      <c r="K377" s="20"/>
      <c r="L377" s="9" t="str">
        <f t="shared" si="1"/>
        <v/>
      </c>
      <c r="M377" s="10" t="str">
        <f t="shared" si="2"/>
        <v/>
      </c>
      <c r="P377" s="12" t="str">
        <f>IF( ISBLANK(A377) , "", VLOOKUP(A377, Pokemon!B:D, 3, FALSE) )</f>
        <v/>
      </c>
      <c r="Q377" s="12" t="str">
        <f>IF( ISBLANK(A377) , "", VLOOKUP(A377, Pokemon!B:E, 4, FALSE) )</f>
        <v/>
      </c>
      <c r="V377" s="12" t="str">
        <f>IF(VLOOKUP(A377,'Hidden Abilities'!B$2:C1000, 2, false) = D377, "YES", "NO")</f>
        <v>#N/A</v>
      </c>
    </row>
    <row r="378">
      <c r="F378" s="20"/>
      <c r="G378" s="20"/>
      <c r="H378" s="20"/>
      <c r="I378" s="20"/>
      <c r="J378" s="20"/>
      <c r="K378" s="20"/>
      <c r="L378" s="9" t="str">
        <f t="shared" si="1"/>
        <v/>
      </c>
      <c r="M378" s="10" t="str">
        <f t="shared" si="2"/>
        <v/>
      </c>
      <c r="P378" s="12" t="str">
        <f>IF( ISBLANK(A378) , "", VLOOKUP(A378, Pokemon!B:D, 3, FALSE) )</f>
        <v/>
      </c>
      <c r="Q378" s="12" t="str">
        <f>IF( ISBLANK(A378) , "", VLOOKUP(A378, Pokemon!B:E, 4, FALSE) )</f>
        <v/>
      </c>
      <c r="V378" s="12" t="str">
        <f>IF(VLOOKUP(A378,'Hidden Abilities'!B$2:C1000, 2, false) = D378, "YES", "NO")</f>
        <v>#N/A</v>
      </c>
    </row>
    <row r="379">
      <c r="F379" s="20"/>
      <c r="G379" s="20"/>
      <c r="H379" s="20"/>
      <c r="I379" s="20"/>
      <c r="J379" s="20"/>
      <c r="K379" s="20"/>
      <c r="L379" s="9" t="str">
        <f t="shared" si="1"/>
        <v/>
      </c>
      <c r="M379" s="10" t="str">
        <f t="shared" si="2"/>
        <v/>
      </c>
      <c r="P379" s="12" t="str">
        <f>IF( ISBLANK(A379) , "", VLOOKUP(A379, Pokemon!B:D, 3, FALSE) )</f>
        <v/>
      </c>
      <c r="Q379" s="12" t="str">
        <f>IF( ISBLANK(A379) , "", VLOOKUP(A379, Pokemon!B:E, 4, FALSE) )</f>
        <v/>
      </c>
      <c r="V379" s="12" t="str">
        <f>IF(VLOOKUP(A379,'Hidden Abilities'!B$2:C1000, 2, false) = D379, "YES", "NO")</f>
        <v>#N/A</v>
      </c>
    </row>
    <row r="380">
      <c r="F380" s="20"/>
      <c r="G380" s="20"/>
      <c r="H380" s="20"/>
      <c r="I380" s="20"/>
      <c r="J380" s="20"/>
      <c r="K380" s="20"/>
      <c r="L380" s="9" t="str">
        <f t="shared" si="1"/>
        <v/>
      </c>
      <c r="M380" s="10" t="str">
        <f t="shared" si="2"/>
        <v/>
      </c>
      <c r="P380" s="12" t="str">
        <f>IF( ISBLANK(A380) , "", VLOOKUP(A380, Pokemon!B:D, 3, FALSE) )</f>
        <v/>
      </c>
      <c r="Q380" s="12" t="str">
        <f>IF( ISBLANK(A380) , "", VLOOKUP(A380, Pokemon!B:E, 4, FALSE) )</f>
        <v/>
      </c>
      <c r="V380" s="12" t="str">
        <f>IF(VLOOKUP(A380,'Hidden Abilities'!B$2:C1000, 2, false) = D380, "YES", "NO")</f>
        <v>#N/A</v>
      </c>
    </row>
    <row r="381">
      <c r="F381" s="20"/>
      <c r="G381" s="20"/>
      <c r="H381" s="20"/>
      <c r="I381" s="20"/>
      <c r="J381" s="20"/>
      <c r="K381" s="20"/>
      <c r="L381" s="9" t="str">
        <f t="shared" si="1"/>
        <v/>
      </c>
      <c r="M381" s="10" t="str">
        <f t="shared" si="2"/>
        <v/>
      </c>
      <c r="P381" s="12" t="str">
        <f>IF( ISBLANK(A381) , "", VLOOKUP(A381, Pokemon!B:D, 3, FALSE) )</f>
        <v/>
      </c>
      <c r="Q381" s="12" t="str">
        <f>IF( ISBLANK(A381) , "", VLOOKUP(A381, Pokemon!B:E, 4, FALSE) )</f>
        <v/>
      </c>
      <c r="V381" s="12" t="str">
        <f>IF(VLOOKUP(A381,'Hidden Abilities'!B$2:C1000, 2, false) = D381, "YES", "NO")</f>
        <v>#N/A</v>
      </c>
    </row>
    <row r="382">
      <c r="F382" s="20"/>
      <c r="G382" s="20"/>
      <c r="H382" s="20"/>
      <c r="I382" s="20"/>
      <c r="J382" s="20"/>
      <c r="K382" s="20"/>
      <c r="L382" s="9" t="str">
        <f t="shared" si="1"/>
        <v/>
      </c>
      <c r="M382" s="10" t="str">
        <f t="shared" si="2"/>
        <v/>
      </c>
      <c r="P382" s="12" t="str">
        <f>IF( ISBLANK(A382) , "", VLOOKUP(A382, Pokemon!B:D, 3, FALSE) )</f>
        <v/>
      </c>
      <c r="Q382" s="12" t="str">
        <f>IF( ISBLANK(A382) , "", VLOOKUP(A382, Pokemon!B:E, 4, FALSE) )</f>
        <v/>
      </c>
      <c r="V382" s="12" t="str">
        <f>IF(VLOOKUP(A382,'Hidden Abilities'!B$2:C1000, 2, false) = D382, "YES", "NO")</f>
        <v>#N/A</v>
      </c>
    </row>
    <row r="383">
      <c r="F383" s="20"/>
      <c r="G383" s="20"/>
      <c r="H383" s="20"/>
      <c r="I383" s="20"/>
      <c r="J383" s="20"/>
      <c r="K383" s="20"/>
      <c r="L383" s="9" t="str">
        <f t="shared" si="1"/>
        <v/>
      </c>
      <c r="M383" s="10" t="str">
        <f t="shared" si="2"/>
        <v/>
      </c>
      <c r="P383" s="12" t="str">
        <f>IF( ISBLANK(A383) , "", VLOOKUP(A383, Pokemon!B:D, 3, FALSE) )</f>
        <v/>
      </c>
      <c r="Q383" s="12" t="str">
        <f>IF( ISBLANK(A383) , "", VLOOKUP(A383, Pokemon!B:E, 4, FALSE) )</f>
        <v/>
      </c>
      <c r="V383" s="12" t="str">
        <f>IF(VLOOKUP(A383,'Hidden Abilities'!B$2:C1000, 2, false) = D383, "YES", "NO")</f>
        <v>#N/A</v>
      </c>
    </row>
    <row r="384">
      <c r="F384" s="20"/>
      <c r="G384" s="20"/>
      <c r="H384" s="20"/>
      <c r="I384" s="20"/>
      <c r="J384" s="20"/>
      <c r="K384" s="20"/>
      <c r="L384" s="9" t="str">
        <f t="shared" si="1"/>
        <v/>
      </c>
      <c r="M384" s="10" t="str">
        <f t="shared" si="2"/>
        <v/>
      </c>
      <c r="P384" s="12" t="str">
        <f>IF( ISBLANK(A384) , "", VLOOKUP(A384, Pokemon!B:D, 3, FALSE) )</f>
        <v/>
      </c>
      <c r="Q384" s="12" t="str">
        <f>IF( ISBLANK(A384) , "", VLOOKUP(A384, Pokemon!B:E, 4, FALSE) )</f>
        <v/>
      </c>
      <c r="V384" s="12" t="str">
        <f>IF(VLOOKUP(A384,'Hidden Abilities'!B$2:C1000, 2, false) = D384, "YES", "NO")</f>
        <v>#N/A</v>
      </c>
    </row>
    <row r="385">
      <c r="F385" s="20"/>
      <c r="G385" s="20"/>
      <c r="H385" s="20"/>
      <c r="I385" s="20"/>
      <c r="J385" s="20"/>
      <c r="K385" s="20"/>
      <c r="L385" s="9" t="str">
        <f t="shared" si="1"/>
        <v/>
      </c>
      <c r="M385" s="10" t="str">
        <f t="shared" si="2"/>
        <v/>
      </c>
      <c r="P385" s="12" t="str">
        <f>IF( ISBLANK(A385) , "", VLOOKUP(A385, Pokemon!B:D, 3, FALSE) )</f>
        <v/>
      </c>
      <c r="Q385" s="12" t="str">
        <f>IF( ISBLANK(A385) , "", VLOOKUP(A385, Pokemon!B:E, 4, FALSE) )</f>
        <v/>
      </c>
      <c r="V385" s="12" t="str">
        <f>IF(VLOOKUP(A385,'Hidden Abilities'!B$2:C1000, 2, false) = D385, "YES", "NO")</f>
        <v>#N/A</v>
      </c>
    </row>
    <row r="386">
      <c r="F386" s="20"/>
      <c r="G386" s="20"/>
      <c r="H386" s="20"/>
      <c r="I386" s="20"/>
      <c r="J386" s="20"/>
      <c r="K386" s="20"/>
      <c r="L386" s="9" t="str">
        <f t="shared" si="1"/>
        <v/>
      </c>
      <c r="M386" s="10" t="str">
        <f t="shared" si="2"/>
        <v/>
      </c>
      <c r="P386" s="12" t="str">
        <f>IF( ISBLANK(A386) , "", VLOOKUP(A386, Pokemon!B:D, 3, FALSE) )</f>
        <v/>
      </c>
      <c r="Q386" s="12" t="str">
        <f>IF( ISBLANK(A386) , "", VLOOKUP(A386, Pokemon!B:E, 4, FALSE) )</f>
        <v/>
      </c>
      <c r="V386" s="12" t="str">
        <f>IF(VLOOKUP(A386,'Hidden Abilities'!B$2:C1000, 2, false) = D386, "YES", "NO")</f>
        <v>#N/A</v>
      </c>
    </row>
    <row r="387">
      <c r="F387" s="20"/>
      <c r="G387" s="20"/>
      <c r="H387" s="20"/>
      <c r="I387" s="20"/>
      <c r="J387" s="20"/>
      <c r="K387" s="20"/>
      <c r="L387" s="9" t="str">
        <f t="shared" si="1"/>
        <v/>
      </c>
      <c r="M387" s="10" t="str">
        <f t="shared" si="2"/>
        <v/>
      </c>
      <c r="P387" s="12" t="str">
        <f>IF( ISBLANK(A387) , "", VLOOKUP(A387, Pokemon!B:D, 3, FALSE) )</f>
        <v/>
      </c>
      <c r="Q387" s="12" t="str">
        <f>IF( ISBLANK(A387) , "", VLOOKUP(A387, Pokemon!B:E, 4, FALSE) )</f>
        <v/>
      </c>
      <c r="V387" s="12" t="str">
        <f>IF(VLOOKUP(A387,'Hidden Abilities'!B$2:C1000, 2, false) = D387, "YES", "NO")</f>
        <v>#N/A</v>
      </c>
    </row>
    <row r="388">
      <c r="F388" s="20"/>
      <c r="G388" s="20"/>
      <c r="H388" s="20"/>
      <c r="I388" s="20"/>
      <c r="J388" s="20"/>
      <c r="K388" s="20"/>
      <c r="L388" s="9" t="str">
        <f t="shared" si="1"/>
        <v/>
      </c>
      <c r="M388" s="10" t="str">
        <f t="shared" si="2"/>
        <v/>
      </c>
      <c r="P388" s="12" t="str">
        <f>IF( ISBLANK(A388) , "", VLOOKUP(A388, Pokemon!B:D, 3, FALSE) )</f>
        <v/>
      </c>
      <c r="Q388" s="12" t="str">
        <f>IF( ISBLANK(A388) , "", VLOOKUP(A388, Pokemon!B:E, 4, FALSE) )</f>
        <v/>
      </c>
      <c r="V388" s="12" t="str">
        <f>IF(VLOOKUP(A388,'Hidden Abilities'!B$2:C1000, 2, false) = D388, "YES", "NO")</f>
        <v>#N/A</v>
      </c>
    </row>
    <row r="389">
      <c r="F389" s="20"/>
      <c r="G389" s="20"/>
      <c r="H389" s="20"/>
      <c r="I389" s="20"/>
      <c r="J389" s="20"/>
      <c r="K389" s="20"/>
      <c r="L389" s="9" t="str">
        <f t="shared" si="1"/>
        <v/>
      </c>
      <c r="M389" s="10" t="str">
        <f t="shared" si="2"/>
        <v/>
      </c>
      <c r="P389" s="12" t="str">
        <f>IF( ISBLANK(A389) , "", VLOOKUP(A389, Pokemon!B:D, 3, FALSE) )</f>
        <v/>
      </c>
      <c r="Q389" s="12" t="str">
        <f>IF( ISBLANK(A389) , "", VLOOKUP(A389, Pokemon!B:E, 4, FALSE) )</f>
        <v/>
      </c>
      <c r="V389" s="12" t="str">
        <f>IF(VLOOKUP(A389,'Hidden Abilities'!B$2:C1000, 2, false) = D389, "YES", "NO")</f>
        <v>#N/A</v>
      </c>
    </row>
    <row r="390">
      <c r="F390" s="20"/>
      <c r="G390" s="20"/>
      <c r="H390" s="20"/>
      <c r="I390" s="20"/>
      <c r="J390" s="20"/>
      <c r="K390" s="20"/>
      <c r="L390" s="9" t="str">
        <f t="shared" si="1"/>
        <v/>
      </c>
      <c r="M390" s="10" t="str">
        <f t="shared" si="2"/>
        <v/>
      </c>
      <c r="P390" s="12" t="str">
        <f>IF( ISBLANK(A390) , "", VLOOKUP(A390, Pokemon!B:D, 3, FALSE) )</f>
        <v/>
      </c>
      <c r="Q390" s="12" t="str">
        <f>IF( ISBLANK(A390) , "", VLOOKUP(A390, Pokemon!B:E, 4, FALSE) )</f>
        <v/>
      </c>
      <c r="V390" s="12" t="str">
        <f>IF(VLOOKUP(A390,'Hidden Abilities'!B$2:C1000, 2, false) = D390, "YES", "NO")</f>
        <v>#N/A</v>
      </c>
    </row>
    <row r="391">
      <c r="F391" s="20"/>
      <c r="G391" s="20"/>
      <c r="H391" s="20"/>
      <c r="I391" s="20"/>
      <c r="J391" s="20"/>
      <c r="K391" s="20"/>
      <c r="L391" s="9" t="str">
        <f t="shared" si="1"/>
        <v/>
      </c>
      <c r="M391" s="10" t="str">
        <f t="shared" si="2"/>
        <v/>
      </c>
      <c r="P391" s="12" t="str">
        <f>IF( ISBLANK(A391) , "", VLOOKUP(A391, Pokemon!B:D, 3, FALSE) )</f>
        <v/>
      </c>
      <c r="Q391" s="12" t="str">
        <f>IF( ISBLANK(A391) , "", VLOOKUP(A391, Pokemon!B:E, 4, FALSE) )</f>
        <v/>
      </c>
      <c r="V391" s="12" t="str">
        <f>IF(VLOOKUP(A391,'Hidden Abilities'!B$2:C1000, 2, false) = D391, "YES", "NO")</f>
        <v>#N/A</v>
      </c>
    </row>
    <row r="392">
      <c r="F392" s="20"/>
      <c r="G392" s="20"/>
      <c r="H392" s="20"/>
      <c r="I392" s="20"/>
      <c r="J392" s="20"/>
      <c r="K392" s="20"/>
      <c r="L392" s="9" t="str">
        <f t="shared" si="1"/>
        <v/>
      </c>
      <c r="M392" s="10" t="str">
        <f t="shared" si="2"/>
        <v/>
      </c>
      <c r="P392" s="12" t="str">
        <f>IF( ISBLANK(A392) , "", VLOOKUP(A392, Pokemon!B:D, 3, FALSE) )</f>
        <v/>
      </c>
      <c r="Q392" s="12" t="str">
        <f>IF( ISBLANK(A392) , "", VLOOKUP(A392, Pokemon!B:E, 4, FALSE) )</f>
        <v/>
      </c>
      <c r="V392" s="12" t="str">
        <f>IF(VLOOKUP(A392,'Hidden Abilities'!B$2:C1000, 2, false) = D392, "YES", "NO")</f>
        <v>#N/A</v>
      </c>
    </row>
    <row r="393">
      <c r="F393" s="20"/>
      <c r="G393" s="20"/>
      <c r="H393" s="20"/>
      <c r="I393" s="20"/>
      <c r="J393" s="20"/>
      <c r="K393" s="20"/>
      <c r="L393" s="9" t="str">
        <f t="shared" si="1"/>
        <v/>
      </c>
      <c r="M393" s="10" t="str">
        <f t="shared" si="2"/>
        <v/>
      </c>
      <c r="P393" s="12" t="str">
        <f>IF( ISBLANK(A393) , "", VLOOKUP(A393, Pokemon!B:D, 3, FALSE) )</f>
        <v/>
      </c>
      <c r="Q393" s="12" t="str">
        <f>IF( ISBLANK(A393) , "", VLOOKUP(A393, Pokemon!B:E, 4, FALSE) )</f>
        <v/>
      </c>
      <c r="V393" s="12" t="str">
        <f>IF(VLOOKUP(A393,'Hidden Abilities'!B$2:C1000, 2, false) = D393, "YES", "NO")</f>
        <v>#N/A</v>
      </c>
    </row>
    <row r="394">
      <c r="F394" s="20"/>
      <c r="G394" s="20"/>
      <c r="H394" s="20"/>
      <c r="I394" s="20"/>
      <c r="J394" s="20"/>
      <c r="K394" s="20"/>
      <c r="L394" s="9" t="str">
        <f t="shared" si="1"/>
        <v/>
      </c>
      <c r="M394" s="10" t="str">
        <f t="shared" si="2"/>
        <v/>
      </c>
      <c r="P394" s="12" t="str">
        <f>IF( ISBLANK(A394) , "", VLOOKUP(A394, Pokemon!B:D, 3, FALSE) )</f>
        <v/>
      </c>
      <c r="Q394" s="12" t="str">
        <f>IF( ISBLANK(A394) , "", VLOOKUP(A394, Pokemon!B:E, 4, FALSE) )</f>
        <v/>
      </c>
      <c r="V394" s="12" t="str">
        <f>IF(VLOOKUP(A394,'Hidden Abilities'!B$2:C1000, 2, false) = D394, "YES", "NO")</f>
        <v>#N/A</v>
      </c>
    </row>
    <row r="395">
      <c r="F395" s="20"/>
      <c r="G395" s="20"/>
      <c r="H395" s="20"/>
      <c r="I395" s="20"/>
      <c r="J395" s="20"/>
      <c r="K395" s="20"/>
      <c r="L395" s="9" t="str">
        <f t="shared" si="1"/>
        <v/>
      </c>
      <c r="M395" s="10" t="str">
        <f t="shared" si="2"/>
        <v/>
      </c>
      <c r="P395" s="12" t="str">
        <f>IF( ISBLANK(A395) , "", VLOOKUP(A395, Pokemon!B:D, 3, FALSE) )</f>
        <v/>
      </c>
      <c r="Q395" s="12" t="str">
        <f>IF( ISBLANK(A395) , "", VLOOKUP(A395, Pokemon!B:E, 4, FALSE) )</f>
        <v/>
      </c>
      <c r="V395" s="12" t="str">
        <f>IF(VLOOKUP(A395,'Hidden Abilities'!B$2:C1000, 2, false) = D395, "YES", "NO")</f>
        <v>#N/A</v>
      </c>
    </row>
    <row r="396">
      <c r="F396" s="20"/>
      <c r="G396" s="20"/>
      <c r="H396" s="20"/>
      <c r="I396" s="20"/>
      <c r="J396" s="20"/>
      <c r="K396" s="20"/>
      <c r="L396" s="9" t="str">
        <f t="shared" si="1"/>
        <v/>
      </c>
      <c r="M396" s="10" t="str">
        <f t="shared" si="2"/>
        <v/>
      </c>
      <c r="P396" s="12" t="str">
        <f>IF( ISBLANK(A396) , "", VLOOKUP(A396, Pokemon!B:D, 3, FALSE) )</f>
        <v/>
      </c>
      <c r="Q396" s="12" t="str">
        <f>IF( ISBLANK(A396) , "", VLOOKUP(A396, Pokemon!B:E, 4, FALSE) )</f>
        <v/>
      </c>
      <c r="V396" s="12" t="str">
        <f>IF(VLOOKUP(A396,'Hidden Abilities'!B$2:C1000, 2, false) = D396, "YES", "NO")</f>
        <v>#N/A</v>
      </c>
    </row>
    <row r="397">
      <c r="F397" s="20"/>
      <c r="G397" s="20"/>
      <c r="H397" s="20"/>
      <c r="I397" s="20"/>
      <c r="J397" s="20"/>
      <c r="K397" s="20"/>
      <c r="L397" s="9" t="str">
        <f t="shared" si="1"/>
        <v/>
      </c>
      <c r="M397" s="10" t="str">
        <f t="shared" si="2"/>
        <v/>
      </c>
      <c r="P397" s="12" t="str">
        <f>IF( ISBLANK(A397) , "", VLOOKUP(A397, Pokemon!B:D, 3, FALSE) )</f>
        <v/>
      </c>
      <c r="Q397" s="12" t="str">
        <f>IF( ISBLANK(A397) , "", VLOOKUP(A397, Pokemon!B:E, 4, FALSE) )</f>
        <v/>
      </c>
      <c r="V397" s="12" t="str">
        <f>IF(VLOOKUP(A397,'Hidden Abilities'!B$2:C1000, 2, false) = D397, "YES", "NO")</f>
        <v>#N/A</v>
      </c>
    </row>
    <row r="398">
      <c r="F398" s="20"/>
      <c r="G398" s="20"/>
      <c r="H398" s="20"/>
      <c r="I398" s="20"/>
      <c r="J398" s="20"/>
      <c r="K398" s="20"/>
      <c r="L398" s="9" t="str">
        <f t="shared" si="1"/>
        <v/>
      </c>
      <c r="M398" s="10" t="str">
        <f t="shared" si="2"/>
        <v/>
      </c>
      <c r="P398" s="12" t="str">
        <f>IF( ISBLANK(A398) , "", VLOOKUP(A398, Pokemon!B:D, 3, FALSE) )</f>
        <v/>
      </c>
      <c r="Q398" s="12" t="str">
        <f>IF( ISBLANK(A398) , "", VLOOKUP(A398, Pokemon!B:E, 4, FALSE) )</f>
        <v/>
      </c>
      <c r="V398" s="12" t="str">
        <f>IF(VLOOKUP(A398,'Hidden Abilities'!B$2:C1000, 2, false) = D398, "YES", "NO")</f>
        <v>#N/A</v>
      </c>
    </row>
    <row r="399">
      <c r="F399" s="20"/>
      <c r="G399" s="20"/>
      <c r="H399" s="20"/>
      <c r="I399" s="20"/>
      <c r="J399" s="20"/>
      <c r="K399" s="20"/>
      <c r="L399" s="9" t="str">
        <f t="shared" si="1"/>
        <v/>
      </c>
      <c r="M399" s="10" t="str">
        <f t="shared" si="2"/>
        <v/>
      </c>
      <c r="P399" s="12" t="str">
        <f>IF( ISBLANK(A399) , "", VLOOKUP(A399, Pokemon!B:D, 3, FALSE) )</f>
        <v/>
      </c>
      <c r="Q399" s="12" t="str">
        <f>IF( ISBLANK(A399) , "", VLOOKUP(A399, Pokemon!B:E, 4, FALSE) )</f>
        <v/>
      </c>
      <c r="V399" s="12" t="str">
        <f>IF(VLOOKUP(A399,'Hidden Abilities'!B$2:C1000, 2, false) = D399, "YES", "NO")</f>
        <v>#N/A</v>
      </c>
    </row>
    <row r="400">
      <c r="F400" s="20"/>
      <c r="G400" s="20"/>
      <c r="H400" s="20"/>
      <c r="I400" s="20"/>
      <c r="J400" s="20"/>
      <c r="K400" s="20"/>
      <c r="L400" s="9" t="str">
        <f t="shared" si="1"/>
        <v/>
      </c>
      <c r="M400" s="10" t="str">
        <f t="shared" si="2"/>
        <v/>
      </c>
      <c r="P400" s="12" t="str">
        <f>IF( ISBLANK(A400) , "", VLOOKUP(A400, Pokemon!B:D, 3, FALSE) )</f>
        <v/>
      </c>
      <c r="Q400" s="12" t="str">
        <f>IF( ISBLANK(A400) , "", VLOOKUP(A400, Pokemon!B:E, 4, FALSE) )</f>
        <v/>
      </c>
      <c r="V400" s="12" t="str">
        <f>IF(VLOOKUP(A400,'Hidden Abilities'!B$2:C1000, 2, false) = D400, "YES", "NO")</f>
        <v>#N/A</v>
      </c>
    </row>
    <row r="401">
      <c r="F401" s="20"/>
      <c r="G401" s="20"/>
      <c r="H401" s="20"/>
      <c r="I401" s="20"/>
      <c r="J401" s="20"/>
      <c r="K401" s="20"/>
      <c r="L401" s="9" t="str">
        <f t="shared" si="1"/>
        <v/>
      </c>
      <c r="M401" s="10" t="str">
        <f t="shared" si="2"/>
        <v/>
      </c>
      <c r="P401" s="12" t="str">
        <f>IF( ISBLANK(A401) , "", VLOOKUP(A401, Pokemon!B:D, 3, FALSE) )</f>
        <v/>
      </c>
      <c r="Q401" s="12" t="str">
        <f>IF( ISBLANK(A401) , "", VLOOKUP(A401, Pokemon!B:E, 4, FALSE) )</f>
        <v/>
      </c>
      <c r="V401" s="12" t="str">
        <f>IF(VLOOKUP(A401,'Hidden Abilities'!B$2:C1000, 2, false) = D401, "YES", "NO")</f>
        <v>#N/A</v>
      </c>
    </row>
    <row r="402">
      <c r="F402" s="20"/>
      <c r="G402" s="20"/>
      <c r="H402" s="20"/>
      <c r="I402" s="20"/>
      <c r="J402" s="20"/>
      <c r="K402" s="20"/>
      <c r="L402" s="9" t="str">
        <f t="shared" si="1"/>
        <v/>
      </c>
      <c r="M402" s="10" t="str">
        <f t="shared" si="2"/>
        <v/>
      </c>
      <c r="P402" s="12" t="str">
        <f>IF( ISBLANK(A402) , "", VLOOKUP(A402, Pokemon!B:D, 3, FALSE) )</f>
        <v/>
      </c>
      <c r="Q402" s="12" t="str">
        <f>IF( ISBLANK(A402) , "", VLOOKUP(A402, Pokemon!B:E, 4, FALSE) )</f>
        <v/>
      </c>
      <c r="V402" s="12" t="str">
        <f>IF(VLOOKUP(A402,'Hidden Abilities'!B$2:C1000, 2, false) = D402, "YES", "NO")</f>
        <v>#N/A</v>
      </c>
    </row>
    <row r="403">
      <c r="F403" s="20"/>
      <c r="G403" s="20"/>
      <c r="H403" s="20"/>
      <c r="I403" s="20"/>
      <c r="J403" s="20"/>
      <c r="K403" s="20"/>
      <c r="L403" s="9" t="str">
        <f t="shared" si="1"/>
        <v/>
      </c>
      <c r="M403" s="10" t="str">
        <f t="shared" si="2"/>
        <v/>
      </c>
      <c r="P403" s="12" t="str">
        <f>IF( ISBLANK(A403) , "", VLOOKUP(A403, Pokemon!B:D, 3, FALSE) )</f>
        <v/>
      </c>
      <c r="Q403" s="12" t="str">
        <f>IF( ISBLANK(A403) , "", VLOOKUP(A403, Pokemon!B:E, 4, FALSE) )</f>
        <v/>
      </c>
      <c r="V403" s="12" t="str">
        <f>IF(VLOOKUP(A403,'Hidden Abilities'!B$2:C1000, 2, false) = D403, "YES", "NO")</f>
        <v>#N/A</v>
      </c>
    </row>
    <row r="404">
      <c r="F404" s="20"/>
      <c r="G404" s="20"/>
      <c r="H404" s="20"/>
      <c r="I404" s="20"/>
      <c r="J404" s="20"/>
      <c r="K404" s="20"/>
      <c r="L404" s="9" t="str">
        <f t="shared" si="1"/>
        <v/>
      </c>
      <c r="M404" s="10" t="str">
        <f t="shared" si="2"/>
        <v/>
      </c>
      <c r="P404" s="12" t="str">
        <f>IF( ISBLANK(A404) , "", VLOOKUP(A404, Pokemon!B:D, 3, FALSE) )</f>
        <v/>
      </c>
      <c r="Q404" s="12" t="str">
        <f>IF( ISBLANK(A404) , "", VLOOKUP(A404, Pokemon!B:E, 4, FALSE) )</f>
        <v/>
      </c>
      <c r="V404" s="12" t="str">
        <f>IF(VLOOKUP(A404,'Hidden Abilities'!B$2:C1000, 2, false) = D404, "YES", "NO")</f>
        <v>#N/A</v>
      </c>
    </row>
    <row r="405">
      <c r="F405" s="20"/>
      <c r="G405" s="20"/>
      <c r="H405" s="20"/>
      <c r="I405" s="20"/>
      <c r="J405" s="20"/>
      <c r="K405" s="20"/>
      <c r="L405" s="9" t="str">
        <f t="shared" si="1"/>
        <v/>
      </c>
      <c r="M405" s="10" t="str">
        <f t="shared" si="2"/>
        <v/>
      </c>
      <c r="P405" s="12" t="str">
        <f>IF( ISBLANK(A405) , "", VLOOKUP(A405, Pokemon!B:D, 3, FALSE) )</f>
        <v/>
      </c>
      <c r="Q405" s="12" t="str">
        <f>IF( ISBLANK(A405) , "", VLOOKUP(A405, Pokemon!B:E, 4, FALSE) )</f>
        <v/>
      </c>
      <c r="V405" s="12" t="str">
        <f>IF(VLOOKUP(A405,'Hidden Abilities'!B$2:C1000, 2, false) = D405, "YES", "NO")</f>
        <v>#N/A</v>
      </c>
    </row>
    <row r="406">
      <c r="F406" s="20"/>
      <c r="G406" s="20"/>
      <c r="H406" s="20"/>
      <c r="I406" s="20"/>
      <c r="J406" s="20"/>
      <c r="K406" s="20"/>
      <c r="L406" s="9" t="str">
        <f t="shared" si="1"/>
        <v/>
      </c>
      <c r="M406" s="10" t="str">
        <f t="shared" si="2"/>
        <v/>
      </c>
      <c r="P406" s="12" t="str">
        <f>IF( ISBLANK(A406) , "", VLOOKUP(A406, Pokemon!B:D, 3, FALSE) )</f>
        <v/>
      </c>
      <c r="Q406" s="12" t="str">
        <f>IF( ISBLANK(A406) , "", VLOOKUP(A406, Pokemon!B:E, 4, FALSE) )</f>
        <v/>
      </c>
      <c r="V406" s="12" t="str">
        <f>IF(VLOOKUP(A406,'Hidden Abilities'!B$2:C1000, 2, false) = D406, "YES", "NO")</f>
        <v>#N/A</v>
      </c>
    </row>
    <row r="407">
      <c r="F407" s="20"/>
      <c r="G407" s="20"/>
      <c r="H407" s="20"/>
      <c r="I407" s="20"/>
      <c r="J407" s="20"/>
      <c r="K407" s="20"/>
      <c r="L407" s="9" t="str">
        <f t="shared" si="1"/>
        <v/>
      </c>
      <c r="M407" s="10" t="str">
        <f t="shared" si="2"/>
        <v/>
      </c>
      <c r="P407" s="12" t="str">
        <f>IF( ISBLANK(A407) , "", VLOOKUP(A407, Pokemon!B:D, 3, FALSE) )</f>
        <v/>
      </c>
      <c r="Q407" s="12" t="str">
        <f>IF( ISBLANK(A407) , "", VLOOKUP(A407, Pokemon!B:E, 4, FALSE) )</f>
        <v/>
      </c>
      <c r="V407" s="12" t="str">
        <f>IF(VLOOKUP(A407,'Hidden Abilities'!B$2:C1000, 2, false) = D407, "YES", "NO")</f>
        <v>#N/A</v>
      </c>
    </row>
    <row r="408">
      <c r="F408" s="20"/>
      <c r="G408" s="20"/>
      <c r="H408" s="20"/>
      <c r="I408" s="20"/>
      <c r="J408" s="20"/>
      <c r="K408" s="20"/>
      <c r="L408" s="9" t="str">
        <f t="shared" si="1"/>
        <v/>
      </c>
      <c r="M408" s="10" t="str">
        <f t="shared" si="2"/>
        <v/>
      </c>
      <c r="P408" s="12" t="str">
        <f>IF( ISBLANK(A408) , "", VLOOKUP(A408, Pokemon!B:D, 3, FALSE) )</f>
        <v/>
      </c>
      <c r="Q408" s="12" t="str">
        <f>IF( ISBLANK(A408) , "", VLOOKUP(A408, Pokemon!B:E, 4, FALSE) )</f>
        <v/>
      </c>
      <c r="V408" s="12" t="str">
        <f>IF(VLOOKUP(A408,'Hidden Abilities'!B$2:C1000, 2, false) = D408, "YES", "NO")</f>
        <v>#N/A</v>
      </c>
    </row>
    <row r="409">
      <c r="F409" s="20"/>
      <c r="G409" s="20"/>
      <c r="H409" s="20"/>
      <c r="I409" s="20"/>
      <c r="J409" s="20"/>
      <c r="K409" s="20"/>
      <c r="L409" s="9" t="str">
        <f t="shared" si="1"/>
        <v/>
      </c>
      <c r="M409" s="10" t="str">
        <f t="shared" si="2"/>
        <v/>
      </c>
      <c r="P409" s="12" t="str">
        <f>IF( ISBLANK(A409) , "", VLOOKUP(A409, Pokemon!B:D, 3, FALSE) )</f>
        <v/>
      </c>
      <c r="Q409" s="12" t="str">
        <f>IF( ISBLANK(A409) , "", VLOOKUP(A409, Pokemon!B:E, 4, FALSE) )</f>
        <v/>
      </c>
      <c r="V409" s="12" t="str">
        <f>IF(VLOOKUP(A409,'Hidden Abilities'!B$2:C1000, 2, false) = D409, "YES", "NO")</f>
        <v>#N/A</v>
      </c>
    </row>
    <row r="410">
      <c r="F410" s="20"/>
      <c r="G410" s="20"/>
      <c r="H410" s="20"/>
      <c r="I410" s="20"/>
      <c r="J410" s="20"/>
      <c r="K410" s="20"/>
      <c r="L410" s="9" t="str">
        <f t="shared" si="1"/>
        <v/>
      </c>
      <c r="M410" s="10" t="str">
        <f t="shared" si="2"/>
        <v/>
      </c>
      <c r="P410" s="12" t="str">
        <f>IF( ISBLANK(A410) , "", VLOOKUP(A410, Pokemon!B:D, 3, FALSE) )</f>
        <v/>
      </c>
      <c r="Q410" s="12" t="str">
        <f>IF( ISBLANK(A410) , "", VLOOKUP(A410, Pokemon!B:E, 4, FALSE) )</f>
        <v/>
      </c>
      <c r="V410" s="12" t="str">
        <f>IF(VLOOKUP(A410,'Hidden Abilities'!B$2:C1000, 2, false) = D410, "YES", "NO")</f>
        <v>#N/A</v>
      </c>
    </row>
    <row r="411">
      <c r="F411" s="20"/>
      <c r="G411" s="20"/>
      <c r="H411" s="20"/>
      <c r="I411" s="20"/>
      <c r="J411" s="20"/>
      <c r="K411" s="20"/>
      <c r="L411" s="9" t="str">
        <f t="shared" si="1"/>
        <v/>
      </c>
      <c r="M411" s="10" t="str">
        <f t="shared" si="2"/>
        <v/>
      </c>
      <c r="P411" s="12" t="str">
        <f>IF( ISBLANK(A411) , "", VLOOKUP(A411, Pokemon!B:D, 3, FALSE) )</f>
        <v/>
      </c>
      <c r="Q411" s="12" t="str">
        <f>IF( ISBLANK(A411) , "", VLOOKUP(A411, Pokemon!B:E, 4, FALSE) )</f>
        <v/>
      </c>
      <c r="V411" s="12" t="str">
        <f>IF(VLOOKUP(A411,'Hidden Abilities'!B$2:C1000, 2, false) = D411, "YES", "NO")</f>
        <v>#N/A</v>
      </c>
    </row>
    <row r="412">
      <c r="F412" s="20"/>
      <c r="G412" s="20"/>
      <c r="H412" s="20"/>
      <c r="I412" s="20"/>
      <c r="J412" s="20"/>
      <c r="K412" s="20"/>
      <c r="L412" s="9" t="str">
        <f t="shared" si="1"/>
        <v/>
      </c>
      <c r="M412" s="10" t="str">
        <f t="shared" si="2"/>
        <v/>
      </c>
      <c r="P412" s="12" t="str">
        <f>IF( ISBLANK(A412) , "", VLOOKUP(A412, Pokemon!B:D, 3, FALSE) )</f>
        <v/>
      </c>
      <c r="Q412" s="12" t="str">
        <f>IF( ISBLANK(A412) , "", VLOOKUP(A412, Pokemon!B:E, 4, FALSE) )</f>
        <v/>
      </c>
      <c r="V412" s="12" t="str">
        <f>IF(VLOOKUP(A412,'Hidden Abilities'!B$2:C1000, 2, false) = D412, "YES", "NO")</f>
        <v>#N/A</v>
      </c>
    </row>
    <row r="413">
      <c r="F413" s="20"/>
      <c r="G413" s="20"/>
      <c r="H413" s="20"/>
      <c r="I413" s="20"/>
      <c r="J413" s="20"/>
      <c r="K413" s="20"/>
      <c r="L413" s="9" t="str">
        <f t="shared" si="1"/>
        <v/>
      </c>
      <c r="M413" s="10" t="str">
        <f t="shared" si="2"/>
        <v/>
      </c>
      <c r="P413" s="12" t="str">
        <f>IF( ISBLANK(A413) , "", VLOOKUP(A413, Pokemon!B:D, 3, FALSE) )</f>
        <v/>
      </c>
      <c r="Q413" s="12" t="str">
        <f>IF( ISBLANK(A413) , "", VLOOKUP(A413, Pokemon!B:E, 4, FALSE) )</f>
        <v/>
      </c>
      <c r="V413" s="12" t="str">
        <f>IF(VLOOKUP(A413,'Hidden Abilities'!B$2:C1000, 2, false) = D413, "YES", "NO")</f>
        <v>#N/A</v>
      </c>
    </row>
    <row r="414">
      <c r="F414" s="20"/>
      <c r="G414" s="20"/>
      <c r="H414" s="20"/>
      <c r="I414" s="20"/>
      <c r="J414" s="20"/>
      <c r="K414" s="20"/>
      <c r="L414" s="9" t="str">
        <f t="shared" si="1"/>
        <v/>
      </c>
      <c r="M414" s="10" t="str">
        <f t="shared" si="2"/>
        <v/>
      </c>
      <c r="P414" s="12" t="str">
        <f>IF( ISBLANK(A414) , "", VLOOKUP(A414, Pokemon!B:D, 3, FALSE) )</f>
        <v/>
      </c>
      <c r="Q414" s="12" t="str">
        <f>IF( ISBLANK(A414) , "", VLOOKUP(A414, Pokemon!B:E, 4, FALSE) )</f>
        <v/>
      </c>
      <c r="V414" s="12" t="str">
        <f>IF(VLOOKUP(A414,'Hidden Abilities'!B$2:C1000, 2, false) = D414, "YES", "NO")</f>
        <v>#N/A</v>
      </c>
    </row>
    <row r="415">
      <c r="F415" s="20"/>
      <c r="G415" s="20"/>
      <c r="H415" s="20"/>
      <c r="I415" s="20"/>
      <c r="J415" s="20"/>
      <c r="K415" s="20"/>
      <c r="L415" s="9" t="str">
        <f t="shared" si="1"/>
        <v/>
      </c>
      <c r="M415" s="10" t="str">
        <f t="shared" si="2"/>
        <v/>
      </c>
      <c r="P415" s="12" t="str">
        <f>IF( ISBLANK(A415) , "", VLOOKUP(A415, Pokemon!B:D, 3, FALSE) )</f>
        <v/>
      </c>
      <c r="Q415" s="12" t="str">
        <f>IF( ISBLANK(A415) , "", VLOOKUP(A415, Pokemon!B:E, 4, FALSE) )</f>
        <v/>
      </c>
      <c r="V415" s="12" t="str">
        <f>IF(VLOOKUP(A415,'Hidden Abilities'!B$2:C1000, 2, false) = D415, "YES", "NO")</f>
        <v>#N/A</v>
      </c>
    </row>
    <row r="416">
      <c r="F416" s="20"/>
      <c r="G416" s="20"/>
      <c r="H416" s="20"/>
      <c r="I416" s="20"/>
      <c r="J416" s="20"/>
      <c r="K416" s="20"/>
      <c r="L416" s="9" t="str">
        <f t="shared" si="1"/>
        <v/>
      </c>
      <c r="M416" s="10" t="str">
        <f t="shared" si="2"/>
        <v/>
      </c>
      <c r="P416" s="12" t="str">
        <f>IF( ISBLANK(A416) , "", VLOOKUP(A416, Pokemon!B:D, 3, FALSE) )</f>
        <v/>
      </c>
      <c r="Q416" s="12" t="str">
        <f>IF( ISBLANK(A416) , "", VLOOKUP(A416, Pokemon!B:E, 4, FALSE) )</f>
        <v/>
      </c>
      <c r="V416" s="12" t="str">
        <f>IF(VLOOKUP(A416,'Hidden Abilities'!B$2:C1000, 2, false) = D416, "YES", "NO")</f>
        <v>#N/A</v>
      </c>
    </row>
    <row r="417">
      <c r="F417" s="20"/>
      <c r="G417" s="20"/>
      <c r="H417" s="20"/>
      <c r="I417" s="20"/>
      <c r="J417" s="20"/>
      <c r="K417" s="20"/>
      <c r="L417" s="9" t="str">
        <f t="shared" si="1"/>
        <v/>
      </c>
      <c r="M417" s="10" t="str">
        <f t="shared" si="2"/>
        <v/>
      </c>
      <c r="P417" s="12" t="str">
        <f>IF( ISBLANK(A417) , "", VLOOKUP(A417, Pokemon!B:D, 3, FALSE) )</f>
        <v/>
      </c>
      <c r="Q417" s="12" t="str">
        <f>IF( ISBLANK(A417) , "", VLOOKUP(A417, Pokemon!B:E, 4, FALSE) )</f>
        <v/>
      </c>
      <c r="V417" s="12" t="str">
        <f>IF(VLOOKUP(A417,'Hidden Abilities'!B$2:C1000, 2, false) = D417, "YES", "NO")</f>
        <v>#N/A</v>
      </c>
    </row>
    <row r="418">
      <c r="F418" s="20"/>
      <c r="G418" s="20"/>
      <c r="H418" s="20"/>
      <c r="I418" s="20"/>
      <c r="J418" s="20"/>
      <c r="K418" s="20"/>
      <c r="L418" s="9" t="str">
        <f t="shared" si="1"/>
        <v/>
      </c>
      <c r="M418" s="10" t="str">
        <f t="shared" si="2"/>
        <v/>
      </c>
      <c r="P418" s="12" t="str">
        <f>IF( ISBLANK(A418) , "", VLOOKUP(A418, Pokemon!B:D, 3, FALSE) )</f>
        <v/>
      </c>
      <c r="Q418" s="12" t="str">
        <f>IF( ISBLANK(A418) , "", VLOOKUP(A418, Pokemon!B:E, 4, FALSE) )</f>
        <v/>
      </c>
      <c r="V418" s="12" t="str">
        <f>IF(VLOOKUP(A418,'Hidden Abilities'!B$2:C1000, 2, false) = D418, "YES", "NO")</f>
        <v>#N/A</v>
      </c>
    </row>
    <row r="419">
      <c r="F419" s="20"/>
      <c r="G419" s="20"/>
      <c r="H419" s="20"/>
      <c r="I419" s="20"/>
      <c r="J419" s="20"/>
      <c r="K419" s="20"/>
      <c r="L419" s="9" t="str">
        <f t="shared" si="1"/>
        <v/>
      </c>
      <c r="M419" s="10" t="str">
        <f t="shared" si="2"/>
        <v/>
      </c>
      <c r="P419" s="12" t="str">
        <f>IF( ISBLANK(A419) , "", VLOOKUP(A419, Pokemon!B:D, 3, FALSE) )</f>
        <v/>
      </c>
      <c r="Q419" s="12" t="str">
        <f>IF( ISBLANK(A419) , "", VLOOKUP(A419, Pokemon!B:E, 4, FALSE) )</f>
        <v/>
      </c>
      <c r="V419" s="12" t="str">
        <f>IF(VLOOKUP(A419,'Hidden Abilities'!B$2:C1000, 2, false) = D419, "YES", "NO")</f>
        <v>#N/A</v>
      </c>
    </row>
    <row r="420">
      <c r="F420" s="20"/>
      <c r="G420" s="20"/>
      <c r="H420" s="20"/>
      <c r="I420" s="20"/>
      <c r="J420" s="20"/>
      <c r="K420" s="20"/>
      <c r="L420" s="9" t="str">
        <f t="shared" si="1"/>
        <v/>
      </c>
      <c r="M420" s="10" t="str">
        <f t="shared" si="2"/>
        <v/>
      </c>
      <c r="P420" s="12" t="str">
        <f>IF( ISBLANK(A420) , "", VLOOKUP(A420, Pokemon!B:D, 3, FALSE) )</f>
        <v/>
      </c>
      <c r="Q420" s="12" t="str">
        <f>IF( ISBLANK(A420) , "", VLOOKUP(A420, Pokemon!B:E, 4, FALSE) )</f>
        <v/>
      </c>
      <c r="V420" s="12" t="str">
        <f>IF(VLOOKUP(A420,'Hidden Abilities'!B$2:C1000, 2, false) = D420, "YES", "NO")</f>
        <v>#N/A</v>
      </c>
    </row>
    <row r="421">
      <c r="F421" s="20"/>
      <c r="G421" s="20"/>
      <c r="H421" s="20"/>
      <c r="I421" s="20"/>
      <c r="J421" s="20"/>
      <c r="K421" s="20"/>
      <c r="L421" s="9" t="str">
        <f t="shared" si="1"/>
        <v/>
      </c>
      <c r="M421" s="10" t="str">
        <f t="shared" si="2"/>
        <v/>
      </c>
      <c r="P421" s="12" t="str">
        <f>IF( ISBLANK(A421) , "", VLOOKUP(A421, Pokemon!B:D, 3, FALSE) )</f>
        <v/>
      </c>
      <c r="Q421" s="12" t="str">
        <f>IF( ISBLANK(A421) , "", VLOOKUP(A421, Pokemon!B:E, 4, FALSE) )</f>
        <v/>
      </c>
      <c r="V421" s="12" t="str">
        <f>IF(VLOOKUP(A421,'Hidden Abilities'!B$2:C1000, 2, false) = D421, "YES", "NO")</f>
        <v>#N/A</v>
      </c>
    </row>
    <row r="422">
      <c r="F422" s="20"/>
      <c r="G422" s="20"/>
      <c r="H422" s="20"/>
      <c r="I422" s="20"/>
      <c r="J422" s="20"/>
      <c r="K422" s="20"/>
      <c r="L422" s="9" t="str">
        <f t="shared" si="1"/>
        <v/>
      </c>
      <c r="M422" s="10" t="str">
        <f t="shared" si="2"/>
        <v/>
      </c>
      <c r="P422" s="12" t="str">
        <f>IF( ISBLANK(A422) , "", VLOOKUP(A422, Pokemon!B:D, 3, FALSE) )</f>
        <v/>
      </c>
      <c r="Q422" s="12" t="str">
        <f>IF( ISBLANK(A422) , "", VLOOKUP(A422, Pokemon!B:E, 4, FALSE) )</f>
        <v/>
      </c>
      <c r="V422" s="12" t="str">
        <f>IF(VLOOKUP(A422,'Hidden Abilities'!B$2:C1000, 2, false) = D422, "YES", "NO")</f>
        <v>#N/A</v>
      </c>
    </row>
    <row r="423">
      <c r="F423" s="20"/>
      <c r="G423" s="20"/>
      <c r="H423" s="20"/>
      <c r="I423" s="20"/>
      <c r="J423" s="20"/>
      <c r="K423" s="20"/>
      <c r="L423" s="9" t="str">
        <f t="shared" si="1"/>
        <v/>
      </c>
      <c r="M423" s="10" t="str">
        <f t="shared" si="2"/>
        <v/>
      </c>
      <c r="P423" s="12" t="str">
        <f>IF( ISBLANK(A423) , "", VLOOKUP(A423, Pokemon!B:D, 3, FALSE) )</f>
        <v/>
      </c>
      <c r="Q423" s="12" t="str">
        <f>IF( ISBLANK(A423) , "", VLOOKUP(A423, Pokemon!B:E, 4, FALSE) )</f>
        <v/>
      </c>
      <c r="V423" s="12" t="str">
        <f>IF(VLOOKUP(A423,'Hidden Abilities'!B$2:C1000, 2, false) = D423, "YES", "NO")</f>
        <v>#N/A</v>
      </c>
    </row>
    <row r="424">
      <c r="F424" s="20"/>
      <c r="G424" s="20"/>
      <c r="H424" s="20"/>
      <c r="I424" s="20"/>
      <c r="J424" s="20"/>
      <c r="K424" s="20"/>
      <c r="L424" s="9" t="str">
        <f t="shared" si="1"/>
        <v/>
      </c>
      <c r="M424" s="10" t="str">
        <f t="shared" si="2"/>
        <v/>
      </c>
      <c r="P424" s="12" t="str">
        <f>IF( ISBLANK(A424) , "", VLOOKUP(A424, Pokemon!B:D, 3, FALSE) )</f>
        <v/>
      </c>
      <c r="Q424" s="12" t="str">
        <f>IF( ISBLANK(A424) , "", VLOOKUP(A424, Pokemon!B:E, 4, FALSE) )</f>
        <v/>
      </c>
      <c r="V424" s="12" t="str">
        <f>IF(VLOOKUP(A424,'Hidden Abilities'!B$2:C1000, 2, false) = D424, "YES", "NO")</f>
        <v>#N/A</v>
      </c>
    </row>
    <row r="425">
      <c r="F425" s="20"/>
      <c r="G425" s="20"/>
      <c r="H425" s="20"/>
      <c r="I425" s="20"/>
      <c r="J425" s="20"/>
      <c r="K425" s="20"/>
      <c r="L425" s="9" t="str">
        <f t="shared" si="1"/>
        <v/>
      </c>
      <c r="M425" s="10" t="str">
        <f t="shared" si="2"/>
        <v/>
      </c>
      <c r="P425" s="12" t="str">
        <f>IF( ISBLANK(A425) , "", VLOOKUP(A425, Pokemon!B:D, 3, FALSE) )</f>
        <v/>
      </c>
      <c r="Q425" s="12" t="str">
        <f>IF( ISBLANK(A425) , "", VLOOKUP(A425, Pokemon!B:E, 4, FALSE) )</f>
        <v/>
      </c>
      <c r="V425" s="12" t="str">
        <f>IF(VLOOKUP(A425,'Hidden Abilities'!B$2:C1000, 2, false) = D425, "YES", "NO")</f>
        <v>#N/A</v>
      </c>
    </row>
    <row r="426">
      <c r="F426" s="20"/>
      <c r="G426" s="20"/>
      <c r="H426" s="20"/>
      <c r="I426" s="20"/>
      <c r="J426" s="20"/>
      <c r="K426" s="20"/>
      <c r="L426" s="9" t="str">
        <f t="shared" si="1"/>
        <v/>
      </c>
      <c r="M426" s="10" t="str">
        <f t="shared" si="2"/>
        <v/>
      </c>
      <c r="P426" s="12" t="str">
        <f>IF( ISBLANK(A426) , "", VLOOKUP(A426, Pokemon!B:D, 3, FALSE) )</f>
        <v/>
      </c>
      <c r="Q426" s="12" t="str">
        <f>IF( ISBLANK(A426) , "", VLOOKUP(A426, Pokemon!B:E, 4, FALSE) )</f>
        <v/>
      </c>
      <c r="V426" s="12" t="str">
        <f>IF(VLOOKUP(A426,'Hidden Abilities'!B$2:C1000, 2, false) = D426, "YES", "NO")</f>
        <v>#N/A</v>
      </c>
    </row>
    <row r="427">
      <c r="F427" s="20"/>
      <c r="G427" s="20"/>
      <c r="H427" s="20"/>
      <c r="I427" s="20"/>
      <c r="J427" s="20"/>
      <c r="K427" s="20"/>
      <c r="L427" s="9" t="str">
        <f t="shared" si="1"/>
        <v/>
      </c>
      <c r="M427" s="10" t="str">
        <f t="shared" si="2"/>
        <v/>
      </c>
      <c r="P427" s="12" t="str">
        <f>IF( ISBLANK(A427) , "", VLOOKUP(A427, Pokemon!B:D, 3, FALSE) )</f>
        <v/>
      </c>
      <c r="Q427" s="12" t="str">
        <f>IF( ISBLANK(A427) , "", VLOOKUP(A427, Pokemon!B:E, 4, FALSE) )</f>
        <v/>
      </c>
      <c r="V427" s="12" t="str">
        <f>IF(VLOOKUP(A427,'Hidden Abilities'!B$2:C1000, 2, false) = D427, "YES", "NO")</f>
        <v>#N/A</v>
      </c>
    </row>
    <row r="428">
      <c r="F428" s="20"/>
      <c r="G428" s="20"/>
      <c r="H428" s="20"/>
      <c r="I428" s="20"/>
      <c r="J428" s="20"/>
      <c r="K428" s="20"/>
      <c r="L428" s="9" t="str">
        <f t="shared" si="1"/>
        <v/>
      </c>
      <c r="M428" s="10" t="str">
        <f t="shared" si="2"/>
        <v/>
      </c>
      <c r="P428" s="12" t="str">
        <f>IF( ISBLANK(A428) , "", VLOOKUP(A428, Pokemon!B:D, 3, FALSE) )</f>
        <v/>
      </c>
      <c r="Q428" s="12" t="str">
        <f>IF( ISBLANK(A428) , "", VLOOKUP(A428, Pokemon!B:E, 4, FALSE) )</f>
        <v/>
      </c>
      <c r="V428" s="12" t="str">
        <f>IF(VLOOKUP(A428,'Hidden Abilities'!B$2:C1000, 2, false) = D428, "YES", "NO")</f>
        <v>#N/A</v>
      </c>
    </row>
    <row r="429">
      <c r="F429" s="20"/>
      <c r="G429" s="20"/>
      <c r="H429" s="20"/>
      <c r="I429" s="20"/>
      <c r="J429" s="20"/>
      <c r="K429" s="20"/>
      <c r="L429" s="9" t="str">
        <f t="shared" si="1"/>
        <v/>
      </c>
      <c r="M429" s="10" t="str">
        <f t="shared" si="2"/>
        <v/>
      </c>
      <c r="P429" s="12" t="str">
        <f>IF( ISBLANK(A429) , "", VLOOKUP(A429, Pokemon!B:D, 3, FALSE) )</f>
        <v/>
      </c>
      <c r="Q429" s="12" t="str">
        <f>IF( ISBLANK(A429) , "", VLOOKUP(A429, Pokemon!B:E, 4, FALSE) )</f>
        <v/>
      </c>
      <c r="V429" s="12" t="str">
        <f>IF(VLOOKUP(A429,'Hidden Abilities'!B$2:C1000, 2, false) = D429, "YES", "NO")</f>
        <v>#N/A</v>
      </c>
    </row>
    <row r="430">
      <c r="F430" s="20"/>
      <c r="G430" s="20"/>
      <c r="H430" s="20"/>
      <c r="I430" s="20"/>
      <c r="J430" s="20"/>
      <c r="K430" s="20"/>
      <c r="L430" s="9" t="str">
        <f t="shared" si="1"/>
        <v/>
      </c>
      <c r="M430" s="10" t="str">
        <f t="shared" si="2"/>
        <v/>
      </c>
      <c r="P430" s="12" t="str">
        <f>IF( ISBLANK(A430) , "", VLOOKUP(A430, Pokemon!B:D, 3, FALSE) )</f>
        <v/>
      </c>
      <c r="Q430" s="12" t="str">
        <f>IF( ISBLANK(A430) , "", VLOOKUP(A430, Pokemon!B:E, 4, FALSE) )</f>
        <v/>
      </c>
      <c r="V430" s="12" t="str">
        <f>IF(VLOOKUP(A430,'Hidden Abilities'!B$2:C1000, 2, false) = D430, "YES", "NO")</f>
        <v>#N/A</v>
      </c>
    </row>
    <row r="431">
      <c r="F431" s="20"/>
      <c r="G431" s="20"/>
      <c r="H431" s="20"/>
      <c r="I431" s="20"/>
      <c r="J431" s="20"/>
      <c r="K431" s="20"/>
      <c r="L431" s="9" t="str">
        <f t="shared" si="1"/>
        <v/>
      </c>
      <c r="M431" s="10" t="str">
        <f t="shared" si="2"/>
        <v/>
      </c>
      <c r="P431" s="12" t="str">
        <f>IF( ISBLANK(A431) , "", VLOOKUP(A431, Pokemon!B:D, 3, FALSE) )</f>
        <v/>
      </c>
      <c r="Q431" s="12" t="str">
        <f>IF( ISBLANK(A431) , "", VLOOKUP(A431, Pokemon!B:E, 4, FALSE) )</f>
        <v/>
      </c>
      <c r="V431" s="12" t="str">
        <f>IF(VLOOKUP(A431,'Hidden Abilities'!B$2:C1000, 2, false) = D431, "YES", "NO")</f>
        <v>#N/A</v>
      </c>
    </row>
    <row r="432">
      <c r="F432" s="20"/>
      <c r="G432" s="20"/>
      <c r="H432" s="20"/>
      <c r="I432" s="20"/>
      <c r="J432" s="20"/>
      <c r="K432" s="20"/>
      <c r="L432" s="9" t="str">
        <f t="shared" si="1"/>
        <v/>
      </c>
      <c r="M432" s="10" t="str">
        <f t="shared" si="2"/>
        <v/>
      </c>
      <c r="P432" s="12" t="str">
        <f>IF( ISBLANK(A432) , "", VLOOKUP(A432, Pokemon!B:D, 3, FALSE) )</f>
        <v/>
      </c>
      <c r="Q432" s="12" t="str">
        <f>IF( ISBLANK(A432) , "", VLOOKUP(A432, Pokemon!B:E, 4, FALSE) )</f>
        <v/>
      </c>
      <c r="V432" s="12" t="str">
        <f>IF(VLOOKUP(A432,'Hidden Abilities'!B$2:C1000, 2, false) = D432, "YES", "NO")</f>
        <v>#N/A</v>
      </c>
    </row>
    <row r="433">
      <c r="F433" s="20"/>
      <c r="G433" s="20"/>
      <c r="H433" s="20"/>
      <c r="I433" s="20"/>
      <c r="J433" s="20"/>
      <c r="K433" s="20"/>
      <c r="L433" s="9" t="str">
        <f t="shared" si="1"/>
        <v/>
      </c>
      <c r="M433" s="10" t="str">
        <f t="shared" si="2"/>
        <v/>
      </c>
      <c r="P433" s="12" t="str">
        <f>IF( ISBLANK(A433) , "", VLOOKUP(A433, Pokemon!B:D, 3, FALSE) )</f>
        <v/>
      </c>
      <c r="Q433" s="12" t="str">
        <f>IF( ISBLANK(A433) , "", VLOOKUP(A433, Pokemon!B:E, 4, FALSE) )</f>
        <v/>
      </c>
      <c r="V433" s="12" t="str">
        <f>IF(VLOOKUP(A433,'Hidden Abilities'!B$2:C1000, 2, false) = D433, "YES", "NO")</f>
        <v>#N/A</v>
      </c>
    </row>
    <row r="434">
      <c r="F434" s="20"/>
      <c r="G434" s="20"/>
      <c r="H434" s="20"/>
      <c r="I434" s="20"/>
      <c r="J434" s="20"/>
      <c r="K434" s="20"/>
      <c r="L434" s="9" t="str">
        <f t="shared" si="1"/>
        <v/>
      </c>
      <c r="M434" s="10" t="str">
        <f t="shared" si="2"/>
        <v/>
      </c>
      <c r="P434" s="12" t="str">
        <f>IF( ISBLANK(A434) , "", VLOOKUP(A434, Pokemon!B:D, 3, FALSE) )</f>
        <v/>
      </c>
      <c r="Q434" s="12" t="str">
        <f>IF( ISBLANK(A434) , "", VLOOKUP(A434, Pokemon!B:E, 4, FALSE) )</f>
        <v/>
      </c>
      <c r="V434" s="12" t="str">
        <f>IF(VLOOKUP(A434,'Hidden Abilities'!B$2:C1000, 2, false) = D434, "YES", "NO")</f>
        <v>#N/A</v>
      </c>
    </row>
    <row r="435">
      <c r="F435" s="20"/>
      <c r="G435" s="20"/>
      <c r="H435" s="20"/>
      <c r="I435" s="20"/>
      <c r="J435" s="20"/>
      <c r="K435" s="20"/>
      <c r="L435" s="9" t="str">
        <f t="shared" si="1"/>
        <v/>
      </c>
      <c r="M435" s="10" t="str">
        <f t="shared" si="2"/>
        <v/>
      </c>
      <c r="P435" s="12" t="str">
        <f>IF( ISBLANK(A435) , "", VLOOKUP(A435, Pokemon!B:D, 3, FALSE) )</f>
        <v/>
      </c>
      <c r="Q435" s="12" t="str">
        <f>IF( ISBLANK(A435) , "", VLOOKUP(A435, Pokemon!B:E, 4, FALSE) )</f>
        <v/>
      </c>
      <c r="V435" s="12" t="str">
        <f>IF(VLOOKUP(A435,'Hidden Abilities'!B$2:C1000, 2, false) = D435, "YES", "NO")</f>
        <v>#N/A</v>
      </c>
    </row>
    <row r="436">
      <c r="F436" s="20"/>
      <c r="G436" s="20"/>
      <c r="H436" s="20"/>
      <c r="I436" s="20"/>
      <c r="J436" s="20"/>
      <c r="K436" s="20"/>
      <c r="L436" s="9" t="str">
        <f t="shared" si="1"/>
        <v/>
      </c>
      <c r="M436" s="10" t="str">
        <f t="shared" si="2"/>
        <v/>
      </c>
      <c r="P436" s="12" t="str">
        <f>IF( ISBLANK(A436) , "", VLOOKUP(A436, Pokemon!B:D, 3, FALSE) )</f>
        <v/>
      </c>
      <c r="Q436" s="12" t="str">
        <f>IF( ISBLANK(A436) , "", VLOOKUP(A436, Pokemon!B:E, 4, FALSE) )</f>
        <v/>
      </c>
      <c r="V436" s="12" t="str">
        <f>IF(VLOOKUP(A436,'Hidden Abilities'!B$2:C1000, 2, false) = D436, "YES", "NO")</f>
        <v>#N/A</v>
      </c>
    </row>
    <row r="437">
      <c r="F437" s="20"/>
      <c r="G437" s="20"/>
      <c r="H437" s="20"/>
      <c r="I437" s="20"/>
      <c r="J437" s="20"/>
      <c r="K437" s="20"/>
      <c r="L437" s="9" t="str">
        <f t="shared" si="1"/>
        <v/>
      </c>
      <c r="M437" s="10" t="str">
        <f t="shared" si="2"/>
        <v/>
      </c>
      <c r="P437" s="12" t="str">
        <f>IF( ISBLANK(A437) , "", VLOOKUP(A437, Pokemon!B:D, 3, FALSE) )</f>
        <v/>
      </c>
      <c r="Q437" s="12" t="str">
        <f>IF( ISBLANK(A437) , "", VLOOKUP(A437, Pokemon!B:E, 4, FALSE) )</f>
        <v/>
      </c>
      <c r="V437" s="12" t="str">
        <f>IF(VLOOKUP(A437,'Hidden Abilities'!B$2:C1000, 2, false) = D437, "YES", "NO")</f>
        <v>#N/A</v>
      </c>
    </row>
    <row r="438">
      <c r="F438" s="20"/>
      <c r="G438" s="20"/>
      <c r="H438" s="20"/>
      <c r="I438" s="20"/>
      <c r="J438" s="20"/>
      <c r="K438" s="20"/>
      <c r="L438" s="9" t="str">
        <f t="shared" si="1"/>
        <v/>
      </c>
      <c r="M438" s="10" t="str">
        <f t="shared" si="2"/>
        <v/>
      </c>
      <c r="P438" s="12" t="str">
        <f>IF( ISBLANK(A438) , "", VLOOKUP(A438, Pokemon!B:D, 3, FALSE) )</f>
        <v/>
      </c>
      <c r="Q438" s="12" t="str">
        <f>IF( ISBLANK(A438) , "", VLOOKUP(A438, Pokemon!B:E, 4, FALSE) )</f>
        <v/>
      </c>
      <c r="V438" s="12" t="str">
        <f>IF(VLOOKUP(A438,'Hidden Abilities'!B$2:C1000, 2, false) = D438, "YES", "NO")</f>
        <v>#N/A</v>
      </c>
    </row>
    <row r="439">
      <c r="F439" s="20"/>
      <c r="G439" s="20"/>
      <c r="H439" s="20"/>
      <c r="I439" s="20"/>
      <c r="J439" s="20"/>
      <c r="K439" s="20"/>
      <c r="L439" s="9" t="str">
        <f t="shared" si="1"/>
        <v/>
      </c>
      <c r="M439" s="10" t="str">
        <f t="shared" si="2"/>
        <v/>
      </c>
      <c r="P439" s="12" t="str">
        <f>IF( ISBLANK(A439) , "", VLOOKUP(A439, Pokemon!B:D, 3, FALSE) )</f>
        <v/>
      </c>
      <c r="Q439" s="12" t="str">
        <f>IF( ISBLANK(A439) , "", VLOOKUP(A439, Pokemon!B:E, 4, FALSE) )</f>
        <v/>
      </c>
      <c r="V439" s="12" t="str">
        <f>IF(VLOOKUP(A439,'Hidden Abilities'!B$2:C1000, 2, false) = D439, "YES", "NO")</f>
        <v>#N/A</v>
      </c>
    </row>
    <row r="440">
      <c r="F440" s="20"/>
      <c r="G440" s="20"/>
      <c r="H440" s="20"/>
      <c r="I440" s="20"/>
      <c r="J440" s="20"/>
      <c r="K440" s="20"/>
      <c r="L440" s="9" t="str">
        <f t="shared" si="1"/>
        <v/>
      </c>
      <c r="M440" s="10" t="str">
        <f t="shared" si="2"/>
        <v/>
      </c>
      <c r="P440" s="12" t="str">
        <f>IF( ISBLANK(A440) , "", VLOOKUP(A440, Pokemon!B:D, 3, FALSE) )</f>
        <v/>
      </c>
      <c r="Q440" s="12" t="str">
        <f>IF( ISBLANK(A440) , "", VLOOKUP(A440, Pokemon!B:E, 4, FALSE) )</f>
        <v/>
      </c>
      <c r="V440" s="12" t="str">
        <f>IF(VLOOKUP(A440,'Hidden Abilities'!B$2:C1000, 2, false) = D440, "YES", "NO")</f>
        <v>#N/A</v>
      </c>
    </row>
    <row r="441">
      <c r="F441" s="20"/>
      <c r="G441" s="20"/>
      <c r="H441" s="20"/>
      <c r="I441" s="20"/>
      <c r="J441" s="20"/>
      <c r="K441" s="20"/>
      <c r="L441" s="9" t="str">
        <f t="shared" si="1"/>
        <v/>
      </c>
      <c r="M441" s="10" t="str">
        <f t="shared" si="2"/>
        <v/>
      </c>
      <c r="P441" s="12" t="str">
        <f>IF( ISBLANK(A441) , "", VLOOKUP(A441, Pokemon!B:D, 3, FALSE) )</f>
        <v/>
      </c>
      <c r="Q441" s="12" t="str">
        <f>IF( ISBLANK(A441) , "", VLOOKUP(A441, Pokemon!B:E, 4, FALSE) )</f>
        <v/>
      </c>
      <c r="V441" s="12" t="str">
        <f>IF(VLOOKUP(A441,'Hidden Abilities'!B$2:C1000, 2, false) = D441, "YES", "NO")</f>
        <v>#N/A</v>
      </c>
    </row>
    <row r="442">
      <c r="F442" s="20"/>
      <c r="G442" s="20"/>
      <c r="H442" s="20"/>
      <c r="I442" s="20"/>
      <c r="J442" s="20"/>
      <c r="K442" s="20"/>
      <c r="L442" s="9" t="str">
        <f t="shared" si="1"/>
        <v/>
      </c>
      <c r="M442" s="10" t="str">
        <f t="shared" si="2"/>
        <v/>
      </c>
      <c r="P442" s="12" t="str">
        <f>IF( ISBLANK(A442) , "", VLOOKUP(A442, Pokemon!B:D, 3, FALSE) )</f>
        <v/>
      </c>
      <c r="Q442" s="12" t="str">
        <f>IF( ISBLANK(A442) , "", VLOOKUP(A442, Pokemon!B:E, 4, FALSE) )</f>
        <v/>
      </c>
      <c r="V442" s="12" t="str">
        <f>IF(VLOOKUP(A442,'Hidden Abilities'!B$2:C1000, 2, false) = D442, "YES", "NO")</f>
        <v>#N/A</v>
      </c>
    </row>
    <row r="443">
      <c r="F443" s="20"/>
      <c r="G443" s="20"/>
      <c r="H443" s="20"/>
      <c r="I443" s="20"/>
      <c r="J443" s="20"/>
      <c r="K443" s="20"/>
      <c r="L443" s="9" t="str">
        <f t="shared" si="1"/>
        <v/>
      </c>
      <c r="M443" s="10" t="str">
        <f t="shared" si="2"/>
        <v/>
      </c>
      <c r="P443" s="12" t="str">
        <f>IF( ISBLANK(A443) , "", VLOOKUP(A443, Pokemon!B:D, 3, FALSE) )</f>
        <v/>
      </c>
      <c r="Q443" s="12" t="str">
        <f>IF( ISBLANK(A443) , "", VLOOKUP(A443, Pokemon!B:E, 4, FALSE) )</f>
        <v/>
      </c>
      <c r="V443" s="12" t="str">
        <f>IF(VLOOKUP(A443,'Hidden Abilities'!B$2:C1000, 2, false) = D443, "YES", "NO")</f>
        <v>#N/A</v>
      </c>
    </row>
    <row r="444">
      <c r="F444" s="20"/>
      <c r="G444" s="20"/>
      <c r="H444" s="20"/>
      <c r="I444" s="20"/>
      <c r="J444" s="20"/>
      <c r="K444" s="20"/>
      <c r="L444" s="9" t="str">
        <f t="shared" si="1"/>
        <v/>
      </c>
      <c r="M444" s="10" t="str">
        <f t="shared" si="2"/>
        <v/>
      </c>
      <c r="P444" s="12" t="str">
        <f>IF( ISBLANK(A444) , "", VLOOKUP(A444, Pokemon!B:D, 3, FALSE) )</f>
        <v/>
      </c>
      <c r="Q444" s="12" t="str">
        <f>IF( ISBLANK(A444) , "", VLOOKUP(A444, Pokemon!B:E, 4, FALSE) )</f>
        <v/>
      </c>
      <c r="V444" s="12" t="str">
        <f>IF(VLOOKUP(A444,'Hidden Abilities'!B$2:C1000, 2, false) = D444, "YES", "NO")</f>
        <v>#N/A</v>
      </c>
    </row>
    <row r="445">
      <c r="F445" s="20"/>
      <c r="G445" s="20"/>
      <c r="H445" s="20"/>
      <c r="I445" s="20"/>
      <c r="J445" s="20"/>
      <c r="K445" s="20"/>
      <c r="L445" s="9" t="str">
        <f t="shared" si="1"/>
        <v/>
      </c>
      <c r="M445" s="10" t="str">
        <f t="shared" si="2"/>
        <v/>
      </c>
      <c r="P445" s="12" t="str">
        <f>IF( ISBLANK(A445) , "", VLOOKUP(A445, Pokemon!B:D, 3, FALSE) )</f>
        <v/>
      </c>
      <c r="Q445" s="12" t="str">
        <f>IF( ISBLANK(A445) , "", VLOOKUP(A445, Pokemon!B:E, 4, FALSE) )</f>
        <v/>
      </c>
      <c r="V445" s="12" t="str">
        <f>IF(VLOOKUP(A445,'Hidden Abilities'!B$2:C1000, 2, false) = D445, "YES", "NO")</f>
        <v>#N/A</v>
      </c>
    </row>
    <row r="446">
      <c r="F446" s="20"/>
      <c r="G446" s="20"/>
      <c r="H446" s="20"/>
      <c r="I446" s="20"/>
      <c r="J446" s="20"/>
      <c r="K446" s="20"/>
      <c r="L446" s="9" t="str">
        <f t="shared" si="1"/>
        <v/>
      </c>
      <c r="M446" s="10" t="str">
        <f t="shared" si="2"/>
        <v/>
      </c>
      <c r="P446" s="12" t="str">
        <f>IF( ISBLANK(A446) , "", VLOOKUP(A446, Pokemon!B:D, 3, FALSE) )</f>
        <v/>
      </c>
      <c r="Q446" s="12" t="str">
        <f>IF( ISBLANK(A446) , "", VLOOKUP(A446, Pokemon!B:E, 4, FALSE) )</f>
        <v/>
      </c>
      <c r="V446" s="12" t="str">
        <f>IF(VLOOKUP(A446,'Hidden Abilities'!B$2:C1000, 2, false) = D446, "YES", "NO")</f>
        <v>#N/A</v>
      </c>
    </row>
    <row r="447">
      <c r="F447" s="20"/>
      <c r="G447" s="20"/>
      <c r="H447" s="20"/>
      <c r="I447" s="20"/>
      <c r="J447" s="20"/>
      <c r="K447" s="20"/>
      <c r="L447" s="9" t="str">
        <f t="shared" si="1"/>
        <v/>
      </c>
      <c r="M447" s="10" t="str">
        <f t="shared" si="2"/>
        <v/>
      </c>
      <c r="P447" s="12" t="str">
        <f>IF( ISBLANK(A447) , "", VLOOKUP(A447, Pokemon!B:D, 3, FALSE) )</f>
        <v/>
      </c>
      <c r="Q447" s="12" t="str">
        <f>IF( ISBLANK(A447) , "", VLOOKUP(A447, Pokemon!B:E, 4, FALSE) )</f>
        <v/>
      </c>
      <c r="V447" s="12" t="str">
        <f>IF(VLOOKUP(A447,'Hidden Abilities'!B$2:C1000, 2, false) = D447, "YES", "NO")</f>
        <v>#N/A</v>
      </c>
    </row>
    <row r="448">
      <c r="F448" s="20"/>
      <c r="G448" s="20"/>
      <c r="H448" s="20"/>
      <c r="I448" s="20"/>
      <c r="J448" s="20"/>
      <c r="K448" s="20"/>
      <c r="L448" s="9" t="str">
        <f t="shared" si="1"/>
        <v/>
      </c>
      <c r="M448" s="10" t="str">
        <f t="shared" si="2"/>
        <v/>
      </c>
      <c r="P448" s="12" t="str">
        <f>IF( ISBLANK(A448) , "", VLOOKUP(A448, Pokemon!B:D, 3, FALSE) )</f>
        <v/>
      </c>
      <c r="Q448" s="12" t="str">
        <f>IF( ISBLANK(A448) , "", VLOOKUP(A448, Pokemon!B:E, 4, FALSE) )</f>
        <v/>
      </c>
      <c r="V448" s="12" t="str">
        <f>IF(VLOOKUP(A448,'Hidden Abilities'!B$2:C1000, 2, false) = D448, "YES", "NO")</f>
        <v>#N/A</v>
      </c>
    </row>
    <row r="449">
      <c r="F449" s="20"/>
      <c r="G449" s="20"/>
      <c r="H449" s="20"/>
      <c r="I449" s="20"/>
      <c r="J449" s="20"/>
      <c r="K449" s="20"/>
      <c r="L449" s="9" t="str">
        <f t="shared" si="1"/>
        <v/>
      </c>
      <c r="M449" s="10" t="str">
        <f t="shared" si="2"/>
        <v/>
      </c>
      <c r="P449" s="12" t="str">
        <f>IF( ISBLANK(A449) , "", VLOOKUP(A449, Pokemon!B:D, 3, FALSE) )</f>
        <v/>
      </c>
      <c r="Q449" s="12" t="str">
        <f>IF( ISBLANK(A449) , "", VLOOKUP(A449, Pokemon!B:E, 4, FALSE) )</f>
        <v/>
      </c>
      <c r="V449" s="12" t="str">
        <f>IF(VLOOKUP(A449,'Hidden Abilities'!B$2:C1000, 2, false) = D449, "YES", "NO")</f>
        <v>#N/A</v>
      </c>
    </row>
    <row r="450">
      <c r="F450" s="20"/>
      <c r="G450" s="20"/>
      <c r="H450" s="20"/>
      <c r="I450" s="20"/>
      <c r="J450" s="20"/>
      <c r="K450" s="20"/>
      <c r="L450" s="9" t="str">
        <f t="shared" si="1"/>
        <v/>
      </c>
      <c r="M450" s="10" t="str">
        <f t="shared" si="2"/>
        <v/>
      </c>
      <c r="P450" s="12" t="str">
        <f>IF( ISBLANK(A450) , "", VLOOKUP(A450, Pokemon!B:D, 3, FALSE) )</f>
        <v/>
      </c>
      <c r="Q450" s="12" t="str">
        <f>IF( ISBLANK(A450) , "", VLOOKUP(A450, Pokemon!B:E, 4, FALSE) )</f>
        <v/>
      </c>
      <c r="V450" s="12" t="str">
        <f>IF(VLOOKUP(A450,'Hidden Abilities'!B$2:C1000, 2, false) = D450, "YES", "NO")</f>
        <v>#N/A</v>
      </c>
    </row>
    <row r="451">
      <c r="F451" s="20"/>
      <c r="G451" s="20"/>
      <c r="H451" s="20"/>
      <c r="I451" s="20"/>
      <c r="J451" s="20"/>
      <c r="K451" s="20"/>
      <c r="L451" s="9" t="str">
        <f t="shared" si="1"/>
        <v/>
      </c>
      <c r="M451" s="10" t="str">
        <f t="shared" si="2"/>
        <v/>
      </c>
      <c r="P451" s="12" t="str">
        <f>IF( ISBLANK(A451) , "", VLOOKUP(A451, Pokemon!B:D, 3, FALSE) )</f>
        <v/>
      </c>
      <c r="Q451" s="12" t="str">
        <f>IF( ISBLANK(A451) , "", VLOOKUP(A451, Pokemon!B:E, 4, FALSE) )</f>
        <v/>
      </c>
      <c r="V451" s="12" t="str">
        <f>IF(VLOOKUP(A451,'Hidden Abilities'!B$2:C1000, 2, false) = D451, "YES", "NO")</f>
        <v>#N/A</v>
      </c>
    </row>
    <row r="452">
      <c r="F452" s="20"/>
      <c r="G452" s="20"/>
      <c r="H452" s="20"/>
      <c r="I452" s="20"/>
      <c r="J452" s="20"/>
      <c r="K452" s="20"/>
      <c r="L452" s="9" t="str">
        <f t="shared" si="1"/>
        <v/>
      </c>
      <c r="M452" s="10" t="str">
        <f t="shared" si="2"/>
        <v/>
      </c>
      <c r="P452" s="12" t="str">
        <f>IF( ISBLANK(A452) , "", VLOOKUP(A452, Pokemon!B:D, 3, FALSE) )</f>
        <v/>
      </c>
      <c r="Q452" s="12" t="str">
        <f>IF( ISBLANK(A452) , "", VLOOKUP(A452, Pokemon!B:E, 4, FALSE) )</f>
        <v/>
      </c>
      <c r="V452" s="12" t="str">
        <f>IF(VLOOKUP(A452,'Hidden Abilities'!B$2:C1000, 2, false) = D452, "YES", "NO")</f>
        <v>#N/A</v>
      </c>
    </row>
    <row r="453">
      <c r="F453" s="20"/>
      <c r="G453" s="20"/>
      <c r="H453" s="20"/>
      <c r="I453" s="20"/>
      <c r="J453" s="20"/>
      <c r="K453" s="20"/>
      <c r="L453" s="9" t="str">
        <f t="shared" si="1"/>
        <v/>
      </c>
      <c r="M453" s="10" t="str">
        <f t="shared" si="2"/>
        <v/>
      </c>
      <c r="P453" s="12" t="str">
        <f>IF( ISBLANK(A453) , "", VLOOKUP(A453, Pokemon!B:D, 3, FALSE) )</f>
        <v/>
      </c>
      <c r="Q453" s="12" t="str">
        <f>IF( ISBLANK(A453) , "", VLOOKUP(A453, Pokemon!B:E, 4, FALSE) )</f>
        <v/>
      </c>
      <c r="V453" s="12" t="str">
        <f>IF(VLOOKUP(A453,'Hidden Abilities'!B$2:C1000, 2, false) = D453, "YES", "NO")</f>
        <v>#N/A</v>
      </c>
    </row>
    <row r="454">
      <c r="F454" s="20"/>
      <c r="G454" s="20"/>
      <c r="H454" s="20"/>
      <c r="I454" s="20"/>
      <c r="J454" s="20"/>
      <c r="K454" s="20"/>
      <c r="L454" s="9" t="str">
        <f t="shared" si="1"/>
        <v/>
      </c>
      <c r="M454" s="10" t="str">
        <f t="shared" si="2"/>
        <v/>
      </c>
      <c r="P454" s="12" t="str">
        <f>IF( ISBLANK(A454) , "", VLOOKUP(A454, Pokemon!B:D, 3, FALSE) )</f>
        <v/>
      </c>
      <c r="Q454" s="12" t="str">
        <f>IF( ISBLANK(A454) , "", VLOOKUP(A454, Pokemon!B:E, 4, FALSE) )</f>
        <v/>
      </c>
      <c r="V454" s="12" t="str">
        <f>IF(VLOOKUP(A454,'Hidden Abilities'!B$2:C1000, 2, false) = D454, "YES", "NO")</f>
        <v>#N/A</v>
      </c>
    </row>
    <row r="455">
      <c r="F455" s="20"/>
      <c r="G455" s="20"/>
      <c r="H455" s="20"/>
      <c r="I455" s="20"/>
      <c r="J455" s="20"/>
      <c r="K455" s="20"/>
      <c r="L455" s="9" t="str">
        <f t="shared" si="1"/>
        <v/>
      </c>
      <c r="M455" s="10" t="str">
        <f t="shared" si="2"/>
        <v/>
      </c>
      <c r="P455" s="12" t="str">
        <f>IF( ISBLANK(A455) , "", VLOOKUP(A455, Pokemon!B:D, 3, FALSE) )</f>
        <v/>
      </c>
      <c r="Q455" s="12" t="str">
        <f>IF( ISBLANK(A455) , "", VLOOKUP(A455, Pokemon!B:E, 4, FALSE) )</f>
        <v/>
      </c>
      <c r="V455" s="12" t="str">
        <f>IF(VLOOKUP(A455,'Hidden Abilities'!B$2:C1000, 2, false) = D455, "YES", "NO")</f>
        <v>#N/A</v>
      </c>
    </row>
    <row r="456">
      <c r="F456" s="20"/>
      <c r="G456" s="20"/>
      <c r="H456" s="20"/>
      <c r="I456" s="20"/>
      <c r="J456" s="20"/>
      <c r="K456" s="20"/>
      <c r="L456" s="9" t="str">
        <f t="shared" si="1"/>
        <v/>
      </c>
      <c r="M456" s="10" t="str">
        <f t="shared" si="2"/>
        <v/>
      </c>
      <c r="P456" s="12" t="str">
        <f>IF( ISBLANK(A456) , "", VLOOKUP(A456, Pokemon!B:D, 3, FALSE) )</f>
        <v/>
      </c>
      <c r="Q456" s="12" t="str">
        <f>IF( ISBLANK(A456) , "", VLOOKUP(A456, Pokemon!B:E, 4, FALSE) )</f>
        <v/>
      </c>
      <c r="V456" s="12" t="str">
        <f>IF(VLOOKUP(A456,'Hidden Abilities'!B$2:C1000, 2, false) = D456, "YES", "NO")</f>
        <v>#N/A</v>
      </c>
    </row>
    <row r="457">
      <c r="F457" s="20"/>
      <c r="G457" s="20"/>
      <c r="H457" s="20"/>
      <c r="I457" s="20"/>
      <c r="J457" s="20"/>
      <c r="K457" s="20"/>
      <c r="L457" s="9" t="str">
        <f t="shared" si="1"/>
        <v/>
      </c>
      <c r="M457" s="10" t="str">
        <f t="shared" si="2"/>
        <v/>
      </c>
      <c r="P457" s="12" t="str">
        <f>IF( ISBLANK(A457) , "", VLOOKUP(A457, Pokemon!B:D, 3, FALSE) )</f>
        <v/>
      </c>
      <c r="Q457" s="12" t="str">
        <f>IF( ISBLANK(A457) , "", VLOOKUP(A457, Pokemon!B:E, 4, FALSE) )</f>
        <v/>
      </c>
      <c r="V457" s="12" t="str">
        <f>IF(VLOOKUP(A457,'Hidden Abilities'!B$2:C1000, 2, false) = D457, "YES", "NO")</f>
        <v>#N/A</v>
      </c>
    </row>
    <row r="458">
      <c r="F458" s="20"/>
      <c r="G458" s="20"/>
      <c r="H458" s="20"/>
      <c r="I458" s="20"/>
      <c r="J458" s="20"/>
      <c r="K458" s="20"/>
      <c r="L458" s="9" t="str">
        <f t="shared" si="1"/>
        <v/>
      </c>
      <c r="M458" s="10" t="str">
        <f t="shared" si="2"/>
        <v/>
      </c>
      <c r="P458" s="12" t="str">
        <f>IF( ISBLANK(A458) , "", VLOOKUP(A458, Pokemon!B:D, 3, FALSE) )</f>
        <v/>
      </c>
      <c r="Q458" s="12" t="str">
        <f>IF( ISBLANK(A458) , "", VLOOKUP(A458, Pokemon!B:E, 4, FALSE) )</f>
        <v/>
      </c>
      <c r="V458" s="12" t="str">
        <f>IF(VLOOKUP(A458,'Hidden Abilities'!B$2:C1000, 2, false) = D458, "YES", "NO")</f>
        <v>#N/A</v>
      </c>
    </row>
    <row r="459">
      <c r="F459" s="20"/>
      <c r="G459" s="20"/>
      <c r="H459" s="20"/>
      <c r="I459" s="20"/>
      <c r="J459" s="20"/>
      <c r="K459" s="20"/>
      <c r="L459" s="9" t="str">
        <f t="shared" si="1"/>
        <v/>
      </c>
      <c r="M459" s="10" t="str">
        <f t="shared" si="2"/>
        <v/>
      </c>
      <c r="P459" s="12" t="str">
        <f>IF( ISBLANK(A459) , "", VLOOKUP(A459, Pokemon!B:D, 3, FALSE) )</f>
        <v/>
      </c>
      <c r="Q459" s="12" t="str">
        <f>IF( ISBLANK(A459) , "", VLOOKUP(A459, Pokemon!B:E, 4, FALSE) )</f>
        <v/>
      </c>
      <c r="V459" s="12" t="str">
        <f>IF(VLOOKUP(A459,'Hidden Abilities'!B$2:C1000, 2, false) = D459, "YES", "NO")</f>
        <v>#N/A</v>
      </c>
    </row>
    <row r="460">
      <c r="F460" s="20"/>
      <c r="G460" s="20"/>
      <c r="H460" s="20"/>
      <c r="I460" s="20"/>
      <c r="J460" s="20"/>
      <c r="K460" s="20"/>
      <c r="L460" s="9" t="str">
        <f t="shared" si="1"/>
        <v/>
      </c>
      <c r="M460" s="10" t="str">
        <f t="shared" si="2"/>
        <v/>
      </c>
      <c r="P460" s="12" t="str">
        <f>IF( ISBLANK(A460) , "", VLOOKUP(A460, Pokemon!B:D, 3, FALSE) )</f>
        <v/>
      </c>
      <c r="Q460" s="12" t="str">
        <f>IF( ISBLANK(A460) , "", VLOOKUP(A460, Pokemon!B:E, 4, FALSE) )</f>
        <v/>
      </c>
      <c r="V460" s="12" t="str">
        <f>IF(VLOOKUP(A460,'Hidden Abilities'!B$2:C1000, 2, false) = D460, "YES", "NO")</f>
        <v>#N/A</v>
      </c>
    </row>
    <row r="461">
      <c r="F461" s="20"/>
      <c r="G461" s="20"/>
      <c r="H461" s="20"/>
      <c r="I461" s="20"/>
      <c r="J461" s="20"/>
      <c r="K461" s="20"/>
      <c r="L461" s="9" t="str">
        <f t="shared" si="1"/>
        <v/>
      </c>
      <c r="M461" s="10" t="str">
        <f t="shared" si="2"/>
        <v/>
      </c>
      <c r="P461" s="12" t="str">
        <f>IF( ISBLANK(A461) , "", VLOOKUP(A461, Pokemon!B:D, 3, FALSE) )</f>
        <v/>
      </c>
      <c r="Q461" s="12" t="str">
        <f>IF( ISBLANK(A461) , "", VLOOKUP(A461, Pokemon!B:E, 4, FALSE) )</f>
        <v/>
      </c>
      <c r="V461" s="12" t="str">
        <f>IF(VLOOKUP(A461,'Hidden Abilities'!B$2:C1000, 2, false) = D461, "YES", "NO")</f>
        <v>#N/A</v>
      </c>
    </row>
    <row r="462">
      <c r="F462" s="20"/>
      <c r="G462" s="20"/>
      <c r="H462" s="20"/>
      <c r="I462" s="20"/>
      <c r="J462" s="20"/>
      <c r="K462" s="20"/>
      <c r="L462" s="9" t="str">
        <f t="shared" si="1"/>
        <v/>
      </c>
      <c r="M462" s="10" t="str">
        <f t="shared" si="2"/>
        <v/>
      </c>
      <c r="P462" s="12" t="str">
        <f>IF( ISBLANK(A462) , "", VLOOKUP(A462, Pokemon!B:D, 3, FALSE) )</f>
        <v/>
      </c>
      <c r="Q462" s="12" t="str">
        <f>IF( ISBLANK(A462) , "", VLOOKUP(A462, Pokemon!B:E, 4, FALSE) )</f>
        <v/>
      </c>
      <c r="V462" s="12" t="str">
        <f>IF(VLOOKUP(A462,'Hidden Abilities'!B$2:C1000, 2, false) = D462, "YES", "NO")</f>
        <v>#N/A</v>
      </c>
    </row>
    <row r="463">
      <c r="F463" s="20"/>
      <c r="G463" s="20"/>
      <c r="H463" s="20"/>
      <c r="I463" s="20"/>
      <c r="J463" s="20"/>
      <c r="K463" s="20"/>
      <c r="L463" s="9" t="str">
        <f t="shared" si="1"/>
        <v/>
      </c>
      <c r="M463" s="10" t="str">
        <f t="shared" si="2"/>
        <v/>
      </c>
      <c r="P463" s="12" t="str">
        <f>IF( ISBLANK(A463) , "", VLOOKUP(A463, Pokemon!B:D, 3, FALSE) )</f>
        <v/>
      </c>
      <c r="Q463" s="12" t="str">
        <f>IF( ISBLANK(A463) , "", VLOOKUP(A463, Pokemon!B:E, 4, FALSE) )</f>
        <v/>
      </c>
      <c r="V463" s="12" t="str">
        <f>IF(VLOOKUP(A463,'Hidden Abilities'!B$2:C1000, 2, false) = D463, "YES", "NO")</f>
        <v>#N/A</v>
      </c>
    </row>
    <row r="464">
      <c r="F464" s="20"/>
      <c r="G464" s="20"/>
      <c r="H464" s="20"/>
      <c r="I464" s="20"/>
      <c r="J464" s="20"/>
      <c r="K464" s="20"/>
      <c r="L464" s="9" t="str">
        <f t="shared" si="1"/>
        <v/>
      </c>
      <c r="M464" s="10" t="str">
        <f t="shared" si="2"/>
        <v/>
      </c>
      <c r="P464" s="12" t="str">
        <f>IF( ISBLANK(A464) , "", VLOOKUP(A464, Pokemon!B:D, 3, FALSE) )</f>
        <v/>
      </c>
      <c r="Q464" s="12" t="str">
        <f>IF( ISBLANK(A464) , "", VLOOKUP(A464, Pokemon!B:E, 4, FALSE) )</f>
        <v/>
      </c>
      <c r="V464" s="12" t="str">
        <f>IF(VLOOKUP(A464,'Hidden Abilities'!B$2:C1000, 2, false) = D464, "YES", "NO")</f>
        <v>#N/A</v>
      </c>
    </row>
    <row r="465">
      <c r="F465" s="20"/>
      <c r="G465" s="20"/>
      <c r="H465" s="20"/>
      <c r="I465" s="20"/>
      <c r="J465" s="20"/>
      <c r="K465" s="20"/>
      <c r="L465" s="9" t="str">
        <f t="shared" si="1"/>
        <v/>
      </c>
      <c r="M465" s="10" t="str">
        <f t="shared" si="2"/>
        <v/>
      </c>
      <c r="P465" s="12" t="str">
        <f>IF( ISBLANK(A465) , "", VLOOKUP(A465, Pokemon!B:D, 3, FALSE) )</f>
        <v/>
      </c>
      <c r="Q465" s="12" t="str">
        <f>IF( ISBLANK(A465) , "", VLOOKUP(A465, Pokemon!B:E, 4, FALSE) )</f>
        <v/>
      </c>
      <c r="V465" s="12" t="str">
        <f>IF(VLOOKUP(A465,'Hidden Abilities'!B$2:C1000, 2, false) = D465, "YES", "NO")</f>
        <v>#N/A</v>
      </c>
    </row>
    <row r="466">
      <c r="F466" s="20"/>
      <c r="G466" s="20"/>
      <c r="H466" s="20"/>
      <c r="I466" s="20"/>
      <c r="J466" s="20"/>
      <c r="K466" s="20"/>
      <c r="L466" s="9" t="str">
        <f t="shared" si="1"/>
        <v/>
      </c>
      <c r="M466" s="10" t="str">
        <f t="shared" si="2"/>
        <v/>
      </c>
      <c r="P466" s="12" t="str">
        <f>IF( ISBLANK(A466) , "", VLOOKUP(A466, Pokemon!B:D, 3, FALSE) )</f>
        <v/>
      </c>
      <c r="Q466" s="12" t="str">
        <f>IF( ISBLANK(A466) , "", VLOOKUP(A466, Pokemon!B:E, 4, FALSE) )</f>
        <v/>
      </c>
      <c r="V466" s="12" t="str">
        <f>IF(VLOOKUP(A466,'Hidden Abilities'!B$2:C1000, 2, false) = D466, "YES", "NO")</f>
        <v>#N/A</v>
      </c>
    </row>
    <row r="467">
      <c r="F467" s="20"/>
      <c r="G467" s="20"/>
      <c r="H467" s="20"/>
      <c r="I467" s="20"/>
      <c r="J467" s="20"/>
      <c r="K467" s="20"/>
      <c r="L467" s="9" t="str">
        <f t="shared" si="1"/>
        <v/>
      </c>
      <c r="M467" s="10" t="str">
        <f t="shared" si="2"/>
        <v/>
      </c>
      <c r="P467" s="12" t="str">
        <f>IF( ISBLANK(A467) , "", VLOOKUP(A467, Pokemon!B:D, 3, FALSE) )</f>
        <v/>
      </c>
      <c r="Q467" s="12" t="str">
        <f>IF( ISBLANK(A467) , "", VLOOKUP(A467, Pokemon!B:E, 4, FALSE) )</f>
        <v/>
      </c>
      <c r="V467" s="12" t="str">
        <f>IF(VLOOKUP(A467,'Hidden Abilities'!B$2:C1000, 2, false) = D467, "YES", "NO")</f>
        <v>#N/A</v>
      </c>
    </row>
    <row r="468">
      <c r="F468" s="20"/>
      <c r="G468" s="20"/>
      <c r="H468" s="20"/>
      <c r="I468" s="20"/>
      <c r="J468" s="20"/>
      <c r="K468" s="20"/>
      <c r="L468" s="9" t="str">
        <f t="shared" si="1"/>
        <v/>
      </c>
      <c r="M468" s="10" t="str">
        <f t="shared" si="2"/>
        <v/>
      </c>
      <c r="P468" s="12" t="str">
        <f>IF( ISBLANK(A468) , "", VLOOKUP(A468, Pokemon!B:D, 3, FALSE) )</f>
        <v/>
      </c>
      <c r="Q468" s="12" t="str">
        <f>IF( ISBLANK(A468) , "", VLOOKUP(A468, Pokemon!B:E, 4, FALSE) )</f>
        <v/>
      </c>
      <c r="V468" s="12" t="str">
        <f>IF(VLOOKUP(A468,'Hidden Abilities'!B$2:C1000, 2, false) = D468, "YES", "NO")</f>
        <v>#N/A</v>
      </c>
    </row>
    <row r="469">
      <c r="F469" s="20"/>
      <c r="G469" s="20"/>
      <c r="H469" s="20"/>
      <c r="I469" s="20"/>
      <c r="J469" s="20"/>
      <c r="K469" s="20"/>
      <c r="L469" s="9" t="str">
        <f t="shared" si="1"/>
        <v/>
      </c>
      <c r="M469" s="10" t="str">
        <f t="shared" si="2"/>
        <v/>
      </c>
      <c r="P469" s="12" t="str">
        <f>IF( ISBLANK(A469) , "", VLOOKUP(A469, Pokemon!B:D, 3, FALSE) )</f>
        <v/>
      </c>
      <c r="Q469" s="12" t="str">
        <f>IF( ISBLANK(A469) , "", VLOOKUP(A469, Pokemon!B:E, 4, FALSE) )</f>
        <v/>
      </c>
      <c r="V469" s="12" t="str">
        <f>IF(VLOOKUP(A469,'Hidden Abilities'!B$2:C1000, 2, false) = D469, "YES", "NO")</f>
        <v>#N/A</v>
      </c>
    </row>
    <row r="470">
      <c r="F470" s="20"/>
      <c r="G470" s="20"/>
      <c r="H470" s="20"/>
      <c r="I470" s="20"/>
      <c r="J470" s="20"/>
      <c r="K470" s="20"/>
      <c r="L470" s="9" t="str">
        <f t="shared" si="1"/>
        <v/>
      </c>
      <c r="M470" s="10" t="str">
        <f t="shared" si="2"/>
        <v/>
      </c>
      <c r="P470" s="12" t="str">
        <f>IF( ISBLANK(A470) , "", VLOOKUP(A470, Pokemon!B:D, 3, FALSE) )</f>
        <v/>
      </c>
      <c r="Q470" s="12" t="str">
        <f>IF( ISBLANK(A470) , "", VLOOKUP(A470, Pokemon!B:E, 4, FALSE) )</f>
        <v/>
      </c>
      <c r="V470" s="12" t="str">
        <f>IF(VLOOKUP(A470,'Hidden Abilities'!B$2:C1000, 2, false) = D470, "YES", "NO")</f>
        <v>#N/A</v>
      </c>
    </row>
    <row r="471">
      <c r="F471" s="20"/>
      <c r="G471" s="20"/>
      <c r="H471" s="20"/>
      <c r="I471" s="20"/>
      <c r="J471" s="20"/>
      <c r="K471" s="20"/>
      <c r="L471" s="9" t="str">
        <f t="shared" si="1"/>
        <v/>
      </c>
      <c r="M471" s="10" t="str">
        <f t="shared" si="2"/>
        <v/>
      </c>
      <c r="P471" s="12" t="str">
        <f>IF( ISBLANK(A471) , "", VLOOKUP(A471, Pokemon!B:D, 3, FALSE) )</f>
        <v/>
      </c>
      <c r="Q471" s="12" t="str">
        <f>IF( ISBLANK(A471) , "", VLOOKUP(A471, Pokemon!B:E, 4, FALSE) )</f>
        <v/>
      </c>
      <c r="V471" s="12" t="str">
        <f>IF(VLOOKUP(A471,'Hidden Abilities'!B$2:C1000, 2, false) = D471, "YES", "NO")</f>
        <v>#N/A</v>
      </c>
    </row>
    <row r="472">
      <c r="F472" s="20"/>
      <c r="G472" s="20"/>
      <c r="H472" s="20"/>
      <c r="I472" s="20"/>
      <c r="J472" s="20"/>
      <c r="K472" s="20"/>
      <c r="L472" s="9" t="str">
        <f t="shared" si="1"/>
        <v/>
      </c>
      <c r="M472" s="10" t="str">
        <f t="shared" si="2"/>
        <v/>
      </c>
      <c r="P472" s="12" t="str">
        <f>IF( ISBLANK(A472) , "", VLOOKUP(A472, Pokemon!B:D, 3, FALSE) )</f>
        <v/>
      </c>
      <c r="Q472" s="12" t="str">
        <f>IF( ISBLANK(A472) , "", VLOOKUP(A472, Pokemon!B:E, 4, FALSE) )</f>
        <v/>
      </c>
      <c r="V472" s="12" t="str">
        <f>IF(VLOOKUP(A472,'Hidden Abilities'!B$2:C1000, 2, false) = D472, "YES", "NO")</f>
        <v>#N/A</v>
      </c>
    </row>
    <row r="473">
      <c r="F473" s="20"/>
      <c r="G473" s="20"/>
      <c r="H473" s="20"/>
      <c r="I473" s="20"/>
      <c r="J473" s="20"/>
      <c r="K473" s="20"/>
      <c r="L473" s="9" t="str">
        <f t="shared" si="1"/>
        <v/>
      </c>
      <c r="M473" s="10" t="str">
        <f t="shared" si="2"/>
        <v/>
      </c>
      <c r="P473" s="12" t="str">
        <f>IF( ISBLANK(A473) , "", VLOOKUP(A473, Pokemon!B:D, 3, FALSE) )</f>
        <v/>
      </c>
      <c r="Q473" s="12" t="str">
        <f>IF( ISBLANK(A473) , "", VLOOKUP(A473, Pokemon!B:E, 4, FALSE) )</f>
        <v/>
      </c>
      <c r="V473" s="12" t="str">
        <f>IF(VLOOKUP(A473,'Hidden Abilities'!B$2:C1000, 2, false) = D473, "YES", "NO")</f>
        <v>#N/A</v>
      </c>
    </row>
    <row r="474">
      <c r="F474" s="20"/>
      <c r="G474" s="20"/>
      <c r="H474" s="20"/>
      <c r="I474" s="20"/>
      <c r="J474" s="20"/>
      <c r="K474" s="20"/>
      <c r="L474" s="9" t="str">
        <f t="shared" si="1"/>
        <v/>
      </c>
      <c r="M474" s="10" t="str">
        <f t="shared" si="2"/>
        <v/>
      </c>
      <c r="P474" s="12" t="str">
        <f>IF( ISBLANK(A474) , "", VLOOKUP(A474, Pokemon!B:D, 3, FALSE) )</f>
        <v/>
      </c>
      <c r="Q474" s="12" t="str">
        <f>IF( ISBLANK(A474) , "", VLOOKUP(A474, Pokemon!B:E, 4, FALSE) )</f>
        <v/>
      </c>
      <c r="V474" s="12" t="str">
        <f>IF(VLOOKUP(A474,'Hidden Abilities'!B$2:C1000, 2, false) = D474, "YES", "NO")</f>
        <v>#N/A</v>
      </c>
    </row>
    <row r="475">
      <c r="F475" s="20"/>
      <c r="G475" s="20"/>
      <c r="H475" s="20"/>
      <c r="I475" s="20"/>
      <c r="J475" s="20"/>
      <c r="K475" s="20"/>
      <c r="L475" s="9" t="str">
        <f t="shared" si="1"/>
        <v/>
      </c>
      <c r="M475" s="10" t="str">
        <f t="shared" si="2"/>
        <v/>
      </c>
      <c r="P475" s="12" t="str">
        <f>IF( ISBLANK(A475) , "", VLOOKUP(A475, Pokemon!B:D, 3, FALSE) )</f>
        <v/>
      </c>
      <c r="Q475" s="12" t="str">
        <f>IF( ISBLANK(A475) , "", VLOOKUP(A475, Pokemon!B:E, 4, FALSE) )</f>
        <v/>
      </c>
      <c r="V475" s="12" t="str">
        <f>IF(VLOOKUP(A475,'Hidden Abilities'!B$2:C1000, 2, false) = D475, "YES", "NO")</f>
        <v>#N/A</v>
      </c>
    </row>
    <row r="476">
      <c r="F476" s="20"/>
      <c r="G476" s="20"/>
      <c r="H476" s="20"/>
      <c r="I476" s="20"/>
      <c r="J476" s="20"/>
      <c r="K476" s="20"/>
      <c r="L476" s="9" t="str">
        <f t="shared" si="1"/>
        <v/>
      </c>
      <c r="M476" s="10" t="str">
        <f t="shared" si="2"/>
        <v/>
      </c>
      <c r="P476" s="12" t="str">
        <f>IF( ISBLANK(A476) , "", VLOOKUP(A476, Pokemon!B:D, 3, FALSE) )</f>
        <v/>
      </c>
      <c r="Q476" s="12" t="str">
        <f>IF( ISBLANK(A476) , "", VLOOKUP(A476, Pokemon!B:E, 4, FALSE) )</f>
        <v/>
      </c>
      <c r="V476" s="12" t="str">
        <f>IF(VLOOKUP(A476,'Hidden Abilities'!B$2:C1000, 2, false) = D476, "YES", "NO")</f>
        <v>#N/A</v>
      </c>
    </row>
    <row r="477">
      <c r="F477" s="20"/>
      <c r="G477" s="20"/>
      <c r="H477" s="20"/>
      <c r="I477" s="20"/>
      <c r="J477" s="20"/>
      <c r="K477" s="20"/>
      <c r="L477" s="9" t="str">
        <f t="shared" si="1"/>
        <v/>
      </c>
      <c r="M477" s="10" t="str">
        <f t="shared" si="2"/>
        <v/>
      </c>
      <c r="P477" s="12" t="str">
        <f>IF( ISBLANK(A477) , "", VLOOKUP(A477, Pokemon!B:D, 3, FALSE) )</f>
        <v/>
      </c>
      <c r="Q477" s="12" t="str">
        <f>IF( ISBLANK(A477) , "", VLOOKUP(A477, Pokemon!B:E, 4, FALSE) )</f>
        <v/>
      </c>
      <c r="V477" s="12" t="str">
        <f>IF(VLOOKUP(A477,'Hidden Abilities'!B$2:C1000, 2, false) = D477, "YES", "NO")</f>
        <v>#N/A</v>
      </c>
    </row>
    <row r="478">
      <c r="F478" s="20"/>
      <c r="G478" s="20"/>
      <c r="H478" s="20"/>
      <c r="I478" s="20"/>
      <c r="J478" s="20"/>
      <c r="K478" s="20"/>
      <c r="L478" s="9" t="str">
        <f t="shared" si="1"/>
        <v/>
      </c>
      <c r="M478" s="10" t="str">
        <f t="shared" si="2"/>
        <v/>
      </c>
      <c r="P478" s="12" t="str">
        <f>IF( ISBLANK(A478) , "", VLOOKUP(A478, Pokemon!B:D, 3, FALSE) )</f>
        <v/>
      </c>
      <c r="Q478" s="12" t="str">
        <f>IF( ISBLANK(A478) , "", VLOOKUP(A478, Pokemon!B:E, 4, FALSE) )</f>
        <v/>
      </c>
      <c r="V478" s="12" t="str">
        <f>IF(VLOOKUP(A478,'Hidden Abilities'!B$2:C1000, 2, false) = D478, "YES", "NO")</f>
        <v>#N/A</v>
      </c>
    </row>
    <row r="479">
      <c r="F479" s="20"/>
      <c r="G479" s="20"/>
      <c r="H479" s="20"/>
      <c r="I479" s="20"/>
      <c r="J479" s="20"/>
      <c r="K479" s="20"/>
      <c r="L479" s="9" t="str">
        <f t="shared" si="1"/>
        <v/>
      </c>
      <c r="M479" s="10" t="str">
        <f t="shared" si="2"/>
        <v/>
      </c>
      <c r="P479" s="12" t="str">
        <f>IF( ISBLANK(A479) , "", VLOOKUP(A479, Pokemon!B:D, 3, FALSE) )</f>
        <v/>
      </c>
      <c r="Q479" s="12" t="str">
        <f>IF( ISBLANK(A479) , "", VLOOKUP(A479, Pokemon!B:E, 4, FALSE) )</f>
        <v/>
      </c>
      <c r="V479" s="12" t="str">
        <f>IF(VLOOKUP(A479,'Hidden Abilities'!B$2:C1000, 2, false) = D479, "YES", "NO")</f>
        <v>#N/A</v>
      </c>
    </row>
    <row r="480">
      <c r="F480" s="20"/>
      <c r="G480" s="20"/>
      <c r="H480" s="20"/>
      <c r="I480" s="20"/>
      <c r="J480" s="20"/>
      <c r="K480" s="20"/>
      <c r="L480" s="9" t="str">
        <f t="shared" si="1"/>
        <v/>
      </c>
      <c r="M480" s="10" t="str">
        <f t="shared" si="2"/>
        <v/>
      </c>
      <c r="P480" s="12" t="str">
        <f>IF( ISBLANK(A480) , "", VLOOKUP(A480, Pokemon!B:D, 3, FALSE) )</f>
        <v/>
      </c>
      <c r="Q480" s="12" t="str">
        <f>IF( ISBLANK(A480) , "", VLOOKUP(A480, Pokemon!B:E, 4, FALSE) )</f>
        <v/>
      </c>
      <c r="V480" s="12" t="str">
        <f>IF(VLOOKUP(A480,'Hidden Abilities'!B$2:C1000, 2, false) = D480, "YES", "NO")</f>
        <v>#N/A</v>
      </c>
    </row>
    <row r="481">
      <c r="F481" s="20"/>
      <c r="G481" s="20"/>
      <c r="H481" s="20"/>
      <c r="I481" s="20"/>
      <c r="J481" s="20"/>
      <c r="K481" s="20"/>
      <c r="L481" s="9" t="str">
        <f t="shared" si="1"/>
        <v/>
      </c>
      <c r="M481" s="10" t="str">
        <f t="shared" si="2"/>
        <v/>
      </c>
      <c r="P481" s="12" t="str">
        <f>IF( ISBLANK(A481) , "", VLOOKUP(A481, Pokemon!B:D, 3, FALSE) )</f>
        <v/>
      </c>
      <c r="Q481" s="12" t="str">
        <f>IF( ISBLANK(A481) , "", VLOOKUP(A481, Pokemon!B:E, 4, FALSE) )</f>
        <v/>
      </c>
      <c r="V481" s="12" t="str">
        <f>IF(VLOOKUP(A481,'Hidden Abilities'!B$2:C1000, 2, false) = D481, "YES", "NO")</f>
        <v>#N/A</v>
      </c>
    </row>
    <row r="482">
      <c r="F482" s="20"/>
      <c r="G482" s="20"/>
      <c r="H482" s="20"/>
      <c r="I482" s="20"/>
      <c r="J482" s="20"/>
      <c r="K482" s="20"/>
      <c r="L482" s="9" t="str">
        <f t="shared" si="1"/>
        <v/>
      </c>
      <c r="M482" s="10" t="str">
        <f t="shared" si="2"/>
        <v/>
      </c>
      <c r="P482" s="12" t="str">
        <f>IF( ISBLANK(A482) , "", VLOOKUP(A482, Pokemon!B:D, 3, FALSE) )</f>
        <v/>
      </c>
      <c r="Q482" s="12" t="str">
        <f>IF( ISBLANK(A482) , "", VLOOKUP(A482, Pokemon!B:E, 4, FALSE) )</f>
        <v/>
      </c>
      <c r="V482" s="12" t="str">
        <f>IF(VLOOKUP(A482,'Hidden Abilities'!B$2:C1000, 2, false) = D482, "YES", "NO")</f>
        <v>#N/A</v>
      </c>
    </row>
    <row r="483">
      <c r="F483" s="20"/>
      <c r="G483" s="20"/>
      <c r="H483" s="20"/>
      <c r="I483" s="20"/>
      <c r="J483" s="20"/>
      <c r="K483" s="20"/>
      <c r="L483" s="9" t="str">
        <f t="shared" si="1"/>
        <v/>
      </c>
      <c r="M483" s="10" t="str">
        <f t="shared" si="2"/>
        <v/>
      </c>
      <c r="P483" s="12" t="str">
        <f>IF( ISBLANK(A483) , "", VLOOKUP(A483, Pokemon!B:D, 3, FALSE) )</f>
        <v/>
      </c>
      <c r="Q483" s="12" t="str">
        <f>IF( ISBLANK(A483) , "", VLOOKUP(A483, Pokemon!B:E, 4, FALSE) )</f>
        <v/>
      </c>
      <c r="V483" s="12" t="str">
        <f>IF(VLOOKUP(A483,'Hidden Abilities'!B$2:C1000, 2, false) = D483, "YES", "NO")</f>
        <v>#N/A</v>
      </c>
    </row>
    <row r="484">
      <c r="F484" s="20"/>
      <c r="G484" s="20"/>
      <c r="H484" s="20"/>
      <c r="I484" s="20"/>
      <c r="J484" s="20"/>
      <c r="K484" s="20"/>
      <c r="L484" s="9" t="str">
        <f t="shared" si="1"/>
        <v/>
      </c>
      <c r="M484" s="10" t="str">
        <f t="shared" si="2"/>
        <v/>
      </c>
      <c r="P484" s="12" t="str">
        <f>IF( ISBLANK(A484) , "", VLOOKUP(A484, Pokemon!B:D, 3, FALSE) )</f>
        <v/>
      </c>
      <c r="Q484" s="12" t="str">
        <f>IF( ISBLANK(A484) , "", VLOOKUP(A484, Pokemon!B:E, 4, FALSE) )</f>
        <v/>
      </c>
      <c r="V484" s="12" t="str">
        <f>IF(VLOOKUP(A484,'Hidden Abilities'!B$2:C1000, 2, false) = D484, "YES", "NO")</f>
        <v>#N/A</v>
      </c>
    </row>
    <row r="485">
      <c r="F485" s="20"/>
      <c r="G485" s="20"/>
      <c r="H485" s="20"/>
      <c r="I485" s="20"/>
      <c r="J485" s="20"/>
      <c r="K485" s="20"/>
      <c r="L485" s="9" t="str">
        <f t="shared" si="1"/>
        <v/>
      </c>
      <c r="M485" s="10" t="str">
        <f t="shared" si="2"/>
        <v/>
      </c>
      <c r="P485" s="12" t="str">
        <f>IF( ISBLANK(A485) , "", VLOOKUP(A485, Pokemon!B:D, 3, FALSE) )</f>
        <v/>
      </c>
      <c r="Q485" s="12" t="str">
        <f>IF( ISBLANK(A485) , "", VLOOKUP(A485, Pokemon!B:E, 4, FALSE) )</f>
        <v/>
      </c>
      <c r="V485" s="12" t="str">
        <f>IF(VLOOKUP(A485,'Hidden Abilities'!B$2:C1000, 2, false) = D485, "YES", "NO")</f>
        <v>#N/A</v>
      </c>
    </row>
    <row r="486">
      <c r="F486" s="20"/>
      <c r="G486" s="20"/>
      <c r="H486" s="20"/>
      <c r="I486" s="20"/>
      <c r="J486" s="20"/>
      <c r="K486" s="20"/>
      <c r="L486" s="9" t="str">
        <f t="shared" si="1"/>
        <v/>
      </c>
      <c r="M486" s="10" t="str">
        <f t="shared" si="2"/>
        <v/>
      </c>
      <c r="P486" s="12" t="str">
        <f>IF( ISBLANK(A486) , "", VLOOKUP(A486, Pokemon!B:D, 3, FALSE) )</f>
        <v/>
      </c>
      <c r="Q486" s="12" t="str">
        <f>IF( ISBLANK(A486) , "", VLOOKUP(A486, Pokemon!B:E, 4, FALSE) )</f>
        <v/>
      </c>
      <c r="V486" s="12" t="str">
        <f>IF(VLOOKUP(A486,'Hidden Abilities'!B$2:C1000, 2, false) = D486, "YES", "NO")</f>
        <v>#N/A</v>
      </c>
    </row>
    <row r="487">
      <c r="F487" s="20"/>
      <c r="G487" s="20"/>
      <c r="H487" s="20"/>
      <c r="I487" s="20"/>
      <c r="J487" s="20"/>
      <c r="K487" s="20"/>
      <c r="L487" s="9" t="str">
        <f t="shared" si="1"/>
        <v/>
      </c>
      <c r="M487" s="10" t="str">
        <f t="shared" si="2"/>
        <v/>
      </c>
      <c r="P487" s="12" t="str">
        <f>IF( ISBLANK(A487) , "", VLOOKUP(A487, Pokemon!B:D, 3, FALSE) )</f>
        <v/>
      </c>
      <c r="Q487" s="12" t="str">
        <f>IF( ISBLANK(A487) , "", VLOOKUP(A487, Pokemon!B:E, 4, FALSE) )</f>
        <v/>
      </c>
      <c r="V487" s="12" t="str">
        <f>IF(VLOOKUP(A487,'Hidden Abilities'!B$2:C1000, 2, false) = D487, "YES", "NO")</f>
        <v>#N/A</v>
      </c>
    </row>
    <row r="488">
      <c r="F488" s="20"/>
      <c r="G488" s="20"/>
      <c r="H488" s="20"/>
      <c r="I488" s="20"/>
      <c r="J488" s="20"/>
      <c r="K488" s="20"/>
      <c r="L488" s="9" t="str">
        <f t="shared" si="1"/>
        <v/>
      </c>
      <c r="M488" s="10" t="str">
        <f t="shared" si="2"/>
        <v/>
      </c>
      <c r="P488" s="12" t="str">
        <f>IF( ISBLANK(A488) , "", VLOOKUP(A488, Pokemon!B:D, 3, FALSE) )</f>
        <v/>
      </c>
      <c r="Q488" s="12" t="str">
        <f>IF( ISBLANK(A488) , "", VLOOKUP(A488, Pokemon!B:E, 4, FALSE) )</f>
        <v/>
      </c>
      <c r="V488" s="12" t="str">
        <f>IF(VLOOKUP(A488,'Hidden Abilities'!B$2:C1000, 2, false) = D488, "YES", "NO")</f>
        <v>#N/A</v>
      </c>
    </row>
    <row r="489">
      <c r="F489" s="20"/>
      <c r="G489" s="20"/>
      <c r="H489" s="20"/>
      <c r="I489" s="20"/>
      <c r="J489" s="20"/>
      <c r="K489" s="20"/>
      <c r="L489" s="9" t="str">
        <f t="shared" si="1"/>
        <v/>
      </c>
      <c r="M489" s="10" t="str">
        <f t="shared" si="2"/>
        <v/>
      </c>
      <c r="P489" s="12" t="str">
        <f>IF( ISBLANK(A489) , "", VLOOKUP(A489, Pokemon!B:D, 3, FALSE) )</f>
        <v/>
      </c>
      <c r="Q489" s="12" t="str">
        <f>IF( ISBLANK(A489) , "", VLOOKUP(A489, Pokemon!B:E, 4, FALSE) )</f>
        <v/>
      </c>
      <c r="V489" s="12" t="str">
        <f>IF(VLOOKUP(A489,'Hidden Abilities'!B$2:C1000, 2, false) = D489, "YES", "NO")</f>
        <v>#N/A</v>
      </c>
    </row>
    <row r="490">
      <c r="F490" s="20"/>
      <c r="G490" s="20"/>
      <c r="H490" s="20"/>
      <c r="I490" s="20"/>
      <c r="J490" s="20"/>
      <c r="K490" s="20"/>
      <c r="L490" s="9" t="str">
        <f t="shared" si="1"/>
        <v/>
      </c>
      <c r="M490" s="10" t="str">
        <f t="shared" si="2"/>
        <v/>
      </c>
      <c r="P490" s="12" t="str">
        <f>IF( ISBLANK(A490) , "", VLOOKUP(A490, Pokemon!B:D, 3, FALSE) )</f>
        <v/>
      </c>
      <c r="Q490" s="12" t="str">
        <f>IF( ISBLANK(A490) , "", VLOOKUP(A490, Pokemon!B:E, 4, FALSE) )</f>
        <v/>
      </c>
      <c r="V490" s="12" t="str">
        <f>IF(VLOOKUP(A490,'Hidden Abilities'!B$2:C1000, 2, false) = D490, "YES", "NO")</f>
        <v>#N/A</v>
      </c>
    </row>
    <row r="491">
      <c r="F491" s="20"/>
      <c r="G491" s="20"/>
      <c r="H491" s="20"/>
      <c r="I491" s="20"/>
      <c r="J491" s="20"/>
      <c r="K491" s="20"/>
      <c r="L491" s="9" t="str">
        <f t="shared" si="1"/>
        <v/>
      </c>
      <c r="M491" s="10" t="str">
        <f t="shared" si="2"/>
        <v/>
      </c>
      <c r="P491" s="12" t="str">
        <f>IF( ISBLANK(A491) , "", VLOOKUP(A491, Pokemon!B:D, 3, FALSE) )</f>
        <v/>
      </c>
      <c r="Q491" s="12" t="str">
        <f>IF( ISBLANK(A491) , "", VLOOKUP(A491, Pokemon!B:E, 4, FALSE) )</f>
        <v/>
      </c>
      <c r="V491" s="12" t="str">
        <f>IF(VLOOKUP(A491,'Hidden Abilities'!B$2:C1000, 2, false) = D491, "YES", "NO")</f>
        <v>#N/A</v>
      </c>
    </row>
    <row r="492">
      <c r="F492" s="20"/>
      <c r="G492" s="20"/>
      <c r="H492" s="20"/>
      <c r="I492" s="20"/>
      <c r="J492" s="20"/>
      <c r="K492" s="20"/>
      <c r="L492" s="9" t="str">
        <f t="shared" si="1"/>
        <v/>
      </c>
      <c r="M492" s="10" t="str">
        <f t="shared" si="2"/>
        <v/>
      </c>
      <c r="P492" s="12" t="str">
        <f>IF( ISBLANK(A492) , "", VLOOKUP(A492, Pokemon!B:D, 3, FALSE) )</f>
        <v/>
      </c>
      <c r="Q492" s="12" t="str">
        <f>IF( ISBLANK(A492) , "", VLOOKUP(A492, Pokemon!B:E, 4, FALSE) )</f>
        <v/>
      </c>
      <c r="V492" s="12" t="str">
        <f>IF(VLOOKUP(A492,'Hidden Abilities'!B$2:C1000, 2, false) = D492, "YES", "NO")</f>
        <v>#N/A</v>
      </c>
    </row>
    <row r="493">
      <c r="F493" s="20"/>
      <c r="G493" s="20"/>
      <c r="H493" s="20"/>
      <c r="I493" s="20"/>
      <c r="J493" s="20"/>
      <c r="K493" s="20"/>
      <c r="L493" s="9" t="str">
        <f t="shared" si="1"/>
        <v/>
      </c>
      <c r="M493" s="10" t="str">
        <f t="shared" si="2"/>
        <v/>
      </c>
      <c r="P493" s="12" t="str">
        <f>IF( ISBLANK(A493) , "", VLOOKUP(A493, Pokemon!B:D, 3, FALSE) )</f>
        <v/>
      </c>
      <c r="Q493" s="12" t="str">
        <f>IF( ISBLANK(A493) , "", VLOOKUP(A493, Pokemon!B:E, 4, FALSE) )</f>
        <v/>
      </c>
      <c r="V493" s="12" t="str">
        <f>IF(VLOOKUP(A493,'Hidden Abilities'!B$2:C1000, 2, false) = D493, "YES", "NO")</f>
        <v>#N/A</v>
      </c>
    </row>
    <row r="494">
      <c r="F494" s="20"/>
      <c r="G494" s="20"/>
      <c r="H494" s="20"/>
      <c r="I494" s="20"/>
      <c r="J494" s="20"/>
      <c r="K494" s="20"/>
      <c r="L494" s="9" t="str">
        <f t="shared" si="1"/>
        <v/>
      </c>
      <c r="M494" s="10" t="str">
        <f t="shared" si="2"/>
        <v/>
      </c>
      <c r="P494" s="12" t="str">
        <f>IF( ISBLANK(A494) , "", VLOOKUP(A494, Pokemon!B:D, 3, FALSE) )</f>
        <v/>
      </c>
      <c r="Q494" s="12" t="str">
        <f>IF( ISBLANK(A494) , "", VLOOKUP(A494, Pokemon!B:E, 4, FALSE) )</f>
        <v/>
      </c>
      <c r="V494" s="12" t="str">
        <f>IF(VLOOKUP(A494,'Hidden Abilities'!B$2:C1000, 2, false) = D494, "YES", "NO")</f>
        <v>#N/A</v>
      </c>
    </row>
    <row r="495">
      <c r="F495" s="20"/>
      <c r="G495" s="20"/>
      <c r="H495" s="20"/>
      <c r="I495" s="20"/>
      <c r="J495" s="20"/>
      <c r="K495" s="20"/>
      <c r="L495" s="9" t="str">
        <f t="shared" si="1"/>
        <v/>
      </c>
      <c r="M495" s="10" t="str">
        <f t="shared" si="2"/>
        <v/>
      </c>
      <c r="P495" s="12" t="str">
        <f>IF( ISBLANK(A495) , "", VLOOKUP(A495, Pokemon!B:D, 3, FALSE) )</f>
        <v/>
      </c>
      <c r="Q495" s="12" t="str">
        <f>IF( ISBLANK(A495) , "", VLOOKUP(A495, Pokemon!B:E, 4, FALSE) )</f>
        <v/>
      </c>
      <c r="V495" s="12" t="str">
        <f>IF(VLOOKUP(A495,'Hidden Abilities'!B$2:C1000, 2, false) = D495, "YES", "NO")</f>
        <v>#N/A</v>
      </c>
    </row>
    <row r="496">
      <c r="F496" s="20"/>
      <c r="G496" s="20"/>
      <c r="H496" s="20"/>
      <c r="I496" s="20"/>
      <c r="J496" s="20"/>
      <c r="K496" s="20"/>
      <c r="L496" s="9" t="str">
        <f t="shared" si="1"/>
        <v/>
      </c>
      <c r="M496" s="10" t="str">
        <f t="shared" si="2"/>
        <v/>
      </c>
      <c r="P496" s="12" t="str">
        <f>IF( ISBLANK(A496) , "", VLOOKUP(A496, Pokemon!B:D, 3, FALSE) )</f>
        <v/>
      </c>
      <c r="Q496" s="12" t="str">
        <f>IF( ISBLANK(A496) , "", VLOOKUP(A496, Pokemon!B:E, 4, FALSE) )</f>
        <v/>
      </c>
      <c r="V496" s="12" t="str">
        <f>IF(VLOOKUP(A496,'Hidden Abilities'!B$2:C1000, 2, false) = D496, "YES", "NO")</f>
        <v>#N/A</v>
      </c>
    </row>
    <row r="497">
      <c r="F497" s="20"/>
      <c r="G497" s="20"/>
      <c r="H497" s="20"/>
      <c r="I497" s="20"/>
      <c r="J497" s="20"/>
      <c r="K497" s="20"/>
      <c r="L497" s="9" t="str">
        <f t="shared" si="1"/>
        <v/>
      </c>
      <c r="M497" s="10" t="str">
        <f t="shared" si="2"/>
        <v/>
      </c>
      <c r="P497" s="12" t="str">
        <f>IF( ISBLANK(A497) , "", VLOOKUP(A497, Pokemon!B:D, 3, FALSE) )</f>
        <v/>
      </c>
      <c r="Q497" s="12" t="str">
        <f>IF( ISBLANK(A497) , "", VLOOKUP(A497, Pokemon!B:E, 4, FALSE) )</f>
        <v/>
      </c>
      <c r="V497" s="12" t="str">
        <f>IF(VLOOKUP(A497,'Hidden Abilities'!B$2:C1000, 2, false) = D497, "YES", "NO")</f>
        <v>#N/A</v>
      </c>
    </row>
    <row r="498">
      <c r="F498" s="20"/>
      <c r="G498" s="20"/>
      <c r="H498" s="20"/>
      <c r="I498" s="20"/>
      <c r="J498" s="20"/>
      <c r="K498" s="20"/>
      <c r="L498" s="9" t="str">
        <f t="shared" si="1"/>
        <v/>
      </c>
      <c r="M498" s="10" t="str">
        <f t="shared" si="2"/>
        <v/>
      </c>
      <c r="P498" s="12" t="str">
        <f>IF( ISBLANK(A498) , "", VLOOKUP(A498, Pokemon!B:D, 3, FALSE) )</f>
        <v/>
      </c>
      <c r="Q498" s="12" t="str">
        <f>IF( ISBLANK(A498) , "", VLOOKUP(A498, Pokemon!B:E, 4, FALSE) )</f>
        <v/>
      </c>
      <c r="V498" s="12" t="str">
        <f>IF(VLOOKUP(A498,'Hidden Abilities'!B$2:C1000, 2, false) = D498, "YES", "NO")</f>
        <v>#N/A</v>
      </c>
    </row>
    <row r="499">
      <c r="F499" s="20"/>
      <c r="G499" s="20"/>
      <c r="H499" s="20"/>
      <c r="I499" s="20"/>
      <c r="J499" s="20"/>
      <c r="K499" s="20"/>
      <c r="L499" s="9" t="str">
        <f t="shared" si="1"/>
        <v/>
      </c>
      <c r="M499" s="10" t="str">
        <f t="shared" si="2"/>
        <v/>
      </c>
      <c r="P499" s="12" t="str">
        <f>IF( ISBLANK(A499) , "", VLOOKUP(A499, Pokemon!B:D, 3, FALSE) )</f>
        <v/>
      </c>
      <c r="Q499" s="12" t="str">
        <f>IF( ISBLANK(A499) , "", VLOOKUP(A499, Pokemon!B:E, 4, FALSE) )</f>
        <v/>
      </c>
      <c r="V499" s="12" t="str">
        <f>IF(VLOOKUP(A499,'Hidden Abilities'!B$2:C1000, 2, false) = D499, "YES", "NO")</f>
        <v>#N/A</v>
      </c>
    </row>
    <row r="500">
      <c r="F500" s="20"/>
      <c r="G500" s="20"/>
      <c r="H500" s="20"/>
      <c r="I500" s="20"/>
      <c r="J500" s="20"/>
      <c r="K500" s="20"/>
      <c r="L500" s="9" t="str">
        <f t="shared" si="1"/>
        <v/>
      </c>
      <c r="M500" s="10" t="str">
        <f t="shared" si="2"/>
        <v/>
      </c>
      <c r="P500" s="12" t="str">
        <f>IF( ISBLANK(A500) , "", VLOOKUP(A500, Pokemon!B:D, 3, FALSE) )</f>
        <v/>
      </c>
      <c r="Q500" s="12" t="str">
        <f>IF( ISBLANK(A500) , "", VLOOKUP(A500, Pokemon!B:E, 4, FALSE) )</f>
        <v/>
      </c>
      <c r="V500" s="12" t="str">
        <f>IF(VLOOKUP(A500,'Hidden Abilities'!B$2:C1000, 2, false) = D500, "YES", "NO")</f>
        <v>#N/A</v>
      </c>
    </row>
    <row r="501">
      <c r="F501" s="20"/>
      <c r="G501" s="20"/>
      <c r="H501" s="20"/>
      <c r="I501" s="20"/>
      <c r="J501" s="20"/>
      <c r="K501" s="20"/>
      <c r="L501" s="9" t="str">
        <f t="shared" si="1"/>
        <v/>
      </c>
      <c r="M501" s="10" t="str">
        <f t="shared" si="2"/>
        <v/>
      </c>
      <c r="P501" s="12" t="str">
        <f>IF( ISBLANK(A501) , "", VLOOKUP(A501, Pokemon!B:D, 3, FALSE) )</f>
        <v/>
      </c>
      <c r="Q501" s="12" t="str">
        <f>IF( ISBLANK(A501) , "", VLOOKUP(A501, Pokemon!B:E, 4, FALSE) )</f>
        <v/>
      </c>
      <c r="V501" s="12" t="str">
        <f>IF(VLOOKUP(A501,'Hidden Abilities'!B$2:C1000, 2, false) = D501, "YES", "NO")</f>
        <v>#N/A</v>
      </c>
    </row>
    <row r="502">
      <c r="F502" s="20"/>
      <c r="G502" s="20"/>
      <c r="H502" s="20"/>
      <c r="I502" s="20"/>
      <c r="J502" s="20"/>
      <c r="K502" s="20"/>
      <c r="L502" s="9" t="str">
        <f t="shared" si="1"/>
        <v/>
      </c>
      <c r="M502" s="10" t="str">
        <f t="shared" si="2"/>
        <v/>
      </c>
      <c r="P502" s="12" t="str">
        <f>IF( ISBLANK(A502) , "", VLOOKUP(A502, Pokemon!B:D, 3, FALSE) )</f>
        <v/>
      </c>
      <c r="Q502" s="12" t="str">
        <f>IF( ISBLANK(A502) , "", VLOOKUP(A502, Pokemon!B:E, 4, FALSE) )</f>
        <v/>
      </c>
      <c r="V502" s="12" t="str">
        <f>IF(VLOOKUP(A502,'Hidden Abilities'!B$2:C1000, 2, false) = D502, "YES", "NO")</f>
        <v>#N/A</v>
      </c>
    </row>
    <row r="503">
      <c r="F503" s="20"/>
      <c r="G503" s="20"/>
      <c r="H503" s="20"/>
      <c r="I503" s="20"/>
      <c r="J503" s="20"/>
      <c r="K503" s="20"/>
      <c r="L503" s="9" t="str">
        <f t="shared" si="1"/>
        <v/>
      </c>
      <c r="M503" s="10" t="str">
        <f t="shared" si="2"/>
        <v/>
      </c>
      <c r="P503" s="12" t="str">
        <f>IF( ISBLANK(A503) , "", VLOOKUP(A503, Pokemon!B:D, 3, FALSE) )</f>
        <v/>
      </c>
      <c r="Q503" s="12" t="str">
        <f>IF( ISBLANK(A503) , "", VLOOKUP(A503, Pokemon!B:E, 4, FALSE) )</f>
        <v/>
      </c>
      <c r="V503" s="12" t="str">
        <f>IF(VLOOKUP(A503,'Hidden Abilities'!B$2:C1000, 2, false) = D503, "YES", "NO")</f>
        <v>#N/A</v>
      </c>
    </row>
    <row r="504">
      <c r="F504" s="20"/>
      <c r="G504" s="20"/>
      <c r="H504" s="20"/>
      <c r="I504" s="20"/>
      <c r="J504" s="20"/>
      <c r="K504" s="20"/>
      <c r="L504" s="9" t="str">
        <f t="shared" si="1"/>
        <v/>
      </c>
      <c r="M504" s="10" t="str">
        <f t="shared" si="2"/>
        <v/>
      </c>
      <c r="P504" s="12" t="str">
        <f>IF( ISBLANK(A504) , "", VLOOKUP(A504, Pokemon!B:D, 3, FALSE) )</f>
        <v/>
      </c>
      <c r="Q504" s="12" t="str">
        <f>IF( ISBLANK(A504) , "", VLOOKUP(A504, Pokemon!B:E, 4, FALSE) )</f>
        <v/>
      </c>
      <c r="V504" s="12" t="str">
        <f>IF(VLOOKUP(A504,'Hidden Abilities'!B$2:C1000, 2, false) = D504, "YES", "NO")</f>
        <v>#N/A</v>
      </c>
    </row>
    <row r="505">
      <c r="F505" s="20"/>
      <c r="G505" s="20"/>
      <c r="H505" s="20"/>
      <c r="I505" s="20"/>
      <c r="J505" s="20"/>
      <c r="K505" s="20"/>
      <c r="L505" s="9" t="str">
        <f t="shared" si="1"/>
        <v/>
      </c>
      <c r="M505" s="10" t="str">
        <f t="shared" si="2"/>
        <v/>
      </c>
      <c r="P505" s="12" t="str">
        <f>IF( ISBLANK(A505) , "", VLOOKUP(A505, Pokemon!B:D, 3, FALSE) )</f>
        <v/>
      </c>
      <c r="Q505" s="12" t="str">
        <f>IF( ISBLANK(A505) , "", VLOOKUP(A505, Pokemon!B:E, 4, FALSE) )</f>
        <v/>
      </c>
      <c r="V505" s="12" t="str">
        <f>IF(VLOOKUP(A505,'Hidden Abilities'!B$2:C1000, 2, false) = D505, "YES", "NO")</f>
        <v>#N/A</v>
      </c>
    </row>
    <row r="506">
      <c r="F506" s="20"/>
      <c r="G506" s="20"/>
      <c r="H506" s="20"/>
      <c r="I506" s="20"/>
      <c r="J506" s="20"/>
      <c r="K506" s="20"/>
      <c r="L506" s="9" t="str">
        <f t="shared" si="1"/>
        <v/>
      </c>
      <c r="M506" s="10" t="str">
        <f t="shared" si="2"/>
        <v/>
      </c>
      <c r="P506" s="12" t="str">
        <f>IF( ISBLANK(A506) , "", VLOOKUP(A506, Pokemon!B:D, 3, FALSE) )</f>
        <v/>
      </c>
      <c r="Q506" s="12" t="str">
        <f>IF( ISBLANK(A506) , "", VLOOKUP(A506, Pokemon!B:E, 4, FALSE) )</f>
        <v/>
      </c>
      <c r="V506" s="12" t="str">
        <f>IF(VLOOKUP(A506,'Hidden Abilities'!B$2:C1000, 2, false) = D506, "YES", "NO")</f>
        <v>#N/A</v>
      </c>
    </row>
    <row r="507">
      <c r="F507" s="20"/>
      <c r="G507" s="20"/>
      <c r="H507" s="20"/>
      <c r="I507" s="20"/>
      <c r="J507" s="20"/>
      <c r="K507" s="20"/>
      <c r="L507" s="9" t="str">
        <f t="shared" si="1"/>
        <v/>
      </c>
      <c r="M507" s="10" t="str">
        <f t="shared" si="2"/>
        <v/>
      </c>
      <c r="P507" s="12" t="str">
        <f>IF( ISBLANK(A507) , "", VLOOKUP(A507, Pokemon!B:D, 3, FALSE) )</f>
        <v/>
      </c>
      <c r="Q507" s="12" t="str">
        <f>IF( ISBLANK(A507) , "", VLOOKUP(A507, Pokemon!B:E, 4, FALSE) )</f>
        <v/>
      </c>
      <c r="V507" s="12" t="str">
        <f>IF(VLOOKUP(A507,'Hidden Abilities'!B$2:C1000, 2, false) = D507, "YES", "NO")</f>
        <v>#N/A</v>
      </c>
    </row>
    <row r="508">
      <c r="F508" s="20"/>
      <c r="G508" s="20"/>
      <c r="H508" s="20"/>
      <c r="I508" s="20"/>
      <c r="J508" s="20"/>
      <c r="K508" s="20"/>
      <c r="L508" s="9" t="str">
        <f t="shared" si="1"/>
        <v/>
      </c>
      <c r="M508" s="10" t="str">
        <f t="shared" si="2"/>
        <v/>
      </c>
      <c r="P508" s="12" t="str">
        <f>IF( ISBLANK(A508) , "", VLOOKUP(A508, Pokemon!B:D, 3, FALSE) )</f>
        <v/>
      </c>
      <c r="Q508" s="12" t="str">
        <f>IF( ISBLANK(A508) , "", VLOOKUP(A508, Pokemon!B:E, 4, FALSE) )</f>
        <v/>
      </c>
      <c r="V508" s="12" t="str">
        <f>IF(VLOOKUP(A508,'Hidden Abilities'!B$2:C1000, 2, false) = D508, "YES", "NO")</f>
        <v>#N/A</v>
      </c>
    </row>
    <row r="509">
      <c r="F509" s="20"/>
      <c r="G509" s="20"/>
      <c r="H509" s="20"/>
      <c r="I509" s="20"/>
      <c r="J509" s="20"/>
      <c r="K509" s="20"/>
      <c r="L509" s="9" t="str">
        <f t="shared" si="1"/>
        <v/>
      </c>
      <c r="M509" s="10" t="str">
        <f t="shared" si="2"/>
        <v/>
      </c>
      <c r="P509" s="12" t="str">
        <f>IF( ISBLANK(A509) , "", VLOOKUP(A509, Pokemon!B:D, 3, FALSE) )</f>
        <v/>
      </c>
      <c r="Q509" s="12" t="str">
        <f>IF( ISBLANK(A509) , "", VLOOKUP(A509, Pokemon!B:E, 4, FALSE) )</f>
        <v/>
      </c>
      <c r="V509" s="12" t="str">
        <f>IF(VLOOKUP(A509,'Hidden Abilities'!B$2:C1000, 2, false) = D509, "YES", "NO")</f>
        <v>#N/A</v>
      </c>
    </row>
    <row r="510">
      <c r="F510" s="20"/>
      <c r="G510" s="20"/>
      <c r="H510" s="20"/>
      <c r="I510" s="20"/>
      <c r="J510" s="20"/>
      <c r="K510" s="20"/>
      <c r="L510" s="9" t="str">
        <f t="shared" si="1"/>
        <v/>
      </c>
      <c r="M510" s="10" t="str">
        <f t="shared" si="2"/>
        <v/>
      </c>
      <c r="P510" s="12" t="str">
        <f>IF( ISBLANK(A510) , "", VLOOKUP(A510, Pokemon!B:D, 3, FALSE) )</f>
        <v/>
      </c>
      <c r="Q510" s="12" t="str">
        <f>IF( ISBLANK(A510) , "", VLOOKUP(A510, Pokemon!B:E, 4, FALSE) )</f>
        <v/>
      </c>
      <c r="V510" s="12" t="str">
        <f>IF(VLOOKUP(A510,'Hidden Abilities'!B$2:C1000, 2, false) = D510, "YES", "NO")</f>
        <v>#N/A</v>
      </c>
    </row>
    <row r="511">
      <c r="F511" s="20"/>
      <c r="G511" s="20"/>
      <c r="H511" s="20"/>
      <c r="I511" s="20"/>
      <c r="J511" s="20"/>
      <c r="K511" s="20"/>
      <c r="L511" s="9" t="str">
        <f t="shared" si="1"/>
        <v/>
      </c>
      <c r="M511" s="10" t="str">
        <f t="shared" si="2"/>
        <v/>
      </c>
      <c r="P511" s="12" t="str">
        <f>IF( ISBLANK(A511) , "", VLOOKUP(A511, Pokemon!B:D, 3, FALSE) )</f>
        <v/>
      </c>
      <c r="Q511" s="12" t="str">
        <f>IF( ISBLANK(A511) , "", VLOOKUP(A511, Pokemon!B:E, 4, FALSE) )</f>
        <v/>
      </c>
      <c r="V511" s="12" t="str">
        <f>IF(VLOOKUP(A511,'Hidden Abilities'!B$2:C1000, 2, false) = D511, "YES", "NO")</f>
        <v>#N/A</v>
      </c>
    </row>
    <row r="512">
      <c r="F512" s="20"/>
      <c r="G512" s="20"/>
      <c r="H512" s="20"/>
      <c r="I512" s="20"/>
      <c r="J512" s="20"/>
      <c r="K512" s="20"/>
      <c r="L512" s="9" t="str">
        <f t="shared" si="1"/>
        <v/>
      </c>
      <c r="M512" s="10" t="str">
        <f t="shared" si="2"/>
        <v/>
      </c>
      <c r="P512" s="12" t="str">
        <f>IF( ISBLANK(A512) , "", VLOOKUP(A512, Pokemon!B:D, 3, FALSE) )</f>
        <v/>
      </c>
      <c r="Q512" s="12" t="str">
        <f>IF( ISBLANK(A512) , "", VLOOKUP(A512, Pokemon!B:E, 4, FALSE) )</f>
        <v/>
      </c>
      <c r="V512" s="12" t="str">
        <f>IF(VLOOKUP(A512,'Hidden Abilities'!B$2:C1000, 2, false) = D512, "YES", "NO")</f>
        <v>#N/A</v>
      </c>
    </row>
    <row r="513">
      <c r="F513" s="20"/>
      <c r="G513" s="20"/>
      <c r="H513" s="20"/>
      <c r="I513" s="20"/>
      <c r="J513" s="20"/>
      <c r="K513" s="20"/>
      <c r="L513" s="9" t="str">
        <f t="shared" si="1"/>
        <v/>
      </c>
      <c r="M513" s="10" t="str">
        <f t="shared" si="2"/>
        <v/>
      </c>
      <c r="P513" s="12" t="str">
        <f>IF( ISBLANK(A513) , "", VLOOKUP(A513, Pokemon!B:D, 3, FALSE) )</f>
        <v/>
      </c>
      <c r="Q513" s="12" t="str">
        <f>IF( ISBLANK(A513) , "", VLOOKUP(A513, Pokemon!B:E, 4, FALSE) )</f>
        <v/>
      </c>
      <c r="V513" s="12" t="str">
        <f>IF(VLOOKUP(A513,'Hidden Abilities'!B$2:C1000, 2, false) = D513, "YES", "NO")</f>
        <v>#N/A</v>
      </c>
    </row>
    <row r="514">
      <c r="F514" s="20"/>
      <c r="G514" s="20"/>
      <c r="H514" s="20"/>
      <c r="I514" s="20"/>
      <c r="J514" s="20"/>
      <c r="K514" s="20"/>
      <c r="L514" s="9" t="str">
        <f t="shared" si="1"/>
        <v/>
      </c>
      <c r="M514" s="10" t="str">
        <f t="shared" si="2"/>
        <v/>
      </c>
      <c r="P514" s="12" t="str">
        <f>IF( ISBLANK(A514) , "", VLOOKUP(A514, Pokemon!B:D, 3, FALSE) )</f>
        <v/>
      </c>
      <c r="Q514" s="12" t="str">
        <f>IF( ISBLANK(A514) , "", VLOOKUP(A514, Pokemon!B:E, 4, FALSE) )</f>
        <v/>
      </c>
      <c r="V514" s="12" t="str">
        <f>IF(VLOOKUP(A514,'Hidden Abilities'!B$2:C1000, 2, false) = D514, "YES", "NO")</f>
        <v>#N/A</v>
      </c>
    </row>
    <row r="515">
      <c r="F515" s="20"/>
      <c r="G515" s="20"/>
      <c r="H515" s="20"/>
      <c r="I515" s="20"/>
      <c r="J515" s="20"/>
      <c r="K515" s="20"/>
      <c r="L515" s="9" t="str">
        <f t="shared" si="1"/>
        <v/>
      </c>
      <c r="M515" s="10" t="str">
        <f t="shared" si="2"/>
        <v/>
      </c>
      <c r="P515" s="12" t="str">
        <f>IF( ISBLANK(A515) , "", VLOOKUP(A515, Pokemon!B:D, 3, FALSE) )</f>
        <v/>
      </c>
      <c r="Q515" s="12" t="str">
        <f>IF( ISBLANK(A515) , "", VLOOKUP(A515, Pokemon!B:E, 4, FALSE) )</f>
        <v/>
      </c>
      <c r="V515" s="12" t="str">
        <f>IF(VLOOKUP(A515,'Hidden Abilities'!B$2:C1000, 2, false) = D515, "YES", "NO")</f>
        <v>#N/A</v>
      </c>
    </row>
    <row r="516">
      <c r="F516" s="20"/>
      <c r="G516" s="20"/>
      <c r="H516" s="20"/>
      <c r="I516" s="20"/>
      <c r="J516" s="20"/>
      <c r="K516" s="20"/>
      <c r="L516" s="9" t="str">
        <f t="shared" si="1"/>
        <v/>
      </c>
      <c r="M516" s="10" t="str">
        <f t="shared" si="2"/>
        <v/>
      </c>
      <c r="P516" s="12" t="str">
        <f>IF( ISBLANK(A516) , "", VLOOKUP(A516, Pokemon!B:D, 3, FALSE) )</f>
        <v/>
      </c>
      <c r="Q516" s="12" t="str">
        <f>IF( ISBLANK(A516) , "", VLOOKUP(A516, Pokemon!B:E, 4, FALSE) )</f>
        <v/>
      </c>
      <c r="V516" s="12" t="str">
        <f>IF(VLOOKUP(A516,'Hidden Abilities'!B$2:C1000, 2, false) = D516, "YES", "NO")</f>
        <v>#N/A</v>
      </c>
    </row>
    <row r="517">
      <c r="F517" s="20"/>
      <c r="G517" s="20"/>
      <c r="H517" s="20"/>
      <c r="I517" s="20"/>
      <c r="J517" s="20"/>
      <c r="K517" s="20"/>
      <c r="L517" s="9" t="str">
        <f t="shared" si="1"/>
        <v/>
      </c>
      <c r="M517" s="10" t="str">
        <f t="shared" si="2"/>
        <v/>
      </c>
      <c r="P517" s="12" t="str">
        <f>IF( ISBLANK(A517) , "", VLOOKUP(A517, Pokemon!B:D, 3, FALSE) )</f>
        <v/>
      </c>
      <c r="Q517" s="12" t="str">
        <f>IF( ISBLANK(A517) , "", VLOOKUP(A517, Pokemon!B:E, 4, FALSE) )</f>
        <v/>
      </c>
      <c r="V517" s="12" t="str">
        <f>IF(VLOOKUP(A517,'Hidden Abilities'!B$2:C1000, 2, false) = D517, "YES", "NO")</f>
        <v>#N/A</v>
      </c>
    </row>
    <row r="518">
      <c r="F518" s="20"/>
      <c r="G518" s="20"/>
      <c r="H518" s="20"/>
      <c r="I518" s="20"/>
      <c r="J518" s="20"/>
      <c r="K518" s="20"/>
      <c r="L518" s="9" t="str">
        <f t="shared" si="1"/>
        <v/>
      </c>
      <c r="M518" s="10" t="str">
        <f t="shared" si="2"/>
        <v/>
      </c>
      <c r="P518" s="12" t="str">
        <f>IF( ISBLANK(A518) , "", VLOOKUP(A518, Pokemon!B:D, 3, FALSE) )</f>
        <v/>
      </c>
      <c r="Q518" s="12" t="str">
        <f>IF( ISBLANK(A518) , "", VLOOKUP(A518, Pokemon!B:E, 4, FALSE) )</f>
        <v/>
      </c>
      <c r="V518" s="12" t="str">
        <f>IF(VLOOKUP(A518,'Hidden Abilities'!B$2:C1000, 2, false) = D518, "YES", "NO")</f>
        <v>#N/A</v>
      </c>
    </row>
    <row r="519">
      <c r="F519" s="20"/>
      <c r="G519" s="20"/>
      <c r="H519" s="20"/>
      <c r="I519" s="20"/>
      <c r="J519" s="20"/>
      <c r="K519" s="20"/>
      <c r="L519" s="9" t="str">
        <f t="shared" si="1"/>
        <v/>
      </c>
      <c r="M519" s="10" t="str">
        <f t="shared" si="2"/>
        <v/>
      </c>
      <c r="P519" s="12" t="str">
        <f>IF( ISBLANK(A519) , "", VLOOKUP(A519, Pokemon!B:D, 3, FALSE) )</f>
        <v/>
      </c>
      <c r="Q519" s="12" t="str">
        <f>IF( ISBLANK(A519) , "", VLOOKUP(A519, Pokemon!B:E, 4, FALSE) )</f>
        <v/>
      </c>
      <c r="V519" s="12" t="str">
        <f>IF(VLOOKUP(A519,'Hidden Abilities'!B$2:C1000, 2, false) = D519, "YES", "NO")</f>
        <v>#N/A</v>
      </c>
    </row>
    <row r="520">
      <c r="F520" s="20"/>
      <c r="G520" s="20"/>
      <c r="H520" s="20"/>
      <c r="I520" s="20"/>
      <c r="J520" s="20"/>
      <c r="K520" s="20"/>
      <c r="L520" s="9" t="str">
        <f t="shared" si="1"/>
        <v/>
      </c>
      <c r="M520" s="10" t="str">
        <f t="shared" si="2"/>
        <v/>
      </c>
      <c r="P520" s="12" t="str">
        <f>IF( ISBLANK(A520) , "", VLOOKUP(A520, Pokemon!B:D, 3, FALSE) )</f>
        <v/>
      </c>
      <c r="Q520" s="12" t="str">
        <f>IF( ISBLANK(A520) , "", VLOOKUP(A520, Pokemon!B:E, 4, FALSE) )</f>
        <v/>
      </c>
      <c r="V520" s="12" t="str">
        <f>IF(VLOOKUP(A520,'Hidden Abilities'!B$2:C1000, 2, false) = D520, "YES", "NO")</f>
        <v>#N/A</v>
      </c>
    </row>
    <row r="521">
      <c r="F521" s="20"/>
      <c r="G521" s="20"/>
      <c r="H521" s="20"/>
      <c r="I521" s="20"/>
      <c r="J521" s="20"/>
      <c r="K521" s="20"/>
      <c r="L521" s="9" t="str">
        <f t="shared" si="1"/>
        <v/>
      </c>
      <c r="M521" s="10" t="str">
        <f t="shared" si="2"/>
        <v/>
      </c>
      <c r="P521" s="12" t="str">
        <f>IF( ISBLANK(A521) , "", VLOOKUP(A521, Pokemon!B:D, 3, FALSE) )</f>
        <v/>
      </c>
      <c r="Q521" s="12" t="str">
        <f>IF( ISBLANK(A521) , "", VLOOKUP(A521, Pokemon!B:E, 4, FALSE) )</f>
        <v/>
      </c>
      <c r="V521" s="12" t="str">
        <f>IF(VLOOKUP(A521,'Hidden Abilities'!B$2:C1000, 2, false) = D521, "YES", "NO")</f>
        <v>#N/A</v>
      </c>
    </row>
    <row r="522">
      <c r="F522" s="20"/>
      <c r="G522" s="20"/>
      <c r="H522" s="20"/>
      <c r="I522" s="20"/>
      <c r="J522" s="20"/>
      <c r="K522" s="20"/>
      <c r="L522" s="9" t="str">
        <f t="shared" si="1"/>
        <v/>
      </c>
      <c r="M522" s="10" t="str">
        <f t="shared" si="2"/>
        <v/>
      </c>
      <c r="P522" s="12" t="str">
        <f>IF( ISBLANK(A522) , "", VLOOKUP(A522, Pokemon!B:D, 3, FALSE) )</f>
        <v/>
      </c>
      <c r="Q522" s="12" t="str">
        <f>IF( ISBLANK(A522) , "", VLOOKUP(A522, Pokemon!B:E, 4, FALSE) )</f>
        <v/>
      </c>
      <c r="V522" s="12" t="str">
        <f>IF(VLOOKUP(A522,'Hidden Abilities'!B$2:C1000, 2, false) = D522, "YES", "NO")</f>
        <v>#N/A</v>
      </c>
    </row>
    <row r="523">
      <c r="F523" s="20"/>
      <c r="G523" s="20"/>
      <c r="H523" s="20"/>
      <c r="I523" s="20"/>
      <c r="J523" s="20"/>
      <c r="K523" s="20"/>
      <c r="L523" s="9" t="str">
        <f t="shared" si="1"/>
        <v/>
      </c>
      <c r="M523" s="10" t="str">
        <f t="shared" si="2"/>
        <v/>
      </c>
      <c r="P523" s="12" t="str">
        <f>IF( ISBLANK(A523) , "", VLOOKUP(A523, Pokemon!B:D, 3, FALSE) )</f>
        <v/>
      </c>
      <c r="Q523" s="12" t="str">
        <f>IF( ISBLANK(A523) , "", VLOOKUP(A523, Pokemon!B:E, 4, FALSE) )</f>
        <v/>
      </c>
      <c r="V523" s="12" t="str">
        <f>IF(VLOOKUP(A523,'Hidden Abilities'!B$2:C1000, 2, false) = D523, "YES", "NO")</f>
        <v>#N/A</v>
      </c>
    </row>
    <row r="524">
      <c r="F524" s="20"/>
      <c r="G524" s="20"/>
      <c r="H524" s="20"/>
      <c r="I524" s="20"/>
      <c r="J524" s="20"/>
      <c r="K524" s="20"/>
      <c r="L524" s="9" t="str">
        <f t="shared" si="1"/>
        <v/>
      </c>
      <c r="M524" s="10" t="str">
        <f t="shared" si="2"/>
        <v/>
      </c>
      <c r="P524" s="12" t="str">
        <f>IF( ISBLANK(A524) , "", VLOOKUP(A524, Pokemon!B:D, 3, FALSE) )</f>
        <v/>
      </c>
      <c r="Q524" s="12" t="str">
        <f>IF( ISBLANK(A524) , "", VLOOKUP(A524, Pokemon!B:E, 4, FALSE) )</f>
        <v/>
      </c>
      <c r="V524" s="12" t="str">
        <f>IF(VLOOKUP(A524,'Hidden Abilities'!B$2:C1000, 2, false) = D524, "YES", "NO")</f>
        <v>#N/A</v>
      </c>
    </row>
    <row r="525">
      <c r="F525" s="20"/>
      <c r="G525" s="20"/>
      <c r="H525" s="20"/>
      <c r="I525" s="20"/>
      <c r="J525" s="20"/>
      <c r="K525" s="20"/>
      <c r="L525" s="9" t="str">
        <f t="shared" si="1"/>
        <v/>
      </c>
      <c r="M525" s="10" t="str">
        <f t="shared" si="2"/>
        <v/>
      </c>
      <c r="P525" s="12" t="str">
        <f>IF( ISBLANK(A525) , "", VLOOKUP(A525, Pokemon!B:D, 3, FALSE) )</f>
        <v/>
      </c>
      <c r="Q525" s="12" t="str">
        <f>IF( ISBLANK(A525) , "", VLOOKUP(A525, Pokemon!B:E, 4, FALSE) )</f>
        <v/>
      </c>
      <c r="V525" s="12" t="str">
        <f>IF(VLOOKUP(A525,'Hidden Abilities'!B$2:C1000, 2, false) = D525, "YES", "NO")</f>
        <v>#N/A</v>
      </c>
    </row>
    <row r="526">
      <c r="F526" s="20"/>
      <c r="G526" s="20"/>
      <c r="H526" s="20"/>
      <c r="I526" s="20"/>
      <c r="J526" s="20"/>
      <c r="K526" s="20"/>
      <c r="L526" s="9" t="str">
        <f t="shared" si="1"/>
        <v/>
      </c>
      <c r="M526" s="10" t="str">
        <f t="shared" si="2"/>
        <v/>
      </c>
      <c r="P526" s="12" t="str">
        <f>IF( ISBLANK(A526) , "", VLOOKUP(A526, Pokemon!B:D, 3, FALSE) )</f>
        <v/>
      </c>
      <c r="Q526" s="12" t="str">
        <f>IF( ISBLANK(A526) , "", VLOOKUP(A526, Pokemon!B:E, 4, FALSE) )</f>
        <v/>
      </c>
      <c r="V526" s="12" t="str">
        <f>IF(VLOOKUP(A526,'Hidden Abilities'!B$2:C1000, 2, false) = D526, "YES", "NO")</f>
        <v>#N/A</v>
      </c>
    </row>
    <row r="527">
      <c r="F527" s="20"/>
      <c r="G527" s="20"/>
      <c r="H527" s="20"/>
      <c r="I527" s="20"/>
      <c r="J527" s="20"/>
      <c r="K527" s="20"/>
      <c r="L527" s="9" t="str">
        <f t="shared" si="1"/>
        <v/>
      </c>
      <c r="M527" s="10" t="str">
        <f t="shared" si="2"/>
        <v/>
      </c>
      <c r="P527" s="12" t="str">
        <f>IF( ISBLANK(A527) , "", VLOOKUP(A527, Pokemon!B:D, 3, FALSE) )</f>
        <v/>
      </c>
      <c r="Q527" s="12" t="str">
        <f>IF( ISBLANK(A527) , "", VLOOKUP(A527, Pokemon!B:E, 4, FALSE) )</f>
        <v/>
      </c>
      <c r="V527" s="12" t="str">
        <f>IF(VLOOKUP(A527,'Hidden Abilities'!B$2:C1000, 2, false) = D527, "YES", "NO")</f>
        <v>#N/A</v>
      </c>
    </row>
    <row r="528">
      <c r="F528" s="20"/>
      <c r="G528" s="20"/>
      <c r="H528" s="20"/>
      <c r="I528" s="20"/>
      <c r="J528" s="20"/>
      <c r="K528" s="20"/>
      <c r="L528" s="9" t="str">
        <f t="shared" si="1"/>
        <v/>
      </c>
      <c r="M528" s="10" t="str">
        <f t="shared" si="2"/>
        <v/>
      </c>
      <c r="P528" s="12" t="str">
        <f>IF( ISBLANK(A528) , "", VLOOKUP(A528, Pokemon!B:D, 3, FALSE) )</f>
        <v/>
      </c>
      <c r="Q528" s="12" t="str">
        <f>IF( ISBLANK(A528) , "", VLOOKUP(A528, Pokemon!B:E, 4, FALSE) )</f>
        <v/>
      </c>
      <c r="V528" s="12" t="str">
        <f>IF(VLOOKUP(A528,'Hidden Abilities'!B$2:C1000, 2, false) = D528, "YES", "NO")</f>
        <v>#N/A</v>
      </c>
    </row>
    <row r="529">
      <c r="F529" s="20"/>
      <c r="G529" s="20"/>
      <c r="H529" s="20"/>
      <c r="I529" s="20"/>
      <c r="J529" s="20"/>
      <c r="K529" s="20"/>
      <c r="L529" s="9" t="str">
        <f t="shared" si="1"/>
        <v/>
      </c>
      <c r="M529" s="10" t="str">
        <f t="shared" si="2"/>
        <v/>
      </c>
      <c r="P529" s="12" t="str">
        <f>IF( ISBLANK(A529) , "", VLOOKUP(A529, Pokemon!B:D, 3, FALSE) )</f>
        <v/>
      </c>
      <c r="Q529" s="12" t="str">
        <f>IF( ISBLANK(A529) , "", VLOOKUP(A529, Pokemon!B:E, 4, FALSE) )</f>
        <v/>
      </c>
      <c r="V529" s="12" t="str">
        <f>IF(VLOOKUP(A529,'Hidden Abilities'!B$2:C1000, 2, false) = D529, "YES", "NO")</f>
        <v>#N/A</v>
      </c>
    </row>
    <row r="530">
      <c r="F530" s="20"/>
      <c r="G530" s="20"/>
      <c r="H530" s="20"/>
      <c r="I530" s="20"/>
      <c r="J530" s="20"/>
      <c r="K530" s="20"/>
      <c r="L530" s="9" t="str">
        <f t="shared" si="1"/>
        <v/>
      </c>
      <c r="M530" s="10" t="str">
        <f t="shared" si="2"/>
        <v/>
      </c>
      <c r="P530" s="12" t="str">
        <f>IF( ISBLANK(A530) , "", VLOOKUP(A530, Pokemon!B:D, 3, FALSE) )</f>
        <v/>
      </c>
      <c r="Q530" s="12" t="str">
        <f>IF( ISBLANK(A530) , "", VLOOKUP(A530, Pokemon!B:E, 4, FALSE) )</f>
        <v/>
      </c>
      <c r="V530" s="12" t="str">
        <f>IF(VLOOKUP(A530,'Hidden Abilities'!B$2:C1000, 2, false) = D530, "YES", "NO")</f>
        <v>#N/A</v>
      </c>
    </row>
    <row r="531">
      <c r="F531" s="20"/>
      <c r="G531" s="20"/>
      <c r="H531" s="20"/>
      <c r="I531" s="20"/>
      <c r="J531" s="20"/>
      <c r="K531" s="20"/>
      <c r="L531" s="9" t="str">
        <f t="shared" si="1"/>
        <v/>
      </c>
      <c r="M531" s="10" t="str">
        <f t="shared" si="2"/>
        <v/>
      </c>
      <c r="P531" s="12" t="str">
        <f>IF( ISBLANK(A531) , "", VLOOKUP(A531, Pokemon!B:D, 3, FALSE) )</f>
        <v/>
      </c>
      <c r="Q531" s="12" t="str">
        <f>IF( ISBLANK(A531) , "", VLOOKUP(A531, Pokemon!B:E, 4, FALSE) )</f>
        <v/>
      </c>
      <c r="V531" s="12" t="str">
        <f>IF(VLOOKUP(A531,'Hidden Abilities'!B$2:C1000, 2, false) = D531, "YES", "NO")</f>
        <v>#N/A</v>
      </c>
    </row>
    <row r="532">
      <c r="F532" s="20"/>
      <c r="G532" s="20"/>
      <c r="H532" s="20"/>
      <c r="I532" s="20"/>
      <c r="J532" s="20"/>
      <c r="K532" s="20"/>
      <c r="L532" s="9" t="str">
        <f t="shared" si="1"/>
        <v/>
      </c>
      <c r="M532" s="10" t="str">
        <f t="shared" si="2"/>
        <v/>
      </c>
      <c r="P532" s="12" t="str">
        <f>IF( ISBLANK(A532) , "", VLOOKUP(A532, Pokemon!B:D, 3, FALSE) )</f>
        <v/>
      </c>
      <c r="Q532" s="12" t="str">
        <f>IF( ISBLANK(A532) , "", VLOOKUP(A532, Pokemon!B:E, 4, FALSE) )</f>
        <v/>
      </c>
      <c r="V532" s="12" t="str">
        <f>IF(VLOOKUP(A532,'Hidden Abilities'!B$2:C1000, 2, false) = D532, "YES", "NO")</f>
        <v>#N/A</v>
      </c>
    </row>
    <row r="533">
      <c r="F533" s="20"/>
      <c r="G533" s="20"/>
      <c r="H533" s="20"/>
      <c r="I533" s="20"/>
      <c r="J533" s="20"/>
      <c r="K533" s="20"/>
      <c r="L533" s="9" t="str">
        <f t="shared" si="1"/>
        <v/>
      </c>
      <c r="M533" s="10" t="str">
        <f t="shared" si="2"/>
        <v/>
      </c>
      <c r="P533" s="12" t="str">
        <f>IF( ISBLANK(A533) , "", VLOOKUP(A533, Pokemon!B:D, 3, FALSE) )</f>
        <v/>
      </c>
      <c r="Q533" s="12" t="str">
        <f>IF( ISBLANK(A533) , "", VLOOKUP(A533, Pokemon!B:E, 4, FALSE) )</f>
        <v/>
      </c>
      <c r="V533" s="12" t="str">
        <f>IF(VLOOKUP(A533,'Hidden Abilities'!B$2:C1000, 2, false) = D533, "YES", "NO")</f>
        <v>#N/A</v>
      </c>
    </row>
    <row r="534">
      <c r="F534" s="20"/>
      <c r="G534" s="20"/>
      <c r="H534" s="20"/>
      <c r="I534" s="20"/>
      <c r="J534" s="20"/>
      <c r="K534" s="20"/>
      <c r="L534" s="9" t="str">
        <f t="shared" si="1"/>
        <v/>
      </c>
      <c r="M534" s="10" t="str">
        <f t="shared" si="2"/>
        <v/>
      </c>
      <c r="P534" s="12" t="str">
        <f>IF( ISBLANK(A534) , "", VLOOKUP(A534, Pokemon!B:D, 3, FALSE) )</f>
        <v/>
      </c>
      <c r="Q534" s="12" t="str">
        <f>IF( ISBLANK(A534) , "", VLOOKUP(A534, Pokemon!B:E, 4, FALSE) )</f>
        <v/>
      </c>
      <c r="V534" s="12" t="str">
        <f>IF(VLOOKUP(A534,'Hidden Abilities'!B$2:C1000, 2, false) = D534, "YES", "NO")</f>
        <v>#N/A</v>
      </c>
    </row>
    <row r="535">
      <c r="F535" s="20"/>
      <c r="G535" s="20"/>
      <c r="H535" s="20"/>
      <c r="I535" s="20"/>
      <c r="J535" s="20"/>
      <c r="K535" s="20"/>
      <c r="L535" s="9" t="str">
        <f t="shared" si="1"/>
        <v/>
      </c>
      <c r="M535" s="10" t="str">
        <f t="shared" si="2"/>
        <v/>
      </c>
      <c r="P535" s="12" t="str">
        <f>IF( ISBLANK(A535) , "", VLOOKUP(A535, Pokemon!B:D, 3, FALSE) )</f>
        <v/>
      </c>
      <c r="Q535" s="12" t="str">
        <f>IF( ISBLANK(A535) , "", VLOOKUP(A535, Pokemon!B:E, 4, FALSE) )</f>
        <v/>
      </c>
      <c r="V535" s="12" t="str">
        <f>IF(VLOOKUP(A535,'Hidden Abilities'!B$2:C1000, 2, false) = D535, "YES", "NO")</f>
        <v>#N/A</v>
      </c>
    </row>
    <row r="536">
      <c r="F536" s="20"/>
      <c r="G536" s="20"/>
      <c r="H536" s="20"/>
      <c r="I536" s="20"/>
      <c r="J536" s="20"/>
      <c r="K536" s="20"/>
      <c r="L536" s="9" t="str">
        <f t="shared" si="1"/>
        <v/>
      </c>
      <c r="M536" s="10" t="str">
        <f t="shared" si="2"/>
        <v/>
      </c>
      <c r="P536" s="12" t="str">
        <f>IF( ISBLANK(A536) , "", VLOOKUP(A536, Pokemon!B:D, 3, FALSE) )</f>
        <v/>
      </c>
      <c r="Q536" s="12" t="str">
        <f>IF( ISBLANK(A536) , "", VLOOKUP(A536, Pokemon!B:E, 4, FALSE) )</f>
        <v/>
      </c>
      <c r="V536" s="12" t="str">
        <f>IF(VLOOKUP(A536,'Hidden Abilities'!B$2:C1000, 2, false) = D536, "YES", "NO")</f>
        <v>#N/A</v>
      </c>
    </row>
    <row r="537">
      <c r="F537" s="20"/>
      <c r="G537" s="20"/>
      <c r="H537" s="20"/>
      <c r="I537" s="20"/>
      <c r="J537" s="20"/>
      <c r="K537" s="20"/>
      <c r="L537" s="9" t="str">
        <f t="shared" si="1"/>
        <v/>
      </c>
      <c r="M537" s="10" t="str">
        <f t="shared" si="2"/>
        <v/>
      </c>
      <c r="P537" s="12" t="str">
        <f>IF( ISBLANK(A537) , "", VLOOKUP(A537, Pokemon!B:D, 3, FALSE) )</f>
        <v/>
      </c>
      <c r="Q537" s="12" t="str">
        <f>IF( ISBLANK(A537) , "", VLOOKUP(A537, Pokemon!B:E, 4, FALSE) )</f>
        <v/>
      </c>
      <c r="V537" s="12" t="str">
        <f>IF(VLOOKUP(A537,'Hidden Abilities'!B$2:C1000, 2, false) = D537, "YES", "NO")</f>
        <v>#N/A</v>
      </c>
    </row>
    <row r="538">
      <c r="F538" s="20"/>
      <c r="G538" s="20"/>
      <c r="H538" s="20"/>
      <c r="I538" s="20"/>
      <c r="J538" s="20"/>
      <c r="K538" s="20"/>
      <c r="L538" s="9" t="str">
        <f t="shared" si="1"/>
        <v/>
      </c>
      <c r="M538" s="10" t="str">
        <f t="shared" si="2"/>
        <v/>
      </c>
      <c r="P538" s="12" t="str">
        <f>IF( ISBLANK(A538) , "", VLOOKUP(A538, Pokemon!B:D, 3, FALSE) )</f>
        <v/>
      </c>
      <c r="Q538" s="12" t="str">
        <f>IF( ISBLANK(A538) , "", VLOOKUP(A538, Pokemon!B:E, 4, FALSE) )</f>
        <v/>
      </c>
      <c r="V538" s="12" t="str">
        <f>IF(VLOOKUP(A538,'Hidden Abilities'!B$2:C1000, 2, false) = D538, "YES", "NO")</f>
        <v>#N/A</v>
      </c>
    </row>
    <row r="539">
      <c r="F539" s="20"/>
      <c r="G539" s="20"/>
      <c r="H539" s="20"/>
      <c r="I539" s="20"/>
      <c r="J539" s="20"/>
      <c r="K539" s="20"/>
      <c r="L539" s="9" t="str">
        <f t="shared" si="1"/>
        <v/>
      </c>
      <c r="M539" s="10" t="str">
        <f t="shared" si="2"/>
        <v/>
      </c>
      <c r="P539" s="12" t="str">
        <f>IF( ISBLANK(A539) , "", VLOOKUP(A539, Pokemon!B:D, 3, FALSE) )</f>
        <v/>
      </c>
      <c r="Q539" s="12" t="str">
        <f>IF( ISBLANK(A539) , "", VLOOKUP(A539, Pokemon!B:E, 4, FALSE) )</f>
        <v/>
      </c>
      <c r="V539" s="12" t="str">
        <f>IF(VLOOKUP(A539,'Hidden Abilities'!B$2:C1000, 2, false) = D539, "YES", "NO")</f>
        <v>#N/A</v>
      </c>
    </row>
    <row r="540">
      <c r="F540" s="20"/>
      <c r="G540" s="20"/>
      <c r="H540" s="20"/>
      <c r="I540" s="20"/>
      <c r="J540" s="20"/>
      <c r="K540" s="20"/>
      <c r="L540" s="9" t="str">
        <f t="shared" si="1"/>
        <v/>
      </c>
      <c r="M540" s="10" t="str">
        <f t="shared" si="2"/>
        <v/>
      </c>
      <c r="P540" s="12" t="str">
        <f>IF( ISBLANK(A540) , "", VLOOKUP(A540, Pokemon!B:D, 3, FALSE) )</f>
        <v/>
      </c>
      <c r="Q540" s="12" t="str">
        <f>IF( ISBLANK(A540) , "", VLOOKUP(A540, Pokemon!B:E, 4, FALSE) )</f>
        <v/>
      </c>
      <c r="V540" s="12" t="str">
        <f>IF(VLOOKUP(A540,'Hidden Abilities'!B$2:C1000, 2, false) = D540, "YES", "NO")</f>
        <v>#N/A</v>
      </c>
    </row>
    <row r="541">
      <c r="F541" s="20"/>
      <c r="G541" s="20"/>
      <c r="H541" s="20"/>
      <c r="I541" s="20"/>
      <c r="J541" s="20"/>
      <c r="K541" s="20"/>
      <c r="L541" s="9" t="str">
        <f t="shared" si="1"/>
        <v/>
      </c>
      <c r="M541" s="10" t="str">
        <f t="shared" si="2"/>
        <v/>
      </c>
      <c r="P541" s="12" t="str">
        <f>IF( ISBLANK(A541) , "", VLOOKUP(A541, Pokemon!B:D, 3, FALSE) )</f>
        <v/>
      </c>
      <c r="Q541" s="12" t="str">
        <f>IF( ISBLANK(A541) , "", VLOOKUP(A541, Pokemon!B:E, 4, FALSE) )</f>
        <v/>
      </c>
      <c r="V541" s="12" t="str">
        <f>IF(VLOOKUP(A541,'Hidden Abilities'!B$2:C1000, 2, false) = D541, "YES", "NO")</f>
        <v>#N/A</v>
      </c>
    </row>
    <row r="542">
      <c r="F542" s="20"/>
      <c r="G542" s="20"/>
      <c r="H542" s="20"/>
      <c r="I542" s="20"/>
      <c r="J542" s="20"/>
      <c r="K542" s="20"/>
      <c r="L542" s="9" t="str">
        <f t="shared" si="1"/>
        <v/>
      </c>
      <c r="M542" s="10" t="str">
        <f t="shared" si="2"/>
        <v/>
      </c>
      <c r="P542" s="12" t="str">
        <f>IF( ISBLANK(A542) , "", VLOOKUP(A542, Pokemon!B:D, 3, FALSE) )</f>
        <v/>
      </c>
      <c r="Q542" s="12" t="str">
        <f>IF( ISBLANK(A542) , "", VLOOKUP(A542, Pokemon!B:E, 4, FALSE) )</f>
        <v/>
      </c>
      <c r="V542" s="12" t="str">
        <f>IF(VLOOKUP(A542,'Hidden Abilities'!B$2:C1000, 2, false) = D542, "YES", "NO")</f>
        <v>#N/A</v>
      </c>
    </row>
    <row r="543">
      <c r="F543" s="20"/>
      <c r="G543" s="20"/>
      <c r="H543" s="20"/>
      <c r="I543" s="20"/>
      <c r="J543" s="20"/>
      <c r="K543" s="20"/>
      <c r="L543" s="9" t="str">
        <f t="shared" si="1"/>
        <v/>
      </c>
      <c r="M543" s="10" t="str">
        <f t="shared" si="2"/>
        <v/>
      </c>
      <c r="P543" s="12" t="str">
        <f>IF( ISBLANK(A543) , "", VLOOKUP(A543, Pokemon!B:D, 3, FALSE) )</f>
        <v/>
      </c>
      <c r="Q543" s="12" t="str">
        <f>IF( ISBLANK(A543) , "", VLOOKUP(A543, Pokemon!B:E, 4, FALSE) )</f>
        <v/>
      </c>
      <c r="V543" s="12" t="str">
        <f>IF(VLOOKUP(A543,'Hidden Abilities'!B$2:C1000, 2, false) = D543, "YES", "NO")</f>
        <v>#N/A</v>
      </c>
    </row>
    <row r="544">
      <c r="F544" s="20"/>
      <c r="G544" s="20"/>
      <c r="H544" s="20"/>
      <c r="I544" s="20"/>
      <c r="J544" s="20"/>
      <c r="K544" s="20"/>
      <c r="L544" s="9" t="str">
        <f t="shared" si="1"/>
        <v/>
      </c>
      <c r="M544" s="10" t="str">
        <f t="shared" si="2"/>
        <v/>
      </c>
      <c r="P544" s="12" t="str">
        <f>IF( ISBLANK(A544) , "", VLOOKUP(A544, Pokemon!B:D, 3, FALSE) )</f>
        <v/>
      </c>
      <c r="Q544" s="12" t="str">
        <f>IF( ISBLANK(A544) , "", VLOOKUP(A544, Pokemon!B:E, 4, FALSE) )</f>
        <v/>
      </c>
      <c r="V544" s="12" t="str">
        <f>IF(VLOOKUP(A544,'Hidden Abilities'!B$2:C1000, 2, false) = D544, "YES", "NO")</f>
        <v>#N/A</v>
      </c>
    </row>
    <row r="545">
      <c r="F545" s="20"/>
      <c r="G545" s="20"/>
      <c r="H545" s="20"/>
      <c r="I545" s="20"/>
      <c r="J545" s="20"/>
      <c r="K545" s="20"/>
      <c r="L545" s="9" t="str">
        <f t="shared" si="1"/>
        <v/>
      </c>
      <c r="M545" s="10" t="str">
        <f t="shared" si="2"/>
        <v/>
      </c>
      <c r="P545" s="12" t="str">
        <f>IF( ISBLANK(A545) , "", VLOOKUP(A545, Pokemon!B:D, 3, FALSE) )</f>
        <v/>
      </c>
      <c r="Q545" s="12" t="str">
        <f>IF( ISBLANK(A545) , "", VLOOKUP(A545, Pokemon!B:E, 4, FALSE) )</f>
        <v/>
      </c>
      <c r="V545" s="12" t="str">
        <f>IF(VLOOKUP(A545,'Hidden Abilities'!B$2:C1000, 2, false) = D545, "YES", "NO")</f>
        <v>#N/A</v>
      </c>
    </row>
    <row r="546">
      <c r="F546" s="20"/>
      <c r="G546" s="20"/>
      <c r="H546" s="20"/>
      <c r="I546" s="20"/>
      <c r="J546" s="20"/>
      <c r="K546" s="20"/>
      <c r="L546" s="9" t="str">
        <f t="shared" si="1"/>
        <v/>
      </c>
      <c r="M546" s="10" t="str">
        <f t="shared" si="2"/>
        <v/>
      </c>
      <c r="P546" s="12" t="str">
        <f>IF( ISBLANK(A546) , "", VLOOKUP(A546, Pokemon!B:D, 3, FALSE) )</f>
        <v/>
      </c>
      <c r="Q546" s="12" t="str">
        <f>IF( ISBLANK(A546) , "", VLOOKUP(A546, Pokemon!B:E, 4, FALSE) )</f>
        <v/>
      </c>
      <c r="V546" s="12" t="str">
        <f>IF(VLOOKUP(A546,'Hidden Abilities'!B$2:C1000, 2, false) = D546, "YES", "NO")</f>
        <v>#N/A</v>
      </c>
    </row>
    <row r="547">
      <c r="F547" s="20"/>
      <c r="G547" s="20"/>
      <c r="H547" s="20"/>
      <c r="I547" s="20"/>
      <c r="J547" s="20"/>
      <c r="K547" s="20"/>
      <c r="L547" s="9" t="str">
        <f t="shared" si="1"/>
        <v/>
      </c>
      <c r="M547" s="10" t="str">
        <f t="shared" si="2"/>
        <v/>
      </c>
      <c r="P547" s="12" t="str">
        <f>IF( ISBLANK(A547) , "", VLOOKUP(A547, Pokemon!B:D, 3, FALSE) )</f>
        <v/>
      </c>
      <c r="Q547" s="12" t="str">
        <f>IF( ISBLANK(A547) , "", VLOOKUP(A547, Pokemon!B:E, 4, FALSE) )</f>
        <v/>
      </c>
      <c r="V547" s="12" t="str">
        <f>IF(VLOOKUP(A547,'Hidden Abilities'!B$2:C1000, 2, false) = D547, "YES", "NO")</f>
        <v>#N/A</v>
      </c>
    </row>
    <row r="548">
      <c r="F548" s="20"/>
      <c r="G548" s="20"/>
      <c r="H548" s="20"/>
      <c r="I548" s="20"/>
      <c r="J548" s="20"/>
      <c r="K548" s="20"/>
      <c r="L548" s="9" t="str">
        <f t="shared" si="1"/>
        <v/>
      </c>
      <c r="M548" s="10" t="str">
        <f t="shared" si="2"/>
        <v/>
      </c>
      <c r="P548" s="12" t="str">
        <f>IF( ISBLANK(A548) , "", VLOOKUP(A548, Pokemon!B:D, 3, FALSE) )</f>
        <v/>
      </c>
      <c r="Q548" s="12" t="str">
        <f>IF( ISBLANK(A548) , "", VLOOKUP(A548, Pokemon!B:E, 4, FALSE) )</f>
        <v/>
      </c>
      <c r="V548" s="12" t="str">
        <f>IF(VLOOKUP(A548,'Hidden Abilities'!B$2:C1000, 2, false) = D548, "YES", "NO")</f>
        <v>#N/A</v>
      </c>
    </row>
    <row r="549">
      <c r="F549" s="20"/>
      <c r="G549" s="20"/>
      <c r="H549" s="20"/>
      <c r="I549" s="20"/>
      <c r="J549" s="20"/>
      <c r="K549" s="20"/>
      <c r="L549" s="9" t="str">
        <f t="shared" si="1"/>
        <v/>
      </c>
      <c r="M549" s="10" t="str">
        <f t="shared" si="2"/>
        <v/>
      </c>
      <c r="P549" s="12" t="str">
        <f>IF( ISBLANK(A549) , "", VLOOKUP(A549, Pokemon!B:D, 3, FALSE) )</f>
        <v/>
      </c>
      <c r="Q549" s="12" t="str">
        <f>IF( ISBLANK(A549) , "", VLOOKUP(A549, Pokemon!B:E, 4, FALSE) )</f>
        <v/>
      </c>
      <c r="V549" s="12" t="str">
        <f>IF(VLOOKUP(A549,'Hidden Abilities'!B$2:C1000, 2, false) = D549, "YES", "NO")</f>
        <v>#N/A</v>
      </c>
    </row>
    <row r="550">
      <c r="F550" s="20"/>
      <c r="G550" s="20"/>
      <c r="H550" s="20"/>
      <c r="I550" s="20"/>
      <c r="J550" s="20"/>
      <c r="K550" s="20"/>
      <c r="L550" s="9" t="str">
        <f t="shared" si="1"/>
        <v/>
      </c>
      <c r="M550" s="10" t="str">
        <f t="shared" si="2"/>
        <v/>
      </c>
      <c r="P550" s="12" t="str">
        <f>IF( ISBLANK(A550) , "", VLOOKUP(A550, Pokemon!B:D, 3, FALSE) )</f>
        <v/>
      </c>
      <c r="Q550" s="12" t="str">
        <f>IF( ISBLANK(A550) , "", VLOOKUP(A550, Pokemon!B:E, 4, FALSE) )</f>
        <v/>
      </c>
      <c r="V550" s="12" t="str">
        <f>IF(VLOOKUP(A550,'Hidden Abilities'!B$2:C1000, 2, false) = D550, "YES", "NO")</f>
        <v>#N/A</v>
      </c>
    </row>
    <row r="551">
      <c r="F551" s="20"/>
      <c r="G551" s="20"/>
      <c r="H551" s="20"/>
      <c r="I551" s="20"/>
      <c r="J551" s="20"/>
      <c r="K551" s="20"/>
      <c r="L551" s="9" t="str">
        <f t="shared" si="1"/>
        <v/>
      </c>
      <c r="M551" s="10" t="str">
        <f t="shared" si="2"/>
        <v/>
      </c>
      <c r="P551" s="12" t="str">
        <f>IF( ISBLANK(A551) , "", VLOOKUP(A551, Pokemon!B:D, 3, FALSE) )</f>
        <v/>
      </c>
      <c r="Q551" s="12" t="str">
        <f>IF( ISBLANK(A551) , "", VLOOKUP(A551, Pokemon!B:E, 4, FALSE) )</f>
        <v/>
      </c>
      <c r="V551" s="12" t="str">
        <f>IF(VLOOKUP(A551,'Hidden Abilities'!B$2:C1000, 2, false) = D551, "YES", "NO")</f>
        <v>#N/A</v>
      </c>
    </row>
    <row r="552">
      <c r="F552" s="20"/>
      <c r="G552" s="20"/>
      <c r="H552" s="20"/>
      <c r="I552" s="20"/>
      <c r="J552" s="20"/>
      <c r="K552" s="20"/>
      <c r="L552" s="9" t="str">
        <f t="shared" si="1"/>
        <v/>
      </c>
      <c r="M552" s="10" t="str">
        <f t="shared" si="2"/>
        <v/>
      </c>
      <c r="P552" s="12" t="str">
        <f>IF( ISBLANK(A552) , "", VLOOKUP(A552, Pokemon!B:D, 3, FALSE) )</f>
        <v/>
      </c>
      <c r="Q552" s="12" t="str">
        <f>IF( ISBLANK(A552) , "", VLOOKUP(A552, Pokemon!B:E, 4, FALSE) )</f>
        <v/>
      </c>
      <c r="V552" s="12" t="str">
        <f>IF(VLOOKUP(A552,'Hidden Abilities'!B$2:C1000, 2, false) = D552, "YES", "NO")</f>
        <v>#N/A</v>
      </c>
    </row>
    <row r="553">
      <c r="F553" s="20"/>
      <c r="G553" s="20"/>
      <c r="H553" s="20"/>
      <c r="I553" s="20"/>
      <c r="J553" s="20"/>
      <c r="K553" s="20"/>
      <c r="L553" s="9" t="str">
        <f t="shared" si="1"/>
        <v/>
      </c>
      <c r="M553" s="10" t="str">
        <f t="shared" si="2"/>
        <v/>
      </c>
      <c r="P553" s="12" t="str">
        <f>IF( ISBLANK(A553) , "", VLOOKUP(A553, Pokemon!B:D, 3, FALSE) )</f>
        <v/>
      </c>
      <c r="Q553" s="12" t="str">
        <f>IF( ISBLANK(A553) , "", VLOOKUP(A553, Pokemon!B:E, 4, FALSE) )</f>
        <v/>
      </c>
      <c r="V553" s="12" t="str">
        <f>IF(VLOOKUP(A553,'Hidden Abilities'!B$2:C1000, 2, false) = D553, "YES", "NO")</f>
        <v>#N/A</v>
      </c>
    </row>
    <row r="554">
      <c r="F554" s="20"/>
      <c r="G554" s="20"/>
      <c r="H554" s="20"/>
      <c r="I554" s="20"/>
      <c r="J554" s="20"/>
      <c r="K554" s="20"/>
      <c r="L554" s="9" t="str">
        <f t="shared" si="1"/>
        <v/>
      </c>
      <c r="M554" s="10" t="str">
        <f t="shared" si="2"/>
        <v/>
      </c>
      <c r="P554" s="12" t="str">
        <f>IF( ISBLANK(A554) , "", VLOOKUP(A554, Pokemon!B:D, 3, FALSE) )</f>
        <v/>
      </c>
      <c r="Q554" s="12" t="str">
        <f>IF( ISBLANK(A554) , "", VLOOKUP(A554, Pokemon!B:E, 4, FALSE) )</f>
        <v/>
      </c>
      <c r="V554" s="12" t="str">
        <f>IF(VLOOKUP(A554,'Hidden Abilities'!B$2:C1000, 2, false) = D554, "YES", "NO")</f>
        <v>#N/A</v>
      </c>
    </row>
    <row r="555">
      <c r="F555" s="20"/>
      <c r="G555" s="20"/>
      <c r="H555" s="20"/>
      <c r="I555" s="20"/>
      <c r="J555" s="20"/>
      <c r="K555" s="20"/>
      <c r="L555" s="9" t="str">
        <f t="shared" si="1"/>
        <v/>
      </c>
      <c r="M555" s="10" t="str">
        <f t="shared" si="2"/>
        <v/>
      </c>
      <c r="P555" s="12" t="str">
        <f>IF( ISBLANK(A555) , "", VLOOKUP(A555, Pokemon!B:D, 3, FALSE) )</f>
        <v/>
      </c>
      <c r="Q555" s="12" t="str">
        <f>IF( ISBLANK(A555) , "", VLOOKUP(A555, Pokemon!B:E, 4, FALSE) )</f>
        <v/>
      </c>
      <c r="V555" s="12" t="str">
        <f>IF(VLOOKUP(A555,'Hidden Abilities'!B$2:C1000, 2, false) = D555, "YES", "NO")</f>
        <v>#N/A</v>
      </c>
    </row>
    <row r="556">
      <c r="F556" s="20"/>
      <c r="G556" s="20"/>
      <c r="H556" s="20"/>
      <c r="I556" s="20"/>
      <c r="J556" s="20"/>
      <c r="K556" s="20"/>
      <c r="L556" s="9" t="str">
        <f t="shared" si="1"/>
        <v/>
      </c>
      <c r="M556" s="10" t="str">
        <f t="shared" si="2"/>
        <v/>
      </c>
      <c r="P556" s="12" t="str">
        <f>IF( ISBLANK(A556) , "", VLOOKUP(A556, Pokemon!B:D, 3, FALSE) )</f>
        <v/>
      </c>
      <c r="Q556" s="12" t="str">
        <f>IF( ISBLANK(A556) , "", VLOOKUP(A556, Pokemon!B:E, 4, FALSE) )</f>
        <v/>
      </c>
      <c r="V556" s="12" t="str">
        <f>IF(VLOOKUP(A556,'Hidden Abilities'!B$2:C1000, 2, false) = D556, "YES", "NO")</f>
        <v>#N/A</v>
      </c>
    </row>
    <row r="557">
      <c r="F557" s="20"/>
      <c r="G557" s="20"/>
      <c r="H557" s="20"/>
      <c r="I557" s="20"/>
      <c r="J557" s="20"/>
      <c r="K557" s="20"/>
      <c r="L557" s="9" t="str">
        <f t="shared" si="1"/>
        <v/>
      </c>
      <c r="M557" s="10" t="str">
        <f t="shared" si="2"/>
        <v/>
      </c>
      <c r="P557" s="12" t="str">
        <f>IF( ISBLANK(A557) , "", VLOOKUP(A557, Pokemon!B:D, 3, FALSE) )</f>
        <v/>
      </c>
      <c r="Q557" s="12" t="str">
        <f>IF( ISBLANK(A557) , "", VLOOKUP(A557, Pokemon!B:E, 4, FALSE) )</f>
        <v/>
      </c>
      <c r="V557" s="12" t="str">
        <f>IF(VLOOKUP(A557,'Hidden Abilities'!B$2:C1000, 2, false) = D557, "YES", "NO")</f>
        <v>#N/A</v>
      </c>
    </row>
    <row r="558">
      <c r="F558" s="20"/>
      <c r="G558" s="20"/>
      <c r="H558" s="20"/>
      <c r="I558" s="20"/>
      <c r="J558" s="20"/>
      <c r="K558" s="20"/>
      <c r="L558" s="9" t="str">
        <f t="shared" si="1"/>
        <v/>
      </c>
      <c r="M558" s="10" t="str">
        <f t="shared" si="2"/>
        <v/>
      </c>
      <c r="P558" s="12" t="str">
        <f>IF( ISBLANK(A558) , "", VLOOKUP(A558, Pokemon!B:D, 3, FALSE) )</f>
        <v/>
      </c>
      <c r="Q558" s="12" t="str">
        <f>IF( ISBLANK(A558) , "", VLOOKUP(A558, Pokemon!B:E, 4, FALSE) )</f>
        <v/>
      </c>
      <c r="V558" s="12" t="str">
        <f>IF(VLOOKUP(A558,'Hidden Abilities'!B$2:C1000, 2, false) = D558, "YES", "NO")</f>
        <v>#N/A</v>
      </c>
    </row>
    <row r="559">
      <c r="F559" s="20"/>
      <c r="G559" s="20"/>
      <c r="H559" s="20"/>
      <c r="I559" s="20"/>
      <c r="J559" s="20"/>
      <c r="K559" s="20"/>
      <c r="L559" s="9" t="str">
        <f t="shared" si="1"/>
        <v/>
      </c>
      <c r="M559" s="10" t="str">
        <f t="shared" si="2"/>
        <v/>
      </c>
      <c r="P559" s="12" t="str">
        <f>IF( ISBLANK(A559) , "", VLOOKUP(A559, Pokemon!B:D, 3, FALSE) )</f>
        <v/>
      </c>
      <c r="Q559" s="12" t="str">
        <f>IF( ISBLANK(A559) , "", VLOOKUP(A559, Pokemon!B:E, 4, FALSE) )</f>
        <v/>
      </c>
      <c r="V559" s="12" t="str">
        <f>IF(VLOOKUP(A559,'Hidden Abilities'!B$2:C1000, 2, false) = D559, "YES", "NO")</f>
        <v>#N/A</v>
      </c>
    </row>
    <row r="560">
      <c r="F560" s="20"/>
      <c r="G560" s="20"/>
      <c r="H560" s="20"/>
      <c r="I560" s="20"/>
      <c r="J560" s="20"/>
      <c r="K560" s="20"/>
      <c r="L560" s="9" t="str">
        <f t="shared" si="1"/>
        <v/>
      </c>
      <c r="M560" s="10" t="str">
        <f t="shared" si="2"/>
        <v/>
      </c>
      <c r="P560" s="12" t="str">
        <f>IF( ISBLANK(A560) , "", VLOOKUP(A560, Pokemon!B:D, 3, FALSE) )</f>
        <v/>
      </c>
      <c r="Q560" s="12" t="str">
        <f>IF( ISBLANK(A560) , "", VLOOKUP(A560, Pokemon!B:E, 4, FALSE) )</f>
        <v/>
      </c>
      <c r="V560" s="12" t="str">
        <f>IF(VLOOKUP(A560,'Hidden Abilities'!B$2:C1000, 2, false) = D560, "YES", "NO")</f>
        <v>#N/A</v>
      </c>
    </row>
    <row r="561">
      <c r="F561" s="20"/>
      <c r="G561" s="20"/>
      <c r="H561" s="20"/>
      <c r="I561" s="20"/>
      <c r="J561" s="20"/>
      <c r="K561" s="20"/>
      <c r="L561" s="9" t="str">
        <f t="shared" si="1"/>
        <v/>
      </c>
      <c r="M561" s="10" t="str">
        <f t="shared" si="2"/>
        <v/>
      </c>
      <c r="P561" s="12" t="str">
        <f>IF( ISBLANK(A561) , "", VLOOKUP(A561, Pokemon!B:D, 3, FALSE) )</f>
        <v/>
      </c>
      <c r="Q561" s="12" t="str">
        <f>IF( ISBLANK(A561) , "", VLOOKUP(A561, Pokemon!B:E, 4, FALSE) )</f>
        <v/>
      </c>
      <c r="V561" s="12" t="str">
        <f>IF(VLOOKUP(A561,'Hidden Abilities'!B$2:C1000, 2, false) = D561, "YES", "NO")</f>
        <v>#N/A</v>
      </c>
    </row>
    <row r="562">
      <c r="F562" s="20"/>
      <c r="G562" s="20"/>
      <c r="H562" s="20"/>
      <c r="I562" s="20"/>
      <c r="J562" s="20"/>
      <c r="K562" s="20"/>
      <c r="L562" s="9" t="str">
        <f t="shared" si="1"/>
        <v/>
      </c>
      <c r="M562" s="10" t="str">
        <f t="shared" si="2"/>
        <v/>
      </c>
      <c r="P562" s="12" t="str">
        <f>IF( ISBLANK(A562) , "", VLOOKUP(A562, Pokemon!B:D, 3, FALSE) )</f>
        <v/>
      </c>
      <c r="Q562" s="12" t="str">
        <f>IF( ISBLANK(A562) , "", VLOOKUP(A562, Pokemon!B:E, 4, FALSE) )</f>
        <v/>
      </c>
      <c r="V562" s="12" t="str">
        <f>IF(VLOOKUP(A562,'Hidden Abilities'!B$2:C1000, 2, false) = D562, "YES", "NO")</f>
        <v>#N/A</v>
      </c>
    </row>
    <row r="563">
      <c r="F563" s="20"/>
      <c r="G563" s="20"/>
      <c r="H563" s="20"/>
      <c r="I563" s="20"/>
      <c r="J563" s="20"/>
      <c r="K563" s="20"/>
      <c r="L563" s="9" t="str">
        <f t="shared" si="1"/>
        <v/>
      </c>
      <c r="M563" s="10" t="str">
        <f t="shared" si="2"/>
        <v/>
      </c>
      <c r="P563" s="12" t="str">
        <f>IF( ISBLANK(A563) , "", VLOOKUP(A563, Pokemon!B:D, 3, FALSE) )</f>
        <v/>
      </c>
      <c r="Q563" s="12" t="str">
        <f>IF( ISBLANK(A563) , "", VLOOKUP(A563, Pokemon!B:E, 4, FALSE) )</f>
        <v/>
      </c>
      <c r="V563" s="12" t="str">
        <f>IF(VLOOKUP(A563,'Hidden Abilities'!B$2:C1000, 2, false) = D563, "YES", "NO")</f>
        <v>#N/A</v>
      </c>
    </row>
    <row r="564">
      <c r="F564" s="20"/>
      <c r="G564" s="20"/>
      <c r="H564" s="20"/>
      <c r="I564" s="20"/>
      <c r="J564" s="20"/>
      <c r="K564" s="20"/>
      <c r="L564" s="9" t="str">
        <f t="shared" si="1"/>
        <v/>
      </c>
      <c r="M564" s="10" t="str">
        <f t="shared" si="2"/>
        <v/>
      </c>
      <c r="P564" s="12" t="str">
        <f>IF( ISBLANK(A564) , "", VLOOKUP(A564, Pokemon!B:D, 3, FALSE) )</f>
        <v/>
      </c>
      <c r="Q564" s="12" t="str">
        <f>IF( ISBLANK(A564) , "", VLOOKUP(A564, Pokemon!B:E, 4, FALSE) )</f>
        <v/>
      </c>
      <c r="V564" s="12" t="str">
        <f>IF(VLOOKUP(A564,'Hidden Abilities'!B$2:C1000, 2, false) = D564, "YES", "NO")</f>
        <v>#N/A</v>
      </c>
    </row>
    <row r="565">
      <c r="F565" s="20"/>
      <c r="G565" s="20"/>
      <c r="H565" s="20"/>
      <c r="I565" s="20"/>
      <c r="J565" s="20"/>
      <c r="K565" s="20"/>
      <c r="L565" s="9" t="str">
        <f t="shared" si="1"/>
        <v/>
      </c>
      <c r="M565" s="10" t="str">
        <f t="shared" si="2"/>
        <v/>
      </c>
      <c r="P565" s="12" t="str">
        <f>IF( ISBLANK(A565) , "", VLOOKUP(A565, Pokemon!B:D, 3, FALSE) )</f>
        <v/>
      </c>
      <c r="Q565" s="12" t="str">
        <f>IF( ISBLANK(A565) , "", VLOOKUP(A565, Pokemon!B:E, 4, FALSE) )</f>
        <v/>
      </c>
      <c r="V565" s="12" t="str">
        <f>IF(VLOOKUP(A565,'Hidden Abilities'!B$2:C1000, 2, false) = D565, "YES", "NO")</f>
        <v>#N/A</v>
      </c>
    </row>
    <row r="566">
      <c r="F566" s="20"/>
      <c r="G566" s="20"/>
      <c r="H566" s="20"/>
      <c r="I566" s="20"/>
      <c r="J566" s="20"/>
      <c r="K566" s="20"/>
      <c r="L566" s="9" t="str">
        <f t="shared" si="1"/>
        <v/>
      </c>
      <c r="M566" s="10" t="str">
        <f t="shared" si="2"/>
        <v/>
      </c>
      <c r="P566" s="12" t="str">
        <f>IF( ISBLANK(A566) , "", VLOOKUP(A566, Pokemon!B:D, 3, FALSE) )</f>
        <v/>
      </c>
      <c r="Q566" s="12" t="str">
        <f>IF( ISBLANK(A566) , "", VLOOKUP(A566, Pokemon!B:E, 4, FALSE) )</f>
        <v/>
      </c>
      <c r="V566" s="12" t="str">
        <f>IF(VLOOKUP(A566,'Hidden Abilities'!B$2:C1000, 2, false) = D566, "YES", "NO")</f>
        <v>#N/A</v>
      </c>
    </row>
    <row r="567">
      <c r="F567" s="20"/>
      <c r="G567" s="20"/>
      <c r="H567" s="20"/>
      <c r="I567" s="20"/>
      <c r="J567" s="20"/>
      <c r="K567" s="20"/>
      <c r="L567" s="9" t="str">
        <f t="shared" si="1"/>
        <v/>
      </c>
      <c r="M567" s="10" t="str">
        <f t="shared" si="2"/>
        <v/>
      </c>
      <c r="P567" s="12" t="str">
        <f>IF( ISBLANK(A567) , "", VLOOKUP(A567, Pokemon!B:D, 3, FALSE) )</f>
        <v/>
      </c>
      <c r="Q567" s="12" t="str">
        <f>IF( ISBLANK(A567) , "", VLOOKUP(A567, Pokemon!B:E, 4, FALSE) )</f>
        <v/>
      </c>
      <c r="V567" s="12" t="str">
        <f>IF(VLOOKUP(A567,'Hidden Abilities'!B$2:C1000, 2, false) = D567, "YES", "NO")</f>
        <v>#N/A</v>
      </c>
    </row>
    <row r="568">
      <c r="F568" s="20"/>
      <c r="G568" s="20"/>
      <c r="H568" s="20"/>
      <c r="I568" s="20"/>
      <c r="J568" s="20"/>
      <c r="K568" s="20"/>
      <c r="L568" s="9" t="str">
        <f t="shared" si="1"/>
        <v/>
      </c>
      <c r="M568" s="10" t="str">
        <f t="shared" si="2"/>
        <v/>
      </c>
      <c r="P568" s="12" t="str">
        <f>IF( ISBLANK(A568) , "", VLOOKUP(A568, Pokemon!B:D, 3, FALSE) )</f>
        <v/>
      </c>
      <c r="Q568" s="12" t="str">
        <f>IF( ISBLANK(A568) , "", VLOOKUP(A568, Pokemon!B:E, 4, FALSE) )</f>
        <v/>
      </c>
      <c r="V568" s="12" t="str">
        <f>IF(VLOOKUP(A568,'Hidden Abilities'!B$2:C1000, 2, false) = D568, "YES", "NO")</f>
        <v>#N/A</v>
      </c>
    </row>
    <row r="569">
      <c r="F569" s="20"/>
      <c r="G569" s="20"/>
      <c r="H569" s="20"/>
      <c r="I569" s="20"/>
      <c r="J569" s="20"/>
      <c r="K569" s="20"/>
      <c r="L569" s="9" t="str">
        <f t="shared" si="1"/>
        <v/>
      </c>
      <c r="M569" s="10" t="str">
        <f t="shared" si="2"/>
        <v/>
      </c>
      <c r="P569" s="12" t="str">
        <f>IF( ISBLANK(A569) , "", VLOOKUP(A569, Pokemon!B:D, 3, FALSE) )</f>
        <v/>
      </c>
      <c r="Q569" s="12" t="str">
        <f>IF( ISBLANK(A569) , "", VLOOKUP(A569, Pokemon!B:E, 4, FALSE) )</f>
        <v/>
      </c>
      <c r="V569" s="12" t="str">
        <f>IF(VLOOKUP(A569,'Hidden Abilities'!B$2:C1000, 2, false) = D569, "YES", "NO")</f>
        <v>#N/A</v>
      </c>
    </row>
    <row r="570">
      <c r="F570" s="20"/>
      <c r="G570" s="20"/>
      <c r="H570" s="20"/>
      <c r="I570" s="20"/>
      <c r="J570" s="20"/>
      <c r="K570" s="20"/>
      <c r="L570" s="9" t="str">
        <f t="shared" si="1"/>
        <v/>
      </c>
      <c r="M570" s="10" t="str">
        <f t="shared" si="2"/>
        <v/>
      </c>
      <c r="P570" s="12" t="str">
        <f>IF( ISBLANK(A570) , "", VLOOKUP(A570, Pokemon!B:D, 3, FALSE) )</f>
        <v/>
      </c>
      <c r="Q570" s="12" t="str">
        <f>IF( ISBLANK(A570) , "", VLOOKUP(A570, Pokemon!B:E, 4, FALSE) )</f>
        <v/>
      </c>
      <c r="V570" s="12" t="str">
        <f>IF(VLOOKUP(A570,'Hidden Abilities'!B$2:C1000, 2, false) = D570, "YES", "NO")</f>
        <v>#N/A</v>
      </c>
    </row>
    <row r="571">
      <c r="F571" s="20"/>
      <c r="G571" s="20"/>
      <c r="H571" s="20"/>
      <c r="I571" s="20"/>
      <c r="J571" s="20"/>
      <c r="K571" s="20"/>
      <c r="L571" s="9" t="str">
        <f t="shared" si="1"/>
        <v/>
      </c>
      <c r="M571" s="10" t="str">
        <f t="shared" si="2"/>
        <v/>
      </c>
      <c r="P571" s="12" t="str">
        <f>IF( ISBLANK(A571) , "", VLOOKUP(A571, Pokemon!B:D, 3, FALSE) )</f>
        <v/>
      </c>
      <c r="Q571" s="12" t="str">
        <f>IF( ISBLANK(A571) , "", VLOOKUP(A571, Pokemon!B:E, 4, FALSE) )</f>
        <v/>
      </c>
      <c r="V571" s="12" t="str">
        <f>IF(VLOOKUP(A571,'Hidden Abilities'!B$2:C1000, 2, false) = D571, "YES", "NO")</f>
        <v>#N/A</v>
      </c>
    </row>
    <row r="572">
      <c r="F572" s="20"/>
      <c r="G572" s="20"/>
      <c r="H572" s="20"/>
      <c r="I572" s="20"/>
      <c r="J572" s="20"/>
      <c r="K572" s="20"/>
      <c r="L572" s="9" t="str">
        <f t="shared" si="1"/>
        <v/>
      </c>
      <c r="M572" s="10" t="str">
        <f t="shared" si="2"/>
        <v/>
      </c>
      <c r="P572" s="12" t="str">
        <f>IF( ISBLANK(A572) , "", VLOOKUP(A572, Pokemon!B:D, 3, FALSE) )</f>
        <v/>
      </c>
      <c r="Q572" s="12" t="str">
        <f>IF( ISBLANK(A572) , "", VLOOKUP(A572, Pokemon!B:E, 4, FALSE) )</f>
        <v/>
      </c>
      <c r="V572" s="12" t="str">
        <f>IF(VLOOKUP(A572,'Hidden Abilities'!B$2:C1000, 2, false) = D572, "YES", "NO")</f>
        <v>#N/A</v>
      </c>
    </row>
    <row r="573">
      <c r="F573" s="20"/>
      <c r="G573" s="20"/>
      <c r="H573" s="20"/>
      <c r="I573" s="20"/>
      <c r="J573" s="20"/>
      <c r="K573" s="20"/>
      <c r="L573" s="9" t="str">
        <f t="shared" si="1"/>
        <v/>
      </c>
      <c r="M573" s="10" t="str">
        <f t="shared" si="2"/>
        <v/>
      </c>
      <c r="P573" s="12" t="str">
        <f>IF( ISBLANK(A573) , "", VLOOKUP(A573, Pokemon!B:D, 3, FALSE) )</f>
        <v/>
      </c>
      <c r="Q573" s="12" t="str">
        <f>IF( ISBLANK(A573) , "", VLOOKUP(A573, Pokemon!B:E, 4, FALSE) )</f>
        <v/>
      </c>
      <c r="V573" s="12" t="str">
        <f>IF(VLOOKUP(A573,'Hidden Abilities'!B$2:C1000, 2, false) = D573, "YES", "NO")</f>
        <v>#N/A</v>
      </c>
    </row>
    <row r="574">
      <c r="F574" s="20"/>
      <c r="G574" s="20"/>
      <c r="H574" s="20"/>
      <c r="I574" s="20"/>
      <c r="J574" s="20"/>
      <c r="K574" s="20"/>
      <c r="L574" s="9" t="str">
        <f t="shared" si="1"/>
        <v/>
      </c>
      <c r="M574" s="10" t="str">
        <f t="shared" si="2"/>
        <v/>
      </c>
      <c r="P574" s="12" t="str">
        <f>IF( ISBLANK(A574) , "", VLOOKUP(A574, Pokemon!B:D, 3, FALSE) )</f>
        <v/>
      </c>
      <c r="Q574" s="12" t="str">
        <f>IF( ISBLANK(A574) , "", VLOOKUP(A574, Pokemon!B:E, 4, FALSE) )</f>
        <v/>
      </c>
      <c r="V574" s="12" t="str">
        <f>IF(VLOOKUP(A574,'Hidden Abilities'!B$2:C1000, 2, false) = D574, "YES", "NO")</f>
        <v>#N/A</v>
      </c>
    </row>
    <row r="575">
      <c r="F575" s="20"/>
      <c r="G575" s="20"/>
      <c r="H575" s="20"/>
      <c r="I575" s="20"/>
      <c r="J575" s="20"/>
      <c r="K575" s="20"/>
      <c r="L575" s="9" t="str">
        <f t="shared" si="1"/>
        <v/>
      </c>
      <c r="M575" s="10" t="str">
        <f t="shared" si="2"/>
        <v/>
      </c>
      <c r="P575" s="12" t="str">
        <f>IF( ISBLANK(A575) , "", VLOOKUP(A575, Pokemon!B:D, 3, FALSE) )</f>
        <v/>
      </c>
      <c r="Q575" s="12" t="str">
        <f>IF( ISBLANK(A575) , "", VLOOKUP(A575, Pokemon!B:E, 4, FALSE) )</f>
        <v/>
      </c>
      <c r="V575" s="12" t="str">
        <f>IF(VLOOKUP(A575,'Hidden Abilities'!B$2:C1000, 2, false) = D575, "YES", "NO")</f>
        <v>#N/A</v>
      </c>
    </row>
    <row r="576">
      <c r="F576" s="20"/>
      <c r="G576" s="20"/>
      <c r="H576" s="20"/>
      <c r="I576" s="20"/>
      <c r="J576" s="20"/>
      <c r="K576" s="20"/>
      <c r="L576" s="9" t="str">
        <f t="shared" si="1"/>
        <v/>
      </c>
      <c r="M576" s="10" t="str">
        <f t="shared" si="2"/>
        <v/>
      </c>
      <c r="P576" s="12" t="str">
        <f>IF( ISBLANK(A576) , "", VLOOKUP(A576, Pokemon!B:D, 3, FALSE) )</f>
        <v/>
      </c>
      <c r="Q576" s="12" t="str">
        <f>IF( ISBLANK(A576) , "", VLOOKUP(A576, Pokemon!B:E, 4, FALSE) )</f>
        <v/>
      </c>
      <c r="V576" s="12" t="str">
        <f>IF(VLOOKUP(A576,'Hidden Abilities'!B$2:C1000, 2, false) = D576, "YES", "NO")</f>
        <v>#N/A</v>
      </c>
    </row>
    <row r="577">
      <c r="F577" s="20"/>
      <c r="G577" s="20"/>
      <c r="H577" s="20"/>
      <c r="I577" s="20"/>
      <c r="J577" s="20"/>
      <c r="K577" s="20"/>
      <c r="L577" s="9" t="str">
        <f t="shared" si="1"/>
        <v/>
      </c>
      <c r="M577" s="10" t="str">
        <f t="shared" si="2"/>
        <v/>
      </c>
      <c r="P577" s="12" t="str">
        <f>IF( ISBLANK(A577) , "", VLOOKUP(A577, Pokemon!B:D, 3, FALSE) )</f>
        <v/>
      </c>
      <c r="Q577" s="12" t="str">
        <f>IF( ISBLANK(A577) , "", VLOOKUP(A577, Pokemon!B:E, 4, FALSE) )</f>
        <v/>
      </c>
      <c r="V577" s="12" t="str">
        <f>IF(VLOOKUP(A577,'Hidden Abilities'!B$2:C1000, 2, false) = D577, "YES", "NO")</f>
        <v>#N/A</v>
      </c>
    </row>
    <row r="578">
      <c r="F578" s="20"/>
      <c r="G578" s="20"/>
      <c r="H578" s="20"/>
      <c r="I578" s="20"/>
      <c r="J578" s="20"/>
      <c r="K578" s="20"/>
      <c r="L578" s="9" t="str">
        <f t="shared" si="1"/>
        <v/>
      </c>
      <c r="M578" s="10" t="str">
        <f t="shared" si="2"/>
        <v/>
      </c>
      <c r="P578" s="12" t="str">
        <f>IF( ISBLANK(A578) , "", VLOOKUP(A578, Pokemon!B:D, 3, FALSE) )</f>
        <v/>
      </c>
      <c r="Q578" s="12" t="str">
        <f>IF( ISBLANK(A578) , "", VLOOKUP(A578, Pokemon!B:E, 4, FALSE) )</f>
        <v/>
      </c>
      <c r="V578" s="12" t="str">
        <f>IF(VLOOKUP(A578,'Hidden Abilities'!B$2:C1000, 2, false) = D578, "YES", "NO")</f>
        <v>#N/A</v>
      </c>
    </row>
    <row r="579">
      <c r="F579" s="20"/>
      <c r="G579" s="20"/>
      <c r="H579" s="20"/>
      <c r="I579" s="20"/>
      <c r="J579" s="20"/>
      <c r="K579" s="20"/>
      <c r="L579" s="9" t="str">
        <f t="shared" si="1"/>
        <v/>
      </c>
      <c r="M579" s="10" t="str">
        <f t="shared" si="2"/>
        <v/>
      </c>
      <c r="P579" s="12" t="str">
        <f>IF( ISBLANK(A579) , "", VLOOKUP(A579, Pokemon!B:D, 3, FALSE) )</f>
        <v/>
      </c>
      <c r="Q579" s="12" t="str">
        <f>IF( ISBLANK(A579) , "", VLOOKUP(A579, Pokemon!B:E, 4, FALSE) )</f>
        <v/>
      </c>
      <c r="V579" s="12" t="str">
        <f>IF(VLOOKUP(A579,'Hidden Abilities'!B$2:C1000, 2, false) = D579, "YES", "NO")</f>
        <v>#N/A</v>
      </c>
    </row>
    <row r="580">
      <c r="F580" s="20"/>
      <c r="G580" s="20"/>
      <c r="H580" s="20"/>
      <c r="I580" s="20"/>
      <c r="J580" s="20"/>
      <c r="K580" s="20"/>
      <c r="L580" s="9" t="str">
        <f t="shared" si="1"/>
        <v/>
      </c>
      <c r="M580" s="10" t="str">
        <f t="shared" si="2"/>
        <v/>
      </c>
      <c r="P580" s="12" t="str">
        <f>IF( ISBLANK(A580) , "", VLOOKUP(A580, Pokemon!B:D, 3, FALSE) )</f>
        <v/>
      </c>
      <c r="Q580" s="12" t="str">
        <f>IF( ISBLANK(A580) , "", VLOOKUP(A580, Pokemon!B:E, 4, FALSE) )</f>
        <v/>
      </c>
      <c r="V580" s="12" t="str">
        <f>IF(VLOOKUP(A580,'Hidden Abilities'!B$2:C1000, 2, false) = D580, "YES", "NO")</f>
        <v>#N/A</v>
      </c>
    </row>
    <row r="581">
      <c r="F581" s="20"/>
      <c r="G581" s="20"/>
      <c r="H581" s="20"/>
      <c r="I581" s="20"/>
      <c r="J581" s="20"/>
      <c r="K581" s="20"/>
      <c r="L581" s="9" t="str">
        <f t="shared" si="1"/>
        <v/>
      </c>
      <c r="M581" s="10" t="str">
        <f t="shared" si="2"/>
        <v/>
      </c>
      <c r="P581" s="12" t="str">
        <f>IF( ISBLANK(A581) , "", VLOOKUP(A581, Pokemon!B:D, 3, FALSE) )</f>
        <v/>
      </c>
      <c r="Q581" s="12" t="str">
        <f>IF( ISBLANK(A581) , "", VLOOKUP(A581, Pokemon!B:E, 4, FALSE) )</f>
        <v/>
      </c>
      <c r="V581" s="12" t="str">
        <f>IF(VLOOKUP(A581,'Hidden Abilities'!B$2:C1000, 2, false) = D581, "YES", "NO")</f>
        <v>#N/A</v>
      </c>
    </row>
    <row r="582">
      <c r="F582" s="20"/>
      <c r="G582" s="20"/>
      <c r="H582" s="20"/>
      <c r="I582" s="20"/>
      <c r="J582" s="20"/>
      <c r="K582" s="20"/>
      <c r="L582" s="9" t="str">
        <f t="shared" si="1"/>
        <v/>
      </c>
      <c r="M582" s="10" t="str">
        <f t="shared" si="2"/>
        <v/>
      </c>
      <c r="P582" s="12" t="str">
        <f>IF( ISBLANK(A582) , "", VLOOKUP(A582, Pokemon!B:D, 3, FALSE) )</f>
        <v/>
      </c>
      <c r="Q582" s="12" t="str">
        <f>IF( ISBLANK(A582) , "", VLOOKUP(A582, Pokemon!B:E, 4, FALSE) )</f>
        <v/>
      </c>
      <c r="V582" s="12" t="str">
        <f>IF(VLOOKUP(A582,'Hidden Abilities'!B$2:C1000, 2, false) = D582, "YES", "NO")</f>
        <v>#N/A</v>
      </c>
    </row>
    <row r="583">
      <c r="F583" s="20"/>
      <c r="G583" s="20"/>
      <c r="H583" s="20"/>
      <c r="I583" s="20"/>
      <c r="J583" s="20"/>
      <c r="K583" s="20"/>
      <c r="L583" s="9" t="str">
        <f t="shared" si="1"/>
        <v/>
      </c>
      <c r="M583" s="10" t="str">
        <f t="shared" si="2"/>
        <v/>
      </c>
      <c r="P583" s="12" t="str">
        <f>IF( ISBLANK(A583) , "", VLOOKUP(A583, Pokemon!B:D, 3, FALSE) )</f>
        <v/>
      </c>
      <c r="Q583" s="12" t="str">
        <f>IF( ISBLANK(A583) , "", VLOOKUP(A583, Pokemon!B:E, 4, FALSE) )</f>
        <v/>
      </c>
      <c r="V583" s="12" t="str">
        <f>IF(VLOOKUP(A583,'Hidden Abilities'!B$2:C1000, 2, false) = D583, "YES", "NO")</f>
        <v>#N/A</v>
      </c>
    </row>
    <row r="584">
      <c r="F584" s="20"/>
      <c r="G584" s="20"/>
      <c r="H584" s="20"/>
      <c r="I584" s="20"/>
      <c r="J584" s="20"/>
      <c r="K584" s="20"/>
      <c r="L584" s="9" t="str">
        <f t="shared" si="1"/>
        <v/>
      </c>
      <c r="M584" s="10" t="str">
        <f t="shared" si="2"/>
        <v/>
      </c>
      <c r="P584" s="12" t="str">
        <f>IF( ISBLANK(A584) , "", VLOOKUP(A584, Pokemon!B:D, 3, FALSE) )</f>
        <v/>
      </c>
      <c r="Q584" s="12" t="str">
        <f>IF( ISBLANK(A584) , "", VLOOKUP(A584, Pokemon!B:E, 4, FALSE) )</f>
        <v/>
      </c>
      <c r="V584" s="12" t="str">
        <f>IF(VLOOKUP(A584,'Hidden Abilities'!B$2:C1000, 2, false) = D584, "YES", "NO")</f>
        <v>#N/A</v>
      </c>
    </row>
    <row r="585">
      <c r="F585" s="20"/>
      <c r="G585" s="20"/>
      <c r="H585" s="20"/>
      <c r="I585" s="20"/>
      <c r="J585" s="20"/>
      <c r="K585" s="20"/>
      <c r="L585" s="9" t="str">
        <f t="shared" si="1"/>
        <v/>
      </c>
      <c r="M585" s="10" t="str">
        <f t="shared" si="2"/>
        <v/>
      </c>
      <c r="P585" s="12" t="str">
        <f>IF( ISBLANK(A585) , "", VLOOKUP(A585, Pokemon!B:D, 3, FALSE) )</f>
        <v/>
      </c>
      <c r="Q585" s="12" t="str">
        <f>IF( ISBLANK(A585) , "", VLOOKUP(A585, Pokemon!B:E, 4, FALSE) )</f>
        <v/>
      </c>
      <c r="V585" s="12" t="str">
        <f>IF(VLOOKUP(A585,'Hidden Abilities'!B$2:C1000, 2, false) = D585, "YES", "NO")</f>
        <v>#N/A</v>
      </c>
    </row>
    <row r="586">
      <c r="F586" s="20"/>
      <c r="G586" s="20"/>
      <c r="H586" s="20"/>
      <c r="I586" s="20"/>
      <c r="J586" s="20"/>
      <c r="K586" s="20"/>
      <c r="L586" s="9" t="str">
        <f t="shared" si="1"/>
        <v/>
      </c>
      <c r="M586" s="10" t="str">
        <f t="shared" si="2"/>
        <v/>
      </c>
      <c r="P586" s="12" t="str">
        <f>IF( ISBLANK(A586) , "", VLOOKUP(A586, Pokemon!B:D, 3, FALSE) )</f>
        <v/>
      </c>
      <c r="Q586" s="12" t="str">
        <f>IF( ISBLANK(A586) , "", VLOOKUP(A586, Pokemon!B:E, 4, FALSE) )</f>
        <v/>
      </c>
      <c r="V586" s="12" t="str">
        <f>IF(VLOOKUP(A586,'Hidden Abilities'!B$2:C1000, 2, false) = D586, "YES", "NO")</f>
        <v>#N/A</v>
      </c>
    </row>
    <row r="587">
      <c r="F587" s="20"/>
      <c r="G587" s="20"/>
      <c r="H587" s="20"/>
      <c r="I587" s="20"/>
      <c r="J587" s="20"/>
      <c r="K587" s="20"/>
      <c r="L587" s="9" t="str">
        <f t="shared" si="1"/>
        <v/>
      </c>
      <c r="M587" s="10" t="str">
        <f t="shared" si="2"/>
        <v/>
      </c>
      <c r="P587" s="12" t="str">
        <f>IF( ISBLANK(A587) , "", VLOOKUP(A587, Pokemon!B:D, 3, FALSE) )</f>
        <v/>
      </c>
      <c r="Q587" s="12" t="str">
        <f>IF( ISBLANK(A587) , "", VLOOKUP(A587, Pokemon!B:E, 4, FALSE) )</f>
        <v/>
      </c>
      <c r="V587" s="12" t="str">
        <f>IF(VLOOKUP(A587,'Hidden Abilities'!B$2:C1000, 2, false) = D587, "YES", "NO")</f>
        <v>#N/A</v>
      </c>
    </row>
    <row r="588">
      <c r="F588" s="20"/>
      <c r="G588" s="20"/>
      <c r="H588" s="20"/>
      <c r="I588" s="20"/>
      <c r="J588" s="20"/>
      <c r="K588" s="20"/>
      <c r="L588" s="9" t="str">
        <f t="shared" si="1"/>
        <v/>
      </c>
      <c r="M588" s="10" t="str">
        <f t="shared" si="2"/>
        <v/>
      </c>
      <c r="P588" s="12" t="str">
        <f>IF( ISBLANK(A588) , "", VLOOKUP(A588, Pokemon!B:D, 3, FALSE) )</f>
        <v/>
      </c>
      <c r="Q588" s="12" t="str">
        <f>IF( ISBLANK(A588) , "", VLOOKUP(A588, Pokemon!B:E, 4, FALSE) )</f>
        <v/>
      </c>
      <c r="V588" s="12" t="str">
        <f>IF(VLOOKUP(A588,'Hidden Abilities'!B$2:C1000, 2, false) = D588, "YES", "NO")</f>
        <v>#N/A</v>
      </c>
    </row>
    <row r="589">
      <c r="F589" s="20"/>
      <c r="G589" s="20"/>
      <c r="H589" s="20"/>
      <c r="I589" s="20"/>
      <c r="J589" s="20"/>
      <c r="K589" s="20"/>
      <c r="L589" s="9" t="str">
        <f t="shared" si="1"/>
        <v/>
      </c>
      <c r="M589" s="10" t="str">
        <f t="shared" si="2"/>
        <v/>
      </c>
      <c r="P589" s="12" t="str">
        <f>IF( ISBLANK(A589) , "", VLOOKUP(A589, Pokemon!B:D, 3, FALSE) )</f>
        <v/>
      </c>
      <c r="Q589" s="12" t="str">
        <f>IF( ISBLANK(A589) , "", VLOOKUP(A589, Pokemon!B:E, 4, FALSE) )</f>
        <v/>
      </c>
      <c r="V589" s="12" t="str">
        <f>IF(VLOOKUP(A589,'Hidden Abilities'!B$2:C1000, 2, false) = D589, "YES", "NO")</f>
        <v>#N/A</v>
      </c>
    </row>
    <row r="590">
      <c r="F590" s="20"/>
      <c r="G590" s="20"/>
      <c r="H590" s="20"/>
      <c r="I590" s="20"/>
      <c r="J590" s="20"/>
      <c r="K590" s="20"/>
      <c r="L590" s="9" t="str">
        <f t="shared" si="1"/>
        <v/>
      </c>
      <c r="M590" s="10" t="str">
        <f t="shared" si="2"/>
        <v/>
      </c>
      <c r="P590" s="12" t="str">
        <f>IF( ISBLANK(A590) , "", VLOOKUP(A590, Pokemon!B:D, 3, FALSE) )</f>
        <v/>
      </c>
      <c r="Q590" s="12" t="str">
        <f>IF( ISBLANK(A590) , "", VLOOKUP(A590, Pokemon!B:E, 4, FALSE) )</f>
        <v/>
      </c>
      <c r="V590" s="12" t="str">
        <f>IF(VLOOKUP(A590,'Hidden Abilities'!B$2:C1000, 2, false) = D590, "YES", "NO")</f>
        <v>#N/A</v>
      </c>
    </row>
    <row r="591">
      <c r="F591" s="20"/>
      <c r="G591" s="20"/>
      <c r="H591" s="20"/>
      <c r="I591" s="20"/>
      <c r="J591" s="20"/>
      <c r="K591" s="20"/>
      <c r="L591" s="9" t="str">
        <f t="shared" si="1"/>
        <v/>
      </c>
      <c r="M591" s="10" t="str">
        <f t="shared" si="2"/>
        <v/>
      </c>
      <c r="P591" s="12" t="str">
        <f>IF( ISBLANK(A591) , "", VLOOKUP(A591, Pokemon!B:D, 3, FALSE) )</f>
        <v/>
      </c>
      <c r="Q591" s="12" t="str">
        <f>IF( ISBLANK(A591) , "", VLOOKUP(A591, Pokemon!B:E, 4, FALSE) )</f>
        <v/>
      </c>
      <c r="V591" s="12" t="str">
        <f>IF(VLOOKUP(A591,'Hidden Abilities'!B$2:C1000, 2, false) = D591, "YES", "NO")</f>
        <v>#N/A</v>
      </c>
    </row>
    <row r="592">
      <c r="F592" s="20"/>
      <c r="G592" s="20"/>
      <c r="H592" s="20"/>
      <c r="I592" s="20"/>
      <c r="J592" s="20"/>
      <c r="K592" s="20"/>
      <c r="L592" s="9" t="str">
        <f t="shared" si="1"/>
        <v/>
      </c>
      <c r="M592" s="10" t="str">
        <f t="shared" si="2"/>
        <v/>
      </c>
      <c r="P592" s="12" t="str">
        <f>IF( ISBLANK(A592) , "", VLOOKUP(A592, Pokemon!B:D, 3, FALSE) )</f>
        <v/>
      </c>
      <c r="Q592" s="12" t="str">
        <f>IF( ISBLANK(A592) , "", VLOOKUP(A592, Pokemon!B:E, 4, FALSE) )</f>
        <v/>
      </c>
      <c r="V592" s="12" t="str">
        <f>IF(VLOOKUP(A592,'Hidden Abilities'!B$2:C1000, 2, false) = D592, "YES", "NO")</f>
        <v>#N/A</v>
      </c>
    </row>
    <row r="593">
      <c r="F593" s="20"/>
      <c r="G593" s="20"/>
      <c r="H593" s="20"/>
      <c r="I593" s="20"/>
      <c r="J593" s="20"/>
      <c r="K593" s="20"/>
      <c r="L593" s="9" t="str">
        <f t="shared" si="1"/>
        <v/>
      </c>
      <c r="M593" s="10" t="str">
        <f t="shared" si="2"/>
        <v/>
      </c>
      <c r="P593" s="12" t="str">
        <f>IF( ISBLANK(A593) , "", VLOOKUP(A593, Pokemon!B:D, 3, FALSE) )</f>
        <v/>
      </c>
      <c r="Q593" s="12" t="str">
        <f>IF( ISBLANK(A593) , "", VLOOKUP(A593, Pokemon!B:E, 4, FALSE) )</f>
        <v/>
      </c>
      <c r="V593" s="12" t="str">
        <f>IF(VLOOKUP(A593,'Hidden Abilities'!B$2:C1000, 2, false) = D593, "YES", "NO")</f>
        <v>#N/A</v>
      </c>
    </row>
    <row r="594">
      <c r="F594" s="20"/>
      <c r="G594" s="20"/>
      <c r="H594" s="20"/>
      <c r="I594" s="20"/>
      <c r="J594" s="20"/>
      <c r="K594" s="20"/>
      <c r="L594" s="9" t="str">
        <f t="shared" si="1"/>
        <v/>
      </c>
      <c r="M594" s="10" t="str">
        <f t="shared" si="2"/>
        <v/>
      </c>
      <c r="P594" s="12" t="str">
        <f>IF( ISBLANK(A594) , "", VLOOKUP(A594, Pokemon!B:D, 3, FALSE) )</f>
        <v/>
      </c>
      <c r="Q594" s="12" t="str">
        <f>IF( ISBLANK(A594) , "", VLOOKUP(A594, Pokemon!B:E, 4, FALSE) )</f>
        <v/>
      </c>
      <c r="V594" s="12" t="str">
        <f>IF(VLOOKUP(A594,'Hidden Abilities'!B$2:C1000, 2, false) = D594, "YES", "NO")</f>
        <v>#N/A</v>
      </c>
    </row>
    <row r="595">
      <c r="F595" s="20"/>
      <c r="G595" s="20"/>
      <c r="H595" s="20"/>
      <c r="I595" s="20"/>
      <c r="J595" s="20"/>
      <c r="K595" s="20"/>
      <c r="L595" s="9" t="str">
        <f t="shared" si="1"/>
        <v/>
      </c>
      <c r="M595" s="10" t="str">
        <f t="shared" si="2"/>
        <v/>
      </c>
      <c r="P595" s="12" t="str">
        <f>IF( ISBLANK(A595) , "", VLOOKUP(A595, Pokemon!B:D, 3, FALSE) )</f>
        <v/>
      </c>
      <c r="Q595" s="12" t="str">
        <f>IF( ISBLANK(A595) , "", VLOOKUP(A595, Pokemon!B:E, 4, FALSE) )</f>
        <v/>
      </c>
      <c r="V595" s="12" t="str">
        <f>IF(VLOOKUP(A595,'Hidden Abilities'!B$2:C1000, 2, false) = D595, "YES", "NO")</f>
        <v>#N/A</v>
      </c>
    </row>
    <row r="596">
      <c r="F596" s="20"/>
      <c r="G596" s="20"/>
      <c r="H596" s="20"/>
      <c r="I596" s="20"/>
      <c r="J596" s="20"/>
      <c r="K596" s="20"/>
      <c r="L596" s="9" t="str">
        <f t="shared" si="1"/>
        <v/>
      </c>
      <c r="M596" s="10" t="str">
        <f t="shared" si="2"/>
        <v/>
      </c>
      <c r="P596" s="12" t="str">
        <f>IF( ISBLANK(A596) , "", VLOOKUP(A596, Pokemon!B:D, 3, FALSE) )</f>
        <v/>
      </c>
      <c r="Q596" s="12" t="str">
        <f>IF( ISBLANK(A596) , "", VLOOKUP(A596, Pokemon!B:E, 4, FALSE) )</f>
        <v/>
      </c>
      <c r="V596" s="12" t="str">
        <f>IF(VLOOKUP(A596,'Hidden Abilities'!B$2:C1000, 2, false) = D596, "YES", "NO")</f>
        <v>#N/A</v>
      </c>
    </row>
    <row r="597">
      <c r="F597" s="20"/>
      <c r="G597" s="20"/>
      <c r="H597" s="20"/>
      <c r="I597" s="20"/>
      <c r="J597" s="20"/>
      <c r="K597" s="20"/>
      <c r="L597" s="9" t="str">
        <f t="shared" si="1"/>
        <v/>
      </c>
      <c r="M597" s="10" t="str">
        <f t="shared" si="2"/>
        <v/>
      </c>
      <c r="P597" s="12" t="str">
        <f>IF( ISBLANK(A597) , "", VLOOKUP(A597, Pokemon!B:D, 3, FALSE) )</f>
        <v/>
      </c>
      <c r="Q597" s="12" t="str">
        <f>IF( ISBLANK(A597) , "", VLOOKUP(A597, Pokemon!B:E, 4, FALSE) )</f>
        <v/>
      </c>
      <c r="V597" s="12" t="str">
        <f>IF(VLOOKUP(A597,'Hidden Abilities'!B$2:C1000, 2, false) = D597, "YES", "NO")</f>
        <v>#N/A</v>
      </c>
    </row>
    <row r="598">
      <c r="F598" s="20"/>
      <c r="G598" s="20"/>
      <c r="H598" s="20"/>
      <c r="I598" s="20"/>
      <c r="J598" s="20"/>
      <c r="K598" s="20"/>
      <c r="L598" s="9" t="str">
        <f t="shared" si="1"/>
        <v/>
      </c>
      <c r="M598" s="10" t="str">
        <f t="shared" si="2"/>
        <v/>
      </c>
      <c r="P598" s="12" t="str">
        <f>IF( ISBLANK(A598) , "", VLOOKUP(A598, Pokemon!B:D, 3, FALSE) )</f>
        <v/>
      </c>
      <c r="Q598" s="12" t="str">
        <f>IF( ISBLANK(A598) , "", VLOOKUP(A598, Pokemon!B:E, 4, FALSE) )</f>
        <v/>
      </c>
      <c r="V598" s="12" t="str">
        <f>IF(VLOOKUP(A598,'Hidden Abilities'!B$2:C1000, 2, false) = D598, "YES", "NO")</f>
        <v>#N/A</v>
      </c>
    </row>
    <row r="599">
      <c r="F599" s="20"/>
      <c r="G599" s="20"/>
      <c r="H599" s="20"/>
      <c r="I599" s="20"/>
      <c r="J599" s="20"/>
      <c r="K599" s="20"/>
      <c r="L599" s="9" t="str">
        <f t="shared" si="1"/>
        <v/>
      </c>
      <c r="M599" s="10" t="str">
        <f t="shared" si="2"/>
        <v/>
      </c>
      <c r="P599" s="12" t="str">
        <f>IF( ISBLANK(A599) , "", VLOOKUP(A599, Pokemon!B:D, 3, FALSE) )</f>
        <v/>
      </c>
      <c r="Q599" s="12" t="str">
        <f>IF( ISBLANK(A599) , "", VLOOKUP(A599, Pokemon!B:E, 4, FALSE) )</f>
        <v/>
      </c>
      <c r="V599" s="12" t="str">
        <f>IF(VLOOKUP(A599,'Hidden Abilities'!B$2:C1000, 2, false) = D599, "YES", "NO")</f>
        <v>#N/A</v>
      </c>
    </row>
    <row r="600">
      <c r="F600" s="20"/>
      <c r="G600" s="20"/>
      <c r="H600" s="20"/>
      <c r="I600" s="20"/>
      <c r="J600" s="20"/>
      <c r="K600" s="20"/>
      <c r="L600" s="9" t="str">
        <f t="shared" si="1"/>
        <v/>
      </c>
      <c r="M600" s="10" t="str">
        <f t="shared" si="2"/>
        <v/>
      </c>
      <c r="P600" s="12" t="str">
        <f>IF( ISBLANK(A600) , "", VLOOKUP(A600, Pokemon!B:D, 3, FALSE) )</f>
        <v/>
      </c>
      <c r="Q600" s="12" t="str">
        <f>IF( ISBLANK(A600) , "", VLOOKUP(A600, Pokemon!B:E, 4, FALSE) )</f>
        <v/>
      </c>
      <c r="V600" s="12" t="str">
        <f>IF(VLOOKUP(A600,'Hidden Abilities'!B$2:C1000, 2, false) = D600, "YES", "NO")</f>
        <v>#N/A</v>
      </c>
    </row>
    <row r="601">
      <c r="F601" s="20"/>
      <c r="G601" s="20"/>
      <c r="H601" s="20"/>
      <c r="I601" s="20"/>
      <c r="J601" s="20"/>
      <c r="K601" s="20"/>
      <c r="L601" s="9" t="str">
        <f t="shared" si="1"/>
        <v/>
      </c>
      <c r="M601" s="10" t="str">
        <f t="shared" si="2"/>
        <v/>
      </c>
      <c r="P601" s="12" t="str">
        <f>IF( ISBLANK(A601) , "", VLOOKUP(A601, Pokemon!B:D, 3, FALSE) )</f>
        <v/>
      </c>
      <c r="Q601" s="12" t="str">
        <f>IF( ISBLANK(A601) , "", VLOOKUP(A601, Pokemon!B:E, 4, FALSE) )</f>
        <v/>
      </c>
      <c r="V601" s="12" t="str">
        <f>IF(VLOOKUP(A601,'Hidden Abilities'!B$2:C1000, 2, false) = D601, "YES", "NO")</f>
        <v>#N/A</v>
      </c>
    </row>
    <row r="602">
      <c r="F602" s="20"/>
      <c r="G602" s="20"/>
      <c r="H602" s="20"/>
      <c r="I602" s="20"/>
      <c r="J602" s="20"/>
      <c r="K602" s="20"/>
      <c r="L602" s="9" t="str">
        <f t="shared" si="1"/>
        <v/>
      </c>
      <c r="M602" s="10" t="str">
        <f t="shared" si="2"/>
        <v/>
      </c>
      <c r="P602" s="12" t="str">
        <f>IF( ISBLANK(A602) , "", VLOOKUP(A602, Pokemon!B:D, 3, FALSE) )</f>
        <v/>
      </c>
      <c r="Q602" s="12" t="str">
        <f>IF( ISBLANK(A602) , "", VLOOKUP(A602, Pokemon!B:E, 4, FALSE) )</f>
        <v/>
      </c>
      <c r="V602" s="12" t="str">
        <f>IF(VLOOKUP(A602,'Hidden Abilities'!B$2:C1000, 2, false) = D602, "YES", "NO")</f>
        <v>#N/A</v>
      </c>
    </row>
    <row r="603">
      <c r="F603" s="20"/>
      <c r="G603" s="20"/>
      <c r="H603" s="20"/>
      <c r="I603" s="20"/>
      <c r="J603" s="20"/>
      <c r="K603" s="20"/>
      <c r="L603" s="9" t="str">
        <f t="shared" si="1"/>
        <v/>
      </c>
      <c r="M603" s="10" t="str">
        <f t="shared" si="2"/>
        <v/>
      </c>
      <c r="P603" s="12" t="str">
        <f>IF( ISBLANK(A603) , "", VLOOKUP(A603, Pokemon!B:D, 3, FALSE) )</f>
        <v/>
      </c>
      <c r="Q603" s="12" t="str">
        <f>IF( ISBLANK(A603) , "", VLOOKUP(A603, Pokemon!B:E, 4, FALSE) )</f>
        <v/>
      </c>
      <c r="V603" s="12" t="str">
        <f>IF(VLOOKUP(A603,'Hidden Abilities'!B$2:C1000, 2, false) = D603, "YES", "NO")</f>
        <v>#N/A</v>
      </c>
    </row>
    <row r="604">
      <c r="F604" s="20"/>
      <c r="G604" s="20"/>
      <c r="H604" s="20"/>
      <c r="I604" s="20"/>
      <c r="J604" s="20"/>
      <c r="K604" s="20"/>
      <c r="L604" s="9" t="str">
        <f t="shared" si="1"/>
        <v/>
      </c>
      <c r="M604" s="10" t="str">
        <f t="shared" si="2"/>
        <v/>
      </c>
      <c r="P604" s="12" t="str">
        <f>IF( ISBLANK(A604) , "", VLOOKUP(A604, Pokemon!B:D, 3, FALSE) )</f>
        <v/>
      </c>
      <c r="Q604" s="12" t="str">
        <f>IF( ISBLANK(A604) , "", VLOOKUP(A604, Pokemon!B:E, 4, FALSE) )</f>
        <v/>
      </c>
      <c r="V604" s="12" t="str">
        <f>IF(VLOOKUP(A604,'Hidden Abilities'!B$2:C1000, 2, false) = D604, "YES", "NO")</f>
        <v>#N/A</v>
      </c>
    </row>
    <row r="605">
      <c r="F605" s="20"/>
      <c r="G605" s="20"/>
      <c r="H605" s="20"/>
      <c r="I605" s="20"/>
      <c r="J605" s="20"/>
      <c r="K605" s="20"/>
      <c r="L605" s="9" t="str">
        <f t="shared" si="1"/>
        <v/>
      </c>
      <c r="M605" s="10" t="str">
        <f t="shared" si="2"/>
        <v/>
      </c>
      <c r="P605" s="12" t="str">
        <f>IF( ISBLANK(A605) , "", VLOOKUP(A605, Pokemon!B:D, 3, FALSE) )</f>
        <v/>
      </c>
      <c r="Q605" s="12" t="str">
        <f>IF( ISBLANK(A605) , "", VLOOKUP(A605, Pokemon!B:E, 4, FALSE) )</f>
        <v/>
      </c>
      <c r="V605" s="12" t="str">
        <f>IF(VLOOKUP(A605,'Hidden Abilities'!B$2:C1000, 2, false) = D605, "YES", "NO")</f>
        <v>#N/A</v>
      </c>
    </row>
    <row r="606">
      <c r="F606" s="20"/>
      <c r="G606" s="20"/>
      <c r="H606" s="20"/>
      <c r="I606" s="20"/>
      <c r="J606" s="20"/>
      <c r="K606" s="20"/>
      <c r="L606" s="9" t="str">
        <f t="shared" si="1"/>
        <v/>
      </c>
      <c r="M606" s="10" t="str">
        <f t="shared" si="2"/>
        <v/>
      </c>
      <c r="P606" s="12" t="str">
        <f>IF( ISBLANK(A606) , "", VLOOKUP(A606, Pokemon!B:D, 3, FALSE) )</f>
        <v/>
      </c>
      <c r="Q606" s="12" t="str">
        <f>IF( ISBLANK(A606) , "", VLOOKUP(A606, Pokemon!B:E, 4, FALSE) )</f>
        <v/>
      </c>
      <c r="V606" s="12" t="str">
        <f>IF(VLOOKUP(A606,'Hidden Abilities'!B$2:C1000, 2, false) = D606, "YES", "NO")</f>
        <v>#N/A</v>
      </c>
    </row>
    <row r="607">
      <c r="F607" s="20"/>
      <c r="G607" s="20"/>
      <c r="H607" s="20"/>
      <c r="I607" s="20"/>
      <c r="J607" s="20"/>
      <c r="K607" s="20"/>
      <c r="L607" s="9" t="str">
        <f t="shared" si="1"/>
        <v/>
      </c>
      <c r="M607" s="10" t="str">
        <f t="shared" si="2"/>
        <v/>
      </c>
      <c r="P607" s="12" t="str">
        <f>IF( ISBLANK(A607) , "", VLOOKUP(A607, Pokemon!B:D, 3, FALSE) )</f>
        <v/>
      </c>
      <c r="Q607" s="12" t="str">
        <f>IF( ISBLANK(A607) , "", VLOOKUP(A607, Pokemon!B:E, 4, FALSE) )</f>
        <v/>
      </c>
      <c r="V607" s="12" t="str">
        <f>IF(VLOOKUP(A607,'Hidden Abilities'!B$2:C1000, 2, false) = D607, "YES", "NO")</f>
        <v>#N/A</v>
      </c>
    </row>
    <row r="608">
      <c r="F608" s="20"/>
      <c r="G608" s="20"/>
      <c r="H608" s="20"/>
      <c r="I608" s="20"/>
      <c r="J608" s="20"/>
      <c r="K608" s="20"/>
      <c r="L608" s="9" t="str">
        <f t="shared" si="1"/>
        <v/>
      </c>
      <c r="M608" s="10" t="str">
        <f t="shared" si="2"/>
        <v/>
      </c>
      <c r="P608" s="12" t="str">
        <f>IF( ISBLANK(A608) , "", VLOOKUP(A608, Pokemon!B:D, 3, FALSE) )</f>
        <v/>
      </c>
      <c r="Q608" s="12" t="str">
        <f>IF( ISBLANK(A608) , "", VLOOKUP(A608, Pokemon!B:E, 4, FALSE) )</f>
        <v/>
      </c>
      <c r="V608" s="12" t="str">
        <f>IF(VLOOKUP(A608,'Hidden Abilities'!B$2:C1000, 2, false) = D608, "YES", "NO")</f>
        <v>#N/A</v>
      </c>
    </row>
    <row r="609">
      <c r="F609" s="20"/>
      <c r="G609" s="20"/>
      <c r="H609" s="20"/>
      <c r="I609" s="20"/>
      <c r="J609" s="20"/>
      <c r="K609" s="20"/>
      <c r="L609" s="9" t="str">
        <f t="shared" si="1"/>
        <v/>
      </c>
      <c r="M609" s="10" t="str">
        <f t="shared" si="2"/>
        <v/>
      </c>
      <c r="P609" s="12" t="str">
        <f>IF( ISBLANK(A609) , "", VLOOKUP(A609, Pokemon!B:D, 3, FALSE) )</f>
        <v/>
      </c>
      <c r="Q609" s="12" t="str">
        <f>IF( ISBLANK(A609) , "", VLOOKUP(A609, Pokemon!B:E, 4, FALSE) )</f>
        <v/>
      </c>
      <c r="V609" s="12" t="str">
        <f>IF(VLOOKUP(A609,'Hidden Abilities'!B$2:C1000, 2, false) = D609, "YES", "NO")</f>
        <v>#N/A</v>
      </c>
    </row>
    <row r="610">
      <c r="F610" s="20"/>
      <c r="G610" s="20"/>
      <c r="H610" s="20"/>
      <c r="I610" s="20"/>
      <c r="J610" s="20"/>
      <c r="K610" s="20"/>
      <c r="L610" s="9" t="str">
        <f t="shared" si="1"/>
        <v/>
      </c>
      <c r="M610" s="10" t="str">
        <f t="shared" si="2"/>
        <v/>
      </c>
      <c r="P610" s="12" t="str">
        <f>IF( ISBLANK(A610) , "", VLOOKUP(A610, Pokemon!B:D, 3, FALSE) )</f>
        <v/>
      </c>
      <c r="Q610" s="12" t="str">
        <f>IF( ISBLANK(A610) , "", VLOOKUP(A610, Pokemon!B:E, 4, FALSE) )</f>
        <v/>
      </c>
      <c r="V610" s="12" t="str">
        <f>IF(VLOOKUP(A610,'Hidden Abilities'!B$2:C1000, 2, false) = D610, "YES", "NO")</f>
        <v>#N/A</v>
      </c>
    </row>
    <row r="611">
      <c r="F611" s="20"/>
      <c r="G611" s="20"/>
      <c r="H611" s="20"/>
      <c r="I611" s="20"/>
      <c r="J611" s="20"/>
      <c r="K611" s="20"/>
      <c r="L611" s="9" t="str">
        <f t="shared" si="1"/>
        <v/>
      </c>
      <c r="M611" s="10" t="str">
        <f t="shared" si="2"/>
        <v/>
      </c>
      <c r="P611" s="12" t="str">
        <f>IF( ISBLANK(A611) , "", VLOOKUP(A611, Pokemon!B:D, 3, FALSE) )</f>
        <v/>
      </c>
      <c r="Q611" s="12" t="str">
        <f>IF( ISBLANK(A611) , "", VLOOKUP(A611, Pokemon!B:E, 4, FALSE) )</f>
        <v/>
      </c>
      <c r="V611" s="12" t="str">
        <f>IF(VLOOKUP(A611,'Hidden Abilities'!B$2:C1000, 2, false) = D611, "YES", "NO")</f>
        <v>#N/A</v>
      </c>
    </row>
    <row r="612">
      <c r="F612" s="20"/>
      <c r="G612" s="20"/>
      <c r="H612" s="20"/>
      <c r="I612" s="20"/>
      <c r="J612" s="20"/>
      <c r="K612" s="20"/>
      <c r="L612" s="9" t="str">
        <f t="shared" si="1"/>
        <v/>
      </c>
      <c r="M612" s="10" t="str">
        <f t="shared" si="2"/>
        <v/>
      </c>
      <c r="P612" s="12" t="str">
        <f>IF( ISBLANK(A612) , "", VLOOKUP(A612, Pokemon!B:D, 3, FALSE) )</f>
        <v/>
      </c>
      <c r="Q612" s="12" t="str">
        <f>IF( ISBLANK(A612) , "", VLOOKUP(A612, Pokemon!B:E, 4, FALSE) )</f>
        <v/>
      </c>
      <c r="V612" s="12" t="str">
        <f>IF(VLOOKUP(A612,'Hidden Abilities'!B$2:C1000, 2, false) = D612, "YES", "NO")</f>
        <v>#N/A</v>
      </c>
    </row>
    <row r="613">
      <c r="F613" s="20"/>
      <c r="G613" s="20"/>
      <c r="H613" s="20"/>
      <c r="I613" s="20"/>
      <c r="J613" s="20"/>
      <c r="K613" s="20"/>
      <c r="L613" s="9" t="str">
        <f t="shared" si="1"/>
        <v/>
      </c>
      <c r="M613" s="10" t="str">
        <f t="shared" si="2"/>
        <v/>
      </c>
      <c r="P613" s="12" t="str">
        <f>IF( ISBLANK(A613) , "", VLOOKUP(A613, Pokemon!B:D, 3, FALSE) )</f>
        <v/>
      </c>
      <c r="Q613" s="12" t="str">
        <f>IF( ISBLANK(A613) , "", VLOOKUP(A613, Pokemon!B:E, 4, FALSE) )</f>
        <v/>
      </c>
      <c r="V613" s="12" t="str">
        <f>IF(VLOOKUP(A613,'Hidden Abilities'!B$2:C1000, 2, false) = D613, "YES", "NO")</f>
        <v>#N/A</v>
      </c>
    </row>
    <row r="614">
      <c r="F614" s="20"/>
      <c r="G614" s="20"/>
      <c r="H614" s="20"/>
      <c r="I614" s="20"/>
      <c r="J614" s="20"/>
      <c r="K614" s="20"/>
      <c r="L614" s="9" t="str">
        <f t="shared" si="1"/>
        <v/>
      </c>
      <c r="M614" s="10" t="str">
        <f t="shared" si="2"/>
        <v/>
      </c>
      <c r="P614" s="12" t="str">
        <f>IF( ISBLANK(A614) , "", VLOOKUP(A614, Pokemon!B:D, 3, FALSE) )</f>
        <v/>
      </c>
      <c r="Q614" s="12" t="str">
        <f>IF( ISBLANK(A614) , "", VLOOKUP(A614, Pokemon!B:E, 4, FALSE) )</f>
        <v/>
      </c>
      <c r="V614" s="12" t="str">
        <f>IF(VLOOKUP(A614,'Hidden Abilities'!B$2:C1000, 2, false) = D614, "YES", "NO")</f>
        <v>#N/A</v>
      </c>
    </row>
    <row r="615">
      <c r="F615" s="20"/>
      <c r="G615" s="20"/>
      <c r="H615" s="20"/>
      <c r="I615" s="20"/>
      <c r="J615" s="20"/>
      <c r="K615" s="20"/>
      <c r="L615" s="9" t="str">
        <f t="shared" si="1"/>
        <v/>
      </c>
      <c r="M615" s="10" t="str">
        <f t="shared" si="2"/>
        <v/>
      </c>
      <c r="P615" s="12" t="str">
        <f>IF( ISBLANK(A615) , "", VLOOKUP(A615, Pokemon!B:D, 3, FALSE) )</f>
        <v/>
      </c>
      <c r="Q615" s="12" t="str">
        <f>IF( ISBLANK(A615) , "", VLOOKUP(A615, Pokemon!B:E, 4, FALSE) )</f>
        <v/>
      </c>
      <c r="V615" s="12" t="str">
        <f>IF(VLOOKUP(A615,'Hidden Abilities'!B$2:C1000, 2, false) = D615, "YES", "NO")</f>
        <v>#N/A</v>
      </c>
    </row>
    <row r="616">
      <c r="F616" s="20"/>
      <c r="G616" s="20"/>
      <c r="H616" s="20"/>
      <c r="I616" s="20"/>
      <c r="J616" s="20"/>
      <c r="K616" s="20"/>
      <c r="L616" s="9" t="str">
        <f t="shared" si="1"/>
        <v/>
      </c>
      <c r="M616" s="10" t="str">
        <f t="shared" si="2"/>
        <v/>
      </c>
      <c r="P616" s="12" t="str">
        <f>IF( ISBLANK(A616) , "", VLOOKUP(A616, Pokemon!B:D, 3, FALSE) )</f>
        <v/>
      </c>
      <c r="Q616" s="12" t="str">
        <f>IF( ISBLANK(A616) , "", VLOOKUP(A616, Pokemon!B:E, 4, FALSE) )</f>
        <v/>
      </c>
      <c r="V616" s="12" t="str">
        <f>IF(VLOOKUP(A616,'Hidden Abilities'!B$2:C1000, 2, false) = D616, "YES", "NO")</f>
        <v>#N/A</v>
      </c>
    </row>
    <row r="617">
      <c r="F617" s="20"/>
      <c r="G617" s="20"/>
      <c r="H617" s="20"/>
      <c r="I617" s="20"/>
      <c r="J617" s="20"/>
      <c r="K617" s="20"/>
      <c r="L617" s="9" t="str">
        <f t="shared" si="1"/>
        <v/>
      </c>
      <c r="M617" s="10" t="str">
        <f t="shared" si="2"/>
        <v/>
      </c>
      <c r="P617" s="12" t="str">
        <f>IF( ISBLANK(A617) , "", VLOOKUP(A617, Pokemon!B:D, 3, FALSE) )</f>
        <v/>
      </c>
      <c r="Q617" s="12" t="str">
        <f>IF( ISBLANK(A617) , "", VLOOKUP(A617, Pokemon!B:E, 4, FALSE) )</f>
        <v/>
      </c>
      <c r="V617" s="12" t="str">
        <f>IF(VLOOKUP(A617,'Hidden Abilities'!B$2:C1000, 2, false) = D617, "YES", "NO")</f>
        <v>#N/A</v>
      </c>
    </row>
    <row r="618">
      <c r="F618" s="20"/>
      <c r="G618" s="20"/>
      <c r="H618" s="20"/>
      <c r="I618" s="20"/>
      <c r="J618" s="20"/>
      <c r="K618" s="20"/>
      <c r="L618" s="9" t="str">
        <f t="shared" si="1"/>
        <v/>
      </c>
      <c r="M618" s="10" t="str">
        <f t="shared" si="2"/>
        <v/>
      </c>
      <c r="P618" s="12" t="str">
        <f>IF( ISBLANK(A618) , "", VLOOKUP(A618, Pokemon!B:D, 3, FALSE) )</f>
        <v/>
      </c>
      <c r="Q618" s="12" t="str">
        <f>IF( ISBLANK(A618) , "", VLOOKUP(A618, Pokemon!B:E, 4, FALSE) )</f>
        <v/>
      </c>
      <c r="V618" s="12" t="str">
        <f>IF(VLOOKUP(A618,'Hidden Abilities'!B$2:C1000, 2, false) = D618, "YES", "NO")</f>
        <v>#N/A</v>
      </c>
    </row>
    <row r="619">
      <c r="F619" s="20"/>
      <c r="G619" s="20"/>
      <c r="H619" s="20"/>
      <c r="I619" s="20"/>
      <c r="J619" s="20"/>
      <c r="K619" s="20"/>
      <c r="L619" s="9" t="str">
        <f t="shared" si="1"/>
        <v/>
      </c>
      <c r="M619" s="10" t="str">
        <f t="shared" si="2"/>
        <v/>
      </c>
      <c r="P619" s="12" t="str">
        <f>IF( ISBLANK(A619) , "", VLOOKUP(A619, Pokemon!B:D, 3, FALSE) )</f>
        <v/>
      </c>
      <c r="Q619" s="12" t="str">
        <f>IF( ISBLANK(A619) , "", VLOOKUP(A619, Pokemon!B:E, 4, FALSE) )</f>
        <v/>
      </c>
      <c r="V619" s="12" t="str">
        <f>IF(VLOOKUP(A619,'Hidden Abilities'!B$2:C1000, 2, false) = D619, "YES", "NO")</f>
        <v>#N/A</v>
      </c>
    </row>
    <row r="620">
      <c r="F620" s="20"/>
      <c r="G620" s="20"/>
      <c r="H620" s="20"/>
      <c r="I620" s="20"/>
      <c r="J620" s="20"/>
      <c r="K620" s="20"/>
      <c r="L620" s="9" t="str">
        <f t="shared" si="1"/>
        <v/>
      </c>
      <c r="M620" s="10" t="str">
        <f t="shared" si="2"/>
        <v/>
      </c>
      <c r="P620" s="12" t="str">
        <f>IF( ISBLANK(A620) , "", VLOOKUP(A620, Pokemon!B:D, 3, FALSE) )</f>
        <v/>
      </c>
      <c r="Q620" s="12" t="str">
        <f>IF( ISBLANK(A620) , "", VLOOKUP(A620, Pokemon!B:E, 4, FALSE) )</f>
        <v/>
      </c>
      <c r="V620" s="12" t="str">
        <f>IF(VLOOKUP(A620,'Hidden Abilities'!B$2:C1000, 2, false) = D620, "YES", "NO")</f>
        <v>#N/A</v>
      </c>
    </row>
    <row r="621">
      <c r="F621" s="20"/>
      <c r="G621" s="20"/>
      <c r="H621" s="20"/>
      <c r="I621" s="20"/>
      <c r="J621" s="20"/>
      <c r="K621" s="20"/>
      <c r="L621" s="9" t="str">
        <f t="shared" si="1"/>
        <v/>
      </c>
      <c r="M621" s="10" t="str">
        <f t="shared" si="2"/>
        <v/>
      </c>
      <c r="P621" s="12" t="str">
        <f>IF( ISBLANK(A621) , "", VLOOKUP(A621, Pokemon!B:D, 3, FALSE) )</f>
        <v/>
      </c>
      <c r="Q621" s="12" t="str">
        <f>IF( ISBLANK(A621) , "", VLOOKUP(A621, Pokemon!B:E, 4, FALSE) )</f>
        <v/>
      </c>
      <c r="V621" s="12" t="str">
        <f>IF(VLOOKUP(A621,'Hidden Abilities'!B$2:C1000, 2, false) = D621, "YES", "NO")</f>
        <v>#N/A</v>
      </c>
    </row>
    <row r="622">
      <c r="F622" s="20"/>
      <c r="G622" s="20"/>
      <c r="H622" s="20"/>
      <c r="I622" s="20"/>
      <c r="J622" s="20"/>
      <c r="K622" s="20"/>
      <c r="L622" s="9" t="str">
        <f t="shared" si="1"/>
        <v/>
      </c>
      <c r="M622" s="10" t="str">
        <f t="shared" si="2"/>
        <v/>
      </c>
      <c r="P622" s="12" t="str">
        <f>IF( ISBLANK(A622) , "", VLOOKUP(A622, Pokemon!B:D, 3, FALSE) )</f>
        <v/>
      </c>
      <c r="Q622" s="12" t="str">
        <f>IF( ISBLANK(A622) , "", VLOOKUP(A622, Pokemon!B:E, 4, FALSE) )</f>
        <v/>
      </c>
      <c r="V622" s="12" t="str">
        <f>IF(VLOOKUP(A622,'Hidden Abilities'!B$2:C1000, 2, false) = D622, "YES", "NO")</f>
        <v>#N/A</v>
      </c>
    </row>
    <row r="623">
      <c r="F623" s="20"/>
      <c r="G623" s="20"/>
      <c r="H623" s="20"/>
      <c r="I623" s="20"/>
      <c r="J623" s="20"/>
      <c r="K623" s="20"/>
      <c r="L623" s="9" t="str">
        <f t="shared" si="1"/>
        <v/>
      </c>
      <c r="M623" s="10" t="str">
        <f t="shared" si="2"/>
        <v/>
      </c>
      <c r="P623" s="12" t="str">
        <f>IF( ISBLANK(A623) , "", VLOOKUP(A623, Pokemon!B:D, 3, FALSE) )</f>
        <v/>
      </c>
      <c r="Q623" s="12" t="str">
        <f>IF( ISBLANK(A623) , "", VLOOKUP(A623, Pokemon!B:E, 4, FALSE) )</f>
        <v/>
      </c>
      <c r="V623" s="12" t="str">
        <f>IF(VLOOKUP(A623,'Hidden Abilities'!B$2:C1000, 2, false) = D623, "YES", "NO")</f>
        <v>#N/A</v>
      </c>
    </row>
    <row r="624">
      <c r="F624" s="20"/>
      <c r="G624" s="20"/>
      <c r="H624" s="20"/>
      <c r="I624" s="20"/>
      <c r="J624" s="20"/>
      <c r="K624" s="20"/>
      <c r="L624" s="9" t="str">
        <f t="shared" si="1"/>
        <v/>
      </c>
      <c r="M624" s="10" t="str">
        <f t="shared" si="2"/>
        <v/>
      </c>
      <c r="P624" s="12" t="str">
        <f>IF( ISBLANK(A624) , "", VLOOKUP(A624, Pokemon!B:D, 3, FALSE) )</f>
        <v/>
      </c>
      <c r="Q624" s="12" t="str">
        <f>IF( ISBLANK(A624) , "", VLOOKUP(A624, Pokemon!B:E, 4, FALSE) )</f>
        <v/>
      </c>
      <c r="V624" s="12" t="str">
        <f>IF(VLOOKUP(A624,'Hidden Abilities'!B$2:C1000, 2, false) = D624, "YES", "NO")</f>
        <v>#N/A</v>
      </c>
    </row>
    <row r="625">
      <c r="F625" s="20"/>
      <c r="G625" s="20"/>
      <c r="H625" s="20"/>
      <c r="I625" s="20"/>
      <c r="J625" s="20"/>
      <c r="K625" s="20"/>
      <c r="L625" s="9" t="str">
        <f t="shared" si="1"/>
        <v/>
      </c>
      <c r="M625" s="10" t="str">
        <f t="shared" si="2"/>
        <v/>
      </c>
      <c r="P625" s="12" t="str">
        <f>IF( ISBLANK(A625) , "", VLOOKUP(A625, Pokemon!B:D, 3, FALSE) )</f>
        <v/>
      </c>
      <c r="Q625" s="12" t="str">
        <f>IF( ISBLANK(A625) , "", VLOOKUP(A625, Pokemon!B:E, 4, FALSE) )</f>
        <v/>
      </c>
      <c r="V625" s="12" t="str">
        <f>IF(VLOOKUP(A625,'Hidden Abilities'!B$2:C1000, 2, false) = D625, "YES", "NO")</f>
        <v>#N/A</v>
      </c>
    </row>
    <row r="626">
      <c r="F626" s="20"/>
      <c r="G626" s="20"/>
      <c r="H626" s="20"/>
      <c r="I626" s="20"/>
      <c r="J626" s="20"/>
      <c r="K626" s="20"/>
      <c r="L626" s="9" t="str">
        <f t="shared" si="1"/>
        <v/>
      </c>
      <c r="M626" s="10" t="str">
        <f t="shared" si="2"/>
        <v/>
      </c>
      <c r="P626" s="12" t="str">
        <f>IF( ISBLANK(A626) , "", VLOOKUP(A626, Pokemon!B:D, 3, FALSE) )</f>
        <v/>
      </c>
      <c r="Q626" s="12" t="str">
        <f>IF( ISBLANK(A626) , "", VLOOKUP(A626, Pokemon!B:E, 4, FALSE) )</f>
        <v/>
      </c>
      <c r="V626" s="12" t="str">
        <f>IF(VLOOKUP(A626,'Hidden Abilities'!B$2:C1000, 2, false) = D626, "YES", "NO")</f>
        <v>#N/A</v>
      </c>
    </row>
    <row r="627">
      <c r="F627" s="20"/>
      <c r="G627" s="20"/>
      <c r="H627" s="20"/>
      <c r="I627" s="20"/>
      <c r="J627" s="20"/>
      <c r="K627" s="20"/>
      <c r="L627" s="9" t="str">
        <f t="shared" si="1"/>
        <v/>
      </c>
      <c r="M627" s="10" t="str">
        <f t="shared" si="2"/>
        <v/>
      </c>
      <c r="P627" s="12" t="str">
        <f>IF( ISBLANK(A627) , "", VLOOKUP(A627, Pokemon!B:D, 3, FALSE) )</f>
        <v/>
      </c>
      <c r="Q627" s="12" t="str">
        <f>IF( ISBLANK(A627) , "", VLOOKUP(A627, Pokemon!B:E, 4, FALSE) )</f>
        <v/>
      </c>
      <c r="V627" s="12" t="str">
        <f>IF(VLOOKUP(A627,'Hidden Abilities'!B$2:C1000, 2, false) = D627, "YES", "NO")</f>
        <v>#N/A</v>
      </c>
    </row>
    <row r="628">
      <c r="F628" s="20"/>
      <c r="G628" s="20"/>
      <c r="H628" s="20"/>
      <c r="I628" s="20"/>
      <c r="J628" s="20"/>
      <c r="K628" s="20"/>
      <c r="L628" s="9" t="str">
        <f t="shared" si="1"/>
        <v/>
      </c>
      <c r="M628" s="10" t="str">
        <f t="shared" si="2"/>
        <v/>
      </c>
      <c r="P628" s="12" t="str">
        <f>IF( ISBLANK(A628) , "", VLOOKUP(A628, Pokemon!B:D, 3, FALSE) )</f>
        <v/>
      </c>
      <c r="Q628" s="12" t="str">
        <f>IF( ISBLANK(A628) , "", VLOOKUP(A628, Pokemon!B:E, 4, FALSE) )</f>
        <v/>
      </c>
      <c r="V628" s="12" t="str">
        <f>IF(VLOOKUP(A628,'Hidden Abilities'!B$2:C1000, 2, false) = D628, "YES", "NO")</f>
        <v>#N/A</v>
      </c>
    </row>
    <row r="629">
      <c r="F629" s="20"/>
      <c r="G629" s="20"/>
      <c r="H629" s="20"/>
      <c r="I629" s="20"/>
      <c r="J629" s="20"/>
      <c r="K629" s="20"/>
      <c r="L629" s="9" t="str">
        <f t="shared" si="1"/>
        <v/>
      </c>
      <c r="M629" s="10" t="str">
        <f t="shared" si="2"/>
        <v/>
      </c>
      <c r="P629" s="12" t="str">
        <f>IF( ISBLANK(A629) , "", VLOOKUP(A629, Pokemon!B:D, 3, FALSE) )</f>
        <v/>
      </c>
      <c r="Q629" s="12" t="str">
        <f>IF( ISBLANK(A629) , "", VLOOKUP(A629, Pokemon!B:E, 4, FALSE) )</f>
        <v/>
      </c>
      <c r="V629" s="12" t="str">
        <f>IF(VLOOKUP(A629,'Hidden Abilities'!B$2:C1000, 2, false) = D629, "YES", "NO")</f>
        <v>#N/A</v>
      </c>
    </row>
    <row r="630">
      <c r="F630" s="20"/>
      <c r="G630" s="20"/>
      <c r="H630" s="20"/>
      <c r="I630" s="20"/>
      <c r="J630" s="20"/>
      <c r="K630" s="20"/>
      <c r="L630" s="9" t="str">
        <f t="shared" si="1"/>
        <v/>
      </c>
      <c r="M630" s="10" t="str">
        <f t="shared" si="2"/>
        <v/>
      </c>
      <c r="P630" s="12" t="str">
        <f>IF( ISBLANK(A630) , "", VLOOKUP(A630, Pokemon!B:D, 3, FALSE) )</f>
        <v/>
      </c>
      <c r="Q630" s="12" t="str">
        <f>IF( ISBLANK(A630) , "", VLOOKUP(A630, Pokemon!B:E, 4, FALSE) )</f>
        <v/>
      </c>
      <c r="V630" s="12" t="str">
        <f>IF(VLOOKUP(A630,'Hidden Abilities'!B$2:C1000, 2, false) = D630, "YES", "NO")</f>
        <v>#N/A</v>
      </c>
    </row>
    <row r="631">
      <c r="F631" s="20"/>
      <c r="G631" s="20"/>
      <c r="H631" s="20"/>
      <c r="I631" s="20"/>
      <c r="J631" s="20"/>
      <c r="K631" s="20"/>
      <c r="L631" s="9" t="str">
        <f t="shared" si="1"/>
        <v/>
      </c>
      <c r="M631" s="10" t="str">
        <f t="shared" si="2"/>
        <v/>
      </c>
      <c r="P631" s="12" t="str">
        <f>IF( ISBLANK(A631) , "", VLOOKUP(A631, Pokemon!B:D, 3, FALSE) )</f>
        <v/>
      </c>
      <c r="Q631" s="12" t="str">
        <f>IF( ISBLANK(A631) , "", VLOOKUP(A631, Pokemon!B:E, 4, FALSE) )</f>
        <v/>
      </c>
      <c r="V631" s="12" t="str">
        <f>IF(VLOOKUP(A631,'Hidden Abilities'!B$2:C1000, 2, false) = D631, "YES", "NO")</f>
        <v>#N/A</v>
      </c>
    </row>
    <row r="632">
      <c r="F632" s="20"/>
      <c r="G632" s="20"/>
      <c r="H632" s="20"/>
      <c r="I632" s="20"/>
      <c r="J632" s="20"/>
      <c r="K632" s="20"/>
      <c r="L632" s="9" t="str">
        <f t="shared" si="1"/>
        <v/>
      </c>
      <c r="M632" s="10" t="str">
        <f t="shared" si="2"/>
        <v/>
      </c>
      <c r="P632" s="12" t="str">
        <f>IF( ISBLANK(A632) , "", VLOOKUP(A632, Pokemon!B:D, 3, FALSE) )</f>
        <v/>
      </c>
      <c r="Q632" s="12" t="str">
        <f>IF( ISBLANK(A632) , "", VLOOKUP(A632, Pokemon!B:E, 4, FALSE) )</f>
        <v/>
      </c>
      <c r="V632" s="12" t="str">
        <f>IF(VLOOKUP(A632,'Hidden Abilities'!B$2:C1000, 2, false) = D632, "YES", "NO")</f>
        <v>#N/A</v>
      </c>
    </row>
    <row r="633">
      <c r="F633" s="20"/>
      <c r="G633" s="20"/>
      <c r="H633" s="20"/>
      <c r="I633" s="20"/>
      <c r="J633" s="20"/>
      <c r="K633" s="20"/>
      <c r="L633" s="9" t="str">
        <f t="shared" si="1"/>
        <v/>
      </c>
      <c r="M633" s="10" t="str">
        <f t="shared" si="2"/>
        <v/>
      </c>
      <c r="P633" s="12" t="str">
        <f>IF( ISBLANK(A633) , "", VLOOKUP(A633, Pokemon!B:D, 3, FALSE) )</f>
        <v/>
      </c>
      <c r="Q633" s="12" t="str">
        <f>IF( ISBLANK(A633) , "", VLOOKUP(A633, Pokemon!B:E, 4, FALSE) )</f>
        <v/>
      </c>
      <c r="V633" s="12" t="str">
        <f>IF(VLOOKUP(A633,'Hidden Abilities'!B$2:C1000, 2, false) = D633, "YES", "NO")</f>
        <v>#N/A</v>
      </c>
    </row>
    <row r="634">
      <c r="F634" s="20"/>
      <c r="G634" s="20"/>
      <c r="H634" s="20"/>
      <c r="I634" s="20"/>
      <c r="J634" s="20"/>
      <c r="K634" s="20"/>
      <c r="L634" s="9" t="str">
        <f t="shared" si="1"/>
        <v/>
      </c>
      <c r="M634" s="10" t="str">
        <f t="shared" si="2"/>
        <v/>
      </c>
      <c r="P634" s="12" t="str">
        <f>IF( ISBLANK(A634) , "", VLOOKUP(A634, Pokemon!B:D, 3, FALSE) )</f>
        <v/>
      </c>
      <c r="Q634" s="12" t="str">
        <f>IF( ISBLANK(A634) , "", VLOOKUP(A634, Pokemon!B:E, 4, FALSE) )</f>
        <v/>
      </c>
      <c r="V634" s="12" t="str">
        <f>IF(VLOOKUP(A634,'Hidden Abilities'!B$2:C1000, 2, false) = D634, "YES", "NO")</f>
        <v>#N/A</v>
      </c>
    </row>
    <row r="635">
      <c r="F635" s="20"/>
      <c r="G635" s="20"/>
      <c r="H635" s="20"/>
      <c r="I635" s="20"/>
      <c r="J635" s="20"/>
      <c r="K635" s="20"/>
      <c r="L635" s="9" t="str">
        <f t="shared" si="1"/>
        <v/>
      </c>
      <c r="M635" s="10" t="str">
        <f t="shared" si="2"/>
        <v/>
      </c>
      <c r="P635" s="12" t="str">
        <f>IF( ISBLANK(A635) , "", VLOOKUP(A635, Pokemon!B:D, 3, FALSE) )</f>
        <v/>
      </c>
      <c r="Q635" s="12" t="str">
        <f>IF( ISBLANK(A635) , "", VLOOKUP(A635, Pokemon!B:E, 4, FALSE) )</f>
        <v/>
      </c>
      <c r="V635" s="12" t="str">
        <f>IF(VLOOKUP(A635,'Hidden Abilities'!B$2:C1000, 2, false) = D635, "YES", "NO")</f>
        <v>#N/A</v>
      </c>
    </row>
    <row r="636">
      <c r="F636" s="20"/>
      <c r="G636" s="20"/>
      <c r="H636" s="20"/>
      <c r="I636" s="20"/>
      <c r="J636" s="20"/>
      <c r="K636" s="20"/>
      <c r="L636" s="9" t="str">
        <f t="shared" si="1"/>
        <v/>
      </c>
      <c r="M636" s="10" t="str">
        <f t="shared" si="2"/>
        <v/>
      </c>
      <c r="P636" s="12" t="str">
        <f>IF( ISBLANK(A636) , "", VLOOKUP(A636, Pokemon!B:D, 3, FALSE) )</f>
        <v/>
      </c>
      <c r="Q636" s="12" t="str">
        <f>IF( ISBLANK(A636) , "", VLOOKUP(A636, Pokemon!B:E, 4, FALSE) )</f>
        <v/>
      </c>
      <c r="V636" s="12" t="str">
        <f>IF(VLOOKUP(A636,'Hidden Abilities'!B$2:C1000, 2, false) = D636, "YES", "NO")</f>
        <v>#N/A</v>
      </c>
    </row>
    <row r="637">
      <c r="F637" s="20"/>
      <c r="G637" s="20"/>
      <c r="H637" s="20"/>
      <c r="I637" s="20"/>
      <c r="J637" s="20"/>
      <c r="K637" s="20"/>
      <c r="L637" s="9" t="str">
        <f t="shared" si="1"/>
        <v/>
      </c>
      <c r="M637" s="10" t="str">
        <f t="shared" si="2"/>
        <v/>
      </c>
      <c r="P637" s="12" t="str">
        <f>IF( ISBLANK(A637) , "", VLOOKUP(A637, Pokemon!B:D, 3, FALSE) )</f>
        <v/>
      </c>
      <c r="Q637" s="12" t="str">
        <f>IF( ISBLANK(A637) , "", VLOOKUP(A637, Pokemon!B:E, 4, FALSE) )</f>
        <v/>
      </c>
      <c r="V637" s="12" t="str">
        <f>IF(VLOOKUP(A637,'Hidden Abilities'!B$2:C1000, 2, false) = D637, "YES", "NO")</f>
        <v>#N/A</v>
      </c>
    </row>
    <row r="638">
      <c r="F638" s="20"/>
      <c r="G638" s="20"/>
      <c r="H638" s="20"/>
      <c r="I638" s="20"/>
      <c r="J638" s="20"/>
      <c r="K638" s="20"/>
      <c r="L638" s="9" t="str">
        <f t="shared" si="1"/>
        <v/>
      </c>
      <c r="M638" s="10" t="str">
        <f t="shared" si="2"/>
        <v/>
      </c>
      <c r="P638" s="12" t="str">
        <f>IF( ISBLANK(A638) , "", VLOOKUP(A638, Pokemon!B:D, 3, FALSE) )</f>
        <v/>
      </c>
      <c r="Q638" s="12" t="str">
        <f>IF( ISBLANK(A638) , "", VLOOKUP(A638, Pokemon!B:E, 4, FALSE) )</f>
        <v/>
      </c>
      <c r="V638" s="12" t="str">
        <f>IF(VLOOKUP(A638,'Hidden Abilities'!B$2:C1000, 2, false) = D638, "YES", "NO")</f>
        <v>#N/A</v>
      </c>
    </row>
    <row r="639">
      <c r="F639" s="20"/>
      <c r="G639" s="20"/>
      <c r="H639" s="20"/>
      <c r="I639" s="20"/>
      <c r="J639" s="20"/>
      <c r="K639" s="20"/>
      <c r="L639" s="9" t="str">
        <f t="shared" si="1"/>
        <v/>
      </c>
      <c r="M639" s="10" t="str">
        <f t="shared" si="2"/>
        <v/>
      </c>
      <c r="P639" s="12" t="str">
        <f>IF( ISBLANK(A639) , "", VLOOKUP(A639, Pokemon!B:D, 3, FALSE) )</f>
        <v/>
      </c>
      <c r="Q639" s="12" t="str">
        <f>IF( ISBLANK(A639) , "", VLOOKUP(A639, Pokemon!B:E, 4, FALSE) )</f>
        <v/>
      </c>
      <c r="V639" s="12" t="str">
        <f>IF(VLOOKUP(A639,'Hidden Abilities'!B$2:C1000, 2, false) = D639, "YES", "NO")</f>
        <v>#N/A</v>
      </c>
    </row>
    <row r="640">
      <c r="F640" s="20"/>
      <c r="G640" s="20"/>
      <c r="H640" s="20"/>
      <c r="I640" s="20"/>
      <c r="J640" s="20"/>
      <c r="K640" s="20"/>
      <c r="L640" s="9" t="str">
        <f t="shared" si="1"/>
        <v/>
      </c>
      <c r="M640" s="10" t="str">
        <f t="shared" si="2"/>
        <v/>
      </c>
      <c r="P640" s="12" t="str">
        <f>IF( ISBLANK(A640) , "", VLOOKUP(A640, Pokemon!B:D, 3, FALSE) )</f>
        <v/>
      </c>
      <c r="Q640" s="12" t="str">
        <f>IF( ISBLANK(A640) , "", VLOOKUP(A640, Pokemon!B:E, 4, FALSE) )</f>
        <v/>
      </c>
      <c r="V640" s="12" t="str">
        <f>IF(VLOOKUP(A640,'Hidden Abilities'!B$2:C1000, 2, false) = D640, "YES", "NO")</f>
        <v>#N/A</v>
      </c>
    </row>
    <row r="641">
      <c r="F641" s="20"/>
      <c r="G641" s="20"/>
      <c r="H641" s="20"/>
      <c r="I641" s="20"/>
      <c r="J641" s="20"/>
      <c r="K641" s="20"/>
      <c r="L641" s="9" t="str">
        <f t="shared" si="1"/>
        <v/>
      </c>
      <c r="M641" s="10" t="str">
        <f t="shared" si="2"/>
        <v/>
      </c>
      <c r="P641" s="12" t="str">
        <f>IF( ISBLANK(A641) , "", VLOOKUP(A641, Pokemon!B:D, 3, FALSE) )</f>
        <v/>
      </c>
      <c r="Q641" s="12" t="str">
        <f>IF( ISBLANK(A641) , "", VLOOKUP(A641, Pokemon!B:E, 4, FALSE) )</f>
        <v/>
      </c>
      <c r="V641" s="12" t="str">
        <f>IF(VLOOKUP(A641,'Hidden Abilities'!B$2:C1000, 2, false) = D641, "YES", "NO")</f>
        <v>#N/A</v>
      </c>
    </row>
    <row r="642">
      <c r="F642" s="20"/>
      <c r="G642" s="20"/>
      <c r="H642" s="20"/>
      <c r="I642" s="20"/>
      <c r="J642" s="20"/>
      <c r="K642" s="20"/>
      <c r="L642" s="9" t="str">
        <f t="shared" si="1"/>
        <v/>
      </c>
      <c r="M642" s="10" t="str">
        <f t="shared" si="2"/>
        <v/>
      </c>
      <c r="P642" s="12" t="str">
        <f>IF( ISBLANK(A642) , "", VLOOKUP(A642, Pokemon!B:D, 3, FALSE) )</f>
        <v/>
      </c>
      <c r="Q642" s="12" t="str">
        <f>IF( ISBLANK(A642) , "", VLOOKUP(A642, Pokemon!B:E, 4, FALSE) )</f>
        <v/>
      </c>
      <c r="V642" s="12" t="str">
        <f>IF(VLOOKUP(A642,'Hidden Abilities'!B$2:C1000, 2, false) = D642, "YES", "NO")</f>
        <v>#N/A</v>
      </c>
    </row>
    <row r="643">
      <c r="F643" s="20"/>
      <c r="G643" s="20"/>
      <c r="H643" s="20"/>
      <c r="I643" s="20"/>
      <c r="J643" s="20"/>
      <c r="K643" s="20"/>
      <c r="L643" s="9" t="str">
        <f t="shared" si="1"/>
        <v/>
      </c>
      <c r="M643" s="10" t="str">
        <f t="shared" si="2"/>
        <v/>
      </c>
      <c r="P643" s="12" t="str">
        <f>IF( ISBLANK(A643) , "", VLOOKUP(A643, Pokemon!B:D, 3, FALSE) )</f>
        <v/>
      </c>
      <c r="Q643" s="12" t="str">
        <f>IF( ISBLANK(A643) , "", VLOOKUP(A643, Pokemon!B:E, 4, FALSE) )</f>
        <v/>
      </c>
      <c r="V643" s="12" t="str">
        <f>IF(VLOOKUP(A643,'Hidden Abilities'!B$2:C1000, 2, false) = D643, "YES", "NO")</f>
        <v>#N/A</v>
      </c>
    </row>
    <row r="644">
      <c r="F644" s="20"/>
      <c r="G644" s="20"/>
      <c r="H644" s="20"/>
      <c r="I644" s="20"/>
      <c r="J644" s="20"/>
      <c r="K644" s="20"/>
      <c r="L644" s="9" t="str">
        <f t="shared" si="1"/>
        <v/>
      </c>
      <c r="M644" s="10" t="str">
        <f t="shared" si="2"/>
        <v/>
      </c>
      <c r="P644" s="12" t="str">
        <f>IF( ISBLANK(A644) , "", VLOOKUP(A644, Pokemon!B:D, 3, FALSE) )</f>
        <v/>
      </c>
      <c r="Q644" s="12" t="str">
        <f>IF( ISBLANK(A644) , "", VLOOKUP(A644, Pokemon!B:E, 4, FALSE) )</f>
        <v/>
      </c>
      <c r="V644" s="12" t="str">
        <f>IF(VLOOKUP(A644,'Hidden Abilities'!B$2:C1000, 2, false) = D644, "YES", "NO")</f>
        <v>#N/A</v>
      </c>
    </row>
    <row r="645">
      <c r="F645" s="20"/>
      <c r="G645" s="20"/>
      <c r="H645" s="20"/>
      <c r="I645" s="20"/>
      <c r="J645" s="20"/>
      <c r="K645" s="20"/>
      <c r="L645" s="9" t="str">
        <f t="shared" si="1"/>
        <v/>
      </c>
      <c r="M645" s="10" t="str">
        <f t="shared" si="2"/>
        <v/>
      </c>
      <c r="P645" s="12" t="str">
        <f>IF( ISBLANK(A645) , "", VLOOKUP(A645, Pokemon!B:D, 3, FALSE) )</f>
        <v/>
      </c>
      <c r="Q645" s="12" t="str">
        <f>IF( ISBLANK(A645) , "", VLOOKUP(A645, Pokemon!B:E, 4, FALSE) )</f>
        <v/>
      </c>
      <c r="V645" s="12" t="str">
        <f>IF(VLOOKUP(A645,'Hidden Abilities'!B$2:C1000, 2, false) = D645, "YES", "NO")</f>
        <v>#N/A</v>
      </c>
    </row>
    <row r="646">
      <c r="F646" s="20"/>
      <c r="G646" s="20"/>
      <c r="H646" s="20"/>
      <c r="I646" s="20"/>
      <c r="J646" s="20"/>
      <c r="K646" s="20"/>
      <c r="L646" s="9" t="str">
        <f t="shared" si="1"/>
        <v/>
      </c>
      <c r="M646" s="10" t="str">
        <f t="shared" si="2"/>
        <v/>
      </c>
      <c r="P646" s="12" t="str">
        <f>IF( ISBLANK(A646) , "", VLOOKUP(A646, Pokemon!B:D, 3, FALSE) )</f>
        <v/>
      </c>
      <c r="Q646" s="12" t="str">
        <f>IF( ISBLANK(A646) , "", VLOOKUP(A646, Pokemon!B:E, 4, FALSE) )</f>
        <v/>
      </c>
      <c r="V646" s="12" t="str">
        <f>IF(VLOOKUP(A646,'Hidden Abilities'!B$2:C1000, 2, false) = D646, "YES", "NO")</f>
        <v>#N/A</v>
      </c>
    </row>
    <row r="647">
      <c r="F647" s="20"/>
      <c r="G647" s="20"/>
      <c r="H647" s="20"/>
      <c r="I647" s="20"/>
      <c r="J647" s="20"/>
      <c r="K647" s="20"/>
      <c r="L647" s="9" t="str">
        <f t="shared" si="1"/>
        <v/>
      </c>
      <c r="M647" s="10" t="str">
        <f t="shared" si="2"/>
        <v/>
      </c>
      <c r="P647" s="12" t="str">
        <f>IF( ISBLANK(A647) , "", VLOOKUP(A647, Pokemon!B:D, 3, FALSE) )</f>
        <v/>
      </c>
      <c r="Q647" s="12" t="str">
        <f>IF( ISBLANK(A647) , "", VLOOKUP(A647, Pokemon!B:E, 4, FALSE) )</f>
        <v/>
      </c>
      <c r="V647" s="12" t="str">
        <f>IF(VLOOKUP(A647,'Hidden Abilities'!B$2:C1000, 2, false) = D647, "YES", "NO")</f>
        <v>#N/A</v>
      </c>
    </row>
    <row r="648">
      <c r="F648" s="20"/>
      <c r="G648" s="20"/>
      <c r="H648" s="20"/>
      <c r="I648" s="20"/>
      <c r="J648" s="20"/>
      <c r="K648" s="20"/>
      <c r="L648" s="9" t="str">
        <f t="shared" si="1"/>
        <v/>
      </c>
      <c r="M648" s="10" t="str">
        <f t="shared" si="2"/>
        <v/>
      </c>
      <c r="P648" s="12" t="str">
        <f>IF( ISBLANK(A648) , "", VLOOKUP(A648, Pokemon!B:D, 3, FALSE) )</f>
        <v/>
      </c>
      <c r="Q648" s="12" t="str">
        <f>IF( ISBLANK(A648) , "", VLOOKUP(A648, Pokemon!B:E, 4, FALSE) )</f>
        <v/>
      </c>
      <c r="V648" s="12" t="str">
        <f>IF(VLOOKUP(A648,'Hidden Abilities'!B$2:C1000, 2, false) = D648, "YES", "NO")</f>
        <v>#N/A</v>
      </c>
    </row>
    <row r="649">
      <c r="F649" s="20"/>
      <c r="G649" s="20"/>
      <c r="H649" s="20"/>
      <c r="I649" s="20"/>
      <c r="J649" s="20"/>
      <c r="K649" s="20"/>
      <c r="L649" s="9" t="str">
        <f t="shared" si="1"/>
        <v/>
      </c>
      <c r="M649" s="10" t="str">
        <f t="shared" si="2"/>
        <v/>
      </c>
      <c r="P649" s="12" t="str">
        <f>IF( ISBLANK(A649) , "", VLOOKUP(A649, Pokemon!B:D, 3, FALSE) )</f>
        <v/>
      </c>
      <c r="Q649" s="12" t="str">
        <f>IF( ISBLANK(A649) , "", VLOOKUP(A649, Pokemon!B:E, 4, FALSE) )</f>
        <v/>
      </c>
      <c r="V649" s="12" t="str">
        <f>IF(VLOOKUP(A649,'Hidden Abilities'!B$2:C1000, 2, false) = D649, "YES", "NO")</f>
        <v>#N/A</v>
      </c>
    </row>
    <row r="650">
      <c r="F650" s="20"/>
      <c r="G650" s="20"/>
      <c r="H650" s="20"/>
      <c r="I650" s="20"/>
      <c r="J650" s="20"/>
      <c r="K650" s="20"/>
      <c r="L650" s="9" t="str">
        <f t="shared" si="1"/>
        <v/>
      </c>
      <c r="M650" s="10" t="str">
        <f t="shared" si="2"/>
        <v/>
      </c>
      <c r="P650" s="12" t="str">
        <f>IF( ISBLANK(A650) , "", VLOOKUP(A650, Pokemon!B:D, 3, FALSE) )</f>
        <v/>
      </c>
      <c r="Q650" s="12" t="str">
        <f>IF( ISBLANK(A650) , "", VLOOKUP(A650, Pokemon!B:E, 4, FALSE) )</f>
        <v/>
      </c>
      <c r="V650" s="12" t="str">
        <f>IF(VLOOKUP(A650,'Hidden Abilities'!B$2:C1000, 2, false) = D650, "YES", "NO")</f>
        <v>#N/A</v>
      </c>
    </row>
    <row r="651">
      <c r="F651" s="20"/>
      <c r="G651" s="20"/>
      <c r="H651" s="20"/>
      <c r="I651" s="20"/>
      <c r="J651" s="20"/>
      <c r="K651" s="20"/>
      <c r="L651" s="9" t="str">
        <f t="shared" si="1"/>
        <v/>
      </c>
      <c r="M651" s="10" t="str">
        <f t="shared" si="2"/>
        <v/>
      </c>
      <c r="P651" s="12" t="str">
        <f>IF( ISBLANK(A651) , "", VLOOKUP(A651, Pokemon!B:D, 3, FALSE) )</f>
        <v/>
      </c>
      <c r="Q651" s="12" t="str">
        <f>IF( ISBLANK(A651) , "", VLOOKUP(A651, Pokemon!B:E, 4, FALSE) )</f>
        <v/>
      </c>
      <c r="V651" s="12" t="str">
        <f>IF(VLOOKUP(A651,'Hidden Abilities'!B$2:C1000, 2, false) = D651, "YES", "NO")</f>
        <v>#N/A</v>
      </c>
    </row>
    <row r="652">
      <c r="F652" s="20"/>
      <c r="G652" s="20"/>
      <c r="H652" s="20"/>
      <c r="I652" s="20"/>
      <c r="J652" s="20"/>
      <c r="K652" s="20"/>
      <c r="L652" s="9" t="str">
        <f t="shared" si="1"/>
        <v/>
      </c>
      <c r="M652" s="10" t="str">
        <f t="shared" si="2"/>
        <v/>
      </c>
      <c r="P652" s="12" t="str">
        <f>IF( ISBLANK(A652) , "", VLOOKUP(A652, Pokemon!B:D, 3, FALSE) )</f>
        <v/>
      </c>
      <c r="Q652" s="12" t="str">
        <f>IF( ISBLANK(A652) , "", VLOOKUP(A652, Pokemon!B:E, 4, FALSE) )</f>
        <v/>
      </c>
      <c r="V652" s="12" t="str">
        <f>IF(VLOOKUP(A652,'Hidden Abilities'!B$2:C1000, 2, false) = D652, "YES", "NO")</f>
        <v>#N/A</v>
      </c>
    </row>
    <row r="653">
      <c r="F653" s="20"/>
      <c r="G653" s="20"/>
      <c r="H653" s="20"/>
      <c r="I653" s="20"/>
      <c r="J653" s="20"/>
      <c r="K653" s="20"/>
      <c r="L653" s="9" t="str">
        <f t="shared" si="1"/>
        <v/>
      </c>
      <c r="M653" s="10" t="str">
        <f t="shared" si="2"/>
        <v/>
      </c>
      <c r="P653" s="12" t="str">
        <f>IF( ISBLANK(A653) , "", VLOOKUP(A653, Pokemon!B:D, 3, FALSE) )</f>
        <v/>
      </c>
      <c r="Q653" s="12" t="str">
        <f>IF( ISBLANK(A653) , "", VLOOKUP(A653, Pokemon!B:E, 4, FALSE) )</f>
        <v/>
      </c>
      <c r="V653" s="12" t="str">
        <f>IF(VLOOKUP(A653,'Hidden Abilities'!B$2:C1000, 2, false) = D653, "YES", "NO")</f>
        <v>#N/A</v>
      </c>
    </row>
    <row r="654">
      <c r="F654" s="20"/>
      <c r="G654" s="20"/>
      <c r="H654" s="20"/>
      <c r="I654" s="20"/>
      <c r="J654" s="20"/>
      <c r="K654" s="20"/>
      <c r="L654" s="9" t="str">
        <f t="shared" si="1"/>
        <v/>
      </c>
      <c r="M654" s="10" t="str">
        <f t="shared" si="2"/>
        <v/>
      </c>
      <c r="P654" s="12" t="str">
        <f>IF( ISBLANK(A654) , "", VLOOKUP(A654, Pokemon!B:D, 3, FALSE) )</f>
        <v/>
      </c>
      <c r="Q654" s="12" t="str">
        <f>IF( ISBLANK(A654) , "", VLOOKUP(A654, Pokemon!B:E, 4, FALSE) )</f>
        <v/>
      </c>
      <c r="V654" s="12" t="str">
        <f>IF(VLOOKUP(A654,'Hidden Abilities'!B$2:C1000, 2, false) = D654, "YES", "NO")</f>
        <v>#N/A</v>
      </c>
    </row>
    <row r="655">
      <c r="F655" s="20"/>
      <c r="G655" s="20"/>
      <c r="H655" s="20"/>
      <c r="I655" s="20"/>
      <c r="J655" s="20"/>
      <c r="K655" s="20"/>
      <c r="L655" s="9" t="str">
        <f t="shared" si="1"/>
        <v/>
      </c>
      <c r="M655" s="10" t="str">
        <f t="shared" si="2"/>
        <v/>
      </c>
      <c r="P655" s="12" t="str">
        <f>IF( ISBLANK(A655) , "", VLOOKUP(A655, Pokemon!B:D, 3, FALSE) )</f>
        <v/>
      </c>
      <c r="Q655" s="12" t="str">
        <f>IF( ISBLANK(A655) , "", VLOOKUP(A655, Pokemon!B:E, 4, FALSE) )</f>
        <v/>
      </c>
      <c r="V655" s="12" t="str">
        <f>IF(VLOOKUP(A655,'Hidden Abilities'!B$2:C1000, 2, false) = D655, "YES", "NO")</f>
        <v>#N/A</v>
      </c>
    </row>
    <row r="656">
      <c r="F656" s="20"/>
      <c r="G656" s="20"/>
      <c r="H656" s="20"/>
      <c r="I656" s="20"/>
      <c r="J656" s="20"/>
      <c r="K656" s="20"/>
      <c r="L656" s="9" t="str">
        <f t="shared" si="1"/>
        <v/>
      </c>
      <c r="M656" s="10" t="str">
        <f t="shared" si="2"/>
        <v/>
      </c>
      <c r="P656" s="12" t="str">
        <f>IF( ISBLANK(A656) , "", VLOOKUP(A656, Pokemon!B:D, 3, FALSE) )</f>
        <v/>
      </c>
      <c r="Q656" s="12" t="str">
        <f>IF( ISBLANK(A656) , "", VLOOKUP(A656, Pokemon!B:E, 4, FALSE) )</f>
        <v/>
      </c>
      <c r="V656" s="12" t="str">
        <f>IF(VLOOKUP(A656,'Hidden Abilities'!B$2:C1000, 2, false) = D656, "YES", "NO")</f>
        <v>#N/A</v>
      </c>
    </row>
    <row r="657">
      <c r="F657" s="20"/>
      <c r="G657" s="20"/>
      <c r="H657" s="20"/>
      <c r="I657" s="20"/>
      <c r="J657" s="20"/>
      <c r="K657" s="20"/>
      <c r="L657" s="9" t="str">
        <f t="shared" si="1"/>
        <v/>
      </c>
      <c r="M657" s="10" t="str">
        <f t="shared" si="2"/>
        <v/>
      </c>
      <c r="P657" s="12" t="str">
        <f>IF( ISBLANK(A657) , "", VLOOKUP(A657, Pokemon!B:D, 3, FALSE) )</f>
        <v/>
      </c>
      <c r="Q657" s="12" t="str">
        <f>IF( ISBLANK(A657) , "", VLOOKUP(A657, Pokemon!B:E, 4, FALSE) )</f>
        <v/>
      </c>
      <c r="V657" s="12" t="str">
        <f>IF(VLOOKUP(A657,'Hidden Abilities'!B$2:C1000, 2, false) = D657, "YES", "NO")</f>
        <v>#N/A</v>
      </c>
    </row>
    <row r="658">
      <c r="F658" s="20"/>
      <c r="G658" s="20"/>
      <c r="H658" s="20"/>
      <c r="I658" s="20"/>
      <c r="J658" s="20"/>
      <c r="K658" s="20"/>
      <c r="L658" s="9" t="str">
        <f t="shared" si="1"/>
        <v/>
      </c>
      <c r="M658" s="10" t="str">
        <f t="shared" si="2"/>
        <v/>
      </c>
      <c r="P658" s="12" t="str">
        <f>IF( ISBLANK(A658) , "", VLOOKUP(A658, Pokemon!B:D, 3, FALSE) )</f>
        <v/>
      </c>
      <c r="Q658" s="12" t="str">
        <f>IF( ISBLANK(A658) , "", VLOOKUP(A658, Pokemon!B:E, 4, FALSE) )</f>
        <v/>
      </c>
      <c r="V658" s="12" t="str">
        <f>IF(VLOOKUP(A658,'Hidden Abilities'!B$2:C1000, 2, false) = D658, "YES", "NO")</f>
        <v>#N/A</v>
      </c>
    </row>
    <row r="659">
      <c r="F659" s="20"/>
      <c r="G659" s="20"/>
      <c r="H659" s="20"/>
      <c r="I659" s="20"/>
      <c r="J659" s="20"/>
      <c r="K659" s="20"/>
      <c r="L659" s="9" t="str">
        <f t="shared" si="1"/>
        <v/>
      </c>
      <c r="M659" s="10" t="str">
        <f t="shared" si="2"/>
        <v/>
      </c>
      <c r="P659" s="12" t="str">
        <f>IF( ISBLANK(A659) , "", VLOOKUP(A659, Pokemon!B:D, 3, FALSE) )</f>
        <v/>
      </c>
      <c r="Q659" s="12" t="str">
        <f>IF( ISBLANK(A659) , "", VLOOKUP(A659, Pokemon!B:E, 4, FALSE) )</f>
        <v/>
      </c>
      <c r="V659" s="12" t="str">
        <f>IF(VLOOKUP(A659,'Hidden Abilities'!B$2:C1000, 2, false) = D659, "YES", "NO")</f>
        <v>#N/A</v>
      </c>
    </row>
    <row r="660">
      <c r="F660" s="20"/>
      <c r="G660" s="20"/>
      <c r="H660" s="20"/>
      <c r="I660" s="20"/>
      <c r="J660" s="20"/>
      <c r="K660" s="20"/>
      <c r="L660" s="9" t="str">
        <f t="shared" si="1"/>
        <v/>
      </c>
      <c r="M660" s="10" t="str">
        <f t="shared" si="2"/>
        <v/>
      </c>
      <c r="P660" s="12" t="str">
        <f>IF( ISBLANK(A660) , "", VLOOKUP(A660, Pokemon!B:D, 3, FALSE) )</f>
        <v/>
      </c>
      <c r="Q660" s="12" t="str">
        <f>IF( ISBLANK(A660) , "", VLOOKUP(A660, Pokemon!B:E, 4, FALSE) )</f>
        <v/>
      </c>
      <c r="V660" s="12" t="str">
        <f>IF(VLOOKUP(A660,'Hidden Abilities'!B$2:C1000, 2, false) = D660, "YES", "NO")</f>
        <v>#N/A</v>
      </c>
    </row>
    <row r="661">
      <c r="F661" s="20"/>
      <c r="G661" s="20"/>
      <c r="H661" s="20"/>
      <c r="I661" s="20"/>
      <c r="J661" s="20"/>
      <c r="K661" s="20"/>
      <c r="L661" s="9" t="str">
        <f t="shared" si="1"/>
        <v/>
      </c>
      <c r="M661" s="10" t="str">
        <f t="shared" si="2"/>
        <v/>
      </c>
      <c r="P661" s="12" t="str">
        <f>IF( ISBLANK(A661) , "", VLOOKUP(A661, Pokemon!B:D, 3, FALSE) )</f>
        <v/>
      </c>
      <c r="Q661" s="12" t="str">
        <f>IF( ISBLANK(A661) , "", VLOOKUP(A661, Pokemon!B:E, 4, FALSE) )</f>
        <v/>
      </c>
      <c r="V661" s="12" t="str">
        <f>IF(VLOOKUP(A661,'Hidden Abilities'!B$2:C1000, 2, false) = D661, "YES", "NO")</f>
        <v>#N/A</v>
      </c>
    </row>
    <row r="662">
      <c r="F662" s="20"/>
      <c r="G662" s="20"/>
      <c r="H662" s="20"/>
      <c r="I662" s="20"/>
      <c r="J662" s="20"/>
      <c r="K662" s="20"/>
      <c r="L662" s="9" t="str">
        <f t="shared" si="1"/>
        <v/>
      </c>
      <c r="M662" s="10" t="str">
        <f t="shared" si="2"/>
        <v/>
      </c>
      <c r="P662" s="12" t="str">
        <f>IF( ISBLANK(A662) , "", VLOOKUP(A662, Pokemon!B:D, 3, FALSE) )</f>
        <v/>
      </c>
      <c r="Q662" s="12" t="str">
        <f>IF( ISBLANK(A662) , "", VLOOKUP(A662, Pokemon!B:E, 4, FALSE) )</f>
        <v/>
      </c>
      <c r="V662" s="12" t="str">
        <f>IF(VLOOKUP(A662,'Hidden Abilities'!B$2:C1000, 2, false) = D662, "YES", "NO")</f>
        <v>#N/A</v>
      </c>
    </row>
    <row r="663">
      <c r="F663" s="20"/>
      <c r="G663" s="20"/>
      <c r="H663" s="20"/>
      <c r="I663" s="20"/>
      <c r="J663" s="20"/>
      <c r="K663" s="20"/>
      <c r="L663" s="9" t="str">
        <f t="shared" si="1"/>
        <v/>
      </c>
      <c r="M663" s="10" t="str">
        <f t="shared" si="2"/>
        <v/>
      </c>
      <c r="P663" s="12" t="str">
        <f>IF( ISBLANK(A663) , "", VLOOKUP(A663, Pokemon!B:D, 3, FALSE) )</f>
        <v/>
      </c>
      <c r="Q663" s="12" t="str">
        <f>IF( ISBLANK(A663) , "", VLOOKUP(A663, Pokemon!B:E, 4, FALSE) )</f>
        <v/>
      </c>
      <c r="V663" s="12" t="str">
        <f>IF(VLOOKUP(A663,'Hidden Abilities'!B$2:C1000, 2, false) = D663, "YES", "NO")</f>
        <v>#N/A</v>
      </c>
    </row>
    <row r="664">
      <c r="F664" s="20"/>
      <c r="G664" s="20"/>
      <c r="H664" s="20"/>
      <c r="I664" s="20"/>
      <c r="J664" s="20"/>
      <c r="K664" s="20"/>
      <c r="L664" s="9" t="str">
        <f t="shared" si="1"/>
        <v/>
      </c>
      <c r="M664" s="10" t="str">
        <f t="shared" si="2"/>
        <v/>
      </c>
      <c r="P664" s="12" t="str">
        <f>IF( ISBLANK(A664) , "", VLOOKUP(A664, Pokemon!B:D, 3, FALSE) )</f>
        <v/>
      </c>
      <c r="Q664" s="12" t="str">
        <f>IF( ISBLANK(A664) , "", VLOOKUP(A664, Pokemon!B:E, 4, FALSE) )</f>
        <v/>
      </c>
      <c r="V664" s="12" t="str">
        <f>IF(VLOOKUP(A664,'Hidden Abilities'!B$2:C1000, 2, false) = D664, "YES", "NO")</f>
        <v>#N/A</v>
      </c>
    </row>
    <row r="665">
      <c r="F665" s="20"/>
      <c r="G665" s="20"/>
      <c r="H665" s="20"/>
      <c r="I665" s="20"/>
      <c r="J665" s="20"/>
      <c r="K665" s="20"/>
      <c r="L665" s="9" t="str">
        <f t="shared" si="1"/>
        <v/>
      </c>
      <c r="M665" s="10" t="str">
        <f t="shared" si="2"/>
        <v/>
      </c>
      <c r="P665" s="12" t="str">
        <f>IF( ISBLANK(A665) , "", VLOOKUP(A665, Pokemon!B:D, 3, FALSE) )</f>
        <v/>
      </c>
      <c r="Q665" s="12" t="str">
        <f>IF( ISBLANK(A665) , "", VLOOKUP(A665, Pokemon!B:E, 4, FALSE) )</f>
        <v/>
      </c>
      <c r="V665" s="12" t="str">
        <f>IF(VLOOKUP(A665,'Hidden Abilities'!B$2:C1000, 2, false) = D665, "YES", "NO")</f>
        <v>#N/A</v>
      </c>
    </row>
    <row r="666">
      <c r="F666" s="20"/>
      <c r="G666" s="20"/>
      <c r="H666" s="20"/>
      <c r="I666" s="20"/>
      <c r="J666" s="20"/>
      <c r="K666" s="20"/>
      <c r="L666" s="9" t="str">
        <f t="shared" si="1"/>
        <v/>
      </c>
      <c r="M666" s="10" t="str">
        <f t="shared" si="2"/>
        <v/>
      </c>
      <c r="P666" s="12" t="str">
        <f>IF( ISBLANK(A666) , "", VLOOKUP(A666, Pokemon!B:D, 3, FALSE) )</f>
        <v/>
      </c>
      <c r="Q666" s="12" t="str">
        <f>IF( ISBLANK(A666) , "", VLOOKUP(A666, Pokemon!B:E, 4, FALSE) )</f>
        <v/>
      </c>
      <c r="V666" s="12" t="str">
        <f>IF(VLOOKUP(A666,'Hidden Abilities'!B$2:C1000, 2, false) = D666, "YES", "NO")</f>
        <v>#N/A</v>
      </c>
    </row>
    <row r="667">
      <c r="F667" s="20"/>
      <c r="G667" s="20"/>
      <c r="H667" s="20"/>
      <c r="I667" s="20"/>
      <c r="J667" s="20"/>
      <c r="K667" s="20"/>
      <c r="L667" s="9" t="str">
        <f t="shared" si="1"/>
        <v/>
      </c>
      <c r="M667" s="10" t="str">
        <f t="shared" si="2"/>
        <v/>
      </c>
      <c r="P667" s="12" t="str">
        <f>IF( ISBLANK(A667) , "", VLOOKUP(A667, Pokemon!B:D, 3, FALSE) )</f>
        <v/>
      </c>
      <c r="Q667" s="12" t="str">
        <f>IF( ISBLANK(A667) , "", VLOOKUP(A667, Pokemon!B:E, 4, FALSE) )</f>
        <v/>
      </c>
      <c r="V667" s="12" t="str">
        <f>IF(VLOOKUP(A667,'Hidden Abilities'!B$2:C1000, 2, false) = D667, "YES", "NO")</f>
        <v>#N/A</v>
      </c>
    </row>
    <row r="668">
      <c r="F668" s="20"/>
      <c r="G668" s="20"/>
      <c r="H668" s="20"/>
      <c r="I668" s="20"/>
      <c r="J668" s="20"/>
      <c r="K668" s="20"/>
      <c r="L668" s="9" t="str">
        <f t="shared" si="1"/>
        <v/>
      </c>
      <c r="M668" s="10" t="str">
        <f t="shared" si="2"/>
        <v/>
      </c>
      <c r="P668" s="12" t="str">
        <f>IF( ISBLANK(A668) , "", VLOOKUP(A668, Pokemon!B:D, 3, FALSE) )</f>
        <v/>
      </c>
      <c r="Q668" s="12" t="str">
        <f>IF( ISBLANK(A668) , "", VLOOKUP(A668, Pokemon!B:E, 4, FALSE) )</f>
        <v/>
      </c>
      <c r="V668" s="12" t="str">
        <f>IF(VLOOKUP(A668,'Hidden Abilities'!B$2:C1000, 2, false) = D668, "YES", "NO")</f>
        <v>#N/A</v>
      </c>
    </row>
    <row r="669">
      <c r="F669" s="20"/>
      <c r="G669" s="20"/>
      <c r="H669" s="20"/>
      <c r="I669" s="20"/>
      <c r="J669" s="20"/>
      <c r="K669" s="20"/>
      <c r="L669" s="9" t="str">
        <f t="shared" si="1"/>
        <v/>
      </c>
      <c r="M669" s="10" t="str">
        <f t="shared" si="2"/>
        <v/>
      </c>
      <c r="P669" s="12" t="str">
        <f>IF( ISBLANK(A669) , "", VLOOKUP(A669, Pokemon!B:D, 3, FALSE) )</f>
        <v/>
      </c>
      <c r="Q669" s="12" t="str">
        <f>IF( ISBLANK(A669) , "", VLOOKUP(A669, Pokemon!B:E, 4, FALSE) )</f>
        <v/>
      </c>
      <c r="V669" s="12" t="str">
        <f>IF(VLOOKUP(A669,'Hidden Abilities'!B$2:C1000, 2, false) = D669, "YES", "NO")</f>
        <v>#N/A</v>
      </c>
    </row>
    <row r="670">
      <c r="F670" s="20"/>
      <c r="G670" s="20"/>
      <c r="H670" s="20"/>
      <c r="I670" s="20"/>
      <c r="J670" s="20"/>
      <c r="K670" s="20"/>
      <c r="L670" s="9" t="str">
        <f t="shared" si="1"/>
        <v/>
      </c>
      <c r="M670" s="10" t="str">
        <f t="shared" si="2"/>
        <v/>
      </c>
      <c r="P670" s="12" t="str">
        <f>IF( ISBLANK(A670) , "", VLOOKUP(A670, Pokemon!B:D, 3, FALSE) )</f>
        <v/>
      </c>
      <c r="Q670" s="12" t="str">
        <f>IF( ISBLANK(A670) , "", VLOOKUP(A670, Pokemon!B:E, 4, FALSE) )</f>
        <v/>
      </c>
      <c r="V670" s="12" t="str">
        <f>IF(VLOOKUP(A670,'Hidden Abilities'!B$2:C1000, 2, false) = D670, "YES", "NO")</f>
        <v>#N/A</v>
      </c>
    </row>
    <row r="671">
      <c r="F671" s="20"/>
      <c r="G671" s="20"/>
      <c r="H671" s="20"/>
      <c r="I671" s="20"/>
      <c r="J671" s="20"/>
      <c r="K671" s="20"/>
      <c r="L671" s="9" t="str">
        <f t="shared" si="1"/>
        <v/>
      </c>
      <c r="M671" s="10" t="str">
        <f t="shared" si="2"/>
        <v/>
      </c>
      <c r="P671" s="12" t="str">
        <f>IF( ISBLANK(A671) , "", VLOOKUP(A671, Pokemon!B:D, 3, FALSE) )</f>
        <v/>
      </c>
      <c r="Q671" s="12" t="str">
        <f>IF( ISBLANK(A671) , "", VLOOKUP(A671, Pokemon!B:E, 4, FALSE) )</f>
        <v/>
      </c>
      <c r="V671" s="12" t="str">
        <f>IF(VLOOKUP(A671,'Hidden Abilities'!B$2:C1000, 2, false) = D671, "YES", "NO")</f>
        <v>#N/A</v>
      </c>
    </row>
    <row r="672">
      <c r="F672" s="20"/>
      <c r="G672" s="20"/>
      <c r="H672" s="20"/>
      <c r="I672" s="20"/>
      <c r="J672" s="20"/>
      <c r="K672" s="20"/>
      <c r="L672" s="9" t="str">
        <f t="shared" si="1"/>
        <v/>
      </c>
      <c r="M672" s="10" t="str">
        <f t="shared" si="2"/>
        <v/>
      </c>
      <c r="P672" s="12" t="str">
        <f>IF( ISBLANK(A672) , "", VLOOKUP(A672, Pokemon!B:D, 3, FALSE) )</f>
        <v/>
      </c>
      <c r="Q672" s="12" t="str">
        <f>IF( ISBLANK(A672) , "", VLOOKUP(A672, Pokemon!B:E, 4, FALSE) )</f>
        <v/>
      </c>
      <c r="V672" s="12" t="str">
        <f>IF(VLOOKUP(A672,'Hidden Abilities'!B$2:C1000, 2, false) = D672, "YES", "NO")</f>
        <v>#N/A</v>
      </c>
    </row>
    <row r="673">
      <c r="F673" s="20"/>
      <c r="G673" s="20"/>
      <c r="H673" s="20"/>
      <c r="I673" s="20"/>
      <c r="J673" s="20"/>
      <c r="K673" s="20"/>
      <c r="L673" s="9" t="str">
        <f t="shared" si="1"/>
        <v/>
      </c>
      <c r="M673" s="10" t="str">
        <f t="shared" si="2"/>
        <v/>
      </c>
      <c r="P673" s="12" t="str">
        <f>IF( ISBLANK(A673) , "", VLOOKUP(A673, Pokemon!B:D, 3, FALSE) )</f>
        <v/>
      </c>
      <c r="Q673" s="12" t="str">
        <f>IF( ISBLANK(A673) , "", VLOOKUP(A673, Pokemon!B:E, 4, FALSE) )</f>
        <v/>
      </c>
      <c r="V673" s="12" t="str">
        <f>IF(VLOOKUP(A673,'Hidden Abilities'!B$2:C1000, 2, false) = D673, "YES", "NO")</f>
        <v>#N/A</v>
      </c>
    </row>
    <row r="674">
      <c r="F674" s="20"/>
      <c r="G674" s="20"/>
      <c r="H674" s="20"/>
      <c r="I674" s="20"/>
      <c r="J674" s="20"/>
      <c r="K674" s="20"/>
      <c r="L674" s="9" t="str">
        <f t="shared" si="1"/>
        <v/>
      </c>
      <c r="M674" s="10" t="str">
        <f t="shared" si="2"/>
        <v/>
      </c>
      <c r="P674" s="12" t="str">
        <f>IF( ISBLANK(A674) , "", VLOOKUP(A674, Pokemon!B:D, 3, FALSE) )</f>
        <v/>
      </c>
      <c r="Q674" s="12" t="str">
        <f>IF( ISBLANK(A674) , "", VLOOKUP(A674, Pokemon!B:E, 4, FALSE) )</f>
        <v/>
      </c>
      <c r="V674" s="12" t="str">
        <f>IF(VLOOKUP(A674,'Hidden Abilities'!B$2:C1000, 2, false) = D674, "YES", "NO")</f>
        <v>#N/A</v>
      </c>
    </row>
    <row r="675">
      <c r="F675" s="20"/>
      <c r="G675" s="20"/>
      <c r="H675" s="20"/>
      <c r="I675" s="20"/>
      <c r="J675" s="20"/>
      <c r="K675" s="20"/>
      <c r="L675" s="9" t="str">
        <f t="shared" si="1"/>
        <v/>
      </c>
      <c r="M675" s="10" t="str">
        <f t="shared" si="2"/>
        <v/>
      </c>
      <c r="P675" s="12" t="str">
        <f>IF( ISBLANK(A675) , "", VLOOKUP(A675, Pokemon!B:D, 3, FALSE) )</f>
        <v/>
      </c>
      <c r="Q675" s="12" t="str">
        <f>IF( ISBLANK(A675) , "", VLOOKUP(A675, Pokemon!B:E, 4, FALSE) )</f>
        <v/>
      </c>
      <c r="V675" s="12" t="str">
        <f>IF(VLOOKUP(A675,'Hidden Abilities'!B$2:C1000, 2, false) = D675, "YES", "NO")</f>
        <v>#N/A</v>
      </c>
    </row>
    <row r="676">
      <c r="F676" s="20"/>
      <c r="G676" s="20"/>
      <c r="H676" s="20"/>
      <c r="I676" s="20"/>
      <c r="J676" s="20"/>
      <c r="K676" s="20"/>
      <c r="L676" s="9" t="str">
        <f t="shared" si="1"/>
        <v/>
      </c>
      <c r="M676" s="10" t="str">
        <f t="shared" si="2"/>
        <v/>
      </c>
      <c r="P676" s="12" t="str">
        <f>IF( ISBLANK(A676) , "", VLOOKUP(A676, Pokemon!B:D, 3, FALSE) )</f>
        <v/>
      </c>
      <c r="Q676" s="12" t="str">
        <f>IF( ISBLANK(A676) , "", VLOOKUP(A676, Pokemon!B:E, 4, FALSE) )</f>
        <v/>
      </c>
      <c r="V676" s="12" t="str">
        <f>IF(VLOOKUP(A676,'Hidden Abilities'!B$2:C1000, 2, false) = D676, "YES", "NO")</f>
        <v>#N/A</v>
      </c>
    </row>
    <row r="677">
      <c r="F677" s="20"/>
      <c r="G677" s="20"/>
      <c r="H677" s="20"/>
      <c r="I677" s="20"/>
      <c r="J677" s="20"/>
      <c r="K677" s="20"/>
      <c r="L677" s="9" t="str">
        <f t="shared" si="1"/>
        <v/>
      </c>
      <c r="M677" s="10" t="str">
        <f t="shared" si="2"/>
        <v/>
      </c>
      <c r="P677" s="12" t="str">
        <f>IF( ISBLANK(A677) , "", VLOOKUP(A677, Pokemon!B:D, 3, FALSE) )</f>
        <v/>
      </c>
      <c r="Q677" s="12" t="str">
        <f>IF( ISBLANK(A677) , "", VLOOKUP(A677, Pokemon!B:E, 4, FALSE) )</f>
        <v/>
      </c>
      <c r="V677" s="12" t="str">
        <f>IF(VLOOKUP(A677,'Hidden Abilities'!B$2:C1000, 2, false) = D677, "YES", "NO")</f>
        <v>#N/A</v>
      </c>
    </row>
    <row r="678">
      <c r="F678" s="20"/>
      <c r="G678" s="20"/>
      <c r="H678" s="20"/>
      <c r="I678" s="20"/>
      <c r="J678" s="20"/>
      <c r="K678" s="20"/>
      <c r="L678" s="9" t="str">
        <f t="shared" si="1"/>
        <v/>
      </c>
      <c r="M678" s="10" t="str">
        <f t="shared" si="2"/>
        <v/>
      </c>
      <c r="P678" s="12" t="str">
        <f>IF( ISBLANK(A678) , "", VLOOKUP(A678, Pokemon!B:D, 3, FALSE) )</f>
        <v/>
      </c>
      <c r="Q678" s="12" t="str">
        <f>IF( ISBLANK(A678) , "", VLOOKUP(A678, Pokemon!B:E, 4, FALSE) )</f>
        <v/>
      </c>
      <c r="V678" s="12" t="str">
        <f>IF(VLOOKUP(A678,'Hidden Abilities'!B$2:C1000, 2, false) = D678, "YES", "NO")</f>
        <v>#N/A</v>
      </c>
    </row>
    <row r="679">
      <c r="F679" s="20"/>
      <c r="G679" s="20"/>
      <c r="H679" s="20"/>
      <c r="I679" s="20"/>
      <c r="J679" s="20"/>
      <c r="K679" s="20"/>
      <c r="L679" s="9" t="str">
        <f t="shared" si="1"/>
        <v/>
      </c>
      <c r="M679" s="10" t="str">
        <f t="shared" si="2"/>
        <v/>
      </c>
      <c r="P679" s="12" t="str">
        <f>IF( ISBLANK(A679) , "", VLOOKUP(A679, Pokemon!B:D, 3, FALSE) )</f>
        <v/>
      </c>
      <c r="Q679" s="12" t="str">
        <f>IF( ISBLANK(A679) , "", VLOOKUP(A679, Pokemon!B:E, 4, FALSE) )</f>
        <v/>
      </c>
      <c r="V679" s="12" t="str">
        <f>IF(VLOOKUP(A679,'Hidden Abilities'!B$2:C1000, 2, false) = D679, "YES", "NO")</f>
        <v>#N/A</v>
      </c>
    </row>
    <row r="680">
      <c r="F680" s="20"/>
      <c r="G680" s="20"/>
      <c r="H680" s="20"/>
      <c r="I680" s="20"/>
      <c r="J680" s="20"/>
      <c r="K680" s="20"/>
      <c r="L680" s="9" t="str">
        <f t="shared" si="1"/>
        <v/>
      </c>
      <c r="M680" s="10" t="str">
        <f t="shared" si="2"/>
        <v/>
      </c>
      <c r="P680" s="12" t="str">
        <f>IF( ISBLANK(A680) , "", VLOOKUP(A680, Pokemon!B:D, 3, FALSE) )</f>
        <v/>
      </c>
      <c r="Q680" s="12" t="str">
        <f>IF( ISBLANK(A680) , "", VLOOKUP(A680, Pokemon!B:E, 4, FALSE) )</f>
        <v/>
      </c>
      <c r="V680" s="12" t="str">
        <f>IF(VLOOKUP(A680,'Hidden Abilities'!B$2:C1000, 2, false) = D680, "YES", "NO")</f>
        <v>#N/A</v>
      </c>
    </row>
    <row r="681">
      <c r="F681" s="20"/>
      <c r="G681" s="20"/>
      <c r="H681" s="20"/>
      <c r="I681" s="20"/>
      <c r="J681" s="20"/>
      <c r="K681" s="20"/>
      <c r="L681" s="9" t="str">
        <f t="shared" si="1"/>
        <v/>
      </c>
      <c r="M681" s="10" t="str">
        <f t="shared" si="2"/>
        <v/>
      </c>
      <c r="P681" s="12" t="str">
        <f>IF( ISBLANK(A681) , "", VLOOKUP(A681, Pokemon!B:D, 3, FALSE) )</f>
        <v/>
      </c>
      <c r="Q681" s="12" t="str">
        <f>IF( ISBLANK(A681) , "", VLOOKUP(A681, Pokemon!B:E, 4, FALSE) )</f>
        <v/>
      </c>
      <c r="V681" s="12" t="str">
        <f>IF(VLOOKUP(A681,'Hidden Abilities'!B$2:C1000, 2, false) = D681, "YES", "NO")</f>
        <v>#N/A</v>
      </c>
    </row>
    <row r="682">
      <c r="F682" s="20"/>
      <c r="G682" s="20"/>
      <c r="H682" s="20"/>
      <c r="I682" s="20"/>
      <c r="J682" s="20"/>
      <c r="K682" s="20"/>
      <c r="L682" s="9" t="str">
        <f t="shared" si="1"/>
        <v/>
      </c>
      <c r="M682" s="10" t="str">
        <f t="shared" si="2"/>
        <v/>
      </c>
      <c r="P682" s="12" t="str">
        <f>IF( ISBLANK(A682) , "", VLOOKUP(A682, Pokemon!B:D, 3, FALSE) )</f>
        <v/>
      </c>
      <c r="Q682" s="12" t="str">
        <f>IF( ISBLANK(A682) , "", VLOOKUP(A682, Pokemon!B:E, 4, FALSE) )</f>
        <v/>
      </c>
      <c r="V682" s="12" t="str">
        <f>IF(VLOOKUP(A682,'Hidden Abilities'!B$2:C1000, 2, false) = D682, "YES", "NO")</f>
        <v>#N/A</v>
      </c>
    </row>
    <row r="683">
      <c r="F683" s="20"/>
      <c r="G683" s="20"/>
      <c r="H683" s="20"/>
      <c r="I683" s="20"/>
      <c r="J683" s="20"/>
      <c r="K683" s="20"/>
      <c r="L683" s="9" t="str">
        <f t="shared" si="1"/>
        <v/>
      </c>
      <c r="M683" s="10" t="str">
        <f t="shared" si="2"/>
        <v/>
      </c>
      <c r="P683" s="12" t="str">
        <f>IF( ISBLANK(A683) , "", VLOOKUP(A683, Pokemon!B:D, 3, FALSE) )</f>
        <v/>
      </c>
      <c r="Q683" s="12" t="str">
        <f>IF( ISBLANK(A683) , "", VLOOKUP(A683, Pokemon!B:E, 4, FALSE) )</f>
        <v/>
      </c>
      <c r="V683" s="12" t="str">
        <f>IF(VLOOKUP(A683,'Hidden Abilities'!B$2:C1000, 2, false) = D683, "YES", "NO")</f>
        <v>#N/A</v>
      </c>
    </row>
    <row r="684">
      <c r="F684" s="20"/>
      <c r="G684" s="20"/>
      <c r="H684" s="20"/>
      <c r="I684" s="20"/>
      <c r="J684" s="20"/>
      <c r="K684" s="20"/>
      <c r="L684" s="9" t="str">
        <f t="shared" si="1"/>
        <v/>
      </c>
      <c r="M684" s="10" t="str">
        <f t="shared" si="2"/>
        <v/>
      </c>
      <c r="P684" s="12" t="str">
        <f>IF( ISBLANK(A684) , "", VLOOKUP(A684, Pokemon!B:D, 3, FALSE) )</f>
        <v/>
      </c>
      <c r="Q684" s="12" t="str">
        <f>IF( ISBLANK(A684) , "", VLOOKUP(A684, Pokemon!B:E, 4, FALSE) )</f>
        <v/>
      </c>
      <c r="V684" s="12" t="str">
        <f>IF(VLOOKUP(A684,'Hidden Abilities'!B$2:C1000, 2, false) = D684, "YES", "NO")</f>
        <v>#N/A</v>
      </c>
    </row>
    <row r="685">
      <c r="F685" s="20"/>
      <c r="G685" s="20"/>
      <c r="H685" s="20"/>
      <c r="I685" s="20"/>
      <c r="J685" s="20"/>
      <c r="K685" s="20"/>
      <c r="L685" s="9" t="str">
        <f t="shared" si="1"/>
        <v/>
      </c>
      <c r="M685" s="10" t="str">
        <f t="shared" si="2"/>
        <v/>
      </c>
      <c r="P685" s="12" t="str">
        <f>IF( ISBLANK(A685) , "", VLOOKUP(A685, Pokemon!B:D, 3, FALSE) )</f>
        <v/>
      </c>
      <c r="Q685" s="12" t="str">
        <f>IF( ISBLANK(A685) , "", VLOOKUP(A685, Pokemon!B:E, 4, FALSE) )</f>
        <v/>
      </c>
      <c r="V685" s="12" t="str">
        <f>IF(VLOOKUP(A685,'Hidden Abilities'!B$2:C1000, 2, false) = D685, "YES", "NO")</f>
        <v>#N/A</v>
      </c>
    </row>
    <row r="686">
      <c r="F686" s="20"/>
      <c r="G686" s="20"/>
      <c r="H686" s="20"/>
      <c r="I686" s="20"/>
      <c r="J686" s="20"/>
      <c r="K686" s="20"/>
      <c r="L686" s="9" t="str">
        <f t="shared" si="1"/>
        <v/>
      </c>
      <c r="M686" s="10" t="str">
        <f t="shared" si="2"/>
        <v/>
      </c>
      <c r="P686" s="12" t="str">
        <f>IF( ISBLANK(A686) , "", VLOOKUP(A686, Pokemon!B:D, 3, FALSE) )</f>
        <v/>
      </c>
      <c r="Q686" s="12" t="str">
        <f>IF( ISBLANK(A686) , "", VLOOKUP(A686, Pokemon!B:E, 4, FALSE) )</f>
        <v/>
      </c>
      <c r="V686" s="12" t="str">
        <f>IF(VLOOKUP(A686,'Hidden Abilities'!B$2:C1000, 2, false) = D686, "YES", "NO")</f>
        <v>#N/A</v>
      </c>
    </row>
    <row r="687">
      <c r="F687" s="20"/>
      <c r="G687" s="20"/>
      <c r="H687" s="20"/>
      <c r="I687" s="20"/>
      <c r="J687" s="20"/>
      <c r="K687" s="20"/>
      <c r="L687" s="9" t="str">
        <f t="shared" si="1"/>
        <v/>
      </c>
      <c r="M687" s="10" t="str">
        <f t="shared" si="2"/>
        <v/>
      </c>
      <c r="P687" s="12" t="str">
        <f>IF( ISBLANK(A687) , "", VLOOKUP(A687, Pokemon!B:D, 3, FALSE) )</f>
        <v/>
      </c>
      <c r="Q687" s="12" t="str">
        <f>IF( ISBLANK(A687) , "", VLOOKUP(A687, Pokemon!B:E, 4, FALSE) )</f>
        <v/>
      </c>
      <c r="V687" s="12" t="str">
        <f>IF(VLOOKUP(A687,'Hidden Abilities'!B$2:C1000, 2, false) = D687, "YES", "NO")</f>
        <v>#N/A</v>
      </c>
    </row>
    <row r="688">
      <c r="F688" s="20"/>
      <c r="G688" s="20"/>
      <c r="H688" s="20"/>
      <c r="I688" s="20"/>
      <c r="J688" s="20"/>
      <c r="K688" s="20"/>
      <c r="L688" s="9" t="str">
        <f t="shared" si="1"/>
        <v/>
      </c>
      <c r="M688" s="10" t="str">
        <f t="shared" si="2"/>
        <v/>
      </c>
      <c r="P688" s="12" t="str">
        <f>IF( ISBLANK(A688) , "", VLOOKUP(A688, Pokemon!B:D, 3, FALSE) )</f>
        <v/>
      </c>
      <c r="Q688" s="12" t="str">
        <f>IF( ISBLANK(A688) , "", VLOOKUP(A688, Pokemon!B:E, 4, FALSE) )</f>
        <v/>
      </c>
      <c r="V688" s="12" t="str">
        <f>IF(VLOOKUP(A688,'Hidden Abilities'!B$2:C1000, 2, false) = D688, "YES", "NO")</f>
        <v>#N/A</v>
      </c>
    </row>
    <row r="689">
      <c r="F689" s="20"/>
      <c r="G689" s="20"/>
      <c r="H689" s="20"/>
      <c r="I689" s="20"/>
      <c r="J689" s="20"/>
      <c r="K689" s="20"/>
      <c r="L689" s="9" t="str">
        <f t="shared" si="1"/>
        <v/>
      </c>
      <c r="M689" s="10" t="str">
        <f t="shared" si="2"/>
        <v/>
      </c>
      <c r="P689" s="12" t="str">
        <f>IF( ISBLANK(A689) , "", VLOOKUP(A689, Pokemon!B:D, 3, FALSE) )</f>
        <v/>
      </c>
      <c r="Q689" s="12" t="str">
        <f>IF( ISBLANK(A689) , "", VLOOKUP(A689, Pokemon!B:E, 4, FALSE) )</f>
        <v/>
      </c>
      <c r="V689" s="12" t="str">
        <f>IF(VLOOKUP(A689,'Hidden Abilities'!B$2:C1000, 2, false) = D689, "YES", "NO")</f>
        <v>#N/A</v>
      </c>
    </row>
    <row r="690">
      <c r="F690" s="20"/>
      <c r="G690" s="20"/>
      <c r="H690" s="20"/>
      <c r="I690" s="20"/>
      <c r="J690" s="20"/>
      <c r="K690" s="20"/>
      <c r="L690" s="9" t="str">
        <f t="shared" si="1"/>
        <v/>
      </c>
      <c r="M690" s="10" t="str">
        <f t="shared" si="2"/>
        <v/>
      </c>
      <c r="P690" s="12" t="str">
        <f>IF( ISBLANK(A690) , "", VLOOKUP(A690, Pokemon!B:D, 3, FALSE) )</f>
        <v/>
      </c>
      <c r="Q690" s="12" t="str">
        <f>IF( ISBLANK(A690) , "", VLOOKUP(A690, Pokemon!B:E, 4, FALSE) )</f>
        <v/>
      </c>
      <c r="V690" s="12" t="str">
        <f>IF(VLOOKUP(A690,'Hidden Abilities'!B$2:C1000, 2, false) = D690, "YES", "NO")</f>
        <v>#N/A</v>
      </c>
    </row>
    <row r="691">
      <c r="F691" s="20"/>
      <c r="G691" s="20"/>
      <c r="H691" s="20"/>
      <c r="I691" s="20"/>
      <c r="J691" s="20"/>
      <c r="K691" s="20"/>
      <c r="L691" s="9" t="str">
        <f t="shared" si="1"/>
        <v/>
      </c>
      <c r="M691" s="10" t="str">
        <f t="shared" si="2"/>
        <v/>
      </c>
      <c r="P691" s="12" t="str">
        <f>IF( ISBLANK(A691) , "", VLOOKUP(A691, Pokemon!B:D, 3, FALSE) )</f>
        <v/>
      </c>
      <c r="Q691" s="12" t="str">
        <f>IF( ISBLANK(A691) , "", VLOOKUP(A691, Pokemon!B:E, 4, FALSE) )</f>
        <v/>
      </c>
      <c r="V691" s="12" t="str">
        <f>IF(VLOOKUP(A691,'Hidden Abilities'!B$2:C1000, 2, false) = D691, "YES", "NO")</f>
        <v>#N/A</v>
      </c>
    </row>
    <row r="692">
      <c r="F692" s="20"/>
      <c r="G692" s="20"/>
      <c r="H692" s="20"/>
      <c r="I692" s="20"/>
      <c r="J692" s="20"/>
      <c r="K692" s="20"/>
      <c r="L692" s="9" t="str">
        <f t="shared" si="1"/>
        <v/>
      </c>
      <c r="M692" s="10" t="str">
        <f t="shared" si="2"/>
        <v/>
      </c>
      <c r="P692" s="12" t="str">
        <f>IF( ISBLANK(A692) , "", VLOOKUP(A692, Pokemon!B:D, 3, FALSE) )</f>
        <v/>
      </c>
      <c r="Q692" s="12" t="str">
        <f>IF( ISBLANK(A692) , "", VLOOKUP(A692, Pokemon!B:E, 4, FALSE) )</f>
        <v/>
      </c>
      <c r="V692" s="12" t="str">
        <f>IF(VLOOKUP(A692,'Hidden Abilities'!B$2:C1000, 2, false) = D692, "YES", "NO")</f>
        <v>#N/A</v>
      </c>
    </row>
    <row r="693">
      <c r="F693" s="20"/>
      <c r="G693" s="20"/>
      <c r="H693" s="20"/>
      <c r="I693" s="20"/>
      <c r="J693" s="20"/>
      <c r="K693" s="20"/>
      <c r="L693" s="9" t="str">
        <f t="shared" si="1"/>
        <v/>
      </c>
      <c r="M693" s="10" t="str">
        <f t="shared" si="2"/>
        <v/>
      </c>
      <c r="P693" s="12" t="str">
        <f>IF( ISBLANK(A693) , "", VLOOKUP(A693, Pokemon!B:D, 3, FALSE) )</f>
        <v/>
      </c>
      <c r="Q693" s="12" t="str">
        <f>IF( ISBLANK(A693) , "", VLOOKUP(A693, Pokemon!B:E, 4, FALSE) )</f>
        <v/>
      </c>
      <c r="V693" s="12" t="str">
        <f>IF(VLOOKUP(A693,'Hidden Abilities'!B$2:C1000, 2, false) = D693, "YES", "NO")</f>
        <v>#N/A</v>
      </c>
    </row>
    <row r="694">
      <c r="F694" s="20"/>
      <c r="G694" s="20"/>
      <c r="H694" s="20"/>
      <c r="I694" s="20"/>
      <c r="J694" s="20"/>
      <c r="K694" s="20"/>
      <c r="L694" s="9" t="str">
        <f t="shared" si="1"/>
        <v/>
      </c>
      <c r="M694" s="10" t="str">
        <f t="shared" si="2"/>
        <v/>
      </c>
      <c r="P694" s="12" t="str">
        <f>IF( ISBLANK(A694) , "", VLOOKUP(A694, Pokemon!B:D, 3, FALSE) )</f>
        <v/>
      </c>
      <c r="Q694" s="12" t="str">
        <f>IF( ISBLANK(A694) , "", VLOOKUP(A694, Pokemon!B:E, 4, FALSE) )</f>
        <v/>
      </c>
      <c r="V694" s="12" t="str">
        <f>IF(VLOOKUP(A694,'Hidden Abilities'!B$2:C1000, 2, false) = D694, "YES", "NO")</f>
        <v>#N/A</v>
      </c>
    </row>
    <row r="695">
      <c r="F695" s="20"/>
      <c r="G695" s="20"/>
      <c r="H695" s="20"/>
      <c r="I695" s="20"/>
      <c r="J695" s="20"/>
      <c r="K695" s="20"/>
      <c r="L695" s="9" t="str">
        <f t="shared" si="1"/>
        <v/>
      </c>
      <c r="M695" s="10" t="str">
        <f t="shared" si="2"/>
        <v/>
      </c>
      <c r="P695" s="12" t="str">
        <f>IF( ISBLANK(A695) , "", VLOOKUP(A695, Pokemon!B:D, 3, FALSE) )</f>
        <v/>
      </c>
      <c r="Q695" s="12" t="str">
        <f>IF( ISBLANK(A695) , "", VLOOKUP(A695, Pokemon!B:E, 4, FALSE) )</f>
        <v/>
      </c>
      <c r="V695" s="12" t="str">
        <f>IF(VLOOKUP(A695,'Hidden Abilities'!B$2:C1000, 2, false) = D695, "YES", "NO")</f>
        <v>#N/A</v>
      </c>
    </row>
    <row r="696">
      <c r="F696" s="20"/>
      <c r="G696" s="20"/>
      <c r="H696" s="20"/>
      <c r="I696" s="20"/>
      <c r="J696" s="20"/>
      <c r="K696" s="20"/>
      <c r="L696" s="9" t="str">
        <f t="shared" si="1"/>
        <v/>
      </c>
      <c r="M696" s="10" t="str">
        <f t="shared" si="2"/>
        <v/>
      </c>
      <c r="P696" s="12" t="str">
        <f>IF( ISBLANK(A696) , "", VLOOKUP(A696, Pokemon!B:D, 3, FALSE) )</f>
        <v/>
      </c>
      <c r="Q696" s="12" t="str">
        <f>IF( ISBLANK(A696) , "", VLOOKUP(A696, Pokemon!B:E, 4, FALSE) )</f>
        <v/>
      </c>
      <c r="V696" s="12" t="str">
        <f>IF(VLOOKUP(A696,'Hidden Abilities'!B$2:C1000, 2, false) = D696, "YES", "NO")</f>
        <v>#N/A</v>
      </c>
    </row>
    <row r="697">
      <c r="F697" s="20"/>
      <c r="G697" s="20"/>
      <c r="H697" s="20"/>
      <c r="I697" s="20"/>
      <c r="J697" s="20"/>
      <c r="K697" s="20"/>
      <c r="L697" s="9" t="str">
        <f t="shared" si="1"/>
        <v/>
      </c>
      <c r="M697" s="10" t="str">
        <f t="shared" si="2"/>
        <v/>
      </c>
      <c r="P697" s="12" t="str">
        <f>IF( ISBLANK(A697) , "", VLOOKUP(A697, Pokemon!B:D, 3, FALSE) )</f>
        <v/>
      </c>
      <c r="Q697" s="12" t="str">
        <f>IF( ISBLANK(A697) , "", VLOOKUP(A697, Pokemon!B:E, 4, FALSE) )</f>
        <v/>
      </c>
      <c r="V697" s="12" t="str">
        <f>IF(VLOOKUP(A697,'Hidden Abilities'!B$2:C1000, 2, false) = D697, "YES", "NO")</f>
        <v>#N/A</v>
      </c>
    </row>
    <row r="698">
      <c r="F698" s="20"/>
      <c r="G698" s="20"/>
      <c r="H698" s="20"/>
      <c r="I698" s="20"/>
      <c r="J698" s="20"/>
      <c r="K698" s="20"/>
      <c r="L698" s="9" t="str">
        <f t="shared" si="1"/>
        <v/>
      </c>
      <c r="M698" s="10" t="str">
        <f t="shared" si="2"/>
        <v/>
      </c>
      <c r="P698" s="12" t="str">
        <f>IF( ISBLANK(A698) , "", VLOOKUP(A698, Pokemon!B:D, 3, FALSE) )</f>
        <v/>
      </c>
      <c r="Q698" s="12" t="str">
        <f>IF( ISBLANK(A698) , "", VLOOKUP(A698, Pokemon!B:E, 4, FALSE) )</f>
        <v/>
      </c>
      <c r="V698" s="12" t="str">
        <f>IF(VLOOKUP(A698,'Hidden Abilities'!B$2:C1000, 2, false) = D698, "YES", "NO")</f>
        <v>#N/A</v>
      </c>
    </row>
    <row r="699">
      <c r="F699" s="20"/>
      <c r="G699" s="20"/>
      <c r="H699" s="20"/>
      <c r="I699" s="20"/>
      <c r="J699" s="20"/>
      <c r="K699" s="20"/>
      <c r="L699" s="9" t="str">
        <f t="shared" si="1"/>
        <v/>
      </c>
      <c r="M699" s="10" t="str">
        <f t="shared" si="2"/>
        <v/>
      </c>
      <c r="P699" s="12" t="str">
        <f>IF( ISBLANK(A699) , "", VLOOKUP(A699, Pokemon!B:D, 3, FALSE) )</f>
        <v/>
      </c>
      <c r="Q699" s="12" t="str">
        <f>IF( ISBLANK(A699) , "", VLOOKUP(A699, Pokemon!B:E, 4, FALSE) )</f>
        <v/>
      </c>
      <c r="V699" s="12" t="str">
        <f>IF(VLOOKUP(A699,'Hidden Abilities'!B$2:C1000, 2, false) = D699, "YES", "NO")</f>
        <v>#N/A</v>
      </c>
    </row>
    <row r="700">
      <c r="F700" s="20"/>
      <c r="G700" s="20"/>
      <c r="H700" s="20"/>
      <c r="I700" s="20"/>
      <c r="J700" s="20"/>
      <c r="K700" s="20"/>
      <c r="L700" s="9" t="str">
        <f t="shared" si="1"/>
        <v/>
      </c>
      <c r="M700" s="10" t="str">
        <f t="shared" si="2"/>
        <v/>
      </c>
      <c r="P700" s="12" t="str">
        <f>IF( ISBLANK(A700) , "", VLOOKUP(A700, Pokemon!B:D, 3, FALSE) )</f>
        <v/>
      </c>
      <c r="Q700" s="12" t="str">
        <f>IF( ISBLANK(A700) , "", VLOOKUP(A700, Pokemon!B:E, 4, FALSE) )</f>
        <v/>
      </c>
      <c r="V700" s="12" t="str">
        <f>IF(VLOOKUP(A700,'Hidden Abilities'!B$2:C1000, 2, false) = D700, "YES", "NO")</f>
        <v>#N/A</v>
      </c>
    </row>
    <row r="701">
      <c r="F701" s="20"/>
      <c r="G701" s="20"/>
      <c r="H701" s="20"/>
      <c r="I701" s="20"/>
      <c r="J701" s="20"/>
      <c r="K701" s="20"/>
      <c r="L701" s="9" t="str">
        <f t="shared" si="1"/>
        <v/>
      </c>
      <c r="M701" s="10" t="str">
        <f t="shared" si="2"/>
        <v/>
      </c>
      <c r="P701" s="12" t="str">
        <f>IF( ISBLANK(A701) , "", VLOOKUP(A701, Pokemon!B:D, 3, FALSE) )</f>
        <v/>
      </c>
      <c r="Q701" s="12" t="str">
        <f>IF( ISBLANK(A701) , "", VLOOKUP(A701, Pokemon!B:E, 4, FALSE) )</f>
        <v/>
      </c>
      <c r="V701" s="12" t="str">
        <f>IF(VLOOKUP(A701,'Hidden Abilities'!B$2:C1000, 2, false) = D701, "YES", "NO")</f>
        <v>#N/A</v>
      </c>
    </row>
    <row r="702">
      <c r="F702" s="20"/>
      <c r="G702" s="20"/>
      <c r="H702" s="20"/>
      <c r="I702" s="20"/>
      <c r="J702" s="20"/>
      <c r="K702" s="20"/>
      <c r="L702" s="9" t="str">
        <f t="shared" si="1"/>
        <v/>
      </c>
      <c r="M702" s="10" t="str">
        <f t="shared" si="2"/>
        <v/>
      </c>
      <c r="P702" s="12" t="str">
        <f>IF( ISBLANK(A702) , "", VLOOKUP(A702, Pokemon!B:D, 3, FALSE) )</f>
        <v/>
      </c>
      <c r="Q702" s="12" t="str">
        <f>IF( ISBLANK(A702) , "", VLOOKUP(A702, Pokemon!B:E, 4, FALSE) )</f>
        <v/>
      </c>
      <c r="V702" s="12" t="str">
        <f>IF(VLOOKUP(A702,'Hidden Abilities'!B$2:C1000, 2, false) = D702, "YES", "NO")</f>
        <v>#N/A</v>
      </c>
    </row>
    <row r="703">
      <c r="F703" s="20"/>
      <c r="G703" s="20"/>
      <c r="H703" s="20"/>
      <c r="I703" s="20"/>
      <c r="J703" s="20"/>
      <c r="K703" s="20"/>
      <c r="L703" s="9" t="str">
        <f t="shared" si="1"/>
        <v/>
      </c>
      <c r="M703" s="10" t="str">
        <f t="shared" si="2"/>
        <v/>
      </c>
      <c r="P703" s="12" t="str">
        <f>IF( ISBLANK(A703) , "", VLOOKUP(A703, Pokemon!B:D, 3, FALSE) )</f>
        <v/>
      </c>
      <c r="Q703" s="12" t="str">
        <f>IF( ISBLANK(A703) , "", VLOOKUP(A703, Pokemon!B:E, 4, FALSE) )</f>
        <v/>
      </c>
      <c r="V703" s="12" t="str">
        <f>IF(VLOOKUP(A703,'Hidden Abilities'!B$2:C1000, 2, false) = D703, "YES", "NO")</f>
        <v>#N/A</v>
      </c>
    </row>
    <row r="704">
      <c r="F704" s="20"/>
      <c r="G704" s="20"/>
      <c r="H704" s="20"/>
      <c r="I704" s="20"/>
      <c r="J704" s="20"/>
      <c r="K704" s="20"/>
      <c r="L704" s="9" t="str">
        <f t="shared" si="1"/>
        <v/>
      </c>
      <c r="M704" s="10" t="str">
        <f t="shared" si="2"/>
        <v/>
      </c>
      <c r="P704" s="12" t="str">
        <f>IF( ISBLANK(A704) , "", VLOOKUP(A704, Pokemon!B:D, 3, FALSE) )</f>
        <v/>
      </c>
      <c r="Q704" s="12" t="str">
        <f>IF( ISBLANK(A704) , "", VLOOKUP(A704, Pokemon!B:E, 4, FALSE) )</f>
        <v/>
      </c>
      <c r="V704" s="12" t="str">
        <f>IF(VLOOKUP(A704,'Hidden Abilities'!B$2:C1000, 2, false) = D704, "YES", "NO")</f>
        <v>#N/A</v>
      </c>
    </row>
    <row r="705">
      <c r="F705" s="20"/>
      <c r="G705" s="20"/>
      <c r="H705" s="20"/>
      <c r="I705" s="20"/>
      <c r="J705" s="20"/>
      <c r="K705" s="20"/>
      <c r="L705" s="9" t="str">
        <f t="shared" si="1"/>
        <v/>
      </c>
      <c r="M705" s="10" t="str">
        <f t="shared" si="2"/>
        <v/>
      </c>
      <c r="P705" s="12" t="str">
        <f>IF( ISBLANK(A705) , "", VLOOKUP(A705, Pokemon!B:D, 3, FALSE) )</f>
        <v/>
      </c>
      <c r="Q705" s="12" t="str">
        <f>IF( ISBLANK(A705) , "", VLOOKUP(A705, Pokemon!B:E, 4, FALSE) )</f>
        <v/>
      </c>
      <c r="V705" s="12" t="str">
        <f>IF(VLOOKUP(A705,'Hidden Abilities'!B$2:C1000, 2, false) = D705, "YES", "NO")</f>
        <v>#N/A</v>
      </c>
    </row>
    <row r="706">
      <c r="F706" s="20"/>
      <c r="G706" s="20"/>
      <c r="H706" s="20"/>
      <c r="I706" s="20"/>
      <c r="J706" s="20"/>
      <c r="K706" s="20"/>
      <c r="L706" s="9" t="str">
        <f t="shared" si="1"/>
        <v/>
      </c>
      <c r="M706" s="10" t="str">
        <f t="shared" si="2"/>
        <v/>
      </c>
      <c r="P706" s="12" t="str">
        <f>IF( ISBLANK(A706) , "", VLOOKUP(A706, Pokemon!B:D, 3, FALSE) )</f>
        <v/>
      </c>
      <c r="Q706" s="12" t="str">
        <f>IF( ISBLANK(A706) , "", VLOOKUP(A706, Pokemon!B:E, 4, FALSE) )</f>
        <v/>
      </c>
      <c r="V706" s="12" t="str">
        <f>IF(VLOOKUP(A706,'Hidden Abilities'!B$2:C1000, 2, false) = D706, "YES", "NO")</f>
        <v>#N/A</v>
      </c>
    </row>
    <row r="707">
      <c r="F707" s="20"/>
      <c r="G707" s="20"/>
      <c r="H707" s="20"/>
      <c r="I707" s="20"/>
      <c r="J707" s="20"/>
      <c r="K707" s="20"/>
      <c r="L707" s="9" t="str">
        <f t="shared" si="1"/>
        <v/>
      </c>
      <c r="M707" s="10" t="str">
        <f t="shared" si="2"/>
        <v/>
      </c>
      <c r="P707" s="12" t="str">
        <f>IF( ISBLANK(A707) , "", VLOOKUP(A707, Pokemon!B:D, 3, FALSE) )</f>
        <v/>
      </c>
      <c r="Q707" s="12" t="str">
        <f>IF( ISBLANK(A707) , "", VLOOKUP(A707, Pokemon!B:E, 4, FALSE) )</f>
        <v/>
      </c>
      <c r="V707" s="12" t="str">
        <f>IF(VLOOKUP(A707,'Hidden Abilities'!B$2:C1000, 2, false) = D707, "YES", "NO")</f>
        <v>#N/A</v>
      </c>
    </row>
    <row r="708">
      <c r="F708" s="20"/>
      <c r="G708" s="20"/>
      <c r="H708" s="20"/>
      <c r="I708" s="20"/>
      <c r="J708" s="20"/>
      <c r="K708" s="20"/>
      <c r="L708" s="9" t="str">
        <f t="shared" si="1"/>
        <v/>
      </c>
      <c r="M708" s="10" t="str">
        <f t="shared" si="2"/>
        <v/>
      </c>
      <c r="P708" s="12" t="str">
        <f>IF( ISBLANK(A708) , "", VLOOKUP(A708, Pokemon!B:D, 3, FALSE) )</f>
        <v/>
      </c>
      <c r="Q708" s="12" t="str">
        <f>IF( ISBLANK(A708) , "", VLOOKUP(A708, Pokemon!B:E, 4, FALSE) )</f>
        <v/>
      </c>
      <c r="V708" s="12" t="str">
        <f>IF(VLOOKUP(A708,'Hidden Abilities'!B$2:C1000, 2, false) = D708, "YES", "NO")</f>
        <v>#N/A</v>
      </c>
    </row>
    <row r="709">
      <c r="F709" s="20"/>
      <c r="G709" s="20"/>
      <c r="H709" s="20"/>
      <c r="I709" s="20"/>
      <c r="J709" s="20"/>
      <c r="K709" s="20"/>
      <c r="L709" s="9" t="str">
        <f t="shared" si="1"/>
        <v/>
      </c>
      <c r="M709" s="10" t="str">
        <f t="shared" si="2"/>
        <v/>
      </c>
      <c r="P709" s="12" t="str">
        <f>IF( ISBLANK(A709) , "", VLOOKUP(A709, Pokemon!B:D, 3, FALSE) )</f>
        <v/>
      </c>
      <c r="Q709" s="12" t="str">
        <f>IF( ISBLANK(A709) , "", VLOOKUP(A709, Pokemon!B:E, 4, FALSE) )</f>
        <v/>
      </c>
      <c r="V709" s="12" t="str">
        <f>IF(VLOOKUP(A709,'Hidden Abilities'!B$2:C1000, 2, false) = D709, "YES", "NO")</f>
        <v>#N/A</v>
      </c>
    </row>
    <row r="710">
      <c r="F710" s="20"/>
      <c r="G710" s="20"/>
      <c r="H710" s="20"/>
      <c r="I710" s="20"/>
      <c r="J710" s="20"/>
      <c r="K710" s="20"/>
      <c r="L710" s="9" t="str">
        <f t="shared" si="1"/>
        <v/>
      </c>
      <c r="M710" s="10" t="str">
        <f t="shared" si="2"/>
        <v/>
      </c>
      <c r="P710" s="12" t="str">
        <f>IF( ISBLANK(A710) , "", VLOOKUP(A710, Pokemon!B:D, 3, FALSE) )</f>
        <v/>
      </c>
      <c r="Q710" s="12" t="str">
        <f>IF( ISBLANK(A710) , "", VLOOKUP(A710, Pokemon!B:E, 4, FALSE) )</f>
        <v/>
      </c>
      <c r="V710" s="12" t="str">
        <f>IF(VLOOKUP(A710,'Hidden Abilities'!B$2:C1000, 2, false) = D710, "YES", "NO")</f>
        <v>#N/A</v>
      </c>
    </row>
    <row r="711">
      <c r="F711" s="20"/>
      <c r="G711" s="20"/>
      <c r="H711" s="20"/>
      <c r="I711" s="20"/>
      <c r="J711" s="20"/>
      <c r="K711" s="20"/>
      <c r="L711" s="9" t="str">
        <f t="shared" si="1"/>
        <v/>
      </c>
      <c r="M711" s="10" t="str">
        <f t="shared" si="2"/>
        <v/>
      </c>
      <c r="P711" s="12" t="str">
        <f>IF( ISBLANK(A711) , "", VLOOKUP(A711, Pokemon!B:D, 3, FALSE) )</f>
        <v/>
      </c>
      <c r="Q711" s="12" t="str">
        <f>IF( ISBLANK(A711) , "", VLOOKUP(A711, Pokemon!B:E, 4, FALSE) )</f>
        <v/>
      </c>
      <c r="V711" s="12" t="str">
        <f>IF(VLOOKUP(A711,'Hidden Abilities'!B$2:C1000, 2, false) = D711, "YES", "NO")</f>
        <v>#N/A</v>
      </c>
    </row>
    <row r="712">
      <c r="F712" s="20"/>
      <c r="G712" s="20"/>
      <c r="H712" s="20"/>
      <c r="I712" s="20"/>
      <c r="J712" s="20"/>
      <c r="K712" s="20"/>
      <c r="L712" s="9" t="str">
        <f t="shared" si="1"/>
        <v/>
      </c>
      <c r="M712" s="10" t="str">
        <f t="shared" si="2"/>
        <v/>
      </c>
      <c r="P712" s="12" t="str">
        <f>IF( ISBLANK(A712) , "", VLOOKUP(A712, Pokemon!B:D, 3, FALSE) )</f>
        <v/>
      </c>
      <c r="Q712" s="12" t="str">
        <f>IF( ISBLANK(A712) , "", VLOOKUP(A712, Pokemon!B:E, 4, FALSE) )</f>
        <v/>
      </c>
      <c r="V712" s="12" t="str">
        <f>IF(VLOOKUP(A712,'Hidden Abilities'!B$2:C1000, 2, false) = D712, "YES", "NO")</f>
        <v>#N/A</v>
      </c>
    </row>
    <row r="713">
      <c r="F713" s="20"/>
      <c r="G713" s="20"/>
      <c r="H713" s="20"/>
      <c r="I713" s="20"/>
      <c r="J713" s="20"/>
      <c r="K713" s="20"/>
      <c r="L713" s="9" t="str">
        <f t="shared" si="1"/>
        <v/>
      </c>
      <c r="M713" s="10" t="str">
        <f t="shared" si="2"/>
        <v/>
      </c>
      <c r="P713" s="12" t="str">
        <f>IF( ISBLANK(A713) , "", VLOOKUP(A713, Pokemon!B:D, 3, FALSE) )</f>
        <v/>
      </c>
      <c r="Q713" s="12" t="str">
        <f>IF( ISBLANK(A713) , "", VLOOKUP(A713, Pokemon!B:E, 4, FALSE) )</f>
        <v/>
      </c>
      <c r="V713" s="12" t="str">
        <f>IF(VLOOKUP(A713,'Hidden Abilities'!B$2:C1000, 2, false) = D713, "YES", "NO")</f>
        <v>#N/A</v>
      </c>
    </row>
    <row r="714">
      <c r="F714" s="20"/>
      <c r="G714" s="20"/>
      <c r="H714" s="20"/>
      <c r="I714" s="20"/>
      <c r="J714" s="20"/>
      <c r="K714" s="20"/>
      <c r="L714" s="9" t="str">
        <f t="shared" si="1"/>
        <v/>
      </c>
      <c r="M714" s="10" t="str">
        <f t="shared" si="2"/>
        <v/>
      </c>
      <c r="P714" s="12" t="str">
        <f>IF( ISBLANK(A714) , "", VLOOKUP(A714, Pokemon!B:D, 3, FALSE) )</f>
        <v/>
      </c>
      <c r="Q714" s="12" t="str">
        <f>IF( ISBLANK(A714) , "", VLOOKUP(A714, Pokemon!B:E, 4, FALSE) )</f>
        <v/>
      </c>
      <c r="V714" s="12" t="str">
        <f>IF(VLOOKUP(A714,'Hidden Abilities'!B$2:C1000, 2, false) = D714, "YES", "NO")</f>
        <v>#N/A</v>
      </c>
    </row>
    <row r="715">
      <c r="F715" s="20"/>
      <c r="G715" s="20"/>
      <c r="H715" s="20"/>
      <c r="I715" s="20"/>
      <c r="J715" s="20"/>
      <c r="K715" s="20"/>
      <c r="L715" s="9" t="str">
        <f t="shared" si="1"/>
        <v/>
      </c>
      <c r="M715" s="10" t="str">
        <f t="shared" si="2"/>
        <v/>
      </c>
      <c r="P715" s="12" t="str">
        <f>IF( ISBLANK(A715) , "", VLOOKUP(A715, Pokemon!B:D, 3, FALSE) )</f>
        <v/>
      </c>
      <c r="Q715" s="12" t="str">
        <f>IF( ISBLANK(A715) , "", VLOOKUP(A715, Pokemon!B:E, 4, FALSE) )</f>
        <v/>
      </c>
      <c r="V715" s="12" t="str">
        <f>IF(VLOOKUP(A715,'Hidden Abilities'!B$2:C1000, 2, false) = D715, "YES", "NO")</f>
        <v>#N/A</v>
      </c>
    </row>
    <row r="716">
      <c r="F716" s="20"/>
      <c r="G716" s="20"/>
      <c r="H716" s="20"/>
      <c r="I716" s="20"/>
      <c r="J716" s="20"/>
      <c r="K716" s="20"/>
      <c r="L716" s="9" t="str">
        <f t="shared" si="1"/>
        <v/>
      </c>
      <c r="M716" s="10" t="str">
        <f t="shared" si="2"/>
        <v/>
      </c>
      <c r="P716" s="12" t="str">
        <f>IF( ISBLANK(A716) , "", VLOOKUP(A716, Pokemon!B:D, 3, FALSE) )</f>
        <v/>
      </c>
      <c r="Q716" s="12" t="str">
        <f>IF( ISBLANK(A716) , "", VLOOKUP(A716, Pokemon!B:E, 4, FALSE) )</f>
        <v/>
      </c>
      <c r="V716" s="12" t="str">
        <f>IF(VLOOKUP(A716,'Hidden Abilities'!B$2:C1000, 2, false) = D716, "YES", "NO")</f>
        <v>#N/A</v>
      </c>
    </row>
    <row r="717">
      <c r="F717" s="20"/>
      <c r="G717" s="20"/>
      <c r="H717" s="20"/>
      <c r="I717" s="20"/>
      <c r="J717" s="20"/>
      <c r="K717" s="20"/>
      <c r="L717" s="9" t="str">
        <f t="shared" si="1"/>
        <v/>
      </c>
      <c r="M717" s="10" t="str">
        <f t="shared" si="2"/>
        <v/>
      </c>
      <c r="P717" s="12" t="str">
        <f>IF( ISBLANK(A717) , "", VLOOKUP(A717, Pokemon!B:D, 3, FALSE) )</f>
        <v/>
      </c>
      <c r="Q717" s="12" t="str">
        <f>IF( ISBLANK(A717) , "", VLOOKUP(A717, Pokemon!B:E, 4, FALSE) )</f>
        <v/>
      </c>
      <c r="V717" s="12" t="str">
        <f>IF(VLOOKUP(A717,'Hidden Abilities'!B$2:C1000, 2, false) = D717, "YES", "NO")</f>
        <v>#N/A</v>
      </c>
    </row>
    <row r="718">
      <c r="F718" s="20"/>
      <c r="G718" s="20"/>
      <c r="H718" s="20"/>
      <c r="I718" s="20"/>
      <c r="J718" s="20"/>
      <c r="K718" s="20"/>
      <c r="L718" s="9" t="str">
        <f t="shared" si="1"/>
        <v/>
      </c>
      <c r="M718" s="10" t="str">
        <f t="shared" si="2"/>
        <v/>
      </c>
      <c r="P718" s="12" t="str">
        <f>IF( ISBLANK(A718) , "", VLOOKUP(A718, Pokemon!B:D, 3, FALSE) )</f>
        <v/>
      </c>
      <c r="Q718" s="12" t="str">
        <f>IF( ISBLANK(A718) , "", VLOOKUP(A718, Pokemon!B:E, 4, FALSE) )</f>
        <v/>
      </c>
      <c r="V718" s="12" t="str">
        <f>IF(VLOOKUP(A718,'Hidden Abilities'!B$2:C1000, 2, false) = D718, "YES", "NO")</f>
        <v>#N/A</v>
      </c>
    </row>
    <row r="719">
      <c r="F719" s="20"/>
      <c r="G719" s="20"/>
      <c r="H719" s="20"/>
      <c r="I719" s="20"/>
      <c r="J719" s="20"/>
      <c r="K719" s="20"/>
      <c r="L719" s="9" t="str">
        <f t="shared" si="1"/>
        <v/>
      </c>
      <c r="M719" s="10" t="str">
        <f t="shared" si="2"/>
        <v/>
      </c>
      <c r="P719" s="12" t="str">
        <f>IF( ISBLANK(A719) , "", VLOOKUP(A719, Pokemon!B:D, 3, FALSE) )</f>
        <v/>
      </c>
      <c r="Q719" s="12" t="str">
        <f>IF( ISBLANK(A719) , "", VLOOKUP(A719, Pokemon!B:E, 4, FALSE) )</f>
        <v/>
      </c>
      <c r="V719" s="12" t="str">
        <f>IF(VLOOKUP(A719,'Hidden Abilities'!B$2:C1000, 2, false) = D719, "YES", "NO")</f>
        <v>#N/A</v>
      </c>
    </row>
    <row r="720">
      <c r="F720" s="20"/>
      <c r="G720" s="20"/>
      <c r="H720" s="20"/>
      <c r="I720" s="20"/>
      <c r="J720" s="20"/>
      <c r="K720" s="20"/>
      <c r="L720" s="9" t="str">
        <f t="shared" si="1"/>
        <v/>
      </c>
      <c r="M720" s="10" t="str">
        <f t="shared" si="2"/>
        <v/>
      </c>
      <c r="P720" s="12" t="str">
        <f>IF( ISBLANK(A720) , "", VLOOKUP(A720, Pokemon!B:D, 3, FALSE) )</f>
        <v/>
      </c>
      <c r="Q720" s="12" t="str">
        <f>IF( ISBLANK(A720) , "", VLOOKUP(A720, Pokemon!B:E, 4, FALSE) )</f>
        <v/>
      </c>
      <c r="V720" s="12" t="str">
        <f>IF(VLOOKUP(A720,'Hidden Abilities'!B$2:C1000, 2, false) = D720, "YES", "NO")</f>
        <v>#N/A</v>
      </c>
    </row>
    <row r="721">
      <c r="F721" s="20"/>
      <c r="G721" s="20"/>
      <c r="H721" s="20"/>
      <c r="I721" s="20"/>
      <c r="J721" s="20"/>
      <c r="K721" s="20"/>
      <c r="L721" s="9" t="str">
        <f t="shared" si="1"/>
        <v/>
      </c>
      <c r="M721" s="10" t="str">
        <f t="shared" si="2"/>
        <v/>
      </c>
      <c r="P721" s="12" t="str">
        <f>IF( ISBLANK(A721) , "", VLOOKUP(A721, Pokemon!B:D, 3, FALSE) )</f>
        <v/>
      </c>
      <c r="Q721" s="12" t="str">
        <f>IF( ISBLANK(A721) , "", VLOOKUP(A721, Pokemon!B:E, 4, FALSE) )</f>
        <v/>
      </c>
      <c r="V721" s="12" t="str">
        <f>IF(VLOOKUP(A721,'Hidden Abilities'!B$2:C1000, 2, false) = D721, "YES", "NO")</f>
        <v>#N/A</v>
      </c>
    </row>
    <row r="722">
      <c r="F722" s="20"/>
      <c r="G722" s="20"/>
      <c r="H722" s="20"/>
      <c r="I722" s="20"/>
      <c r="J722" s="20"/>
      <c r="K722" s="20"/>
      <c r="L722" s="9" t="str">
        <f t="shared" si="1"/>
        <v/>
      </c>
      <c r="M722" s="10" t="str">
        <f t="shared" si="2"/>
        <v/>
      </c>
      <c r="P722" s="12" t="str">
        <f>IF( ISBLANK(A722) , "", VLOOKUP(A722, Pokemon!B:D, 3, FALSE) )</f>
        <v/>
      </c>
      <c r="Q722" s="12" t="str">
        <f>IF( ISBLANK(A722) , "", VLOOKUP(A722, Pokemon!B:E, 4, FALSE) )</f>
        <v/>
      </c>
      <c r="V722" s="12" t="str">
        <f>IF(VLOOKUP(A722,'Hidden Abilities'!B$2:C1000, 2, false) = D722, "YES", "NO")</f>
        <v>#N/A</v>
      </c>
    </row>
    <row r="723">
      <c r="F723" s="20"/>
      <c r="G723" s="20"/>
      <c r="H723" s="20"/>
      <c r="I723" s="20"/>
      <c r="J723" s="20"/>
      <c r="K723" s="20"/>
      <c r="L723" s="9" t="str">
        <f t="shared" si="1"/>
        <v/>
      </c>
      <c r="M723" s="10" t="str">
        <f t="shared" si="2"/>
        <v/>
      </c>
      <c r="P723" s="12" t="str">
        <f>IF( ISBLANK(A723) , "", VLOOKUP(A723, Pokemon!B:D, 3, FALSE) )</f>
        <v/>
      </c>
      <c r="Q723" s="12" t="str">
        <f>IF( ISBLANK(A723) , "", VLOOKUP(A723, Pokemon!B:E, 4, FALSE) )</f>
        <v/>
      </c>
      <c r="V723" s="12" t="str">
        <f>IF(VLOOKUP(A723,'Hidden Abilities'!B$2:C1000, 2, false) = D723, "YES", "NO")</f>
        <v>#N/A</v>
      </c>
    </row>
    <row r="724">
      <c r="F724" s="20"/>
      <c r="G724" s="20"/>
      <c r="H724" s="20"/>
      <c r="I724" s="20"/>
      <c r="J724" s="20"/>
      <c r="K724" s="20"/>
      <c r="L724" s="9" t="str">
        <f t="shared" si="1"/>
        <v/>
      </c>
      <c r="M724" s="10" t="str">
        <f t="shared" si="2"/>
        <v/>
      </c>
      <c r="P724" s="12" t="str">
        <f>IF( ISBLANK(A724) , "", VLOOKUP(A724, Pokemon!B:D, 3, FALSE) )</f>
        <v/>
      </c>
      <c r="Q724" s="12" t="str">
        <f>IF( ISBLANK(A724) , "", VLOOKUP(A724, Pokemon!B:E, 4, FALSE) )</f>
        <v/>
      </c>
      <c r="V724" s="12" t="str">
        <f>IF(VLOOKUP(A724,'Hidden Abilities'!B$2:C1000, 2, false) = D724, "YES", "NO")</f>
        <v>#N/A</v>
      </c>
    </row>
    <row r="725">
      <c r="F725" s="20"/>
      <c r="G725" s="20"/>
      <c r="H725" s="20"/>
      <c r="I725" s="20"/>
      <c r="J725" s="20"/>
      <c r="K725" s="20"/>
      <c r="L725" s="9" t="str">
        <f t="shared" si="1"/>
        <v/>
      </c>
      <c r="M725" s="10" t="str">
        <f t="shared" si="2"/>
        <v/>
      </c>
      <c r="P725" s="12" t="str">
        <f>IF( ISBLANK(A725) , "", VLOOKUP(A725, Pokemon!B:D, 3, FALSE) )</f>
        <v/>
      </c>
      <c r="Q725" s="12" t="str">
        <f>IF( ISBLANK(A725) , "", VLOOKUP(A725, Pokemon!B:E, 4, FALSE) )</f>
        <v/>
      </c>
      <c r="V725" s="12" t="str">
        <f>IF(VLOOKUP(A725,'Hidden Abilities'!B$2:C1000, 2, false) = D725, "YES", "NO")</f>
        <v>#N/A</v>
      </c>
    </row>
    <row r="726">
      <c r="F726" s="20"/>
      <c r="G726" s="20"/>
      <c r="H726" s="20"/>
      <c r="I726" s="20"/>
      <c r="J726" s="20"/>
      <c r="K726" s="20"/>
      <c r="L726" s="9" t="str">
        <f t="shared" si="1"/>
        <v/>
      </c>
      <c r="M726" s="10" t="str">
        <f t="shared" si="2"/>
        <v/>
      </c>
      <c r="P726" s="12" t="str">
        <f>IF( ISBLANK(A726) , "", VLOOKUP(A726, Pokemon!B:D, 3, FALSE) )</f>
        <v/>
      </c>
      <c r="Q726" s="12" t="str">
        <f>IF( ISBLANK(A726) , "", VLOOKUP(A726, Pokemon!B:E, 4, FALSE) )</f>
        <v/>
      </c>
      <c r="V726" s="12" t="str">
        <f>IF(VLOOKUP(A726,'Hidden Abilities'!B$2:C1000, 2, false) = D726, "YES", "NO")</f>
        <v>#N/A</v>
      </c>
    </row>
    <row r="727">
      <c r="F727" s="20"/>
      <c r="G727" s="20"/>
      <c r="H727" s="20"/>
      <c r="I727" s="20"/>
      <c r="J727" s="20"/>
      <c r="K727" s="20"/>
      <c r="L727" s="9" t="str">
        <f t="shared" si="1"/>
        <v/>
      </c>
      <c r="M727" s="10" t="str">
        <f t="shared" si="2"/>
        <v/>
      </c>
      <c r="P727" s="12" t="str">
        <f>IF( ISBLANK(A727) , "", VLOOKUP(A727, Pokemon!B:D, 3, FALSE) )</f>
        <v/>
      </c>
      <c r="Q727" s="12" t="str">
        <f>IF( ISBLANK(A727) , "", VLOOKUP(A727, Pokemon!B:E, 4, FALSE) )</f>
        <v/>
      </c>
      <c r="V727" s="12" t="str">
        <f>IF(VLOOKUP(A727,'Hidden Abilities'!B$2:C1000, 2, false) = D727, "YES", "NO")</f>
        <v>#N/A</v>
      </c>
    </row>
    <row r="728">
      <c r="F728" s="20"/>
      <c r="G728" s="20"/>
      <c r="H728" s="20"/>
      <c r="I728" s="20"/>
      <c r="J728" s="20"/>
      <c r="K728" s="20"/>
      <c r="L728" s="9" t="str">
        <f t="shared" si="1"/>
        <v/>
      </c>
      <c r="M728" s="10" t="str">
        <f t="shared" si="2"/>
        <v/>
      </c>
      <c r="P728" s="12" t="str">
        <f>IF( ISBLANK(A728) , "", VLOOKUP(A728, Pokemon!B:D, 3, FALSE) )</f>
        <v/>
      </c>
      <c r="Q728" s="12" t="str">
        <f>IF( ISBLANK(A728) , "", VLOOKUP(A728, Pokemon!B:E, 4, FALSE) )</f>
        <v/>
      </c>
      <c r="V728" s="12" t="str">
        <f>IF(VLOOKUP(A728,'Hidden Abilities'!B$2:C1000, 2, false) = D728, "YES", "NO")</f>
        <v>#N/A</v>
      </c>
    </row>
    <row r="729">
      <c r="F729" s="20"/>
      <c r="G729" s="20"/>
      <c r="H729" s="20"/>
      <c r="I729" s="20"/>
      <c r="J729" s="20"/>
      <c r="K729" s="20"/>
      <c r="L729" s="9" t="str">
        <f t="shared" si="1"/>
        <v/>
      </c>
      <c r="M729" s="10" t="str">
        <f t="shared" si="2"/>
        <v/>
      </c>
      <c r="P729" s="12" t="str">
        <f>IF( ISBLANK(A729) , "", VLOOKUP(A729, Pokemon!B:D, 3, FALSE) )</f>
        <v/>
      </c>
      <c r="Q729" s="12" t="str">
        <f>IF( ISBLANK(A729) , "", VLOOKUP(A729, Pokemon!B:E, 4, FALSE) )</f>
        <v/>
      </c>
      <c r="V729" s="12" t="str">
        <f>IF(VLOOKUP(A729,'Hidden Abilities'!B$2:C1000, 2, false) = D729, "YES", "NO")</f>
        <v>#N/A</v>
      </c>
    </row>
    <row r="730">
      <c r="F730" s="20"/>
      <c r="G730" s="20"/>
      <c r="H730" s="20"/>
      <c r="I730" s="20"/>
      <c r="J730" s="20"/>
      <c r="K730" s="20"/>
      <c r="L730" s="9" t="str">
        <f t="shared" si="1"/>
        <v/>
      </c>
      <c r="M730" s="10" t="str">
        <f t="shared" si="2"/>
        <v/>
      </c>
      <c r="P730" s="12" t="str">
        <f>IF( ISBLANK(A730) , "", VLOOKUP(A730, Pokemon!B:D, 3, FALSE) )</f>
        <v/>
      </c>
      <c r="Q730" s="12" t="str">
        <f>IF( ISBLANK(A730) , "", VLOOKUP(A730, Pokemon!B:E, 4, FALSE) )</f>
        <v/>
      </c>
      <c r="V730" s="12" t="str">
        <f>IF(VLOOKUP(A730,'Hidden Abilities'!B$2:C1000, 2, false) = D730, "YES", "NO")</f>
        <v>#N/A</v>
      </c>
    </row>
    <row r="731">
      <c r="F731" s="20"/>
      <c r="G731" s="20"/>
      <c r="H731" s="20"/>
      <c r="I731" s="20"/>
      <c r="J731" s="20"/>
      <c r="K731" s="20"/>
      <c r="L731" s="9" t="str">
        <f t="shared" si="1"/>
        <v/>
      </c>
      <c r="M731" s="10" t="str">
        <f t="shared" si="2"/>
        <v/>
      </c>
      <c r="P731" s="12" t="str">
        <f>IF( ISBLANK(A731) , "", VLOOKUP(A731, Pokemon!B:D, 3, FALSE) )</f>
        <v/>
      </c>
      <c r="Q731" s="12" t="str">
        <f>IF( ISBLANK(A731) , "", VLOOKUP(A731, Pokemon!B:E, 4, FALSE) )</f>
        <v/>
      </c>
      <c r="V731" s="12" t="str">
        <f>IF(VLOOKUP(A731,'Hidden Abilities'!B$2:C1000, 2, false) = D731, "YES", "NO")</f>
        <v>#N/A</v>
      </c>
    </row>
    <row r="732">
      <c r="F732" s="20"/>
      <c r="G732" s="20"/>
      <c r="H732" s="20"/>
      <c r="I732" s="20"/>
      <c r="J732" s="20"/>
      <c r="K732" s="20"/>
      <c r="L732" s="9" t="str">
        <f t="shared" si="1"/>
        <v/>
      </c>
      <c r="M732" s="10" t="str">
        <f t="shared" si="2"/>
        <v/>
      </c>
      <c r="P732" s="12" t="str">
        <f>IF( ISBLANK(A732) , "", VLOOKUP(A732, Pokemon!B:D, 3, FALSE) )</f>
        <v/>
      </c>
      <c r="Q732" s="12" t="str">
        <f>IF( ISBLANK(A732) , "", VLOOKUP(A732, Pokemon!B:E, 4, FALSE) )</f>
        <v/>
      </c>
      <c r="V732" s="12" t="str">
        <f>IF(VLOOKUP(A732,'Hidden Abilities'!B$2:C1000, 2, false) = D732, "YES", "NO")</f>
        <v>#N/A</v>
      </c>
    </row>
    <row r="733">
      <c r="F733" s="20"/>
      <c r="G733" s="20"/>
      <c r="H733" s="20"/>
      <c r="I733" s="20"/>
      <c r="J733" s="20"/>
      <c r="K733" s="20"/>
      <c r="L733" s="9" t="str">
        <f t="shared" si="1"/>
        <v/>
      </c>
      <c r="M733" s="10" t="str">
        <f t="shared" si="2"/>
        <v/>
      </c>
      <c r="P733" s="12" t="str">
        <f>IF( ISBLANK(A733) , "", VLOOKUP(A733, Pokemon!B:D, 3, FALSE) )</f>
        <v/>
      </c>
      <c r="Q733" s="12" t="str">
        <f>IF( ISBLANK(A733) , "", VLOOKUP(A733, Pokemon!B:E, 4, FALSE) )</f>
        <v/>
      </c>
      <c r="V733" s="12" t="str">
        <f>IF(VLOOKUP(A733,'Hidden Abilities'!B$2:C1000, 2, false) = D733, "YES", "NO")</f>
        <v>#N/A</v>
      </c>
    </row>
    <row r="734">
      <c r="F734" s="20"/>
      <c r="G734" s="20"/>
      <c r="H734" s="20"/>
      <c r="I734" s="20"/>
      <c r="J734" s="20"/>
      <c r="K734" s="20"/>
      <c r="L734" s="9" t="str">
        <f t="shared" si="1"/>
        <v/>
      </c>
      <c r="M734" s="10" t="str">
        <f t="shared" si="2"/>
        <v/>
      </c>
      <c r="P734" s="12" t="str">
        <f>IF( ISBLANK(A734) , "", VLOOKUP(A734, Pokemon!B:D, 3, FALSE) )</f>
        <v/>
      </c>
      <c r="Q734" s="12" t="str">
        <f>IF( ISBLANK(A734) , "", VLOOKUP(A734, Pokemon!B:E, 4, FALSE) )</f>
        <v/>
      </c>
      <c r="V734" s="12" t="str">
        <f>IF(VLOOKUP(A734,'Hidden Abilities'!B$2:C1000, 2, false) = D734, "YES", "NO")</f>
        <v>#N/A</v>
      </c>
    </row>
    <row r="735">
      <c r="F735" s="20"/>
      <c r="G735" s="20"/>
      <c r="H735" s="20"/>
      <c r="I735" s="20"/>
      <c r="J735" s="20"/>
      <c r="K735" s="20"/>
      <c r="L735" s="9" t="str">
        <f t="shared" si="1"/>
        <v/>
      </c>
      <c r="M735" s="10" t="str">
        <f t="shared" si="2"/>
        <v/>
      </c>
      <c r="P735" s="12" t="str">
        <f>IF( ISBLANK(A735) , "", VLOOKUP(A735, Pokemon!B:D, 3, FALSE) )</f>
        <v/>
      </c>
      <c r="Q735" s="12" t="str">
        <f>IF( ISBLANK(A735) , "", VLOOKUP(A735, Pokemon!B:E, 4, FALSE) )</f>
        <v/>
      </c>
      <c r="V735" s="12" t="str">
        <f>IF(VLOOKUP(A735,'Hidden Abilities'!B$2:C1000, 2, false) = D735, "YES", "NO")</f>
        <v>#N/A</v>
      </c>
    </row>
    <row r="736">
      <c r="F736" s="20"/>
      <c r="G736" s="20"/>
      <c r="H736" s="20"/>
      <c r="I736" s="20"/>
      <c r="J736" s="20"/>
      <c r="K736" s="20"/>
      <c r="L736" s="9" t="str">
        <f t="shared" si="1"/>
        <v/>
      </c>
      <c r="M736" s="10" t="str">
        <f t="shared" si="2"/>
        <v/>
      </c>
      <c r="P736" s="12" t="str">
        <f>IF( ISBLANK(A736) , "", VLOOKUP(A736, Pokemon!B:D, 3, FALSE) )</f>
        <v/>
      </c>
      <c r="Q736" s="12" t="str">
        <f>IF( ISBLANK(A736) , "", VLOOKUP(A736, Pokemon!B:E, 4, FALSE) )</f>
        <v/>
      </c>
      <c r="V736" s="12" t="str">
        <f>IF(VLOOKUP(A736,'Hidden Abilities'!B$2:C1000, 2, false) = D736, "YES", "NO")</f>
        <v>#N/A</v>
      </c>
    </row>
    <row r="737">
      <c r="F737" s="20"/>
      <c r="G737" s="20"/>
      <c r="H737" s="20"/>
      <c r="I737" s="20"/>
      <c r="J737" s="20"/>
      <c r="K737" s="20"/>
      <c r="L737" s="9" t="str">
        <f t="shared" si="1"/>
        <v/>
      </c>
      <c r="M737" s="10" t="str">
        <f t="shared" si="2"/>
        <v/>
      </c>
      <c r="P737" s="12" t="str">
        <f>IF( ISBLANK(A737) , "", VLOOKUP(A737, Pokemon!B:D, 3, FALSE) )</f>
        <v/>
      </c>
      <c r="Q737" s="12" t="str">
        <f>IF( ISBLANK(A737) , "", VLOOKUP(A737, Pokemon!B:E, 4, FALSE) )</f>
        <v/>
      </c>
      <c r="V737" s="12" t="str">
        <f>IF(VLOOKUP(A737,'Hidden Abilities'!B$2:C1000, 2, false) = D737, "YES", "NO")</f>
        <v>#N/A</v>
      </c>
    </row>
    <row r="738">
      <c r="F738" s="20"/>
      <c r="G738" s="20"/>
      <c r="H738" s="20"/>
      <c r="I738" s="20"/>
      <c r="J738" s="20"/>
      <c r="K738" s="20"/>
      <c r="L738" s="9" t="str">
        <f t="shared" si="1"/>
        <v/>
      </c>
      <c r="M738" s="10" t="str">
        <f t="shared" si="2"/>
        <v/>
      </c>
      <c r="P738" s="12" t="str">
        <f>IF( ISBLANK(A738) , "", VLOOKUP(A738, Pokemon!B:D, 3, FALSE) )</f>
        <v/>
      </c>
      <c r="Q738" s="12" t="str">
        <f>IF( ISBLANK(A738) , "", VLOOKUP(A738, Pokemon!B:E, 4, FALSE) )</f>
        <v/>
      </c>
      <c r="V738" s="12" t="str">
        <f>IF(VLOOKUP(A738,'Hidden Abilities'!B$2:C1000, 2, false) = D738, "YES", "NO")</f>
        <v>#N/A</v>
      </c>
    </row>
    <row r="739">
      <c r="F739" s="20"/>
      <c r="G739" s="20"/>
      <c r="H739" s="20"/>
      <c r="I739" s="20"/>
      <c r="J739" s="20"/>
      <c r="K739" s="20"/>
      <c r="L739" s="9" t="str">
        <f t="shared" si="1"/>
        <v/>
      </c>
      <c r="M739" s="10" t="str">
        <f t="shared" si="2"/>
        <v/>
      </c>
      <c r="P739" s="12" t="str">
        <f>IF( ISBLANK(A739) , "", VLOOKUP(A739, Pokemon!B:D, 3, FALSE) )</f>
        <v/>
      </c>
      <c r="Q739" s="12" t="str">
        <f>IF( ISBLANK(A739) , "", VLOOKUP(A739, Pokemon!B:E, 4, FALSE) )</f>
        <v/>
      </c>
      <c r="V739" s="12" t="str">
        <f>IF(VLOOKUP(A739,'Hidden Abilities'!B$2:C1000, 2, false) = D739, "YES", "NO")</f>
        <v>#N/A</v>
      </c>
    </row>
    <row r="740">
      <c r="F740" s="20"/>
      <c r="G740" s="20"/>
      <c r="H740" s="20"/>
      <c r="I740" s="20"/>
      <c r="J740" s="20"/>
      <c r="K740" s="20"/>
      <c r="L740" s="9" t="str">
        <f t="shared" si="1"/>
        <v/>
      </c>
      <c r="M740" s="10" t="str">
        <f t="shared" si="2"/>
        <v/>
      </c>
      <c r="P740" s="12" t="str">
        <f>IF( ISBLANK(A740) , "", VLOOKUP(A740, Pokemon!B:D, 3, FALSE) )</f>
        <v/>
      </c>
      <c r="Q740" s="12" t="str">
        <f>IF( ISBLANK(A740) , "", VLOOKUP(A740, Pokemon!B:E, 4, FALSE) )</f>
        <v/>
      </c>
      <c r="V740" s="12" t="str">
        <f>IF(VLOOKUP(A740,'Hidden Abilities'!B$2:C1000, 2, false) = D740, "YES", "NO")</f>
        <v>#N/A</v>
      </c>
    </row>
    <row r="741">
      <c r="F741" s="20"/>
      <c r="G741" s="20"/>
      <c r="H741" s="20"/>
      <c r="I741" s="20"/>
      <c r="J741" s="20"/>
      <c r="K741" s="20"/>
      <c r="L741" s="9" t="str">
        <f t="shared" si="1"/>
        <v/>
      </c>
      <c r="M741" s="10" t="str">
        <f t="shared" si="2"/>
        <v/>
      </c>
      <c r="P741" s="12" t="str">
        <f>IF( ISBLANK(A741) , "", VLOOKUP(A741, Pokemon!B:D, 3, FALSE) )</f>
        <v/>
      </c>
      <c r="Q741" s="12" t="str">
        <f>IF( ISBLANK(A741) , "", VLOOKUP(A741, Pokemon!B:E, 4, FALSE) )</f>
        <v/>
      </c>
      <c r="V741" s="12" t="str">
        <f>IF(VLOOKUP(A741,'Hidden Abilities'!B$2:C1000, 2, false) = D741, "YES", "NO")</f>
        <v>#N/A</v>
      </c>
    </row>
    <row r="742">
      <c r="F742" s="20"/>
      <c r="G742" s="20"/>
      <c r="H742" s="20"/>
      <c r="I742" s="20"/>
      <c r="J742" s="20"/>
      <c r="K742" s="20"/>
      <c r="L742" s="9" t="str">
        <f t="shared" si="1"/>
        <v/>
      </c>
      <c r="M742" s="10" t="str">
        <f t="shared" si="2"/>
        <v/>
      </c>
      <c r="P742" s="12" t="str">
        <f>IF( ISBLANK(A742) , "", VLOOKUP(A742, Pokemon!B:D, 3, FALSE) )</f>
        <v/>
      </c>
      <c r="Q742" s="12" t="str">
        <f>IF( ISBLANK(A742) , "", VLOOKUP(A742, Pokemon!B:E, 4, FALSE) )</f>
        <v/>
      </c>
      <c r="V742" s="12" t="str">
        <f>IF(VLOOKUP(A742,'Hidden Abilities'!B$2:C1000, 2, false) = D742, "YES", "NO")</f>
        <v>#N/A</v>
      </c>
    </row>
    <row r="743">
      <c r="F743" s="20"/>
      <c r="G743" s="20"/>
      <c r="H743" s="20"/>
      <c r="I743" s="20"/>
      <c r="J743" s="20"/>
      <c r="K743" s="20"/>
      <c r="L743" s="9" t="str">
        <f t="shared" si="1"/>
        <v/>
      </c>
      <c r="M743" s="10" t="str">
        <f t="shared" si="2"/>
        <v/>
      </c>
      <c r="P743" s="12" t="str">
        <f>IF( ISBLANK(A743) , "", VLOOKUP(A743, Pokemon!B:D, 3, FALSE) )</f>
        <v/>
      </c>
      <c r="Q743" s="12" t="str">
        <f>IF( ISBLANK(A743) , "", VLOOKUP(A743, Pokemon!B:E, 4, FALSE) )</f>
        <v/>
      </c>
      <c r="V743" s="12" t="str">
        <f>IF(VLOOKUP(A743,'Hidden Abilities'!B$2:C1000, 2, false) = D743, "YES", "NO")</f>
        <v>#N/A</v>
      </c>
    </row>
    <row r="744">
      <c r="F744" s="20"/>
      <c r="G744" s="20"/>
      <c r="H744" s="20"/>
      <c r="I744" s="20"/>
      <c r="J744" s="20"/>
      <c r="K744" s="20"/>
      <c r="L744" s="9" t="str">
        <f t="shared" si="1"/>
        <v/>
      </c>
      <c r="M744" s="10" t="str">
        <f t="shared" si="2"/>
        <v/>
      </c>
      <c r="P744" s="12" t="str">
        <f>IF( ISBLANK(A744) , "", VLOOKUP(A744, Pokemon!B:D, 3, FALSE) )</f>
        <v/>
      </c>
      <c r="Q744" s="12" t="str">
        <f>IF( ISBLANK(A744) , "", VLOOKUP(A744, Pokemon!B:E, 4, FALSE) )</f>
        <v/>
      </c>
      <c r="V744" s="12" t="str">
        <f>IF(VLOOKUP(A744,'Hidden Abilities'!B$2:C1000, 2, false) = D744, "YES", "NO")</f>
        <v>#N/A</v>
      </c>
    </row>
    <row r="745">
      <c r="F745" s="20"/>
      <c r="G745" s="20"/>
      <c r="H745" s="20"/>
      <c r="I745" s="20"/>
      <c r="J745" s="20"/>
      <c r="K745" s="20"/>
      <c r="L745" s="9" t="str">
        <f t="shared" si="1"/>
        <v/>
      </c>
      <c r="M745" s="10" t="str">
        <f t="shared" si="2"/>
        <v/>
      </c>
      <c r="P745" s="12" t="str">
        <f>IF( ISBLANK(A745) , "", VLOOKUP(A745, Pokemon!B:D, 3, FALSE) )</f>
        <v/>
      </c>
      <c r="Q745" s="12" t="str">
        <f>IF( ISBLANK(A745) , "", VLOOKUP(A745, Pokemon!B:E, 4, FALSE) )</f>
        <v/>
      </c>
      <c r="V745" s="12" t="str">
        <f>IF(VLOOKUP(A745,'Hidden Abilities'!B$2:C1000, 2, false) = D745, "YES", "NO")</f>
        <v>#N/A</v>
      </c>
    </row>
    <row r="746">
      <c r="F746" s="20"/>
      <c r="G746" s="20"/>
      <c r="H746" s="20"/>
      <c r="I746" s="20"/>
      <c r="J746" s="20"/>
      <c r="K746" s="20"/>
      <c r="L746" s="9" t="str">
        <f t="shared" si="1"/>
        <v/>
      </c>
      <c r="M746" s="10" t="str">
        <f t="shared" si="2"/>
        <v/>
      </c>
      <c r="P746" s="12" t="str">
        <f>IF( ISBLANK(A746) , "", VLOOKUP(A746, Pokemon!B:D, 3, FALSE) )</f>
        <v/>
      </c>
      <c r="Q746" s="12" t="str">
        <f>IF( ISBLANK(A746) , "", VLOOKUP(A746, Pokemon!B:E, 4, FALSE) )</f>
        <v/>
      </c>
      <c r="V746" s="12" t="str">
        <f>IF(VLOOKUP(A746,'Hidden Abilities'!B$2:C1000, 2, false) = D746, "YES", "NO")</f>
        <v>#N/A</v>
      </c>
    </row>
    <row r="747">
      <c r="F747" s="20"/>
      <c r="G747" s="20"/>
      <c r="H747" s="20"/>
      <c r="I747" s="20"/>
      <c r="J747" s="20"/>
      <c r="K747" s="20"/>
      <c r="L747" s="9" t="str">
        <f t="shared" si="1"/>
        <v/>
      </c>
      <c r="M747" s="10" t="str">
        <f t="shared" si="2"/>
        <v/>
      </c>
      <c r="P747" s="12" t="str">
        <f>IF( ISBLANK(A747) , "", VLOOKUP(A747, Pokemon!B:D, 3, FALSE) )</f>
        <v/>
      </c>
      <c r="Q747" s="12" t="str">
        <f>IF( ISBLANK(A747) , "", VLOOKUP(A747, Pokemon!B:E, 4, FALSE) )</f>
        <v/>
      </c>
      <c r="V747" s="12" t="str">
        <f>IF(VLOOKUP(A747,'Hidden Abilities'!B$2:C1000, 2, false) = D747, "YES", "NO")</f>
        <v>#N/A</v>
      </c>
    </row>
    <row r="748">
      <c r="F748" s="20"/>
      <c r="G748" s="20"/>
      <c r="H748" s="20"/>
      <c r="I748" s="20"/>
      <c r="J748" s="20"/>
      <c r="K748" s="20"/>
      <c r="L748" s="9" t="str">
        <f t="shared" si="1"/>
        <v/>
      </c>
      <c r="M748" s="10" t="str">
        <f t="shared" si="2"/>
        <v/>
      </c>
      <c r="P748" s="12" t="str">
        <f>IF( ISBLANK(A748) , "", VLOOKUP(A748, Pokemon!B:D, 3, FALSE) )</f>
        <v/>
      </c>
      <c r="Q748" s="12" t="str">
        <f>IF( ISBLANK(A748) , "", VLOOKUP(A748, Pokemon!B:E, 4, FALSE) )</f>
        <v/>
      </c>
      <c r="V748" s="12" t="str">
        <f>IF(VLOOKUP(A748,'Hidden Abilities'!B$2:C1000, 2, false) = D748, "YES", "NO")</f>
        <v>#N/A</v>
      </c>
    </row>
    <row r="749">
      <c r="F749" s="20"/>
      <c r="G749" s="20"/>
      <c r="H749" s="20"/>
      <c r="I749" s="20"/>
      <c r="J749" s="20"/>
      <c r="K749" s="20"/>
      <c r="L749" s="9" t="str">
        <f t="shared" si="1"/>
        <v/>
      </c>
      <c r="M749" s="10" t="str">
        <f t="shared" si="2"/>
        <v/>
      </c>
      <c r="P749" s="12" t="str">
        <f>IF( ISBLANK(A749) , "", VLOOKUP(A749, Pokemon!B:D, 3, FALSE) )</f>
        <v/>
      </c>
      <c r="Q749" s="12" t="str">
        <f>IF( ISBLANK(A749) , "", VLOOKUP(A749, Pokemon!B:E, 4, FALSE) )</f>
        <v/>
      </c>
      <c r="V749" s="12" t="str">
        <f>IF(VLOOKUP(A749,'Hidden Abilities'!B$2:C1000, 2, false) = D749, "YES", "NO")</f>
        <v>#N/A</v>
      </c>
    </row>
    <row r="750">
      <c r="F750" s="20"/>
      <c r="G750" s="20"/>
      <c r="H750" s="20"/>
      <c r="I750" s="20"/>
      <c r="J750" s="20"/>
      <c r="K750" s="20"/>
      <c r="L750" s="9" t="str">
        <f t="shared" si="1"/>
        <v/>
      </c>
      <c r="M750" s="10" t="str">
        <f t="shared" si="2"/>
        <v/>
      </c>
      <c r="P750" s="12" t="str">
        <f>IF( ISBLANK(A750) , "", VLOOKUP(A750, Pokemon!B:D, 3, FALSE) )</f>
        <v/>
      </c>
      <c r="Q750" s="12" t="str">
        <f>IF( ISBLANK(A750) , "", VLOOKUP(A750, Pokemon!B:E, 4, FALSE) )</f>
        <v/>
      </c>
      <c r="V750" s="12" t="str">
        <f>IF(VLOOKUP(A750,'Hidden Abilities'!B$2:C1000, 2, false) = D750, "YES", "NO")</f>
        <v>#N/A</v>
      </c>
    </row>
    <row r="751">
      <c r="F751" s="20"/>
      <c r="G751" s="20"/>
      <c r="H751" s="20"/>
      <c r="I751" s="20"/>
      <c r="J751" s="20"/>
      <c r="K751" s="20"/>
      <c r="L751" s="9" t="str">
        <f t="shared" si="1"/>
        <v/>
      </c>
      <c r="M751" s="10" t="str">
        <f t="shared" si="2"/>
        <v/>
      </c>
      <c r="P751" s="12" t="str">
        <f>IF( ISBLANK(A751) , "", VLOOKUP(A751, Pokemon!B:D, 3, FALSE) )</f>
        <v/>
      </c>
      <c r="Q751" s="12" t="str">
        <f>IF( ISBLANK(A751) , "", VLOOKUP(A751, Pokemon!B:E, 4, FALSE) )</f>
        <v/>
      </c>
      <c r="V751" s="12" t="str">
        <f>IF(VLOOKUP(A751,'Hidden Abilities'!B$2:C1000, 2, false) = D751, "YES", "NO")</f>
        <v>#N/A</v>
      </c>
    </row>
    <row r="752">
      <c r="F752" s="20"/>
      <c r="G752" s="20"/>
      <c r="H752" s="20"/>
      <c r="I752" s="20"/>
      <c r="J752" s="20"/>
      <c r="K752" s="20"/>
      <c r="L752" s="9" t="str">
        <f t="shared" si="1"/>
        <v/>
      </c>
      <c r="M752" s="10" t="str">
        <f t="shared" si="2"/>
        <v/>
      </c>
      <c r="P752" s="12" t="str">
        <f>IF( ISBLANK(A752) , "", VLOOKUP(A752, Pokemon!B:D, 3, FALSE) )</f>
        <v/>
      </c>
      <c r="Q752" s="12" t="str">
        <f>IF( ISBLANK(A752) , "", VLOOKUP(A752, Pokemon!B:E, 4, FALSE) )</f>
        <v/>
      </c>
      <c r="V752" s="12" t="str">
        <f>IF(VLOOKUP(A752,'Hidden Abilities'!B$2:C1000, 2, false) = D752, "YES", "NO")</f>
        <v>#N/A</v>
      </c>
    </row>
    <row r="753">
      <c r="F753" s="20"/>
      <c r="G753" s="20"/>
      <c r="H753" s="20"/>
      <c r="I753" s="20"/>
      <c r="J753" s="20"/>
      <c r="K753" s="20"/>
      <c r="L753" s="9" t="str">
        <f t="shared" si="1"/>
        <v/>
      </c>
      <c r="M753" s="10" t="str">
        <f t="shared" si="2"/>
        <v/>
      </c>
      <c r="P753" s="12" t="str">
        <f>IF( ISBLANK(A753) , "", VLOOKUP(A753, Pokemon!B:D, 3, FALSE) )</f>
        <v/>
      </c>
      <c r="Q753" s="12" t="str">
        <f>IF( ISBLANK(A753) , "", VLOOKUP(A753, Pokemon!B:E, 4, FALSE) )</f>
        <v/>
      </c>
      <c r="V753" s="12" t="str">
        <f>IF(VLOOKUP(A753,'Hidden Abilities'!B$2:C1000, 2, false) = D753, "YES", "NO")</f>
        <v>#N/A</v>
      </c>
    </row>
    <row r="754">
      <c r="F754" s="20"/>
      <c r="G754" s="20"/>
      <c r="H754" s="20"/>
      <c r="I754" s="20"/>
      <c r="J754" s="20"/>
      <c r="K754" s="20"/>
      <c r="L754" s="9" t="str">
        <f t="shared" si="1"/>
        <v/>
      </c>
      <c r="M754" s="10" t="str">
        <f t="shared" si="2"/>
        <v/>
      </c>
      <c r="P754" s="12" t="str">
        <f>IF( ISBLANK(A754) , "", VLOOKUP(A754, Pokemon!B:D, 3, FALSE) )</f>
        <v/>
      </c>
      <c r="Q754" s="12" t="str">
        <f>IF( ISBLANK(A754) , "", VLOOKUP(A754, Pokemon!B:E, 4, FALSE) )</f>
        <v/>
      </c>
      <c r="V754" s="12" t="str">
        <f>IF(VLOOKUP(A754,'Hidden Abilities'!B$2:C1000, 2, false) = D754, "YES", "NO")</f>
        <v>#N/A</v>
      </c>
    </row>
    <row r="755">
      <c r="F755" s="20"/>
      <c r="G755" s="20"/>
      <c r="H755" s="20"/>
      <c r="I755" s="20"/>
      <c r="J755" s="20"/>
      <c r="K755" s="20"/>
      <c r="L755" s="9" t="str">
        <f t="shared" si="1"/>
        <v/>
      </c>
      <c r="M755" s="10" t="str">
        <f t="shared" si="2"/>
        <v/>
      </c>
      <c r="P755" s="12" t="str">
        <f>IF( ISBLANK(A755) , "", VLOOKUP(A755, Pokemon!B:D, 3, FALSE) )</f>
        <v/>
      </c>
      <c r="Q755" s="12" t="str">
        <f>IF( ISBLANK(A755) , "", VLOOKUP(A755, Pokemon!B:E, 4, FALSE) )</f>
        <v/>
      </c>
      <c r="V755" s="12" t="str">
        <f>IF(VLOOKUP(A755,'Hidden Abilities'!B$2:C1000, 2, false) = D755, "YES", "NO")</f>
        <v>#N/A</v>
      </c>
    </row>
    <row r="756">
      <c r="F756" s="20"/>
      <c r="G756" s="20"/>
      <c r="H756" s="20"/>
      <c r="I756" s="20"/>
      <c r="J756" s="20"/>
      <c r="K756" s="20"/>
      <c r="L756" s="9" t="str">
        <f t="shared" si="1"/>
        <v/>
      </c>
      <c r="M756" s="10" t="str">
        <f t="shared" si="2"/>
        <v/>
      </c>
      <c r="P756" s="12" t="str">
        <f>IF( ISBLANK(A756) , "", VLOOKUP(A756, Pokemon!B:D, 3, FALSE) )</f>
        <v/>
      </c>
      <c r="Q756" s="12" t="str">
        <f>IF( ISBLANK(A756) , "", VLOOKUP(A756, Pokemon!B:E, 4, FALSE) )</f>
        <v/>
      </c>
      <c r="V756" s="12" t="str">
        <f>IF(VLOOKUP(A756,'Hidden Abilities'!B$2:C1000, 2, false) = D756, "YES", "NO")</f>
        <v>#N/A</v>
      </c>
    </row>
    <row r="757">
      <c r="F757" s="20"/>
      <c r="G757" s="20"/>
      <c r="H757" s="20"/>
      <c r="I757" s="20"/>
      <c r="J757" s="20"/>
      <c r="K757" s="20"/>
      <c r="L757" s="9" t="str">
        <f t="shared" si="1"/>
        <v/>
      </c>
      <c r="M757" s="10" t="str">
        <f t="shared" si="2"/>
        <v/>
      </c>
      <c r="P757" s="12" t="str">
        <f>IF( ISBLANK(A757) , "", VLOOKUP(A757, Pokemon!B:D, 3, FALSE) )</f>
        <v/>
      </c>
      <c r="Q757" s="12" t="str">
        <f>IF( ISBLANK(A757) , "", VLOOKUP(A757, Pokemon!B:E, 4, FALSE) )</f>
        <v/>
      </c>
      <c r="V757" s="12" t="str">
        <f>IF(VLOOKUP(A757,'Hidden Abilities'!B$2:C1000, 2, false) = D757, "YES", "NO")</f>
        <v>#N/A</v>
      </c>
    </row>
    <row r="758">
      <c r="F758" s="20"/>
      <c r="G758" s="20"/>
      <c r="H758" s="20"/>
      <c r="I758" s="20"/>
      <c r="J758" s="20"/>
      <c r="K758" s="20"/>
      <c r="L758" s="9" t="str">
        <f t="shared" si="1"/>
        <v/>
      </c>
      <c r="M758" s="10" t="str">
        <f t="shared" si="2"/>
        <v/>
      </c>
      <c r="P758" s="12" t="str">
        <f>IF( ISBLANK(A758) , "", VLOOKUP(A758, Pokemon!B:D, 3, FALSE) )</f>
        <v/>
      </c>
      <c r="Q758" s="12" t="str">
        <f>IF( ISBLANK(A758) , "", VLOOKUP(A758, Pokemon!B:E, 4, FALSE) )</f>
        <v/>
      </c>
      <c r="V758" s="12" t="str">
        <f>IF(VLOOKUP(A758,'Hidden Abilities'!B$2:C1000, 2, false) = D758, "YES", "NO")</f>
        <v>#N/A</v>
      </c>
    </row>
    <row r="759">
      <c r="F759" s="20"/>
      <c r="G759" s="20"/>
      <c r="H759" s="20"/>
      <c r="I759" s="20"/>
      <c r="J759" s="20"/>
      <c r="K759" s="20"/>
      <c r="L759" s="9" t="str">
        <f t="shared" si="1"/>
        <v/>
      </c>
      <c r="M759" s="10" t="str">
        <f t="shared" si="2"/>
        <v/>
      </c>
      <c r="P759" s="12" t="str">
        <f>IF( ISBLANK(A759) , "", VLOOKUP(A759, Pokemon!B:D, 3, FALSE) )</f>
        <v/>
      </c>
      <c r="Q759" s="12" t="str">
        <f>IF( ISBLANK(A759) , "", VLOOKUP(A759, Pokemon!B:E, 4, FALSE) )</f>
        <v/>
      </c>
      <c r="V759" s="12" t="str">
        <f>IF(VLOOKUP(A759,'Hidden Abilities'!B$2:C1000, 2, false) = D759, "YES", "NO")</f>
        <v>#N/A</v>
      </c>
    </row>
    <row r="760">
      <c r="F760" s="20"/>
      <c r="G760" s="20"/>
      <c r="H760" s="20"/>
      <c r="I760" s="20"/>
      <c r="J760" s="20"/>
      <c r="K760" s="20"/>
      <c r="L760" s="9" t="str">
        <f t="shared" si="1"/>
        <v/>
      </c>
      <c r="M760" s="10" t="str">
        <f t="shared" si="2"/>
        <v/>
      </c>
      <c r="P760" s="12" t="str">
        <f>IF( ISBLANK(A760) , "", VLOOKUP(A760, Pokemon!B:D, 3, FALSE) )</f>
        <v/>
      </c>
      <c r="Q760" s="12" t="str">
        <f>IF( ISBLANK(A760) , "", VLOOKUP(A760, Pokemon!B:E, 4, FALSE) )</f>
        <v/>
      </c>
      <c r="V760" s="12" t="str">
        <f>IF(VLOOKUP(A760,'Hidden Abilities'!B$2:C1000, 2, false) = D760, "YES", "NO")</f>
        <v>#N/A</v>
      </c>
    </row>
    <row r="761">
      <c r="F761" s="20"/>
      <c r="G761" s="20"/>
      <c r="H761" s="20"/>
      <c r="I761" s="20"/>
      <c r="J761" s="20"/>
      <c r="K761" s="20"/>
      <c r="L761" s="9" t="str">
        <f t="shared" si="1"/>
        <v/>
      </c>
      <c r="M761" s="10" t="str">
        <f t="shared" si="2"/>
        <v/>
      </c>
      <c r="P761" s="12" t="str">
        <f>IF( ISBLANK(A761) , "", VLOOKUP(A761, Pokemon!B:D, 3, FALSE) )</f>
        <v/>
      </c>
      <c r="Q761" s="12" t="str">
        <f>IF( ISBLANK(A761) , "", VLOOKUP(A761, Pokemon!B:E, 4, FALSE) )</f>
        <v/>
      </c>
      <c r="V761" s="12" t="str">
        <f>IF(VLOOKUP(A761,'Hidden Abilities'!B$2:C1000, 2, false) = D761, "YES", "NO")</f>
        <v>#N/A</v>
      </c>
    </row>
    <row r="762">
      <c r="F762" s="20"/>
      <c r="G762" s="20"/>
      <c r="H762" s="20"/>
      <c r="I762" s="20"/>
      <c r="J762" s="20"/>
      <c r="K762" s="20"/>
      <c r="L762" s="9" t="str">
        <f t="shared" si="1"/>
        <v/>
      </c>
      <c r="M762" s="10" t="str">
        <f t="shared" si="2"/>
        <v/>
      </c>
      <c r="P762" s="12" t="str">
        <f>IF( ISBLANK(A762) , "", VLOOKUP(A762, Pokemon!B:D, 3, FALSE) )</f>
        <v/>
      </c>
      <c r="Q762" s="12" t="str">
        <f>IF( ISBLANK(A762) , "", VLOOKUP(A762, Pokemon!B:E, 4, FALSE) )</f>
        <v/>
      </c>
      <c r="V762" s="12" t="str">
        <f>IF(VLOOKUP(A762,'Hidden Abilities'!B$2:C1000, 2, false) = D762, "YES", "NO")</f>
        <v>#N/A</v>
      </c>
    </row>
    <row r="763">
      <c r="F763" s="20"/>
      <c r="G763" s="20"/>
      <c r="H763" s="20"/>
      <c r="I763" s="20"/>
      <c r="J763" s="20"/>
      <c r="K763" s="20"/>
      <c r="L763" s="9" t="str">
        <f t="shared" si="1"/>
        <v/>
      </c>
      <c r="M763" s="10" t="str">
        <f t="shared" si="2"/>
        <v/>
      </c>
      <c r="P763" s="12" t="str">
        <f>IF( ISBLANK(A763) , "", VLOOKUP(A763, Pokemon!B:D, 3, FALSE) )</f>
        <v/>
      </c>
      <c r="Q763" s="12" t="str">
        <f>IF( ISBLANK(A763) , "", VLOOKUP(A763, Pokemon!B:E, 4, FALSE) )</f>
        <v/>
      </c>
      <c r="V763" s="12" t="str">
        <f>IF(VLOOKUP(A763,'Hidden Abilities'!B$2:C1000, 2, false) = D763, "YES", "NO")</f>
        <v>#N/A</v>
      </c>
    </row>
    <row r="764">
      <c r="F764" s="20"/>
      <c r="G764" s="20"/>
      <c r="H764" s="20"/>
      <c r="I764" s="20"/>
      <c r="J764" s="20"/>
      <c r="K764" s="20"/>
      <c r="L764" s="9" t="str">
        <f t="shared" si="1"/>
        <v/>
      </c>
      <c r="M764" s="10" t="str">
        <f t="shared" si="2"/>
        <v/>
      </c>
      <c r="P764" s="12" t="str">
        <f>IF( ISBLANK(A764) , "", VLOOKUP(A764, Pokemon!B:D, 3, FALSE) )</f>
        <v/>
      </c>
      <c r="Q764" s="12" t="str">
        <f>IF( ISBLANK(A764) , "", VLOOKUP(A764, Pokemon!B:E, 4, FALSE) )</f>
        <v/>
      </c>
      <c r="V764" s="12" t="str">
        <f>IF(VLOOKUP(A764,'Hidden Abilities'!B$2:C1000, 2, false) = D764, "YES", "NO")</f>
        <v>#N/A</v>
      </c>
    </row>
    <row r="765">
      <c r="F765" s="20"/>
      <c r="G765" s="20"/>
      <c r="H765" s="20"/>
      <c r="I765" s="20"/>
      <c r="J765" s="20"/>
      <c r="K765" s="20"/>
      <c r="L765" s="9" t="str">
        <f t="shared" si="1"/>
        <v/>
      </c>
      <c r="M765" s="10" t="str">
        <f t="shared" si="2"/>
        <v/>
      </c>
      <c r="P765" s="12" t="str">
        <f>IF( ISBLANK(A765) , "", VLOOKUP(A765, Pokemon!B:D, 3, FALSE) )</f>
        <v/>
      </c>
      <c r="Q765" s="12" t="str">
        <f>IF( ISBLANK(A765) , "", VLOOKUP(A765, Pokemon!B:E, 4, FALSE) )</f>
        <v/>
      </c>
      <c r="V765" s="12" t="str">
        <f>IF(VLOOKUP(A765,'Hidden Abilities'!B$2:C1000, 2, false) = D765, "YES", "NO")</f>
        <v>#N/A</v>
      </c>
    </row>
    <row r="766">
      <c r="F766" s="20"/>
      <c r="G766" s="20"/>
      <c r="H766" s="20"/>
      <c r="I766" s="20"/>
      <c r="J766" s="20"/>
      <c r="K766" s="20"/>
      <c r="L766" s="9" t="str">
        <f t="shared" si="1"/>
        <v/>
      </c>
      <c r="M766" s="10" t="str">
        <f t="shared" si="2"/>
        <v/>
      </c>
      <c r="P766" s="12" t="str">
        <f>IF( ISBLANK(A766) , "", VLOOKUP(A766, Pokemon!B:D, 3, FALSE) )</f>
        <v/>
      </c>
      <c r="Q766" s="12" t="str">
        <f>IF( ISBLANK(A766) , "", VLOOKUP(A766, Pokemon!B:E, 4, FALSE) )</f>
        <v/>
      </c>
      <c r="V766" s="12" t="str">
        <f>IF(VLOOKUP(A766,'Hidden Abilities'!B$2:C1000, 2, false) = D766, "YES", "NO")</f>
        <v>#N/A</v>
      </c>
    </row>
    <row r="767">
      <c r="F767" s="20"/>
      <c r="G767" s="20"/>
      <c r="H767" s="20"/>
      <c r="I767" s="20"/>
      <c r="J767" s="20"/>
      <c r="K767" s="20"/>
      <c r="L767" s="9" t="str">
        <f t="shared" si="1"/>
        <v/>
      </c>
      <c r="M767" s="10" t="str">
        <f t="shared" si="2"/>
        <v/>
      </c>
      <c r="P767" s="12" t="str">
        <f>IF( ISBLANK(A767) , "", VLOOKUP(A767, Pokemon!B:D, 3, FALSE) )</f>
        <v/>
      </c>
      <c r="Q767" s="12" t="str">
        <f>IF( ISBLANK(A767) , "", VLOOKUP(A767, Pokemon!B:E, 4, FALSE) )</f>
        <v/>
      </c>
      <c r="V767" s="12" t="str">
        <f>IF(VLOOKUP(A767,'Hidden Abilities'!B$2:C1000, 2, false) = D767, "YES", "NO")</f>
        <v>#N/A</v>
      </c>
    </row>
    <row r="768">
      <c r="F768" s="20"/>
      <c r="G768" s="20"/>
      <c r="H768" s="20"/>
      <c r="I768" s="20"/>
      <c r="J768" s="20"/>
      <c r="K768" s="20"/>
      <c r="L768" s="9" t="str">
        <f t="shared" si="1"/>
        <v/>
      </c>
      <c r="M768" s="10" t="str">
        <f t="shared" si="2"/>
        <v/>
      </c>
      <c r="P768" s="12" t="str">
        <f>IF( ISBLANK(A768) , "", VLOOKUP(A768, Pokemon!B:D, 3, FALSE) )</f>
        <v/>
      </c>
      <c r="Q768" s="12" t="str">
        <f>IF( ISBLANK(A768) , "", VLOOKUP(A768, Pokemon!B:E, 4, FALSE) )</f>
        <v/>
      </c>
      <c r="V768" s="12" t="str">
        <f>IF(VLOOKUP(A768,'Hidden Abilities'!B$2:C1000, 2, false) = D768, "YES", "NO")</f>
        <v>#N/A</v>
      </c>
    </row>
    <row r="769">
      <c r="F769" s="20"/>
      <c r="G769" s="20"/>
      <c r="H769" s="20"/>
      <c r="I769" s="20"/>
      <c r="J769" s="20"/>
      <c r="K769" s="20"/>
      <c r="L769" s="9" t="str">
        <f t="shared" si="1"/>
        <v/>
      </c>
      <c r="M769" s="10" t="str">
        <f t="shared" si="2"/>
        <v/>
      </c>
      <c r="P769" s="12" t="str">
        <f>IF( ISBLANK(A769) , "", VLOOKUP(A769, Pokemon!B:D, 3, FALSE) )</f>
        <v/>
      </c>
      <c r="Q769" s="12" t="str">
        <f>IF( ISBLANK(A769) , "", VLOOKUP(A769, Pokemon!B:E, 4, FALSE) )</f>
        <v/>
      </c>
      <c r="V769" s="12" t="str">
        <f>IF(VLOOKUP(A769,'Hidden Abilities'!B$2:C1000, 2, false) = D769, "YES", "NO")</f>
        <v>#N/A</v>
      </c>
    </row>
    <row r="770">
      <c r="F770" s="20"/>
      <c r="G770" s="20"/>
      <c r="H770" s="20"/>
      <c r="I770" s="20"/>
      <c r="J770" s="20"/>
      <c r="K770" s="20"/>
      <c r="L770" s="9" t="str">
        <f t="shared" si="1"/>
        <v/>
      </c>
      <c r="M770" s="10" t="str">
        <f t="shared" si="2"/>
        <v/>
      </c>
      <c r="P770" s="12" t="str">
        <f>IF( ISBLANK(A770) , "", VLOOKUP(A770, Pokemon!B:D, 3, FALSE) )</f>
        <v/>
      </c>
      <c r="Q770" s="12" t="str">
        <f>IF( ISBLANK(A770) , "", VLOOKUP(A770, Pokemon!B:E, 4, FALSE) )</f>
        <v/>
      </c>
      <c r="V770" s="12" t="str">
        <f>IF(VLOOKUP(A770,'Hidden Abilities'!B$2:C1000, 2, false) = D770, "YES", "NO")</f>
        <v>#N/A</v>
      </c>
    </row>
    <row r="771">
      <c r="F771" s="20"/>
      <c r="G771" s="20"/>
      <c r="H771" s="20"/>
      <c r="I771" s="20"/>
      <c r="J771" s="20"/>
      <c r="K771" s="20"/>
      <c r="L771" s="9" t="str">
        <f t="shared" si="1"/>
        <v/>
      </c>
      <c r="M771" s="10" t="str">
        <f t="shared" si="2"/>
        <v/>
      </c>
      <c r="P771" s="12" t="str">
        <f>IF( ISBLANK(A771) , "", VLOOKUP(A771, Pokemon!B:D, 3, FALSE) )</f>
        <v/>
      </c>
      <c r="Q771" s="12" t="str">
        <f>IF( ISBLANK(A771) , "", VLOOKUP(A771, Pokemon!B:E, 4, FALSE) )</f>
        <v/>
      </c>
      <c r="V771" s="12" t="str">
        <f>IF(VLOOKUP(A771,'Hidden Abilities'!B$2:C1000, 2, false) = D771, "YES", "NO")</f>
        <v>#N/A</v>
      </c>
    </row>
    <row r="772">
      <c r="F772" s="20"/>
      <c r="G772" s="20"/>
      <c r="H772" s="20"/>
      <c r="I772" s="20"/>
      <c r="J772" s="20"/>
      <c r="K772" s="20"/>
      <c r="L772" s="9" t="str">
        <f t="shared" si="1"/>
        <v/>
      </c>
      <c r="M772" s="10" t="str">
        <f t="shared" si="2"/>
        <v/>
      </c>
      <c r="P772" s="12" t="str">
        <f>IF( ISBLANK(A772) , "", VLOOKUP(A772, Pokemon!B:D, 3, FALSE) )</f>
        <v/>
      </c>
      <c r="Q772" s="12" t="str">
        <f>IF( ISBLANK(A772) , "", VLOOKUP(A772, Pokemon!B:E, 4, FALSE) )</f>
        <v/>
      </c>
      <c r="V772" s="12" t="str">
        <f>IF(VLOOKUP(A772,'Hidden Abilities'!B$2:C1000, 2, false) = D772, "YES", "NO")</f>
        <v>#N/A</v>
      </c>
    </row>
    <row r="773">
      <c r="F773" s="20"/>
      <c r="G773" s="20"/>
      <c r="H773" s="20"/>
      <c r="I773" s="20"/>
      <c r="J773" s="20"/>
      <c r="K773" s="20"/>
      <c r="L773" s="9" t="str">
        <f t="shared" si="1"/>
        <v/>
      </c>
      <c r="M773" s="10" t="str">
        <f t="shared" si="2"/>
        <v/>
      </c>
      <c r="P773" s="12" t="str">
        <f>IF( ISBLANK(A773) , "", VLOOKUP(A773, Pokemon!B:D, 3, FALSE) )</f>
        <v/>
      </c>
      <c r="Q773" s="12" t="str">
        <f>IF( ISBLANK(A773) , "", VLOOKUP(A773, Pokemon!B:E, 4, FALSE) )</f>
        <v/>
      </c>
      <c r="V773" s="12" t="str">
        <f>IF(VLOOKUP(A773,'Hidden Abilities'!B$2:C1000, 2, false) = D773, "YES", "NO")</f>
        <v>#N/A</v>
      </c>
    </row>
    <row r="774">
      <c r="F774" s="20"/>
      <c r="G774" s="20"/>
      <c r="H774" s="20"/>
      <c r="I774" s="20"/>
      <c r="J774" s="20"/>
      <c r="K774" s="20"/>
      <c r="L774" s="9" t="str">
        <f t="shared" si="1"/>
        <v/>
      </c>
      <c r="M774" s="10" t="str">
        <f t="shared" si="2"/>
        <v/>
      </c>
      <c r="P774" s="12" t="str">
        <f>IF( ISBLANK(A774) , "", VLOOKUP(A774, Pokemon!B:D, 3, FALSE) )</f>
        <v/>
      </c>
      <c r="Q774" s="12" t="str">
        <f>IF( ISBLANK(A774) , "", VLOOKUP(A774, Pokemon!B:E, 4, FALSE) )</f>
        <v/>
      </c>
      <c r="V774" s="12" t="str">
        <f>IF(VLOOKUP(A774,'Hidden Abilities'!B$2:C1000, 2, false) = D774, "YES", "NO")</f>
        <v>#N/A</v>
      </c>
    </row>
    <row r="775">
      <c r="F775" s="20"/>
      <c r="G775" s="20"/>
      <c r="H775" s="20"/>
      <c r="I775" s="20"/>
      <c r="J775" s="20"/>
      <c r="K775" s="20"/>
      <c r="L775" s="9" t="str">
        <f t="shared" si="1"/>
        <v/>
      </c>
      <c r="M775" s="10" t="str">
        <f t="shared" si="2"/>
        <v/>
      </c>
      <c r="P775" s="12" t="str">
        <f>IF( ISBLANK(A775) , "", VLOOKUP(A775, Pokemon!B:D, 3, FALSE) )</f>
        <v/>
      </c>
      <c r="Q775" s="12" t="str">
        <f>IF( ISBLANK(A775) , "", VLOOKUP(A775, Pokemon!B:E, 4, FALSE) )</f>
        <v/>
      </c>
      <c r="V775" s="12" t="str">
        <f>IF(VLOOKUP(A775,'Hidden Abilities'!B$2:C1000, 2, false) = D775, "YES", "NO")</f>
        <v>#N/A</v>
      </c>
    </row>
    <row r="776">
      <c r="F776" s="20"/>
      <c r="G776" s="20"/>
      <c r="H776" s="20"/>
      <c r="I776" s="20"/>
      <c r="J776" s="20"/>
      <c r="K776" s="20"/>
      <c r="L776" s="9" t="str">
        <f t="shared" si="1"/>
        <v/>
      </c>
      <c r="M776" s="10" t="str">
        <f t="shared" si="2"/>
        <v/>
      </c>
      <c r="P776" s="12" t="str">
        <f>IF( ISBLANK(A776) , "", VLOOKUP(A776, Pokemon!B:D, 3, FALSE) )</f>
        <v/>
      </c>
      <c r="Q776" s="12" t="str">
        <f>IF( ISBLANK(A776) , "", VLOOKUP(A776, Pokemon!B:E, 4, FALSE) )</f>
        <v/>
      </c>
      <c r="V776" s="12" t="str">
        <f>IF(VLOOKUP(A776,'Hidden Abilities'!B$2:C1000, 2, false) = D776, "YES", "NO")</f>
        <v>#N/A</v>
      </c>
    </row>
    <row r="777">
      <c r="F777" s="20"/>
      <c r="G777" s="20"/>
      <c r="H777" s="20"/>
      <c r="I777" s="20"/>
      <c r="J777" s="20"/>
      <c r="K777" s="20"/>
      <c r="L777" s="9" t="str">
        <f t="shared" si="1"/>
        <v/>
      </c>
      <c r="M777" s="10" t="str">
        <f t="shared" si="2"/>
        <v/>
      </c>
      <c r="P777" s="12" t="str">
        <f>IF( ISBLANK(A777) , "", VLOOKUP(A777, Pokemon!B:D, 3, FALSE) )</f>
        <v/>
      </c>
      <c r="Q777" s="12" t="str">
        <f>IF( ISBLANK(A777) , "", VLOOKUP(A777, Pokemon!B:E, 4, FALSE) )</f>
        <v/>
      </c>
      <c r="V777" s="12" t="str">
        <f>IF(VLOOKUP(A777,'Hidden Abilities'!B$2:C1000, 2, false) = D777, "YES", "NO")</f>
        <v>#N/A</v>
      </c>
    </row>
    <row r="778">
      <c r="F778" s="20"/>
      <c r="G778" s="20"/>
      <c r="H778" s="20"/>
      <c r="I778" s="20"/>
      <c r="J778" s="20"/>
      <c r="K778" s="20"/>
      <c r="L778" s="9" t="str">
        <f t="shared" si="1"/>
        <v/>
      </c>
      <c r="M778" s="10" t="str">
        <f t="shared" si="2"/>
        <v/>
      </c>
      <c r="P778" s="12" t="str">
        <f>IF( ISBLANK(A778) , "", VLOOKUP(A778, Pokemon!B:D, 3, FALSE) )</f>
        <v/>
      </c>
      <c r="Q778" s="12" t="str">
        <f>IF( ISBLANK(A778) , "", VLOOKUP(A778, Pokemon!B:E, 4, FALSE) )</f>
        <v/>
      </c>
      <c r="V778" s="12" t="str">
        <f>IF(VLOOKUP(A778,'Hidden Abilities'!B$2:C1000, 2, false) = D778, "YES", "NO")</f>
        <v>#N/A</v>
      </c>
    </row>
    <row r="779">
      <c r="F779" s="20"/>
      <c r="G779" s="20"/>
      <c r="H779" s="20"/>
      <c r="I779" s="20"/>
      <c r="J779" s="20"/>
      <c r="K779" s="20"/>
      <c r="L779" s="9" t="str">
        <f t="shared" si="1"/>
        <v/>
      </c>
      <c r="M779" s="10" t="str">
        <f t="shared" si="2"/>
        <v/>
      </c>
      <c r="P779" s="12" t="str">
        <f>IF( ISBLANK(A779) , "", VLOOKUP(A779, Pokemon!B:D, 3, FALSE) )</f>
        <v/>
      </c>
      <c r="Q779" s="12" t="str">
        <f>IF( ISBLANK(A779) , "", VLOOKUP(A779, Pokemon!B:E, 4, FALSE) )</f>
        <v/>
      </c>
      <c r="V779" s="12" t="str">
        <f>IF(VLOOKUP(A779,'Hidden Abilities'!B$2:C1000, 2, false) = D779, "YES", "NO")</f>
        <v>#N/A</v>
      </c>
    </row>
    <row r="780">
      <c r="F780" s="20"/>
      <c r="G780" s="20"/>
      <c r="H780" s="20"/>
      <c r="I780" s="20"/>
      <c r="J780" s="20"/>
      <c r="K780" s="20"/>
      <c r="L780" s="9" t="str">
        <f t="shared" si="1"/>
        <v/>
      </c>
      <c r="M780" s="10" t="str">
        <f t="shared" si="2"/>
        <v/>
      </c>
      <c r="P780" s="12" t="str">
        <f>IF( ISBLANK(A780) , "", VLOOKUP(A780, Pokemon!B:D, 3, FALSE) )</f>
        <v/>
      </c>
      <c r="Q780" s="12" t="str">
        <f>IF( ISBLANK(A780) , "", VLOOKUP(A780, Pokemon!B:E, 4, FALSE) )</f>
        <v/>
      </c>
      <c r="V780" s="12" t="str">
        <f>IF(VLOOKUP(A780,'Hidden Abilities'!B$2:C1000, 2, false) = D780, "YES", "NO")</f>
        <v>#N/A</v>
      </c>
    </row>
    <row r="781">
      <c r="F781" s="20"/>
      <c r="G781" s="20"/>
      <c r="H781" s="20"/>
      <c r="I781" s="20"/>
      <c r="J781" s="20"/>
      <c r="K781" s="20"/>
      <c r="L781" s="9" t="str">
        <f t="shared" si="1"/>
        <v/>
      </c>
      <c r="M781" s="10" t="str">
        <f t="shared" si="2"/>
        <v/>
      </c>
      <c r="P781" s="12" t="str">
        <f>IF( ISBLANK(A781) , "", VLOOKUP(A781, Pokemon!B:D, 3, FALSE) )</f>
        <v/>
      </c>
      <c r="Q781" s="12" t="str">
        <f>IF( ISBLANK(A781) , "", VLOOKUP(A781, Pokemon!B:E, 4, FALSE) )</f>
        <v/>
      </c>
      <c r="V781" s="12" t="str">
        <f>IF(VLOOKUP(A781,'Hidden Abilities'!B$2:C1000, 2, false) = D781, "YES", "NO")</f>
        <v>#N/A</v>
      </c>
    </row>
    <row r="782">
      <c r="F782" s="20"/>
      <c r="G782" s="20"/>
      <c r="H782" s="20"/>
      <c r="I782" s="20"/>
      <c r="J782" s="20"/>
      <c r="K782" s="20"/>
      <c r="L782" s="9" t="str">
        <f t="shared" si="1"/>
        <v/>
      </c>
      <c r="M782" s="10" t="str">
        <f t="shared" si="2"/>
        <v/>
      </c>
      <c r="P782" s="12" t="str">
        <f>IF( ISBLANK(A782) , "", VLOOKUP(A782, Pokemon!B:D, 3, FALSE) )</f>
        <v/>
      </c>
      <c r="Q782" s="12" t="str">
        <f>IF( ISBLANK(A782) , "", VLOOKUP(A782, Pokemon!B:E, 4, FALSE) )</f>
        <v/>
      </c>
      <c r="V782" s="12" t="str">
        <f>IF(VLOOKUP(A782,'Hidden Abilities'!B$2:C1000, 2, false) = D782, "YES", "NO")</f>
        <v>#N/A</v>
      </c>
    </row>
    <row r="783">
      <c r="F783" s="20"/>
      <c r="G783" s="20"/>
      <c r="H783" s="20"/>
      <c r="I783" s="20"/>
      <c r="J783" s="20"/>
      <c r="K783" s="20"/>
      <c r="L783" s="9" t="str">
        <f t="shared" si="1"/>
        <v/>
      </c>
      <c r="M783" s="10" t="str">
        <f t="shared" si="2"/>
        <v/>
      </c>
      <c r="P783" s="12" t="str">
        <f>IF( ISBLANK(A783) , "", VLOOKUP(A783, Pokemon!B:D, 3, FALSE) )</f>
        <v/>
      </c>
      <c r="Q783" s="12" t="str">
        <f>IF( ISBLANK(A783) , "", VLOOKUP(A783, Pokemon!B:E, 4, FALSE) )</f>
        <v/>
      </c>
      <c r="V783" s="12" t="str">
        <f>IF(VLOOKUP(A783,'Hidden Abilities'!B$2:C1000, 2, false) = D783, "YES", "NO")</f>
        <v>#N/A</v>
      </c>
    </row>
    <row r="784">
      <c r="F784" s="20"/>
      <c r="G784" s="20"/>
      <c r="H784" s="20"/>
      <c r="I784" s="20"/>
      <c r="J784" s="20"/>
      <c r="K784" s="20"/>
      <c r="L784" s="9" t="str">
        <f t="shared" si="1"/>
        <v/>
      </c>
      <c r="M784" s="10" t="str">
        <f t="shared" si="2"/>
        <v/>
      </c>
      <c r="P784" s="12" t="str">
        <f>IF( ISBLANK(A784) , "", VLOOKUP(A784, Pokemon!B:D, 3, FALSE) )</f>
        <v/>
      </c>
      <c r="Q784" s="12" t="str">
        <f>IF( ISBLANK(A784) , "", VLOOKUP(A784, Pokemon!B:E, 4, FALSE) )</f>
        <v/>
      </c>
      <c r="V784" s="12" t="str">
        <f>IF(VLOOKUP(A784,'Hidden Abilities'!B$2:C1000, 2, false) = D784, "YES", "NO")</f>
        <v>#N/A</v>
      </c>
    </row>
    <row r="785">
      <c r="F785" s="20"/>
      <c r="G785" s="20"/>
      <c r="H785" s="20"/>
      <c r="I785" s="20"/>
      <c r="J785" s="20"/>
      <c r="K785" s="20"/>
      <c r="L785" s="9" t="str">
        <f t="shared" si="1"/>
        <v/>
      </c>
      <c r="M785" s="10" t="str">
        <f t="shared" si="2"/>
        <v/>
      </c>
      <c r="P785" s="12" t="str">
        <f>IF( ISBLANK(A785) , "", VLOOKUP(A785, Pokemon!B:D, 3, FALSE) )</f>
        <v/>
      </c>
      <c r="Q785" s="12" t="str">
        <f>IF( ISBLANK(A785) , "", VLOOKUP(A785, Pokemon!B:E, 4, FALSE) )</f>
        <v/>
      </c>
      <c r="V785" s="12" t="str">
        <f>IF(VLOOKUP(A785,'Hidden Abilities'!B$2:C1000, 2, false) = D785, "YES", "NO")</f>
        <v>#N/A</v>
      </c>
    </row>
    <row r="786">
      <c r="F786" s="20"/>
      <c r="G786" s="20"/>
      <c r="H786" s="20"/>
      <c r="I786" s="20"/>
      <c r="J786" s="20"/>
      <c r="K786" s="20"/>
      <c r="L786" s="9" t="str">
        <f t="shared" si="1"/>
        <v/>
      </c>
      <c r="M786" s="10" t="str">
        <f t="shared" si="2"/>
        <v/>
      </c>
      <c r="P786" s="12" t="str">
        <f>IF( ISBLANK(A786) , "", VLOOKUP(A786, Pokemon!B:D, 3, FALSE) )</f>
        <v/>
      </c>
      <c r="Q786" s="12" t="str">
        <f>IF( ISBLANK(A786) , "", VLOOKUP(A786, Pokemon!B:E, 4, FALSE) )</f>
        <v/>
      </c>
      <c r="V786" s="12" t="str">
        <f>IF(VLOOKUP(A786,'Hidden Abilities'!B$2:C1000, 2, false) = D786, "YES", "NO")</f>
        <v>#N/A</v>
      </c>
    </row>
    <row r="787">
      <c r="F787" s="20"/>
      <c r="G787" s="20"/>
      <c r="H787" s="20"/>
      <c r="I787" s="20"/>
      <c r="J787" s="20"/>
      <c r="K787" s="20"/>
      <c r="L787" s="9" t="str">
        <f t="shared" si="1"/>
        <v/>
      </c>
      <c r="M787" s="10" t="str">
        <f t="shared" si="2"/>
        <v/>
      </c>
      <c r="P787" s="12" t="str">
        <f>IF( ISBLANK(A787) , "", VLOOKUP(A787, Pokemon!B:D, 3, FALSE) )</f>
        <v/>
      </c>
      <c r="Q787" s="12" t="str">
        <f>IF( ISBLANK(A787) , "", VLOOKUP(A787, Pokemon!B:E, 4, FALSE) )</f>
        <v/>
      </c>
      <c r="V787" s="12" t="str">
        <f>IF(VLOOKUP(A787,'Hidden Abilities'!B$2:C1000, 2, false) = D787, "YES", "NO")</f>
        <v>#N/A</v>
      </c>
    </row>
    <row r="788">
      <c r="F788" s="20"/>
      <c r="G788" s="20"/>
      <c r="H788" s="20"/>
      <c r="I788" s="20"/>
      <c r="J788" s="20"/>
      <c r="K788" s="20"/>
      <c r="L788" s="9" t="str">
        <f t="shared" si="1"/>
        <v/>
      </c>
      <c r="M788" s="10" t="str">
        <f t="shared" si="2"/>
        <v/>
      </c>
      <c r="P788" s="12" t="str">
        <f>IF( ISBLANK(A788) , "", VLOOKUP(A788, Pokemon!B:D, 3, FALSE) )</f>
        <v/>
      </c>
      <c r="Q788" s="12" t="str">
        <f>IF( ISBLANK(A788) , "", VLOOKUP(A788, Pokemon!B:E, 4, FALSE) )</f>
        <v/>
      </c>
      <c r="V788" s="12" t="str">
        <f>IF(VLOOKUP(A788,'Hidden Abilities'!B$2:C1000, 2, false) = D788, "YES", "NO")</f>
        <v>#N/A</v>
      </c>
    </row>
    <row r="789">
      <c r="F789" s="20"/>
      <c r="G789" s="20"/>
      <c r="H789" s="20"/>
      <c r="I789" s="20"/>
      <c r="J789" s="20"/>
      <c r="K789" s="20"/>
      <c r="L789" s="9" t="str">
        <f t="shared" si="1"/>
        <v/>
      </c>
      <c r="M789" s="10" t="str">
        <f t="shared" si="2"/>
        <v/>
      </c>
      <c r="P789" s="12" t="str">
        <f>IF( ISBLANK(A789) , "", VLOOKUP(A789, Pokemon!B:D, 3, FALSE) )</f>
        <v/>
      </c>
      <c r="Q789" s="12" t="str">
        <f>IF( ISBLANK(A789) , "", VLOOKUP(A789, Pokemon!B:E, 4, FALSE) )</f>
        <v/>
      </c>
      <c r="V789" s="12" t="str">
        <f>IF(VLOOKUP(A789,'Hidden Abilities'!B$2:C1000, 2, false) = D789, "YES", "NO")</f>
        <v>#N/A</v>
      </c>
    </row>
    <row r="790">
      <c r="F790" s="20"/>
      <c r="G790" s="20"/>
      <c r="H790" s="20"/>
      <c r="I790" s="20"/>
      <c r="J790" s="20"/>
      <c r="K790" s="20"/>
      <c r="L790" s="9" t="str">
        <f t="shared" si="1"/>
        <v/>
      </c>
      <c r="M790" s="10" t="str">
        <f t="shared" si="2"/>
        <v/>
      </c>
      <c r="P790" s="12" t="str">
        <f>IF( ISBLANK(A790) , "", VLOOKUP(A790, Pokemon!B:D, 3, FALSE) )</f>
        <v/>
      </c>
      <c r="Q790" s="12" t="str">
        <f>IF( ISBLANK(A790) , "", VLOOKUP(A790, Pokemon!B:E, 4, FALSE) )</f>
        <v/>
      </c>
      <c r="V790" s="12" t="str">
        <f>IF(VLOOKUP(A790,'Hidden Abilities'!B$2:C1000, 2, false) = D790, "YES", "NO")</f>
        <v>#N/A</v>
      </c>
    </row>
    <row r="791">
      <c r="F791" s="20"/>
      <c r="G791" s="20"/>
      <c r="H791" s="20"/>
      <c r="I791" s="20"/>
      <c r="J791" s="20"/>
      <c r="K791" s="20"/>
      <c r="L791" s="9" t="str">
        <f t="shared" si="1"/>
        <v/>
      </c>
      <c r="M791" s="10" t="str">
        <f t="shared" si="2"/>
        <v/>
      </c>
      <c r="P791" s="12" t="str">
        <f>IF( ISBLANK(A791) , "", VLOOKUP(A791, Pokemon!B:D, 3, FALSE) )</f>
        <v/>
      </c>
      <c r="Q791" s="12" t="str">
        <f>IF( ISBLANK(A791) , "", VLOOKUP(A791, Pokemon!B:E, 4, FALSE) )</f>
        <v/>
      </c>
      <c r="V791" s="12" t="str">
        <f>IF(VLOOKUP(A791,'Hidden Abilities'!B$2:C1000, 2, false) = D791, "YES", "NO")</f>
        <v>#N/A</v>
      </c>
    </row>
    <row r="792">
      <c r="F792" s="20"/>
      <c r="G792" s="20"/>
      <c r="H792" s="20"/>
      <c r="I792" s="20"/>
      <c r="J792" s="20"/>
      <c r="K792" s="20"/>
      <c r="L792" s="9" t="str">
        <f t="shared" si="1"/>
        <v/>
      </c>
      <c r="M792" s="10" t="str">
        <f t="shared" si="2"/>
        <v/>
      </c>
      <c r="P792" s="12" t="str">
        <f>IF( ISBLANK(A792) , "", VLOOKUP(A792, Pokemon!B:D, 3, FALSE) )</f>
        <v/>
      </c>
      <c r="Q792" s="12" t="str">
        <f>IF( ISBLANK(A792) , "", VLOOKUP(A792, Pokemon!B:E, 4, FALSE) )</f>
        <v/>
      </c>
      <c r="V792" s="12" t="str">
        <f>IF(VLOOKUP(A792,'Hidden Abilities'!B$2:C1000, 2, false) = D792, "YES", "NO")</f>
        <v>#N/A</v>
      </c>
    </row>
    <row r="793">
      <c r="F793" s="20"/>
      <c r="G793" s="20"/>
      <c r="H793" s="20"/>
      <c r="I793" s="20"/>
      <c r="J793" s="20"/>
      <c r="K793" s="20"/>
      <c r="L793" s="9" t="str">
        <f t="shared" si="1"/>
        <v/>
      </c>
      <c r="M793" s="10" t="str">
        <f t="shared" si="2"/>
        <v/>
      </c>
      <c r="P793" s="12" t="str">
        <f>IF( ISBLANK(A793) , "", VLOOKUP(A793, Pokemon!B:D, 3, FALSE) )</f>
        <v/>
      </c>
      <c r="Q793" s="12" t="str">
        <f>IF( ISBLANK(A793) , "", VLOOKUP(A793, Pokemon!B:E, 4, FALSE) )</f>
        <v/>
      </c>
      <c r="V793" s="12" t="str">
        <f>IF(VLOOKUP(A793,'Hidden Abilities'!B$2:C1000, 2, false) = D793, "YES", "NO")</f>
        <v>#N/A</v>
      </c>
    </row>
    <row r="794">
      <c r="F794" s="20"/>
      <c r="G794" s="20"/>
      <c r="H794" s="20"/>
      <c r="I794" s="20"/>
      <c r="J794" s="20"/>
      <c r="K794" s="20"/>
      <c r="L794" s="9" t="str">
        <f t="shared" si="1"/>
        <v/>
      </c>
      <c r="M794" s="10" t="str">
        <f t="shared" si="2"/>
        <v/>
      </c>
      <c r="P794" s="12" t="str">
        <f>IF( ISBLANK(A794) , "", VLOOKUP(A794, Pokemon!B:D, 3, FALSE) )</f>
        <v/>
      </c>
      <c r="Q794" s="12" t="str">
        <f>IF( ISBLANK(A794) , "", VLOOKUP(A794, Pokemon!B:E, 4, FALSE) )</f>
        <v/>
      </c>
      <c r="V794" s="12" t="str">
        <f>IF(VLOOKUP(A794,'Hidden Abilities'!B$2:C1000, 2, false) = D794, "YES", "NO")</f>
        <v>#N/A</v>
      </c>
    </row>
    <row r="795">
      <c r="F795" s="20"/>
      <c r="G795" s="20"/>
      <c r="H795" s="20"/>
      <c r="I795" s="20"/>
      <c r="J795" s="20"/>
      <c r="K795" s="20"/>
      <c r="L795" s="9" t="str">
        <f t="shared" si="1"/>
        <v/>
      </c>
      <c r="M795" s="10" t="str">
        <f t="shared" si="2"/>
        <v/>
      </c>
      <c r="P795" s="12" t="str">
        <f>IF( ISBLANK(A795) , "", VLOOKUP(A795, Pokemon!B:D, 3, FALSE) )</f>
        <v/>
      </c>
      <c r="Q795" s="12" t="str">
        <f>IF( ISBLANK(A795) , "", VLOOKUP(A795, Pokemon!B:E, 4, FALSE) )</f>
        <v/>
      </c>
      <c r="V795" s="12" t="str">
        <f>IF(VLOOKUP(A795,'Hidden Abilities'!B$2:C1000, 2, false) = D795, "YES", "NO")</f>
        <v>#N/A</v>
      </c>
    </row>
    <row r="796">
      <c r="F796" s="20"/>
      <c r="G796" s="20"/>
      <c r="H796" s="20"/>
      <c r="I796" s="20"/>
      <c r="J796" s="20"/>
      <c r="K796" s="20"/>
      <c r="L796" s="9" t="str">
        <f t="shared" si="1"/>
        <v/>
      </c>
      <c r="M796" s="10" t="str">
        <f t="shared" si="2"/>
        <v/>
      </c>
      <c r="P796" s="12" t="str">
        <f>IF( ISBLANK(A796) , "", VLOOKUP(A796, Pokemon!B:D, 3, FALSE) )</f>
        <v/>
      </c>
      <c r="Q796" s="12" t="str">
        <f>IF( ISBLANK(A796) , "", VLOOKUP(A796, Pokemon!B:E, 4, FALSE) )</f>
        <v/>
      </c>
      <c r="V796" s="12" t="str">
        <f>IF(VLOOKUP(A796,'Hidden Abilities'!B$2:C1000, 2, false) = D796, "YES", "NO")</f>
        <v>#N/A</v>
      </c>
    </row>
    <row r="797">
      <c r="F797" s="20"/>
      <c r="G797" s="20"/>
      <c r="H797" s="20"/>
      <c r="I797" s="20"/>
      <c r="J797" s="20"/>
      <c r="K797" s="20"/>
      <c r="L797" s="9" t="str">
        <f t="shared" si="1"/>
        <v/>
      </c>
      <c r="M797" s="10" t="str">
        <f t="shared" si="2"/>
        <v/>
      </c>
      <c r="P797" s="12" t="str">
        <f>IF( ISBLANK(A797) , "", VLOOKUP(A797, Pokemon!B:D, 3, FALSE) )</f>
        <v/>
      </c>
      <c r="Q797" s="12" t="str">
        <f>IF( ISBLANK(A797) , "", VLOOKUP(A797, Pokemon!B:E, 4, FALSE) )</f>
        <v/>
      </c>
      <c r="V797" s="12" t="str">
        <f>IF(VLOOKUP(A797,'Hidden Abilities'!B$2:C1000, 2, false) = D797, "YES", "NO")</f>
        <v>#N/A</v>
      </c>
    </row>
    <row r="798">
      <c r="F798" s="20"/>
      <c r="G798" s="20"/>
      <c r="H798" s="20"/>
      <c r="I798" s="20"/>
      <c r="J798" s="20"/>
      <c r="K798" s="20"/>
      <c r="L798" s="9" t="str">
        <f t="shared" si="1"/>
        <v/>
      </c>
      <c r="M798" s="10" t="str">
        <f t="shared" si="2"/>
        <v/>
      </c>
      <c r="P798" s="12" t="str">
        <f>IF( ISBLANK(A798) , "", VLOOKUP(A798, Pokemon!B:D, 3, FALSE) )</f>
        <v/>
      </c>
      <c r="Q798" s="12" t="str">
        <f>IF( ISBLANK(A798) , "", VLOOKUP(A798, Pokemon!B:E, 4, FALSE) )</f>
        <v/>
      </c>
      <c r="V798" s="12" t="str">
        <f>IF(VLOOKUP(A798,'Hidden Abilities'!B$2:C1000, 2, false) = D798, "YES", "NO")</f>
        <v>#N/A</v>
      </c>
    </row>
    <row r="799">
      <c r="F799" s="20"/>
      <c r="G799" s="20"/>
      <c r="H799" s="20"/>
      <c r="I799" s="20"/>
      <c r="J799" s="20"/>
      <c r="K799" s="20"/>
      <c r="L799" s="9" t="str">
        <f t="shared" si="1"/>
        <v/>
      </c>
      <c r="M799" s="10" t="str">
        <f t="shared" si="2"/>
        <v/>
      </c>
      <c r="P799" s="12" t="str">
        <f>IF( ISBLANK(A799) , "", VLOOKUP(A799, Pokemon!B:D, 3, FALSE) )</f>
        <v/>
      </c>
      <c r="Q799" s="12" t="str">
        <f>IF( ISBLANK(A799) , "", VLOOKUP(A799, Pokemon!B:E, 4, FALSE) )</f>
        <v/>
      </c>
      <c r="V799" s="12" t="str">
        <f>IF(VLOOKUP(A799,'Hidden Abilities'!B$2:C1000, 2, false) = D799, "YES", "NO")</f>
        <v>#N/A</v>
      </c>
    </row>
    <row r="800">
      <c r="F800" s="20"/>
      <c r="G800" s="20"/>
      <c r="H800" s="20"/>
      <c r="I800" s="20"/>
      <c r="J800" s="20"/>
      <c r="K800" s="20"/>
      <c r="L800" s="9" t="str">
        <f t="shared" si="1"/>
        <v/>
      </c>
      <c r="M800" s="10" t="str">
        <f t="shared" si="2"/>
        <v/>
      </c>
      <c r="P800" s="12" t="str">
        <f>IF( ISBLANK(A800) , "", VLOOKUP(A800, Pokemon!B:D, 3, FALSE) )</f>
        <v/>
      </c>
      <c r="Q800" s="12" t="str">
        <f>IF( ISBLANK(A800) , "", VLOOKUP(A800, Pokemon!B:E, 4, FALSE) )</f>
        <v/>
      </c>
      <c r="V800" s="12" t="str">
        <f>IF(VLOOKUP(A800,'Hidden Abilities'!B$2:C1000, 2, false) = D800, "YES", "NO")</f>
        <v>#N/A</v>
      </c>
    </row>
    <row r="801">
      <c r="F801" s="20"/>
      <c r="G801" s="20"/>
      <c r="H801" s="20"/>
      <c r="I801" s="20"/>
      <c r="J801" s="20"/>
      <c r="K801" s="20"/>
      <c r="L801" s="9" t="str">
        <f t="shared" si="1"/>
        <v/>
      </c>
      <c r="M801" s="10" t="str">
        <f t="shared" si="2"/>
        <v/>
      </c>
      <c r="P801" s="12" t="str">
        <f>IF( ISBLANK(A801) , "", VLOOKUP(A801, Pokemon!B:D, 3, FALSE) )</f>
        <v/>
      </c>
      <c r="Q801" s="12" t="str">
        <f>IF( ISBLANK(A801) , "", VLOOKUP(A801, Pokemon!B:E, 4, FALSE) )</f>
        <v/>
      </c>
      <c r="V801" s="12" t="str">
        <f>IF(VLOOKUP(A801,'Hidden Abilities'!B$2:C1000, 2, false) = D801, "YES", "NO")</f>
        <v>#N/A</v>
      </c>
    </row>
    <row r="802">
      <c r="F802" s="20"/>
      <c r="G802" s="20"/>
      <c r="H802" s="20"/>
      <c r="I802" s="20"/>
      <c r="J802" s="20"/>
      <c r="K802" s="20"/>
      <c r="L802" s="9" t="str">
        <f t="shared" si="1"/>
        <v/>
      </c>
      <c r="M802" s="10" t="str">
        <f t="shared" si="2"/>
        <v/>
      </c>
      <c r="P802" s="12" t="str">
        <f>IF( ISBLANK(A802) , "", VLOOKUP(A802, Pokemon!B:D, 3, FALSE) )</f>
        <v/>
      </c>
      <c r="Q802" s="12" t="str">
        <f>IF( ISBLANK(A802) , "", VLOOKUP(A802, Pokemon!B:E, 4, FALSE) )</f>
        <v/>
      </c>
      <c r="V802" s="12" t="str">
        <f>IF(VLOOKUP(A802,'Hidden Abilities'!B$2:C1000, 2, false) = D802, "YES", "NO")</f>
        <v>#N/A</v>
      </c>
    </row>
    <row r="803">
      <c r="F803" s="20"/>
      <c r="G803" s="20"/>
      <c r="H803" s="20"/>
      <c r="I803" s="20"/>
      <c r="J803" s="20"/>
      <c r="K803" s="20"/>
      <c r="L803" s="9" t="str">
        <f t="shared" si="1"/>
        <v/>
      </c>
      <c r="M803" s="10" t="str">
        <f t="shared" si="2"/>
        <v/>
      </c>
      <c r="P803" s="12" t="str">
        <f>IF( ISBLANK(A803) , "", VLOOKUP(A803, Pokemon!B:D, 3, FALSE) )</f>
        <v/>
      </c>
      <c r="Q803" s="12" t="str">
        <f>IF( ISBLANK(A803) , "", VLOOKUP(A803, Pokemon!B:E, 4, FALSE) )</f>
        <v/>
      </c>
      <c r="V803" s="12" t="str">
        <f>IF(VLOOKUP(A803,'Hidden Abilities'!B$2:C1000, 2, false) = D803, "YES", "NO")</f>
        <v>#N/A</v>
      </c>
    </row>
    <row r="804">
      <c r="F804" s="20"/>
      <c r="G804" s="20"/>
      <c r="H804" s="20"/>
      <c r="I804" s="20"/>
      <c r="J804" s="20"/>
      <c r="K804" s="20"/>
      <c r="L804" s="9" t="str">
        <f t="shared" si="1"/>
        <v/>
      </c>
      <c r="M804" s="10" t="str">
        <f t="shared" si="2"/>
        <v/>
      </c>
      <c r="P804" s="12" t="str">
        <f>IF( ISBLANK(A804) , "", VLOOKUP(A804, Pokemon!B:D, 3, FALSE) )</f>
        <v/>
      </c>
      <c r="Q804" s="12" t="str">
        <f>IF( ISBLANK(A804) , "", VLOOKUP(A804, Pokemon!B:E, 4, FALSE) )</f>
        <v/>
      </c>
      <c r="V804" s="12" t="str">
        <f>IF(VLOOKUP(A804,'Hidden Abilities'!B$2:C1000, 2, false) = D804, "YES", "NO")</f>
        <v>#N/A</v>
      </c>
    </row>
    <row r="805">
      <c r="F805" s="20"/>
      <c r="G805" s="20"/>
      <c r="H805" s="20"/>
      <c r="I805" s="20"/>
      <c r="J805" s="20"/>
      <c r="K805" s="20"/>
      <c r="L805" s="9" t="str">
        <f t="shared" si="1"/>
        <v/>
      </c>
      <c r="M805" s="10" t="str">
        <f t="shared" si="2"/>
        <v/>
      </c>
      <c r="P805" s="12" t="str">
        <f>IF( ISBLANK(A805) , "", VLOOKUP(A805, Pokemon!B:D, 3, FALSE) )</f>
        <v/>
      </c>
      <c r="Q805" s="12" t="str">
        <f>IF( ISBLANK(A805) , "", VLOOKUP(A805, Pokemon!B:E, 4, FALSE) )</f>
        <v/>
      </c>
      <c r="V805" s="12" t="str">
        <f>IF(VLOOKUP(A805,'Hidden Abilities'!B$2:C1000, 2, false) = D805, "YES", "NO")</f>
        <v>#N/A</v>
      </c>
    </row>
    <row r="806">
      <c r="F806" s="20"/>
      <c r="G806" s="20"/>
      <c r="H806" s="20"/>
      <c r="I806" s="20"/>
      <c r="J806" s="20"/>
      <c r="K806" s="20"/>
      <c r="L806" s="9" t="str">
        <f t="shared" si="1"/>
        <v/>
      </c>
      <c r="M806" s="10" t="str">
        <f t="shared" si="2"/>
        <v/>
      </c>
      <c r="P806" s="12" t="str">
        <f>IF( ISBLANK(A806) , "", VLOOKUP(A806, Pokemon!B:D, 3, FALSE) )</f>
        <v/>
      </c>
      <c r="Q806" s="12" t="str">
        <f>IF( ISBLANK(A806) , "", VLOOKUP(A806, Pokemon!B:E, 4, FALSE) )</f>
        <v/>
      </c>
      <c r="V806" s="12" t="str">
        <f>IF(VLOOKUP(A806,'Hidden Abilities'!B$2:C1000, 2, false) = D806, "YES", "NO")</f>
        <v>#N/A</v>
      </c>
    </row>
    <row r="807">
      <c r="F807" s="20"/>
      <c r="G807" s="20"/>
      <c r="H807" s="20"/>
      <c r="I807" s="20"/>
      <c r="J807" s="20"/>
      <c r="K807" s="20"/>
      <c r="L807" s="9" t="str">
        <f t="shared" si="1"/>
        <v/>
      </c>
      <c r="M807" s="10" t="str">
        <f t="shared" si="2"/>
        <v/>
      </c>
      <c r="P807" s="12" t="str">
        <f>IF( ISBLANK(A807) , "", VLOOKUP(A807, Pokemon!B:D, 3, FALSE) )</f>
        <v/>
      </c>
      <c r="Q807" s="12" t="str">
        <f>IF( ISBLANK(A807) , "", VLOOKUP(A807, Pokemon!B:E, 4, FALSE) )</f>
        <v/>
      </c>
      <c r="V807" s="12" t="str">
        <f>IF(VLOOKUP(A807,'Hidden Abilities'!B$2:C1000, 2, false) = D807, "YES", "NO")</f>
        <v>#N/A</v>
      </c>
    </row>
    <row r="808">
      <c r="F808" s="20"/>
      <c r="G808" s="20"/>
      <c r="H808" s="20"/>
      <c r="I808" s="20"/>
      <c r="J808" s="20"/>
      <c r="K808" s="20"/>
      <c r="L808" s="9" t="str">
        <f t="shared" si="1"/>
        <v/>
      </c>
      <c r="M808" s="10" t="str">
        <f t="shared" si="2"/>
        <v/>
      </c>
      <c r="P808" s="12" t="str">
        <f>IF( ISBLANK(A808) , "", VLOOKUP(A808, Pokemon!B:D, 3, FALSE) )</f>
        <v/>
      </c>
      <c r="Q808" s="12" t="str">
        <f>IF( ISBLANK(A808) , "", VLOOKUP(A808, Pokemon!B:E, 4, FALSE) )</f>
        <v/>
      </c>
      <c r="V808" s="12" t="str">
        <f>IF(VLOOKUP(A808,'Hidden Abilities'!B$2:C1000, 2, false) = D808, "YES", "NO")</f>
        <v>#N/A</v>
      </c>
    </row>
    <row r="809">
      <c r="F809" s="20"/>
      <c r="G809" s="20"/>
      <c r="H809" s="20"/>
      <c r="I809" s="20"/>
      <c r="J809" s="20"/>
      <c r="K809" s="20"/>
      <c r="L809" s="9" t="str">
        <f t="shared" si="1"/>
        <v/>
      </c>
      <c r="M809" s="10" t="str">
        <f t="shared" si="2"/>
        <v/>
      </c>
      <c r="P809" s="12" t="str">
        <f>IF( ISBLANK(A809) , "", VLOOKUP(A809, Pokemon!B:D, 3, FALSE) )</f>
        <v/>
      </c>
      <c r="Q809" s="12" t="str">
        <f>IF( ISBLANK(A809) , "", VLOOKUP(A809, Pokemon!B:E, 4, FALSE) )</f>
        <v/>
      </c>
      <c r="V809" s="12" t="str">
        <f>IF(VLOOKUP(A809,'Hidden Abilities'!B$2:C1000, 2, false) = D809, "YES", "NO")</f>
        <v>#N/A</v>
      </c>
    </row>
    <row r="810">
      <c r="F810" s="20"/>
      <c r="G810" s="20"/>
      <c r="H810" s="20"/>
      <c r="I810" s="20"/>
      <c r="J810" s="20"/>
      <c r="K810" s="20"/>
      <c r="L810" s="9" t="str">
        <f t="shared" si="1"/>
        <v/>
      </c>
      <c r="M810" s="10" t="str">
        <f t="shared" si="2"/>
        <v/>
      </c>
      <c r="P810" s="12" t="str">
        <f>IF( ISBLANK(A810) , "", VLOOKUP(A810, Pokemon!B:D, 3, FALSE) )</f>
        <v/>
      </c>
      <c r="Q810" s="12" t="str">
        <f>IF( ISBLANK(A810) , "", VLOOKUP(A810, Pokemon!B:E, 4, FALSE) )</f>
        <v/>
      </c>
      <c r="V810" s="12" t="str">
        <f>IF(VLOOKUP(A810,'Hidden Abilities'!B$2:C1000, 2, false) = D810, "YES", "NO")</f>
        <v>#N/A</v>
      </c>
    </row>
    <row r="811">
      <c r="F811" s="20"/>
      <c r="G811" s="20"/>
      <c r="H811" s="20"/>
      <c r="I811" s="20"/>
      <c r="J811" s="20"/>
      <c r="K811" s="20"/>
      <c r="L811" s="9" t="str">
        <f t="shared" si="1"/>
        <v/>
      </c>
      <c r="M811" s="10" t="str">
        <f t="shared" si="2"/>
        <v/>
      </c>
      <c r="P811" s="12" t="str">
        <f>IF( ISBLANK(A811) , "", VLOOKUP(A811, Pokemon!B:D, 3, FALSE) )</f>
        <v/>
      </c>
      <c r="Q811" s="12" t="str">
        <f>IF( ISBLANK(A811) , "", VLOOKUP(A811, Pokemon!B:E, 4, FALSE) )</f>
        <v/>
      </c>
      <c r="V811" s="12" t="str">
        <f>IF(VLOOKUP(A811,'Hidden Abilities'!B$2:C1000, 2, false) = D811, "YES", "NO")</f>
        <v>#N/A</v>
      </c>
    </row>
    <row r="812">
      <c r="F812" s="20"/>
      <c r="G812" s="20"/>
      <c r="H812" s="20"/>
      <c r="I812" s="20"/>
      <c r="J812" s="20"/>
      <c r="K812" s="20"/>
      <c r="L812" s="9" t="str">
        <f t="shared" si="1"/>
        <v/>
      </c>
      <c r="M812" s="10" t="str">
        <f t="shared" si="2"/>
        <v/>
      </c>
      <c r="P812" s="12" t="str">
        <f>IF( ISBLANK(A812) , "", VLOOKUP(A812, Pokemon!B:D, 3, FALSE) )</f>
        <v/>
      </c>
      <c r="Q812" s="12" t="str">
        <f>IF( ISBLANK(A812) , "", VLOOKUP(A812, Pokemon!B:E, 4, FALSE) )</f>
        <v/>
      </c>
      <c r="V812" s="12" t="str">
        <f>IF(VLOOKUP(A812,'Hidden Abilities'!B$2:C1000, 2, false) = D812, "YES", "NO")</f>
        <v>#N/A</v>
      </c>
    </row>
    <row r="813">
      <c r="F813" s="20"/>
      <c r="G813" s="20"/>
      <c r="H813" s="20"/>
      <c r="I813" s="20"/>
      <c r="J813" s="20"/>
      <c r="K813" s="20"/>
      <c r="L813" s="9" t="str">
        <f t="shared" si="1"/>
        <v/>
      </c>
      <c r="M813" s="10" t="str">
        <f t="shared" si="2"/>
        <v/>
      </c>
      <c r="P813" s="12" t="str">
        <f>IF( ISBLANK(A813) , "", VLOOKUP(A813, Pokemon!B:D, 3, FALSE) )</f>
        <v/>
      </c>
      <c r="Q813" s="12" t="str">
        <f>IF( ISBLANK(A813) , "", VLOOKUP(A813, Pokemon!B:E, 4, FALSE) )</f>
        <v/>
      </c>
      <c r="V813" s="12" t="str">
        <f>IF(VLOOKUP(A813,'Hidden Abilities'!B$2:C1000, 2, false) = D813, "YES", "NO")</f>
        <v>#N/A</v>
      </c>
    </row>
    <row r="814">
      <c r="F814" s="20"/>
      <c r="G814" s="20"/>
      <c r="H814" s="20"/>
      <c r="I814" s="20"/>
      <c r="J814" s="20"/>
      <c r="K814" s="20"/>
      <c r="L814" s="9" t="str">
        <f t="shared" si="1"/>
        <v/>
      </c>
      <c r="M814" s="10" t="str">
        <f t="shared" si="2"/>
        <v/>
      </c>
      <c r="P814" s="12" t="str">
        <f>IF( ISBLANK(A814) , "", VLOOKUP(A814, Pokemon!B:D, 3, FALSE) )</f>
        <v/>
      </c>
      <c r="Q814" s="12" t="str">
        <f>IF( ISBLANK(A814) , "", VLOOKUP(A814, Pokemon!B:E, 4, FALSE) )</f>
        <v/>
      </c>
      <c r="V814" s="12" t="str">
        <f>IF(VLOOKUP(A814,'Hidden Abilities'!B$2:C1000, 2, false) = D814, "YES", "NO")</f>
        <v>#N/A</v>
      </c>
    </row>
    <row r="815">
      <c r="F815" s="20"/>
      <c r="G815" s="20"/>
      <c r="H815" s="20"/>
      <c r="I815" s="20"/>
      <c r="J815" s="20"/>
      <c r="K815" s="20"/>
      <c r="L815" s="9" t="str">
        <f t="shared" si="1"/>
        <v/>
      </c>
      <c r="M815" s="10" t="str">
        <f t="shared" si="2"/>
        <v/>
      </c>
      <c r="P815" s="12" t="str">
        <f>IF( ISBLANK(A815) , "", VLOOKUP(A815, Pokemon!B:D, 3, FALSE) )</f>
        <v/>
      </c>
      <c r="Q815" s="12" t="str">
        <f>IF( ISBLANK(A815) , "", VLOOKUP(A815, Pokemon!B:E, 4, FALSE) )</f>
        <v/>
      </c>
      <c r="V815" s="12" t="str">
        <f>IF(VLOOKUP(A815,'Hidden Abilities'!B$2:C1000, 2, false) = D815, "YES", "NO")</f>
        <v>#N/A</v>
      </c>
    </row>
    <row r="816">
      <c r="F816" s="20"/>
      <c r="G816" s="20"/>
      <c r="H816" s="20"/>
      <c r="I816" s="20"/>
      <c r="J816" s="20"/>
      <c r="K816" s="20"/>
      <c r="L816" s="9" t="str">
        <f t="shared" si="1"/>
        <v/>
      </c>
      <c r="M816" s="10" t="str">
        <f t="shared" si="2"/>
        <v/>
      </c>
      <c r="P816" s="12" t="str">
        <f>IF( ISBLANK(A816) , "", VLOOKUP(A816, Pokemon!B:D, 3, FALSE) )</f>
        <v/>
      </c>
      <c r="Q816" s="12" t="str">
        <f>IF( ISBLANK(A816) , "", VLOOKUP(A816, Pokemon!B:E, 4, FALSE) )</f>
        <v/>
      </c>
      <c r="V816" s="12" t="str">
        <f>IF(VLOOKUP(A816,'Hidden Abilities'!B$2:C1000, 2, false) = D816, "YES", "NO")</f>
        <v>#N/A</v>
      </c>
    </row>
    <row r="817">
      <c r="F817" s="20"/>
      <c r="G817" s="20"/>
      <c r="H817" s="20"/>
      <c r="I817" s="20"/>
      <c r="J817" s="20"/>
      <c r="K817" s="20"/>
      <c r="L817" s="9" t="str">
        <f t="shared" si="1"/>
        <v/>
      </c>
      <c r="M817" s="10" t="str">
        <f t="shared" si="2"/>
        <v/>
      </c>
      <c r="P817" s="12" t="str">
        <f>IF( ISBLANK(A817) , "", VLOOKUP(A817, Pokemon!B:D, 3, FALSE) )</f>
        <v/>
      </c>
      <c r="Q817" s="12" t="str">
        <f>IF( ISBLANK(A817) , "", VLOOKUP(A817, Pokemon!B:E, 4, FALSE) )</f>
        <v/>
      </c>
      <c r="V817" s="12" t="str">
        <f>IF(VLOOKUP(A817,'Hidden Abilities'!B$2:C1000, 2, false) = D817, "YES", "NO")</f>
        <v>#N/A</v>
      </c>
    </row>
    <row r="818">
      <c r="F818" s="20"/>
      <c r="G818" s="20"/>
      <c r="H818" s="20"/>
      <c r="I818" s="20"/>
      <c r="J818" s="20"/>
      <c r="K818" s="20"/>
      <c r="L818" s="9" t="str">
        <f t="shared" si="1"/>
        <v/>
      </c>
      <c r="M818" s="10" t="str">
        <f t="shared" si="2"/>
        <v/>
      </c>
      <c r="P818" s="12" t="str">
        <f>IF( ISBLANK(A818) , "", VLOOKUP(A818, Pokemon!B:D, 3, FALSE) )</f>
        <v/>
      </c>
      <c r="Q818" s="12" t="str">
        <f>IF( ISBLANK(A818) , "", VLOOKUP(A818, Pokemon!B:E, 4, FALSE) )</f>
        <v/>
      </c>
      <c r="V818" s="12" t="str">
        <f>IF(VLOOKUP(A818,'Hidden Abilities'!B$2:C1000, 2, false) = D818, "YES", "NO")</f>
        <v>#N/A</v>
      </c>
    </row>
    <row r="819">
      <c r="F819" s="20"/>
      <c r="G819" s="20"/>
      <c r="H819" s="20"/>
      <c r="I819" s="20"/>
      <c r="J819" s="20"/>
      <c r="K819" s="20"/>
      <c r="L819" s="9" t="str">
        <f t="shared" si="1"/>
        <v/>
      </c>
      <c r="M819" s="10" t="str">
        <f t="shared" si="2"/>
        <v/>
      </c>
      <c r="P819" s="12" t="str">
        <f>IF( ISBLANK(A819) , "", VLOOKUP(A819, Pokemon!B:D, 3, FALSE) )</f>
        <v/>
      </c>
      <c r="Q819" s="12" t="str">
        <f>IF( ISBLANK(A819) , "", VLOOKUP(A819, Pokemon!B:E, 4, FALSE) )</f>
        <v/>
      </c>
      <c r="V819" s="12" t="str">
        <f>IF(VLOOKUP(A819,'Hidden Abilities'!B$2:C1000, 2, false) = D819, "YES", "NO")</f>
        <v>#N/A</v>
      </c>
    </row>
    <row r="820">
      <c r="F820" s="20"/>
      <c r="G820" s="20"/>
      <c r="H820" s="20"/>
      <c r="I820" s="20"/>
      <c r="J820" s="20"/>
      <c r="K820" s="20"/>
      <c r="L820" s="9" t="str">
        <f t="shared" si="1"/>
        <v/>
      </c>
      <c r="M820" s="10" t="str">
        <f t="shared" si="2"/>
        <v/>
      </c>
      <c r="P820" s="12" t="str">
        <f>IF( ISBLANK(A820) , "", VLOOKUP(A820, Pokemon!B:D, 3, FALSE) )</f>
        <v/>
      </c>
      <c r="Q820" s="12" t="str">
        <f>IF( ISBLANK(A820) , "", VLOOKUP(A820, Pokemon!B:E, 4, FALSE) )</f>
        <v/>
      </c>
      <c r="V820" s="12" t="str">
        <f>IF(VLOOKUP(A820,'Hidden Abilities'!B$2:C1000, 2, false) = D820, "YES", "NO")</f>
        <v>#N/A</v>
      </c>
    </row>
    <row r="821">
      <c r="F821" s="20"/>
      <c r="G821" s="20"/>
      <c r="H821" s="20"/>
      <c r="I821" s="20"/>
      <c r="J821" s="20"/>
      <c r="K821" s="20"/>
      <c r="L821" s="9" t="str">
        <f t="shared" si="1"/>
        <v/>
      </c>
      <c r="M821" s="10" t="str">
        <f t="shared" si="2"/>
        <v/>
      </c>
      <c r="P821" s="12" t="str">
        <f>IF( ISBLANK(A821) , "", VLOOKUP(A821, Pokemon!B:D, 3, FALSE) )</f>
        <v/>
      </c>
      <c r="Q821" s="12" t="str">
        <f>IF( ISBLANK(A821) , "", VLOOKUP(A821, Pokemon!B:E, 4, FALSE) )</f>
        <v/>
      </c>
      <c r="V821" s="12" t="str">
        <f>IF(VLOOKUP(A821,'Hidden Abilities'!B$2:C1000, 2, false) = D821, "YES", "NO")</f>
        <v>#N/A</v>
      </c>
    </row>
    <row r="822">
      <c r="F822" s="20"/>
      <c r="G822" s="20"/>
      <c r="H822" s="20"/>
      <c r="I822" s="20"/>
      <c r="J822" s="20"/>
      <c r="K822" s="20"/>
      <c r="L822" s="9" t="str">
        <f t="shared" si="1"/>
        <v/>
      </c>
      <c r="M822" s="10" t="str">
        <f t="shared" si="2"/>
        <v/>
      </c>
      <c r="P822" s="12" t="str">
        <f>IF( ISBLANK(A822) , "", VLOOKUP(A822, Pokemon!B:D, 3, FALSE) )</f>
        <v/>
      </c>
      <c r="Q822" s="12" t="str">
        <f>IF( ISBLANK(A822) , "", VLOOKUP(A822, Pokemon!B:E, 4, FALSE) )</f>
        <v/>
      </c>
      <c r="V822" s="12" t="str">
        <f>IF(VLOOKUP(A822,'Hidden Abilities'!B$2:C1000, 2, false) = D822, "YES", "NO")</f>
        <v>#N/A</v>
      </c>
    </row>
    <row r="823">
      <c r="F823" s="20"/>
      <c r="G823" s="20"/>
      <c r="H823" s="20"/>
      <c r="I823" s="20"/>
      <c r="J823" s="20"/>
      <c r="K823" s="20"/>
      <c r="L823" s="9" t="str">
        <f t="shared" si="1"/>
        <v/>
      </c>
      <c r="M823" s="10" t="str">
        <f t="shared" si="2"/>
        <v/>
      </c>
      <c r="P823" s="12" t="str">
        <f>IF( ISBLANK(A823) , "", VLOOKUP(A823, Pokemon!B:D, 3, FALSE) )</f>
        <v/>
      </c>
      <c r="Q823" s="12" t="str">
        <f>IF( ISBLANK(A823) , "", VLOOKUP(A823, Pokemon!B:E, 4, FALSE) )</f>
        <v/>
      </c>
      <c r="V823" s="12" t="str">
        <f>IF(VLOOKUP(A823,'Hidden Abilities'!B$2:C1000, 2, false) = D823, "YES", "NO")</f>
        <v>#N/A</v>
      </c>
    </row>
    <row r="824">
      <c r="F824" s="20"/>
      <c r="G824" s="20"/>
      <c r="H824" s="20"/>
      <c r="I824" s="20"/>
      <c r="J824" s="20"/>
      <c r="K824" s="20"/>
      <c r="L824" s="9" t="str">
        <f t="shared" si="1"/>
        <v/>
      </c>
      <c r="M824" s="10" t="str">
        <f t="shared" si="2"/>
        <v/>
      </c>
      <c r="P824" s="12" t="str">
        <f>IF( ISBLANK(A824) , "", VLOOKUP(A824, Pokemon!B:D, 3, FALSE) )</f>
        <v/>
      </c>
      <c r="Q824" s="12" t="str">
        <f>IF( ISBLANK(A824) , "", VLOOKUP(A824, Pokemon!B:E, 4, FALSE) )</f>
        <v/>
      </c>
      <c r="V824" s="12" t="str">
        <f>IF(VLOOKUP(A824,'Hidden Abilities'!B$2:C1000, 2, false) = D824, "YES", "NO")</f>
        <v>#N/A</v>
      </c>
    </row>
    <row r="825">
      <c r="F825" s="20"/>
      <c r="G825" s="20"/>
      <c r="H825" s="20"/>
      <c r="I825" s="20"/>
      <c r="J825" s="20"/>
      <c r="K825" s="20"/>
      <c r="L825" s="9" t="str">
        <f t="shared" si="1"/>
        <v/>
      </c>
      <c r="M825" s="10" t="str">
        <f t="shared" si="2"/>
        <v/>
      </c>
      <c r="P825" s="12" t="str">
        <f>IF( ISBLANK(A825) , "", VLOOKUP(A825, Pokemon!B:D, 3, FALSE) )</f>
        <v/>
      </c>
      <c r="Q825" s="12" t="str">
        <f>IF( ISBLANK(A825) , "", VLOOKUP(A825, Pokemon!B:E, 4, FALSE) )</f>
        <v/>
      </c>
      <c r="V825" s="12" t="str">
        <f>IF(VLOOKUP(A825,'Hidden Abilities'!B$2:C1000, 2, false) = D825, "YES", "NO")</f>
        <v>#N/A</v>
      </c>
    </row>
    <row r="826">
      <c r="F826" s="20"/>
      <c r="G826" s="20"/>
      <c r="H826" s="20"/>
      <c r="I826" s="20"/>
      <c r="J826" s="20"/>
      <c r="K826" s="20"/>
      <c r="L826" s="9" t="str">
        <f t="shared" si="1"/>
        <v/>
      </c>
      <c r="M826" s="10" t="str">
        <f t="shared" si="2"/>
        <v/>
      </c>
      <c r="P826" s="12" t="str">
        <f>IF( ISBLANK(A826) , "", VLOOKUP(A826, Pokemon!B:D, 3, FALSE) )</f>
        <v/>
      </c>
      <c r="Q826" s="12" t="str">
        <f>IF( ISBLANK(A826) , "", VLOOKUP(A826, Pokemon!B:E, 4, FALSE) )</f>
        <v/>
      </c>
      <c r="V826" s="12" t="str">
        <f>IF(VLOOKUP(A826,'Hidden Abilities'!B$2:C1000, 2, false) = D826, "YES", "NO")</f>
        <v>#N/A</v>
      </c>
    </row>
    <row r="827">
      <c r="F827" s="20"/>
      <c r="G827" s="20"/>
      <c r="H827" s="20"/>
      <c r="I827" s="20"/>
      <c r="J827" s="20"/>
      <c r="K827" s="20"/>
      <c r="L827" s="9" t="str">
        <f t="shared" si="1"/>
        <v/>
      </c>
      <c r="M827" s="10" t="str">
        <f t="shared" si="2"/>
        <v/>
      </c>
      <c r="P827" s="12" t="str">
        <f>IF( ISBLANK(A827) , "", VLOOKUP(A827, Pokemon!B:D, 3, FALSE) )</f>
        <v/>
      </c>
      <c r="Q827" s="12" t="str">
        <f>IF( ISBLANK(A827) , "", VLOOKUP(A827, Pokemon!B:E, 4, FALSE) )</f>
        <v/>
      </c>
      <c r="V827" s="12" t="str">
        <f>IF(VLOOKUP(A827,'Hidden Abilities'!B$2:C1000, 2, false) = D827, "YES", "NO")</f>
        <v>#N/A</v>
      </c>
    </row>
    <row r="828">
      <c r="F828" s="20"/>
      <c r="G828" s="20"/>
      <c r="H828" s="20"/>
      <c r="I828" s="20"/>
      <c r="J828" s="20"/>
      <c r="K828" s="20"/>
      <c r="L828" s="9" t="str">
        <f t="shared" si="1"/>
        <v/>
      </c>
      <c r="M828" s="10" t="str">
        <f t="shared" si="2"/>
        <v/>
      </c>
      <c r="P828" s="12" t="str">
        <f>IF( ISBLANK(A828) , "", VLOOKUP(A828, Pokemon!B:D, 3, FALSE) )</f>
        <v/>
      </c>
      <c r="Q828" s="12" t="str">
        <f>IF( ISBLANK(A828) , "", VLOOKUP(A828, Pokemon!B:E, 4, FALSE) )</f>
        <v/>
      </c>
      <c r="V828" s="12" t="str">
        <f>IF(VLOOKUP(A828,'Hidden Abilities'!B$2:C1000, 2, false) = D828, "YES", "NO")</f>
        <v>#N/A</v>
      </c>
    </row>
    <row r="829">
      <c r="F829" s="20"/>
      <c r="G829" s="20"/>
      <c r="H829" s="20"/>
      <c r="I829" s="20"/>
      <c r="J829" s="20"/>
      <c r="K829" s="20"/>
      <c r="L829" s="9" t="str">
        <f t="shared" si="1"/>
        <v/>
      </c>
      <c r="M829" s="10" t="str">
        <f t="shared" si="2"/>
        <v/>
      </c>
      <c r="P829" s="12" t="str">
        <f>IF( ISBLANK(A829) , "", VLOOKUP(A829, Pokemon!B:D, 3, FALSE) )</f>
        <v/>
      </c>
      <c r="Q829" s="12" t="str">
        <f>IF( ISBLANK(A829) , "", VLOOKUP(A829, Pokemon!B:E, 4, FALSE) )</f>
        <v/>
      </c>
      <c r="V829" s="12" t="str">
        <f>IF(VLOOKUP(A829,'Hidden Abilities'!B$2:C1000, 2, false) = D829, "YES", "NO")</f>
        <v>#N/A</v>
      </c>
    </row>
    <row r="830">
      <c r="F830" s="20"/>
      <c r="G830" s="20"/>
      <c r="H830" s="20"/>
      <c r="I830" s="20"/>
      <c r="J830" s="20"/>
      <c r="K830" s="20"/>
      <c r="L830" s="9" t="str">
        <f t="shared" si="1"/>
        <v/>
      </c>
      <c r="M830" s="10" t="str">
        <f t="shared" si="2"/>
        <v/>
      </c>
      <c r="P830" s="12" t="str">
        <f>IF( ISBLANK(A830) , "", VLOOKUP(A830, Pokemon!B:D, 3, FALSE) )</f>
        <v/>
      </c>
      <c r="Q830" s="12" t="str">
        <f>IF( ISBLANK(A830) , "", VLOOKUP(A830, Pokemon!B:E, 4, FALSE) )</f>
        <v/>
      </c>
      <c r="V830" s="12" t="str">
        <f>IF(VLOOKUP(A830,'Hidden Abilities'!B$2:C1000, 2, false) = D830, "YES", "NO")</f>
        <v>#N/A</v>
      </c>
    </row>
    <row r="831">
      <c r="F831" s="20"/>
      <c r="G831" s="20"/>
      <c r="H831" s="20"/>
      <c r="I831" s="20"/>
      <c r="J831" s="20"/>
      <c r="K831" s="20"/>
      <c r="L831" s="9" t="str">
        <f t="shared" si="1"/>
        <v/>
      </c>
      <c r="M831" s="10" t="str">
        <f t="shared" si="2"/>
        <v/>
      </c>
      <c r="P831" s="12" t="str">
        <f>IF( ISBLANK(A831) , "", VLOOKUP(A831, Pokemon!B:D, 3, FALSE) )</f>
        <v/>
      </c>
      <c r="Q831" s="12" t="str">
        <f>IF( ISBLANK(A831) , "", VLOOKUP(A831, Pokemon!B:E, 4, FALSE) )</f>
        <v/>
      </c>
      <c r="V831" s="12" t="str">
        <f>IF(VLOOKUP(A831,'Hidden Abilities'!B$2:C1000, 2, false) = D831, "YES", "NO")</f>
        <v>#N/A</v>
      </c>
    </row>
    <row r="832">
      <c r="F832" s="20"/>
      <c r="G832" s="20"/>
      <c r="H832" s="20"/>
      <c r="I832" s="20"/>
      <c r="J832" s="20"/>
      <c r="K832" s="20"/>
      <c r="L832" s="9" t="str">
        <f t="shared" si="1"/>
        <v/>
      </c>
      <c r="M832" s="10" t="str">
        <f t="shared" si="2"/>
        <v/>
      </c>
      <c r="P832" s="12" t="str">
        <f>IF( ISBLANK(A832) , "", VLOOKUP(A832, Pokemon!B:D, 3, FALSE) )</f>
        <v/>
      </c>
      <c r="Q832" s="12" t="str">
        <f>IF( ISBLANK(A832) , "", VLOOKUP(A832, Pokemon!B:E, 4, FALSE) )</f>
        <v/>
      </c>
      <c r="V832" s="12" t="str">
        <f>IF(VLOOKUP(A832,'Hidden Abilities'!B$2:C1000, 2, false) = D832, "YES", "NO")</f>
        <v>#N/A</v>
      </c>
    </row>
    <row r="833">
      <c r="F833" s="20"/>
      <c r="G833" s="20"/>
      <c r="H833" s="20"/>
      <c r="I833" s="20"/>
      <c r="J833" s="20"/>
      <c r="K833" s="20"/>
      <c r="L833" s="9" t="str">
        <f t="shared" si="1"/>
        <v/>
      </c>
      <c r="M833" s="10" t="str">
        <f t="shared" si="2"/>
        <v/>
      </c>
      <c r="P833" s="12" t="str">
        <f>IF( ISBLANK(A833) , "", VLOOKUP(A833, Pokemon!B:D, 3, FALSE) )</f>
        <v/>
      </c>
      <c r="Q833" s="12" t="str">
        <f>IF( ISBLANK(A833) , "", VLOOKUP(A833, Pokemon!B:E, 4, FALSE) )</f>
        <v/>
      </c>
      <c r="V833" s="12" t="str">
        <f>IF(VLOOKUP(A833,'Hidden Abilities'!B$2:C1000, 2, false) = D833, "YES", "NO")</f>
        <v>#N/A</v>
      </c>
    </row>
    <row r="834">
      <c r="F834" s="20"/>
      <c r="G834" s="20"/>
      <c r="H834" s="20"/>
      <c r="I834" s="20"/>
      <c r="J834" s="20"/>
      <c r="K834" s="20"/>
      <c r="L834" s="9" t="str">
        <f t="shared" si="1"/>
        <v/>
      </c>
      <c r="M834" s="10" t="str">
        <f t="shared" si="2"/>
        <v/>
      </c>
      <c r="P834" s="12" t="str">
        <f>IF( ISBLANK(A834) , "", VLOOKUP(A834, Pokemon!B:D, 3, FALSE) )</f>
        <v/>
      </c>
      <c r="Q834" s="12" t="str">
        <f>IF( ISBLANK(A834) , "", VLOOKUP(A834, Pokemon!B:E, 4, FALSE) )</f>
        <v/>
      </c>
      <c r="V834" s="12" t="str">
        <f>IF(VLOOKUP(A834,'Hidden Abilities'!B$2:C1000, 2, false) = D834, "YES", "NO")</f>
        <v>#N/A</v>
      </c>
    </row>
    <row r="835">
      <c r="F835" s="20"/>
      <c r="G835" s="20"/>
      <c r="H835" s="20"/>
      <c r="I835" s="20"/>
      <c r="J835" s="20"/>
      <c r="K835" s="20"/>
      <c r="L835" s="9" t="str">
        <f t="shared" si="1"/>
        <v/>
      </c>
      <c r="M835" s="10" t="str">
        <f t="shared" si="2"/>
        <v/>
      </c>
      <c r="P835" s="12" t="str">
        <f>IF( ISBLANK(A835) , "", VLOOKUP(A835, Pokemon!B:D, 3, FALSE) )</f>
        <v/>
      </c>
      <c r="Q835" s="12" t="str">
        <f>IF( ISBLANK(A835) , "", VLOOKUP(A835, Pokemon!B:E, 4, FALSE) )</f>
        <v/>
      </c>
      <c r="V835" s="12" t="str">
        <f>IF(VLOOKUP(A835,'Hidden Abilities'!B$2:C1000, 2, false) = D835, "YES", "NO")</f>
        <v>#N/A</v>
      </c>
    </row>
    <row r="836">
      <c r="F836" s="20"/>
      <c r="G836" s="20"/>
      <c r="H836" s="20"/>
      <c r="I836" s="20"/>
      <c r="J836" s="20"/>
      <c r="K836" s="20"/>
      <c r="L836" s="9" t="str">
        <f t="shared" si="1"/>
        <v/>
      </c>
      <c r="M836" s="10" t="str">
        <f t="shared" si="2"/>
        <v/>
      </c>
      <c r="P836" s="12" t="str">
        <f>IF( ISBLANK(A836) , "", VLOOKUP(A836, Pokemon!B:D, 3, FALSE) )</f>
        <v/>
      </c>
      <c r="Q836" s="12" t="str">
        <f>IF( ISBLANK(A836) , "", VLOOKUP(A836, Pokemon!B:E, 4, FALSE) )</f>
        <v/>
      </c>
      <c r="V836" s="12" t="str">
        <f>IF(VLOOKUP(A836,'Hidden Abilities'!B$2:C1000, 2, false) = D836, "YES", "NO")</f>
        <v>#N/A</v>
      </c>
    </row>
    <row r="837">
      <c r="F837" s="20"/>
      <c r="G837" s="20"/>
      <c r="H837" s="20"/>
      <c r="I837" s="20"/>
      <c r="J837" s="20"/>
      <c r="K837" s="20"/>
      <c r="L837" s="9" t="str">
        <f t="shared" si="1"/>
        <v/>
      </c>
      <c r="M837" s="10" t="str">
        <f t="shared" si="2"/>
        <v/>
      </c>
      <c r="P837" s="12" t="str">
        <f>IF( ISBLANK(A837) , "", VLOOKUP(A837, Pokemon!B:D, 3, FALSE) )</f>
        <v/>
      </c>
      <c r="Q837" s="12" t="str">
        <f>IF( ISBLANK(A837) , "", VLOOKUP(A837, Pokemon!B:E, 4, FALSE) )</f>
        <v/>
      </c>
      <c r="V837" s="12" t="str">
        <f>IF(VLOOKUP(A837,'Hidden Abilities'!B$2:C1000, 2, false) = D837, "YES", "NO")</f>
        <v>#N/A</v>
      </c>
    </row>
    <row r="838">
      <c r="F838" s="20"/>
      <c r="G838" s="20"/>
      <c r="H838" s="20"/>
      <c r="I838" s="20"/>
      <c r="J838" s="20"/>
      <c r="K838" s="20"/>
      <c r="L838" s="9" t="str">
        <f t="shared" si="1"/>
        <v/>
      </c>
      <c r="M838" s="10" t="str">
        <f t="shared" si="2"/>
        <v/>
      </c>
      <c r="P838" s="12" t="str">
        <f>IF( ISBLANK(A838) , "", VLOOKUP(A838, Pokemon!B:D, 3, FALSE) )</f>
        <v/>
      </c>
      <c r="Q838" s="12" t="str">
        <f>IF( ISBLANK(A838) , "", VLOOKUP(A838, Pokemon!B:E, 4, FALSE) )</f>
        <v/>
      </c>
      <c r="V838" s="12" t="str">
        <f>IF(VLOOKUP(A838,'Hidden Abilities'!B$2:C1000, 2, false) = D838, "YES", "NO")</f>
        <v>#N/A</v>
      </c>
    </row>
    <row r="839">
      <c r="F839" s="20"/>
      <c r="G839" s="20"/>
      <c r="H839" s="20"/>
      <c r="I839" s="20"/>
      <c r="J839" s="20"/>
      <c r="K839" s="20"/>
      <c r="L839" s="9" t="str">
        <f t="shared" si="1"/>
        <v/>
      </c>
      <c r="M839" s="10" t="str">
        <f t="shared" si="2"/>
        <v/>
      </c>
      <c r="P839" s="12" t="str">
        <f>IF( ISBLANK(A839) , "", VLOOKUP(A839, Pokemon!B:D, 3, FALSE) )</f>
        <v/>
      </c>
      <c r="Q839" s="12" t="str">
        <f>IF( ISBLANK(A839) , "", VLOOKUP(A839, Pokemon!B:E, 4, FALSE) )</f>
        <v/>
      </c>
      <c r="V839" s="12" t="str">
        <f>IF(VLOOKUP(A839,'Hidden Abilities'!B$2:C1000, 2, false) = D839, "YES", "NO")</f>
        <v>#N/A</v>
      </c>
    </row>
    <row r="840">
      <c r="F840" s="20"/>
      <c r="G840" s="20"/>
      <c r="H840" s="20"/>
      <c r="I840" s="20"/>
      <c r="J840" s="20"/>
      <c r="K840" s="20"/>
      <c r="L840" s="9" t="str">
        <f t="shared" si="1"/>
        <v/>
      </c>
      <c r="M840" s="10" t="str">
        <f t="shared" si="2"/>
        <v/>
      </c>
      <c r="P840" s="12" t="str">
        <f>IF( ISBLANK(A840) , "", VLOOKUP(A840, Pokemon!B:D, 3, FALSE) )</f>
        <v/>
      </c>
      <c r="Q840" s="12" t="str">
        <f>IF( ISBLANK(A840) , "", VLOOKUP(A840, Pokemon!B:E, 4, FALSE) )</f>
        <v/>
      </c>
      <c r="V840" s="12" t="str">
        <f>IF(VLOOKUP(A840,'Hidden Abilities'!B$2:C1000, 2, false) = D840, "YES", "NO")</f>
        <v>#N/A</v>
      </c>
    </row>
    <row r="841">
      <c r="F841" s="20"/>
      <c r="G841" s="20"/>
      <c r="H841" s="20"/>
      <c r="I841" s="20"/>
      <c r="J841" s="20"/>
      <c r="K841" s="20"/>
      <c r="L841" s="9" t="str">
        <f t="shared" si="1"/>
        <v/>
      </c>
      <c r="M841" s="10" t="str">
        <f t="shared" si="2"/>
        <v/>
      </c>
      <c r="P841" s="12" t="str">
        <f>IF( ISBLANK(A841) , "", VLOOKUP(A841, Pokemon!B:D, 3, FALSE) )</f>
        <v/>
      </c>
      <c r="Q841" s="12" t="str">
        <f>IF( ISBLANK(A841) , "", VLOOKUP(A841, Pokemon!B:E, 4, FALSE) )</f>
        <v/>
      </c>
      <c r="V841" s="12" t="str">
        <f>IF(VLOOKUP(A841,'Hidden Abilities'!B$2:C1000, 2, false) = D841, "YES", "NO")</f>
        <v>#N/A</v>
      </c>
    </row>
    <row r="842">
      <c r="F842" s="20"/>
      <c r="G842" s="20"/>
      <c r="H842" s="20"/>
      <c r="I842" s="20"/>
      <c r="J842" s="20"/>
      <c r="K842" s="20"/>
      <c r="L842" s="9" t="str">
        <f t="shared" si="1"/>
        <v/>
      </c>
      <c r="M842" s="10" t="str">
        <f t="shared" si="2"/>
        <v/>
      </c>
      <c r="P842" s="12" t="str">
        <f>IF( ISBLANK(A842) , "", VLOOKUP(A842, Pokemon!B:D, 3, FALSE) )</f>
        <v/>
      </c>
      <c r="Q842" s="12" t="str">
        <f>IF( ISBLANK(A842) , "", VLOOKUP(A842, Pokemon!B:E, 4, FALSE) )</f>
        <v/>
      </c>
      <c r="V842" s="12" t="str">
        <f>IF(VLOOKUP(A842,'Hidden Abilities'!B$2:C1000, 2, false) = D842, "YES", "NO")</f>
        <v>#N/A</v>
      </c>
    </row>
    <row r="843">
      <c r="F843" s="20"/>
      <c r="G843" s="20"/>
      <c r="H843" s="20"/>
      <c r="I843" s="20"/>
      <c r="J843" s="20"/>
      <c r="K843" s="20"/>
      <c r="L843" s="9" t="str">
        <f t="shared" si="1"/>
        <v/>
      </c>
      <c r="M843" s="10" t="str">
        <f t="shared" si="2"/>
        <v/>
      </c>
      <c r="P843" s="12" t="str">
        <f>IF( ISBLANK(A843) , "", VLOOKUP(A843, Pokemon!B:D, 3, FALSE) )</f>
        <v/>
      </c>
      <c r="Q843" s="12" t="str">
        <f>IF( ISBLANK(A843) , "", VLOOKUP(A843, Pokemon!B:E, 4, FALSE) )</f>
        <v/>
      </c>
      <c r="V843" s="12" t="str">
        <f>IF(VLOOKUP(A843,'Hidden Abilities'!B$2:C1000, 2, false) = D843, "YES", "NO")</f>
        <v>#N/A</v>
      </c>
    </row>
    <row r="844">
      <c r="F844" s="20"/>
      <c r="G844" s="20"/>
      <c r="H844" s="20"/>
      <c r="I844" s="20"/>
      <c r="J844" s="20"/>
      <c r="K844" s="20"/>
      <c r="L844" s="9" t="str">
        <f t="shared" si="1"/>
        <v/>
      </c>
      <c r="M844" s="10" t="str">
        <f t="shared" si="2"/>
        <v/>
      </c>
      <c r="P844" s="12" t="str">
        <f>IF( ISBLANK(A844) , "", VLOOKUP(A844, Pokemon!B:D, 3, FALSE) )</f>
        <v/>
      </c>
      <c r="Q844" s="12" t="str">
        <f>IF( ISBLANK(A844) , "", VLOOKUP(A844, Pokemon!B:E, 4, FALSE) )</f>
        <v/>
      </c>
      <c r="V844" s="12" t="str">
        <f>IF(VLOOKUP(A844,'Hidden Abilities'!B$2:C1000, 2, false) = D844, "YES", "NO")</f>
        <v>#N/A</v>
      </c>
    </row>
    <row r="845">
      <c r="F845" s="20"/>
      <c r="G845" s="20"/>
      <c r="H845" s="20"/>
      <c r="I845" s="20"/>
      <c r="J845" s="20"/>
      <c r="K845" s="20"/>
      <c r="L845" s="9" t="str">
        <f t="shared" si="1"/>
        <v/>
      </c>
      <c r="M845" s="10" t="str">
        <f t="shared" si="2"/>
        <v/>
      </c>
      <c r="P845" s="12" t="str">
        <f>IF( ISBLANK(A845) , "", VLOOKUP(A845, Pokemon!B:D, 3, FALSE) )</f>
        <v/>
      </c>
      <c r="Q845" s="12" t="str">
        <f>IF( ISBLANK(A845) , "", VLOOKUP(A845, Pokemon!B:E, 4, FALSE) )</f>
        <v/>
      </c>
      <c r="V845" s="12" t="str">
        <f>IF(VLOOKUP(A845,'Hidden Abilities'!B$2:C1000, 2, false) = D845, "YES", "NO")</f>
        <v>#N/A</v>
      </c>
    </row>
    <row r="846">
      <c r="F846" s="20"/>
      <c r="G846" s="20"/>
      <c r="H846" s="20"/>
      <c r="I846" s="20"/>
      <c r="J846" s="20"/>
      <c r="K846" s="20"/>
      <c r="L846" s="9" t="str">
        <f t="shared" si="1"/>
        <v/>
      </c>
      <c r="M846" s="10" t="str">
        <f t="shared" si="2"/>
        <v/>
      </c>
      <c r="P846" s="12" t="str">
        <f>IF( ISBLANK(A846) , "", VLOOKUP(A846, Pokemon!B:D, 3, FALSE) )</f>
        <v/>
      </c>
      <c r="Q846" s="12" t="str">
        <f>IF( ISBLANK(A846) , "", VLOOKUP(A846, Pokemon!B:E, 4, FALSE) )</f>
        <v/>
      </c>
      <c r="V846" s="12" t="str">
        <f>IF(VLOOKUP(A846,'Hidden Abilities'!B$2:C1000, 2, false) = D846, "YES", "NO")</f>
        <v>#N/A</v>
      </c>
    </row>
    <row r="847">
      <c r="F847" s="20"/>
      <c r="G847" s="20"/>
      <c r="H847" s="20"/>
      <c r="I847" s="20"/>
      <c r="J847" s="20"/>
      <c r="K847" s="20"/>
      <c r="L847" s="9" t="str">
        <f t="shared" si="1"/>
        <v/>
      </c>
      <c r="M847" s="10" t="str">
        <f t="shared" si="2"/>
        <v/>
      </c>
      <c r="P847" s="12" t="str">
        <f>IF( ISBLANK(A847) , "", VLOOKUP(A847, Pokemon!B:D, 3, FALSE) )</f>
        <v/>
      </c>
      <c r="Q847" s="12" t="str">
        <f>IF( ISBLANK(A847) , "", VLOOKUP(A847, Pokemon!B:E, 4, FALSE) )</f>
        <v/>
      </c>
      <c r="V847" s="12" t="str">
        <f>IF(VLOOKUP(A847,'Hidden Abilities'!B$2:C1000, 2, false) = D847, "YES", "NO")</f>
        <v>#N/A</v>
      </c>
    </row>
    <row r="848">
      <c r="F848" s="20"/>
      <c r="G848" s="20"/>
      <c r="H848" s="20"/>
      <c r="I848" s="20"/>
      <c r="J848" s="20"/>
      <c r="K848" s="20"/>
      <c r="L848" s="9" t="str">
        <f t="shared" si="1"/>
        <v/>
      </c>
      <c r="M848" s="10" t="str">
        <f t="shared" si="2"/>
        <v/>
      </c>
      <c r="P848" s="12" t="str">
        <f>IF( ISBLANK(A848) , "", VLOOKUP(A848, Pokemon!B:D, 3, FALSE) )</f>
        <v/>
      </c>
      <c r="Q848" s="12" t="str">
        <f>IF( ISBLANK(A848) , "", VLOOKUP(A848, Pokemon!B:E, 4, FALSE) )</f>
        <v/>
      </c>
      <c r="V848" s="12" t="str">
        <f>IF(VLOOKUP(A848,'Hidden Abilities'!B$2:C1000, 2, false) = D848, "YES", "NO")</f>
        <v>#N/A</v>
      </c>
    </row>
    <row r="849">
      <c r="F849" s="20"/>
      <c r="G849" s="20"/>
      <c r="H849" s="20"/>
      <c r="I849" s="20"/>
      <c r="J849" s="20"/>
      <c r="K849" s="20"/>
      <c r="L849" s="9" t="str">
        <f t="shared" si="1"/>
        <v/>
      </c>
      <c r="M849" s="10" t="str">
        <f t="shared" si="2"/>
        <v/>
      </c>
      <c r="P849" s="12" t="str">
        <f>IF( ISBLANK(A849) , "", VLOOKUP(A849, Pokemon!B:D, 3, FALSE) )</f>
        <v/>
      </c>
      <c r="Q849" s="12" t="str">
        <f>IF( ISBLANK(A849) , "", VLOOKUP(A849, Pokemon!B:E, 4, FALSE) )</f>
        <v/>
      </c>
      <c r="V849" s="12" t="str">
        <f>IF(VLOOKUP(A849,'Hidden Abilities'!B$2:C1000, 2, false) = D849, "YES", "NO")</f>
        <v>#N/A</v>
      </c>
    </row>
    <row r="850">
      <c r="F850" s="20"/>
      <c r="G850" s="20"/>
      <c r="H850" s="20"/>
      <c r="I850" s="20"/>
      <c r="J850" s="20"/>
      <c r="K850" s="20"/>
      <c r="L850" s="9" t="str">
        <f t="shared" si="1"/>
        <v/>
      </c>
      <c r="M850" s="10" t="str">
        <f t="shared" si="2"/>
        <v/>
      </c>
      <c r="P850" s="12" t="str">
        <f>IF( ISBLANK(A850) , "", VLOOKUP(A850, Pokemon!B:D, 3, FALSE) )</f>
        <v/>
      </c>
      <c r="Q850" s="12" t="str">
        <f>IF( ISBLANK(A850) , "", VLOOKUP(A850, Pokemon!B:E, 4, FALSE) )</f>
        <v/>
      </c>
      <c r="V850" s="12" t="str">
        <f>IF(VLOOKUP(A850,'Hidden Abilities'!B$2:C1000, 2, false) = D850, "YES", "NO")</f>
        <v>#N/A</v>
      </c>
    </row>
    <row r="851">
      <c r="F851" s="20"/>
      <c r="G851" s="20"/>
      <c r="H851" s="20"/>
      <c r="I851" s="20"/>
      <c r="J851" s="20"/>
      <c r="K851" s="20"/>
      <c r="L851" s="9" t="str">
        <f t="shared" si="1"/>
        <v/>
      </c>
      <c r="M851" s="10" t="str">
        <f t="shared" si="2"/>
        <v/>
      </c>
      <c r="P851" s="12" t="str">
        <f>IF( ISBLANK(A851) , "", VLOOKUP(A851, Pokemon!B:D, 3, FALSE) )</f>
        <v/>
      </c>
      <c r="Q851" s="12" t="str">
        <f>IF( ISBLANK(A851) , "", VLOOKUP(A851, Pokemon!B:E, 4, FALSE) )</f>
        <v/>
      </c>
      <c r="V851" s="12" t="str">
        <f>IF(VLOOKUP(A851,'Hidden Abilities'!B$2:C1000, 2, false) = D851, "YES", "NO")</f>
        <v>#N/A</v>
      </c>
    </row>
    <row r="852">
      <c r="F852" s="20"/>
      <c r="G852" s="20"/>
      <c r="H852" s="20"/>
      <c r="I852" s="20"/>
      <c r="J852" s="20"/>
      <c r="K852" s="20"/>
      <c r="L852" s="9" t="str">
        <f t="shared" si="1"/>
        <v/>
      </c>
      <c r="M852" s="10" t="str">
        <f t="shared" si="2"/>
        <v/>
      </c>
      <c r="P852" s="12" t="str">
        <f>IF( ISBLANK(A852) , "", VLOOKUP(A852, Pokemon!B:D, 3, FALSE) )</f>
        <v/>
      </c>
      <c r="Q852" s="12" t="str">
        <f>IF( ISBLANK(A852) , "", VLOOKUP(A852, Pokemon!B:E, 4, FALSE) )</f>
        <v/>
      </c>
      <c r="V852" s="12" t="str">
        <f>IF(VLOOKUP(A852,'Hidden Abilities'!B$2:C1000, 2, false) = D852, "YES", "NO")</f>
        <v>#N/A</v>
      </c>
    </row>
    <row r="853">
      <c r="F853" s="20"/>
      <c r="G853" s="20"/>
      <c r="H853" s="20"/>
      <c r="I853" s="20"/>
      <c r="J853" s="20"/>
      <c r="K853" s="20"/>
      <c r="L853" s="9" t="str">
        <f t="shared" si="1"/>
        <v/>
      </c>
      <c r="M853" s="10" t="str">
        <f t="shared" si="2"/>
        <v/>
      </c>
      <c r="P853" s="12" t="str">
        <f>IF( ISBLANK(A853) , "", VLOOKUP(A853, Pokemon!B:D, 3, FALSE) )</f>
        <v/>
      </c>
      <c r="Q853" s="12" t="str">
        <f>IF( ISBLANK(A853) , "", VLOOKUP(A853, Pokemon!B:E, 4, FALSE) )</f>
        <v/>
      </c>
      <c r="V853" s="12" t="str">
        <f>IF(VLOOKUP(A853,'Hidden Abilities'!B$2:C1000, 2, false) = D853, "YES", "NO")</f>
        <v>#N/A</v>
      </c>
    </row>
    <row r="854">
      <c r="F854" s="20"/>
      <c r="G854" s="20"/>
      <c r="H854" s="20"/>
      <c r="I854" s="20"/>
      <c r="J854" s="20"/>
      <c r="K854" s="20"/>
      <c r="L854" s="9" t="str">
        <f t="shared" si="1"/>
        <v/>
      </c>
      <c r="M854" s="10" t="str">
        <f t="shared" si="2"/>
        <v/>
      </c>
      <c r="P854" s="12" t="str">
        <f>IF( ISBLANK(A854) , "", VLOOKUP(A854, Pokemon!B:D, 3, FALSE) )</f>
        <v/>
      </c>
      <c r="Q854" s="12" t="str">
        <f>IF( ISBLANK(A854) , "", VLOOKUP(A854, Pokemon!B:E, 4, FALSE) )</f>
        <v/>
      </c>
      <c r="V854" s="12" t="str">
        <f>IF(VLOOKUP(A854,'Hidden Abilities'!B$2:C1000, 2, false) = D854, "YES", "NO")</f>
        <v>#N/A</v>
      </c>
    </row>
    <row r="855">
      <c r="F855" s="20"/>
      <c r="G855" s="20"/>
      <c r="H855" s="20"/>
      <c r="I855" s="20"/>
      <c r="J855" s="20"/>
      <c r="K855" s="20"/>
      <c r="L855" s="9" t="str">
        <f t="shared" si="1"/>
        <v/>
      </c>
      <c r="M855" s="10" t="str">
        <f t="shared" si="2"/>
        <v/>
      </c>
      <c r="P855" s="12" t="str">
        <f>IF( ISBLANK(A855) , "", VLOOKUP(A855, Pokemon!B:D, 3, FALSE) )</f>
        <v/>
      </c>
      <c r="Q855" s="12" t="str">
        <f>IF( ISBLANK(A855) , "", VLOOKUP(A855, Pokemon!B:E, 4, FALSE) )</f>
        <v/>
      </c>
      <c r="V855" s="12" t="str">
        <f>IF(VLOOKUP(A855,'Hidden Abilities'!B$2:C1000, 2, false) = D855, "YES", "NO")</f>
        <v>#N/A</v>
      </c>
    </row>
    <row r="856">
      <c r="F856" s="20"/>
      <c r="G856" s="20"/>
      <c r="H856" s="20"/>
      <c r="I856" s="20"/>
      <c r="J856" s="20"/>
      <c r="K856" s="20"/>
      <c r="L856" s="9" t="str">
        <f t="shared" si="1"/>
        <v/>
      </c>
      <c r="M856" s="10" t="str">
        <f t="shared" si="2"/>
        <v/>
      </c>
      <c r="P856" s="12" t="str">
        <f>IF( ISBLANK(A856) , "", VLOOKUP(A856, Pokemon!B:D, 3, FALSE) )</f>
        <v/>
      </c>
      <c r="Q856" s="12" t="str">
        <f>IF( ISBLANK(A856) , "", VLOOKUP(A856, Pokemon!B:E, 4, FALSE) )</f>
        <v/>
      </c>
      <c r="V856" s="12" t="str">
        <f>IF(VLOOKUP(A856,'Hidden Abilities'!B$2:C1000, 2, false) = D856, "YES", "NO")</f>
        <v>#N/A</v>
      </c>
    </row>
    <row r="857">
      <c r="F857" s="20"/>
      <c r="G857" s="20"/>
      <c r="H857" s="20"/>
      <c r="I857" s="20"/>
      <c r="J857" s="20"/>
      <c r="K857" s="20"/>
      <c r="L857" s="9" t="str">
        <f t="shared" si="1"/>
        <v/>
      </c>
      <c r="M857" s="10" t="str">
        <f t="shared" si="2"/>
        <v/>
      </c>
      <c r="P857" s="12" t="str">
        <f>IF( ISBLANK(A857) , "", VLOOKUP(A857, Pokemon!B:D, 3, FALSE) )</f>
        <v/>
      </c>
      <c r="Q857" s="12" t="str">
        <f>IF( ISBLANK(A857) , "", VLOOKUP(A857, Pokemon!B:E, 4, FALSE) )</f>
        <v/>
      </c>
      <c r="V857" s="12" t="str">
        <f>IF(VLOOKUP(A857,'Hidden Abilities'!B$2:C1000, 2, false) = D857, "YES", "NO")</f>
        <v>#N/A</v>
      </c>
    </row>
    <row r="858">
      <c r="F858" s="20"/>
      <c r="G858" s="20"/>
      <c r="H858" s="20"/>
      <c r="I858" s="20"/>
      <c r="J858" s="20"/>
      <c r="K858" s="20"/>
      <c r="L858" s="9" t="str">
        <f t="shared" si="1"/>
        <v/>
      </c>
      <c r="M858" s="10" t="str">
        <f t="shared" si="2"/>
        <v/>
      </c>
      <c r="P858" s="12" t="str">
        <f>IF( ISBLANK(A858) , "", VLOOKUP(A858, Pokemon!B:D, 3, FALSE) )</f>
        <v/>
      </c>
      <c r="Q858" s="12" t="str">
        <f>IF( ISBLANK(A858) , "", VLOOKUP(A858, Pokemon!B:E, 4, FALSE) )</f>
        <v/>
      </c>
      <c r="V858" s="12" t="str">
        <f>IF(VLOOKUP(A858,'Hidden Abilities'!B$2:C1000, 2, false) = D858, "YES", "NO")</f>
        <v>#N/A</v>
      </c>
    </row>
    <row r="859">
      <c r="F859" s="20"/>
      <c r="G859" s="20"/>
      <c r="H859" s="20"/>
      <c r="I859" s="20"/>
      <c r="J859" s="20"/>
      <c r="K859" s="20"/>
      <c r="L859" s="9" t="str">
        <f t="shared" si="1"/>
        <v/>
      </c>
      <c r="M859" s="10" t="str">
        <f t="shared" si="2"/>
        <v/>
      </c>
      <c r="P859" s="12" t="str">
        <f>IF( ISBLANK(A859) , "", VLOOKUP(A859, Pokemon!B:D, 3, FALSE) )</f>
        <v/>
      </c>
      <c r="Q859" s="12" t="str">
        <f>IF( ISBLANK(A859) , "", VLOOKUP(A859, Pokemon!B:E, 4, FALSE) )</f>
        <v/>
      </c>
      <c r="V859" s="12" t="str">
        <f>IF(VLOOKUP(A859,'Hidden Abilities'!B$2:C1000, 2, false) = D859, "YES", "NO")</f>
        <v>#N/A</v>
      </c>
    </row>
    <row r="860">
      <c r="F860" s="20"/>
      <c r="G860" s="20"/>
      <c r="H860" s="20"/>
      <c r="I860" s="20"/>
      <c r="J860" s="20"/>
      <c r="K860" s="20"/>
      <c r="L860" s="9" t="str">
        <f t="shared" si="1"/>
        <v/>
      </c>
      <c r="M860" s="10" t="str">
        <f t="shared" si="2"/>
        <v/>
      </c>
      <c r="P860" s="12" t="str">
        <f>IF( ISBLANK(A860) , "", VLOOKUP(A860, Pokemon!B:D, 3, FALSE) )</f>
        <v/>
      </c>
      <c r="Q860" s="12" t="str">
        <f>IF( ISBLANK(A860) , "", VLOOKUP(A860, Pokemon!B:E, 4, FALSE) )</f>
        <v/>
      </c>
      <c r="V860" s="12" t="str">
        <f>IF(VLOOKUP(A860,'Hidden Abilities'!B$2:C1000, 2, false) = D860, "YES", "NO")</f>
        <v>#N/A</v>
      </c>
    </row>
    <row r="861">
      <c r="F861" s="20"/>
      <c r="G861" s="20"/>
      <c r="H861" s="20"/>
      <c r="I861" s="20"/>
      <c r="J861" s="20"/>
      <c r="K861" s="20"/>
      <c r="L861" s="9" t="str">
        <f t="shared" si="1"/>
        <v/>
      </c>
      <c r="M861" s="10" t="str">
        <f t="shared" si="2"/>
        <v/>
      </c>
      <c r="P861" s="12" t="str">
        <f>IF( ISBLANK(A861) , "", VLOOKUP(A861, Pokemon!B:D, 3, FALSE) )</f>
        <v/>
      </c>
      <c r="Q861" s="12" t="str">
        <f>IF( ISBLANK(A861) , "", VLOOKUP(A861, Pokemon!B:E, 4, FALSE) )</f>
        <v/>
      </c>
      <c r="V861" s="12" t="str">
        <f>IF(VLOOKUP(A861,'Hidden Abilities'!B$2:C1000, 2, false) = D861, "YES", "NO")</f>
        <v>#N/A</v>
      </c>
    </row>
    <row r="862">
      <c r="F862" s="20"/>
      <c r="G862" s="20"/>
      <c r="H862" s="20"/>
      <c r="I862" s="20"/>
      <c r="J862" s="20"/>
      <c r="K862" s="20"/>
      <c r="L862" s="9" t="str">
        <f t="shared" si="1"/>
        <v/>
      </c>
      <c r="M862" s="10" t="str">
        <f t="shared" si="2"/>
        <v/>
      </c>
      <c r="P862" s="12" t="str">
        <f>IF( ISBLANK(A862) , "", VLOOKUP(A862, Pokemon!B:D, 3, FALSE) )</f>
        <v/>
      </c>
      <c r="Q862" s="12" t="str">
        <f>IF( ISBLANK(A862) , "", VLOOKUP(A862, Pokemon!B:E, 4, FALSE) )</f>
        <v/>
      </c>
      <c r="V862" s="12" t="str">
        <f>IF(VLOOKUP(A862,'Hidden Abilities'!B$2:C1000, 2, false) = D862, "YES", "NO")</f>
        <v>#N/A</v>
      </c>
    </row>
    <row r="863">
      <c r="F863" s="20"/>
      <c r="G863" s="20"/>
      <c r="H863" s="20"/>
      <c r="I863" s="20"/>
      <c r="J863" s="20"/>
      <c r="K863" s="20"/>
      <c r="L863" s="9" t="str">
        <f t="shared" si="1"/>
        <v/>
      </c>
      <c r="M863" s="10" t="str">
        <f t="shared" si="2"/>
        <v/>
      </c>
      <c r="P863" s="12" t="str">
        <f>IF( ISBLANK(A863) , "", VLOOKUP(A863, Pokemon!B:D, 3, FALSE) )</f>
        <v/>
      </c>
      <c r="Q863" s="12" t="str">
        <f>IF( ISBLANK(A863) , "", VLOOKUP(A863, Pokemon!B:E, 4, FALSE) )</f>
        <v/>
      </c>
      <c r="V863" s="12" t="str">
        <f>IF(VLOOKUP(A863,'Hidden Abilities'!B$2:C1000, 2, false) = D863, "YES", "NO")</f>
        <v>#N/A</v>
      </c>
    </row>
    <row r="864">
      <c r="F864" s="20"/>
      <c r="G864" s="20"/>
      <c r="H864" s="20"/>
      <c r="I864" s="20"/>
      <c r="J864" s="20"/>
      <c r="K864" s="20"/>
      <c r="L864" s="9" t="str">
        <f t="shared" si="1"/>
        <v/>
      </c>
      <c r="M864" s="10" t="str">
        <f t="shared" si="2"/>
        <v/>
      </c>
      <c r="P864" s="12" t="str">
        <f>IF( ISBLANK(A864) , "", VLOOKUP(A864, Pokemon!B:D, 3, FALSE) )</f>
        <v/>
      </c>
      <c r="Q864" s="12" t="str">
        <f>IF( ISBLANK(A864) , "", VLOOKUP(A864, Pokemon!B:E, 4, FALSE) )</f>
        <v/>
      </c>
      <c r="V864" s="12" t="str">
        <f>IF(VLOOKUP(A864,'Hidden Abilities'!B$2:C1000, 2, false) = D864, "YES", "NO")</f>
        <v>#N/A</v>
      </c>
    </row>
    <row r="865">
      <c r="F865" s="20"/>
      <c r="G865" s="20"/>
      <c r="H865" s="20"/>
      <c r="I865" s="20"/>
      <c r="J865" s="20"/>
      <c r="K865" s="20"/>
      <c r="L865" s="9" t="str">
        <f t="shared" si="1"/>
        <v/>
      </c>
      <c r="M865" s="10" t="str">
        <f t="shared" si="2"/>
        <v/>
      </c>
      <c r="P865" s="12" t="str">
        <f>IF( ISBLANK(A865) , "", VLOOKUP(A865, Pokemon!B:D, 3, FALSE) )</f>
        <v/>
      </c>
      <c r="Q865" s="12" t="str">
        <f>IF( ISBLANK(A865) , "", VLOOKUP(A865, Pokemon!B:E, 4, FALSE) )</f>
        <v/>
      </c>
      <c r="V865" s="12" t="str">
        <f>IF(VLOOKUP(A865,'Hidden Abilities'!B$2:C1000, 2, false) = D865, "YES", "NO")</f>
        <v>#N/A</v>
      </c>
    </row>
    <row r="866">
      <c r="F866" s="20"/>
      <c r="G866" s="20"/>
      <c r="H866" s="20"/>
      <c r="I866" s="20"/>
      <c r="J866" s="20"/>
      <c r="K866" s="20"/>
      <c r="L866" s="9" t="str">
        <f t="shared" si="1"/>
        <v/>
      </c>
      <c r="M866" s="10" t="str">
        <f t="shared" si="2"/>
        <v/>
      </c>
      <c r="P866" s="12" t="str">
        <f>IF( ISBLANK(A866) , "", VLOOKUP(A866, Pokemon!B:D, 3, FALSE) )</f>
        <v/>
      </c>
      <c r="Q866" s="12" t="str">
        <f>IF( ISBLANK(A866) , "", VLOOKUP(A866, Pokemon!B:E, 4, FALSE) )</f>
        <v/>
      </c>
      <c r="V866" s="12" t="str">
        <f>IF(VLOOKUP(A866,'Hidden Abilities'!B$2:C1000, 2, false) = D866, "YES", "NO")</f>
        <v>#N/A</v>
      </c>
    </row>
    <row r="867">
      <c r="F867" s="20"/>
      <c r="G867" s="20"/>
      <c r="H867" s="20"/>
      <c r="I867" s="20"/>
      <c r="J867" s="20"/>
      <c r="K867" s="20"/>
      <c r="L867" s="9" t="str">
        <f t="shared" si="1"/>
        <v/>
      </c>
      <c r="M867" s="10" t="str">
        <f t="shared" si="2"/>
        <v/>
      </c>
      <c r="P867" s="12" t="str">
        <f>IF( ISBLANK(A867) , "", VLOOKUP(A867, Pokemon!B:D, 3, FALSE) )</f>
        <v/>
      </c>
      <c r="Q867" s="12" t="str">
        <f>IF( ISBLANK(A867) , "", VLOOKUP(A867, Pokemon!B:E, 4, FALSE) )</f>
        <v/>
      </c>
      <c r="V867" s="12" t="str">
        <f>IF(VLOOKUP(A867,'Hidden Abilities'!B$2:C1000, 2, false) = D867, "YES", "NO")</f>
        <v>#N/A</v>
      </c>
    </row>
    <row r="868">
      <c r="F868" s="20"/>
      <c r="G868" s="20"/>
      <c r="H868" s="20"/>
      <c r="I868" s="20"/>
      <c r="J868" s="20"/>
      <c r="K868" s="20"/>
      <c r="L868" s="9" t="str">
        <f t="shared" si="1"/>
        <v/>
      </c>
      <c r="M868" s="10" t="str">
        <f t="shared" si="2"/>
        <v/>
      </c>
      <c r="P868" s="12" t="str">
        <f>IF( ISBLANK(A868) , "", VLOOKUP(A868, Pokemon!B:D, 3, FALSE) )</f>
        <v/>
      </c>
      <c r="Q868" s="12" t="str">
        <f>IF( ISBLANK(A868) , "", VLOOKUP(A868, Pokemon!B:E, 4, FALSE) )</f>
        <v/>
      </c>
      <c r="V868" s="12" t="str">
        <f>IF(VLOOKUP(A868,'Hidden Abilities'!B$2:C1000, 2, false) = D868, "YES", "NO")</f>
        <v>#N/A</v>
      </c>
    </row>
    <row r="869">
      <c r="F869" s="20"/>
      <c r="G869" s="20"/>
      <c r="H869" s="20"/>
      <c r="I869" s="20"/>
      <c r="J869" s="20"/>
      <c r="K869" s="20"/>
      <c r="L869" s="9" t="str">
        <f t="shared" si="1"/>
        <v/>
      </c>
      <c r="M869" s="10" t="str">
        <f t="shared" si="2"/>
        <v/>
      </c>
      <c r="P869" s="12" t="str">
        <f>IF( ISBLANK(A869) , "", VLOOKUP(A869, Pokemon!B:D, 3, FALSE) )</f>
        <v/>
      </c>
      <c r="Q869" s="12" t="str">
        <f>IF( ISBLANK(A869) , "", VLOOKUP(A869, Pokemon!B:E, 4, FALSE) )</f>
        <v/>
      </c>
      <c r="V869" s="12" t="str">
        <f>IF(VLOOKUP(A869,'Hidden Abilities'!B$2:C1000, 2, false) = D869, "YES", "NO")</f>
        <v>#N/A</v>
      </c>
    </row>
    <row r="870">
      <c r="F870" s="20"/>
      <c r="G870" s="20"/>
      <c r="H870" s="20"/>
      <c r="I870" s="20"/>
      <c r="J870" s="20"/>
      <c r="K870" s="20"/>
      <c r="L870" s="9" t="str">
        <f t="shared" si="1"/>
        <v/>
      </c>
      <c r="M870" s="10" t="str">
        <f t="shared" si="2"/>
        <v/>
      </c>
      <c r="P870" s="12" t="str">
        <f>IF( ISBLANK(A870) , "", VLOOKUP(A870, Pokemon!B:D, 3, FALSE) )</f>
        <v/>
      </c>
      <c r="Q870" s="12" t="str">
        <f>IF( ISBLANK(A870) , "", VLOOKUP(A870, Pokemon!B:E, 4, FALSE) )</f>
        <v/>
      </c>
      <c r="V870" s="12" t="str">
        <f>IF(VLOOKUP(A870,'Hidden Abilities'!B$2:C1000, 2, false) = D870, "YES", "NO")</f>
        <v>#N/A</v>
      </c>
    </row>
    <row r="871">
      <c r="F871" s="20"/>
      <c r="G871" s="20"/>
      <c r="H871" s="20"/>
      <c r="I871" s="20"/>
      <c r="J871" s="20"/>
      <c r="K871" s="20"/>
      <c r="L871" s="9" t="str">
        <f t="shared" si="1"/>
        <v/>
      </c>
      <c r="M871" s="10" t="str">
        <f t="shared" si="2"/>
        <v/>
      </c>
      <c r="P871" s="12" t="str">
        <f>IF( ISBLANK(A871) , "", VLOOKUP(A871, Pokemon!B:D, 3, FALSE) )</f>
        <v/>
      </c>
      <c r="Q871" s="12" t="str">
        <f>IF( ISBLANK(A871) , "", VLOOKUP(A871, Pokemon!B:E, 4, FALSE) )</f>
        <v/>
      </c>
      <c r="V871" s="12" t="str">
        <f>IF(VLOOKUP(A871,'Hidden Abilities'!B$2:C1000, 2, false) = D871, "YES", "NO")</f>
        <v>#N/A</v>
      </c>
    </row>
    <row r="872">
      <c r="F872" s="20"/>
      <c r="G872" s="20"/>
      <c r="H872" s="20"/>
      <c r="I872" s="20"/>
      <c r="J872" s="20"/>
      <c r="K872" s="20"/>
      <c r="L872" s="9" t="str">
        <f t="shared" si="1"/>
        <v/>
      </c>
      <c r="M872" s="10" t="str">
        <f t="shared" si="2"/>
        <v/>
      </c>
      <c r="P872" s="12" t="str">
        <f>IF( ISBLANK(A872) , "", VLOOKUP(A872, Pokemon!B:D, 3, FALSE) )</f>
        <v/>
      </c>
      <c r="Q872" s="12" t="str">
        <f>IF( ISBLANK(A872) , "", VLOOKUP(A872, Pokemon!B:E, 4, FALSE) )</f>
        <v/>
      </c>
      <c r="V872" s="12" t="str">
        <f>IF(VLOOKUP(A872,'Hidden Abilities'!B$2:C1000, 2, false) = D872, "YES", "NO")</f>
        <v>#N/A</v>
      </c>
    </row>
    <row r="873">
      <c r="F873" s="20"/>
      <c r="G873" s="20"/>
      <c r="H873" s="20"/>
      <c r="I873" s="20"/>
      <c r="J873" s="20"/>
      <c r="K873" s="20"/>
      <c r="L873" s="9" t="str">
        <f t="shared" si="1"/>
        <v/>
      </c>
      <c r="M873" s="10" t="str">
        <f t="shared" si="2"/>
        <v/>
      </c>
      <c r="P873" s="12" t="str">
        <f>IF( ISBLANK(A873) , "", VLOOKUP(A873, Pokemon!B:D, 3, FALSE) )</f>
        <v/>
      </c>
      <c r="Q873" s="12" t="str">
        <f>IF( ISBLANK(A873) , "", VLOOKUP(A873, Pokemon!B:E, 4, FALSE) )</f>
        <v/>
      </c>
      <c r="V873" s="12" t="str">
        <f>IF(VLOOKUP(A873,'Hidden Abilities'!B$2:C1000, 2, false) = D873, "YES", "NO")</f>
        <v>#N/A</v>
      </c>
    </row>
    <row r="874">
      <c r="F874" s="20"/>
      <c r="G874" s="20"/>
      <c r="H874" s="20"/>
      <c r="I874" s="20"/>
      <c r="J874" s="20"/>
      <c r="K874" s="20"/>
      <c r="L874" s="9" t="str">
        <f t="shared" si="1"/>
        <v/>
      </c>
      <c r="M874" s="10" t="str">
        <f t="shared" si="2"/>
        <v/>
      </c>
      <c r="P874" s="12" t="str">
        <f>IF( ISBLANK(A874) , "", VLOOKUP(A874, Pokemon!B:D, 3, FALSE) )</f>
        <v/>
      </c>
      <c r="Q874" s="12" t="str">
        <f>IF( ISBLANK(A874) , "", VLOOKUP(A874, Pokemon!B:E, 4, FALSE) )</f>
        <v/>
      </c>
      <c r="V874" s="12" t="str">
        <f>IF(VLOOKUP(A874,'Hidden Abilities'!B$2:C1000, 2, false) = D874, "YES", "NO")</f>
        <v>#N/A</v>
      </c>
    </row>
    <row r="875">
      <c r="F875" s="20"/>
      <c r="G875" s="20"/>
      <c r="H875" s="20"/>
      <c r="I875" s="20"/>
      <c r="J875" s="20"/>
      <c r="K875" s="20"/>
      <c r="L875" s="9" t="str">
        <f t="shared" si="1"/>
        <v/>
      </c>
      <c r="M875" s="10" t="str">
        <f t="shared" si="2"/>
        <v/>
      </c>
      <c r="P875" s="12" t="str">
        <f>IF( ISBLANK(A875) , "", VLOOKUP(A875, Pokemon!B:D, 3, FALSE) )</f>
        <v/>
      </c>
      <c r="Q875" s="12" t="str">
        <f>IF( ISBLANK(A875) , "", VLOOKUP(A875, Pokemon!B:E, 4, FALSE) )</f>
        <v/>
      </c>
      <c r="V875" s="12" t="str">
        <f>IF(VLOOKUP(A875,'Hidden Abilities'!B$2:C1000, 2, false) = D875, "YES", "NO")</f>
        <v>#N/A</v>
      </c>
    </row>
    <row r="876">
      <c r="F876" s="20"/>
      <c r="G876" s="20"/>
      <c r="H876" s="20"/>
      <c r="I876" s="20"/>
      <c r="J876" s="20"/>
      <c r="K876" s="20"/>
      <c r="L876" s="9" t="str">
        <f t="shared" si="1"/>
        <v/>
      </c>
      <c r="M876" s="10" t="str">
        <f t="shared" si="2"/>
        <v/>
      </c>
      <c r="P876" s="12" t="str">
        <f>IF( ISBLANK(A876) , "", VLOOKUP(A876, Pokemon!B:D, 3, FALSE) )</f>
        <v/>
      </c>
      <c r="Q876" s="12" t="str">
        <f>IF( ISBLANK(A876) , "", VLOOKUP(A876, Pokemon!B:E, 4, FALSE) )</f>
        <v/>
      </c>
      <c r="V876" s="12" t="str">
        <f>IF(VLOOKUP(A876,'Hidden Abilities'!B$2:C1000, 2, false) = D876, "YES", "NO")</f>
        <v>#N/A</v>
      </c>
    </row>
    <row r="877">
      <c r="F877" s="20"/>
      <c r="G877" s="20"/>
      <c r="H877" s="20"/>
      <c r="I877" s="20"/>
      <c r="J877" s="20"/>
      <c r="K877" s="20"/>
      <c r="L877" s="9" t="str">
        <f t="shared" si="1"/>
        <v/>
      </c>
      <c r="M877" s="10" t="str">
        <f t="shared" si="2"/>
        <v/>
      </c>
      <c r="P877" s="12" t="str">
        <f>IF( ISBLANK(A877) , "", VLOOKUP(A877, Pokemon!B:D, 3, FALSE) )</f>
        <v/>
      </c>
      <c r="Q877" s="12" t="str">
        <f>IF( ISBLANK(A877) , "", VLOOKUP(A877, Pokemon!B:E, 4, FALSE) )</f>
        <v/>
      </c>
      <c r="V877" s="12" t="str">
        <f>IF(VLOOKUP(A877,'Hidden Abilities'!B$2:C1000, 2, false) = D877, "YES", "NO")</f>
        <v>#N/A</v>
      </c>
    </row>
    <row r="878">
      <c r="F878" s="20"/>
      <c r="G878" s="20"/>
      <c r="H878" s="20"/>
      <c r="I878" s="20"/>
      <c r="J878" s="20"/>
      <c r="K878" s="20"/>
      <c r="L878" s="9" t="str">
        <f t="shared" si="1"/>
        <v/>
      </c>
      <c r="M878" s="10" t="str">
        <f t="shared" si="2"/>
        <v/>
      </c>
      <c r="P878" s="12" t="str">
        <f>IF( ISBLANK(A878) , "", VLOOKUP(A878, Pokemon!B:D, 3, FALSE) )</f>
        <v/>
      </c>
      <c r="Q878" s="12" t="str">
        <f>IF( ISBLANK(A878) , "", VLOOKUP(A878, Pokemon!B:E, 4, FALSE) )</f>
        <v/>
      </c>
      <c r="V878" s="12" t="str">
        <f>IF(VLOOKUP(A878,'Hidden Abilities'!B$2:C1000, 2, false) = D878, "YES", "NO")</f>
        <v>#N/A</v>
      </c>
    </row>
    <row r="879">
      <c r="F879" s="20"/>
      <c r="G879" s="20"/>
      <c r="H879" s="20"/>
      <c r="I879" s="20"/>
      <c r="J879" s="20"/>
      <c r="K879" s="20"/>
      <c r="L879" s="9" t="str">
        <f t="shared" si="1"/>
        <v/>
      </c>
      <c r="M879" s="10" t="str">
        <f t="shared" si="2"/>
        <v/>
      </c>
      <c r="P879" s="12" t="str">
        <f>IF( ISBLANK(A879) , "", VLOOKUP(A879, Pokemon!B:D, 3, FALSE) )</f>
        <v/>
      </c>
      <c r="Q879" s="12" t="str">
        <f>IF( ISBLANK(A879) , "", VLOOKUP(A879, Pokemon!B:E, 4, FALSE) )</f>
        <v/>
      </c>
      <c r="V879" s="12" t="str">
        <f>IF(VLOOKUP(A879,'Hidden Abilities'!B$2:C1000, 2, false) = D879, "YES", "NO")</f>
        <v>#N/A</v>
      </c>
    </row>
    <row r="880">
      <c r="F880" s="20"/>
      <c r="G880" s="20"/>
      <c r="H880" s="20"/>
      <c r="I880" s="20"/>
      <c r="J880" s="20"/>
      <c r="K880" s="20"/>
      <c r="L880" s="9" t="str">
        <f t="shared" si="1"/>
        <v/>
      </c>
      <c r="M880" s="10" t="str">
        <f t="shared" si="2"/>
        <v/>
      </c>
      <c r="P880" s="12" t="str">
        <f>IF( ISBLANK(A880) , "", VLOOKUP(A880, Pokemon!B:D, 3, FALSE) )</f>
        <v/>
      </c>
      <c r="Q880" s="12" t="str">
        <f>IF( ISBLANK(A880) , "", VLOOKUP(A880, Pokemon!B:E, 4, FALSE) )</f>
        <v/>
      </c>
      <c r="V880" s="12" t="str">
        <f>IF(VLOOKUP(A880,'Hidden Abilities'!B$2:C1000, 2, false) = D880, "YES", "NO")</f>
        <v>#N/A</v>
      </c>
    </row>
    <row r="881">
      <c r="F881" s="20"/>
      <c r="G881" s="20"/>
      <c r="H881" s="20"/>
      <c r="I881" s="20"/>
      <c r="J881" s="20"/>
      <c r="K881" s="20"/>
      <c r="L881" s="9" t="str">
        <f t="shared" si="1"/>
        <v/>
      </c>
      <c r="M881" s="10" t="str">
        <f t="shared" si="2"/>
        <v/>
      </c>
      <c r="P881" s="12" t="str">
        <f>IF( ISBLANK(A881) , "", VLOOKUP(A881, Pokemon!B:D, 3, FALSE) )</f>
        <v/>
      </c>
      <c r="Q881" s="12" t="str">
        <f>IF( ISBLANK(A881) , "", VLOOKUP(A881, Pokemon!B:E, 4, FALSE) )</f>
        <v/>
      </c>
      <c r="V881" s="12" t="str">
        <f>IF(VLOOKUP(A881,'Hidden Abilities'!B$2:C1000, 2, false) = D881, "YES", "NO")</f>
        <v>#N/A</v>
      </c>
    </row>
    <row r="882">
      <c r="F882" s="20"/>
      <c r="G882" s="20"/>
      <c r="H882" s="20"/>
      <c r="I882" s="20"/>
      <c r="J882" s="20"/>
      <c r="K882" s="20"/>
      <c r="L882" s="9" t="str">
        <f t="shared" si="1"/>
        <v/>
      </c>
      <c r="M882" s="10" t="str">
        <f t="shared" si="2"/>
        <v/>
      </c>
      <c r="P882" s="12" t="str">
        <f>IF( ISBLANK(A882) , "", VLOOKUP(A882, Pokemon!B:D, 3, FALSE) )</f>
        <v/>
      </c>
      <c r="Q882" s="12" t="str">
        <f>IF( ISBLANK(A882) , "", VLOOKUP(A882, Pokemon!B:E, 4, FALSE) )</f>
        <v/>
      </c>
      <c r="V882" s="12" t="str">
        <f>IF(VLOOKUP(A882,'Hidden Abilities'!B$2:C1000, 2, false) = D882, "YES", "NO")</f>
        <v>#N/A</v>
      </c>
    </row>
    <row r="883">
      <c r="F883" s="20"/>
      <c r="G883" s="20"/>
      <c r="H883" s="20"/>
      <c r="I883" s="20"/>
      <c r="J883" s="20"/>
      <c r="K883" s="20"/>
      <c r="L883" s="9" t="str">
        <f t="shared" si="1"/>
        <v/>
      </c>
      <c r="M883" s="10" t="str">
        <f t="shared" si="2"/>
        <v/>
      </c>
      <c r="P883" s="12" t="str">
        <f>IF( ISBLANK(A883) , "", VLOOKUP(A883, Pokemon!B:D, 3, FALSE) )</f>
        <v/>
      </c>
      <c r="Q883" s="12" t="str">
        <f>IF( ISBLANK(A883) , "", VLOOKUP(A883, Pokemon!B:E, 4, FALSE) )</f>
        <v/>
      </c>
      <c r="V883" s="12" t="str">
        <f>IF(VLOOKUP(A883,'Hidden Abilities'!B$2:C1000, 2, false) = D883, "YES", "NO")</f>
        <v>#N/A</v>
      </c>
    </row>
    <row r="884">
      <c r="F884" s="20"/>
      <c r="G884" s="20"/>
      <c r="H884" s="20"/>
      <c r="I884" s="20"/>
      <c r="J884" s="20"/>
      <c r="K884" s="20"/>
      <c r="L884" s="9" t="str">
        <f t="shared" si="1"/>
        <v/>
      </c>
      <c r="M884" s="10" t="str">
        <f t="shared" si="2"/>
        <v/>
      </c>
      <c r="P884" s="12" t="str">
        <f>IF( ISBLANK(A884) , "", VLOOKUP(A884, Pokemon!B:D, 3, FALSE) )</f>
        <v/>
      </c>
      <c r="Q884" s="12" t="str">
        <f>IF( ISBLANK(A884) , "", VLOOKUP(A884, Pokemon!B:E, 4, FALSE) )</f>
        <v/>
      </c>
      <c r="V884" s="12" t="str">
        <f>IF(VLOOKUP(A884,'Hidden Abilities'!B$2:C1000, 2, false) = D884, "YES", "NO")</f>
        <v>#N/A</v>
      </c>
    </row>
    <row r="885">
      <c r="F885" s="20"/>
      <c r="G885" s="20"/>
      <c r="H885" s="20"/>
      <c r="I885" s="20"/>
      <c r="J885" s="20"/>
      <c r="K885" s="20"/>
      <c r="L885" s="9" t="str">
        <f t="shared" si="1"/>
        <v/>
      </c>
      <c r="M885" s="10" t="str">
        <f t="shared" si="2"/>
        <v/>
      </c>
      <c r="P885" s="12" t="str">
        <f>IF( ISBLANK(A885) , "", VLOOKUP(A885, Pokemon!B:D, 3, FALSE) )</f>
        <v/>
      </c>
      <c r="Q885" s="12" t="str">
        <f>IF( ISBLANK(A885) , "", VLOOKUP(A885, Pokemon!B:E, 4, FALSE) )</f>
        <v/>
      </c>
      <c r="V885" s="12" t="str">
        <f>IF(VLOOKUP(A885,'Hidden Abilities'!B$2:C1000, 2, false) = D885, "YES", "NO")</f>
        <v>#N/A</v>
      </c>
    </row>
    <row r="886">
      <c r="F886" s="20"/>
      <c r="G886" s="20"/>
      <c r="H886" s="20"/>
      <c r="I886" s="20"/>
      <c r="J886" s="20"/>
      <c r="K886" s="20"/>
      <c r="L886" s="9" t="str">
        <f t="shared" si="1"/>
        <v/>
      </c>
      <c r="M886" s="10" t="str">
        <f t="shared" si="2"/>
        <v/>
      </c>
      <c r="P886" s="12" t="str">
        <f>IF( ISBLANK(A886) , "", VLOOKUP(A886, Pokemon!B:D, 3, FALSE) )</f>
        <v/>
      </c>
      <c r="Q886" s="12" t="str">
        <f>IF( ISBLANK(A886) , "", VLOOKUP(A886, Pokemon!B:E, 4, FALSE) )</f>
        <v/>
      </c>
      <c r="V886" s="12" t="str">
        <f>IF(VLOOKUP(A886,'Hidden Abilities'!B$2:C1000, 2, false) = D886, "YES", "NO")</f>
        <v>#N/A</v>
      </c>
    </row>
    <row r="887">
      <c r="F887" s="20"/>
      <c r="G887" s="20"/>
      <c r="H887" s="20"/>
      <c r="I887" s="20"/>
      <c r="J887" s="20"/>
      <c r="K887" s="20"/>
      <c r="L887" s="9" t="str">
        <f t="shared" si="1"/>
        <v/>
      </c>
      <c r="M887" s="10" t="str">
        <f t="shared" si="2"/>
        <v/>
      </c>
      <c r="P887" s="12" t="str">
        <f>IF( ISBLANK(A887) , "", VLOOKUP(A887, Pokemon!B:D, 3, FALSE) )</f>
        <v/>
      </c>
      <c r="Q887" s="12" t="str">
        <f>IF( ISBLANK(A887) , "", VLOOKUP(A887, Pokemon!B:E, 4, FALSE) )</f>
        <v/>
      </c>
      <c r="V887" s="12" t="str">
        <f>IF(VLOOKUP(A887,'Hidden Abilities'!B$2:C1000, 2, false) = D887, "YES", "NO")</f>
        <v>#N/A</v>
      </c>
    </row>
    <row r="888">
      <c r="F888" s="20"/>
      <c r="G888" s="20"/>
      <c r="H888" s="20"/>
      <c r="I888" s="20"/>
      <c r="J888" s="20"/>
      <c r="K888" s="20"/>
      <c r="L888" s="9" t="str">
        <f t="shared" si="1"/>
        <v/>
      </c>
      <c r="M888" s="10" t="str">
        <f t="shared" si="2"/>
        <v/>
      </c>
      <c r="P888" s="12" t="str">
        <f>IF( ISBLANK(A888) , "", VLOOKUP(A888, Pokemon!B:D, 3, FALSE) )</f>
        <v/>
      </c>
      <c r="Q888" s="12" t="str">
        <f>IF( ISBLANK(A888) , "", VLOOKUP(A888, Pokemon!B:E, 4, FALSE) )</f>
        <v/>
      </c>
      <c r="V888" s="12" t="str">
        <f>IF(VLOOKUP(A888,'Hidden Abilities'!B$2:C1000, 2, false) = D888, "YES", "NO")</f>
        <v>#N/A</v>
      </c>
    </row>
    <row r="889">
      <c r="F889" s="20"/>
      <c r="G889" s="20"/>
      <c r="H889" s="20"/>
      <c r="I889" s="20"/>
      <c r="J889" s="20"/>
      <c r="K889" s="20"/>
      <c r="L889" s="9" t="str">
        <f t="shared" si="1"/>
        <v/>
      </c>
      <c r="M889" s="10" t="str">
        <f t="shared" si="2"/>
        <v/>
      </c>
      <c r="P889" s="12" t="str">
        <f>IF( ISBLANK(A889) , "", VLOOKUP(A889, Pokemon!B:D, 3, FALSE) )</f>
        <v/>
      </c>
      <c r="Q889" s="12" t="str">
        <f>IF( ISBLANK(A889) , "", VLOOKUP(A889, Pokemon!B:E, 4, FALSE) )</f>
        <v/>
      </c>
      <c r="V889" s="12" t="str">
        <f>IF(VLOOKUP(A889,'Hidden Abilities'!B$2:C1000, 2, false) = D889, "YES", "NO")</f>
        <v>#N/A</v>
      </c>
    </row>
    <row r="890">
      <c r="F890" s="20"/>
      <c r="G890" s="20"/>
      <c r="H890" s="20"/>
      <c r="I890" s="20"/>
      <c r="J890" s="20"/>
      <c r="K890" s="20"/>
      <c r="L890" s="9" t="str">
        <f t="shared" si="1"/>
        <v/>
      </c>
      <c r="M890" s="10" t="str">
        <f t="shared" si="2"/>
        <v/>
      </c>
      <c r="P890" s="12" t="str">
        <f>IF( ISBLANK(A890) , "", VLOOKUP(A890, Pokemon!B:D, 3, FALSE) )</f>
        <v/>
      </c>
      <c r="Q890" s="12" t="str">
        <f>IF( ISBLANK(A890) , "", VLOOKUP(A890, Pokemon!B:E, 4, FALSE) )</f>
        <v/>
      </c>
      <c r="V890" s="12" t="str">
        <f>IF(VLOOKUP(A890,'Hidden Abilities'!B$2:C1000, 2, false) = D890, "YES", "NO")</f>
        <v>#N/A</v>
      </c>
    </row>
    <row r="891">
      <c r="F891" s="20"/>
      <c r="G891" s="20"/>
      <c r="H891" s="20"/>
      <c r="I891" s="20"/>
      <c r="J891" s="20"/>
      <c r="K891" s="20"/>
      <c r="L891" s="9" t="str">
        <f t="shared" si="1"/>
        <v/>
      </c>
      <c r="M891" s="10" t="str">
        <f t="shared" si="2"/>
        <v/>
      </c>
      <c r="P891" s="12" t="str">
        <f>IF( ISBLANK(A891) , "", VLOOKUP(A891, Pokemon!B:D, 3, FALSE) )</f>
        <v/>
      </c>
      <c r="Q891" s="12" t="str">
        <f>IF( ISBLANK(A891) , "", VLOOKUP(A891, Pokemon!B:E, 4, FALSE) )</f>
        <v/>
      </c>
      <c r="V891" s="12" t="str">
        <f>IF(VLOOKUP(A891,'Hidden Abilities'!B$2:C1000, 2, false) = D891, "YES", "NO")</f>
        <v>#N/A</v>
      </c>
    </row>
    <row r="892">
      <c r="F892" s="20"/>
      <c r="G892" s="20"/>
      <c r="H892" s="20"/>
      <c r="I892" s="20"/>
      <c r="J892" s="20"/>
      <c r="K892" s="20"/>
      <c r="L892" s="9" t="str">
        <f t="shared" si="1"/>
        <v/>
      </c>
      <c r="M892" s="10" t="str">
        <f t="shared" si="2"/>
        <v/>
      </c>
      <c r="P892" s="12" t="str">
        <f>IF( ISBLANK(A892) , "", VLOOKUP(A892, Pokemon!B:D, 3, FALSE) )</f>
        <v/>
      </c>
      <c r="Q892" s="12" t="str">
        <f>IF( ISBLANK(A892) , "", VLOOKUP(A892, Pokemon!B:E, 4, FALSE) )</f>
        <v/>
      </c>
      <c r="V892" s="12" t="str">
        <f>IF(VLOOKUP(A892,'Hidden Abilities'!B$2:C1000, 2, false) = D892, "YES", "NO")</f>
        <v>#N/A</v>
      </c>
    </row>
    <row r="893">
      <c r="F893" s="20"/>
      <c r="G893" s="20"/>
      <c r="H893" s="20"/>
      <c r="I893" s="20"/>
      <c r="J893" s="20"/>
      <c r="K893" s="20"/>
      <c r="L893" s="9" t="str">
        <f t="shared" si="1"/>
        <v/>
      </c>
      <c r="M893" s="10" t="str">
        <f t="shared" si="2"/>
        <v/>
      </c>
      <c r="P893" s="12" t="str">
        <f>IF( ISBLANK(A893) , "", VLOOKUP(A893, Pokemon!B:D, 3, FALSE) )</f>
        <v/>
      </c>
      <c r="Q893" s="12" t="str">
        <f>IF( ISBLANK(A893) , "", VLOOKUP(A893, Pokemon!B:E, 4, FALSE) )</f>
        <v/>
      </c>
      <c r="V893" s="12" t="str">
        <f>IF(VLOOKUP(A893,'Hidden Abilities'!B$2:C1000, 2, false) = D893, "YES", "NO")</f>
        <v>#N/A</v>
      </c>
    </row>
    <row r="894">
      <c r="F894" s="20"/>
      <c r="G894" s="20"/>
      <c r="H894" s="20"/>
      <c r="I894" s="20"/>
      <c r="J894" s="20"/>
      <c r="K894" s="20"/>
      <c r="L894" s="9" t="str">
        <f t="shared" si="1"/>
        <v/>
      </c>
      <c r="M894" s="10" t="str">
        <f t="shared" si="2"/>
        <v/>
      </c>
      <c r="P894" s="12" t="str">
        <f>IF( ISBLANK(A894) , "", VLOOKUP(A894, Pokemon!B:D, 3, FALSE) )</f>
        <v/>
      </c>
      <c r="Q894" s="12" t="str">
        <f>IF( ISBLANK(A894) , "", VLOOKUP(A894, Pokemon!B:E, 4, FALSE) )</f>
        <v/>
      </c>
      <c r="V894" s="12" t="str">
        <f>IF(VLOOKUP(A894,'Hidden Abilities'!B$2:C1000, 2, false) = D894, "YES", "NO")</f>
        <v>#N/A</v>
      </c>
    </row>
    <row r="895">
      <c r="F895" s="20"/>
      <c r="G895" s="20"/>
      <c r="H895" s="20"/>
      <c r="I895" s="20"/>
      <c r="J895" s="20"/>
      <c r="K895" s="20"/>
      <c r="L895" s="9" t="str">
        <f t="shared" si="1"/>
        <v/>
      </c>
      <c r="M895" s="10" t="str">
        <f t="shared" si="2"/>
        <v/>
      </c>
      <c r="P895" s="12" t="str">
        <f>IF( ISBLANK(A895) , "", VLOOKUP(A895, Pokemon!B:D, 3, FALSE) )</f>
        <v/>
      </c>
      <c r="Q895" s="12" t="str">
        <f>IF( ISBLANK(A895) , "", VLOOKUP(A895, Pokemon!B:E, 4, FALSE) )</f>
        <v/>
      </c>
      <c r="V895" s="12" t="str">
        <f>IF(VLOOKUP(A895,'Hidden Abilities'!B$2:C1000, 2, false) = D895, "YES", "NO")</f>
        <v>#N/A</v>
      </c>
    </row>
    <row r="896">
      <c r="F896" s="20"/>
      <c r="G896" s="20"/>
      <c r="H896" s="20"/>
      <c r="I896" s="20"/>
      <c r="J896" s="20"/>
      <c r="K896" s="20"/>
      <c r="L896" s="9" t="str">
        <f t="shared" si="1"/>
        <v/>
      </c>
      <c r="M896" s="10" t="str">
        <f t="shared" si="2"/>
        <v/>
      </c>
      <c r="P896" s="12" t="str">
        <f>IF( ISBLANK(A896) , "", VLOOKUP(A896, Pokemon!B:D, 3, FALSE) )</f>
        <v/>
      </c>
      <c r="Q896" s="12" t="str">
        <f>IF( ISBLANK(A896) , "", VLOOKUP(A896, Pokemon!B:E, 4, FALSE) )</f>
        <v/>
      </c>
      <c r="V896" s="12" t="str">
        <f>IF(VLOOKUP(A896,'Hidden Abilities'!B$2:C1000, 2, false) = D896, "YES", "NO")</f>
        <v>#N/A</v>
      </c>
    </row>
    <row r="897">
      <c r="F897" s="20"/>
      <c r="G897" s="20"/>
      <c r="H897" s="20"/>
      <c r="I897" s="20"/>
      <c r="J897" s="20"/>
      <c r="K897" s="20"/>
      <c r="L897" s="9" t="str">
        <f t="shared" si="1"/>
        <v/>
      </c>
      <c r="M897" s="10" t="str">
        <f t="shared" si="2"/>
        <v/>
      </c>
      <c r="P897" s="12" t="str">
        <f>IF( ISBLANK(A897) , "", VLOOKUP(A897, Pokemon!B:D, 3, FALSE) )</f>
        <v/>
      </c>
      <c r="Q897" s="12" t="str">
        <f>IF( ISBLANK(A897) , "", VLOOKUP(A897, Pokemon!B:E, 4, FALSE) )</f>
        <v/>
      </c>
      <c r="V897" s="12" t="str">
        <f>IF(VLOOKUP(A897,'Hidden Abilities'!B$2:C1000, 2, false) = D897, "YES", "NO")</f>
        <v>#N/A</v>
      </c>
    </row>
    <row r="898">
      <c r="F898" s="20"/>
      <c r="G898" s="20"/>
      <c r="H898" s="20"/>
      <c r="I898" s="20"/>
      <c r="J898" s="20"/>
      <c r="K898" s="20"/>
      <c r="L898" s="9" t="str">
        <f t="shared" si="1"/>
        <v/>
      </c>
      <c r="M898" s="10" t="str">
        <f t="shared" si="2"/>
        <v/>
      </c>
      <c r="P898" s="12" t="str">
        <f>IF( ISBLANK(A898) , "", VLOOKUP(A898, Pokemon!B:D, 3, FALSE) )</f>
        <v/>
      </c>
      <c r="Q898" s="12" t="str">
        <f>IF( ISBLANK(A898) , "", VLOOKUP(A898, Pokemon!B:E, 4, FALSE) )</f>
        <v/>
      </c>
      <c r="V898" s="12" t="str">
        <f>IF(VLOOKUP(A898,'Hidden Abilities'!B$2:C1000, 2, false) = D898, "YES", "NO")</f>
        <v>#N/A</v>
      </c>
    </row>
    <row r="899">
      <c r="F899" s="20"/>
      <c r="G899" s="20"/>
      <c r="H899" s="20"/>
      <c r="I899" s="20"/>
      <c r="J899" s="20"/>
      <c r="K899" s="20"/>
      <c r="L899" s="9" t="str">
        <f t="shared" si="1"/>
        <v/>
      </c>
      <c r="M899" s="10" t="str">
        <f t="shared" si="2"/>
        <v/>
      </c>
      <c r="P899" s="12" t="str">
        <f>IF( ISBLANK(A899) , "", VLOOKUP(A899, Pokemon!B:D, 3, FALSE) )</f>
        <v/>
      </c>
      <c r="Q899" s="12" t="str">
        <f>IF( ISBLANK(A899) , "", VLOOKUP(A899, Pokemon!B:E, 4, FALSE) )</f>
        <v/>
      </c>
      <c r="V899" s="12" t="str">
        <f>IF(VLOOKUP(A899,'Hidden Abilities'!B$2:C1000, 2, false) = D899, "YES", "NO")</f>
        <v>#N/A</v>
      </c>
    </row>
    <row r="900">
      <c r="F900" s="20"/>
      <c r="G900" s="20"/>
      <c r="H900" s="20"/>
      <c r="I900" s="20"/>
      <c r="J900" s="20"/>
      <c r="K900" s="20"/>
      <c r="L900" s="9" t="str">
        <f t="shared" si="1"/>
        <v/>
      </c>
      <c r="M900" s="10" t="str">
        <f t="shared" si="2"/>
        <v/>
      </c>
      <c r="P900" s="12" t="str">
        <f>IF( ISBLANK(A900) , "", VLOOKUP(A900, Pokemon!B:D, 3, FALSE) )</f>
        <v/>
      </c>
      <c r="Q900" s="12" t="str">
        <f>IF( ISBLANK(A900) , "", VLOOKUP(A900, Pokemon!B:E, 4, FALSE) )</f>
        <v/>
      </c>
      <c r="V900" s="12" t="str">
        <f>IF(VLOOKUP(A900,'Hidden Abilities'!B$2:C1000, 2, false) = D900, "YES", "NO")</f>
        <v>#N/A</v>
      </c>
    </row>
    <row r="901">
      <c r="F901" s="20"/>
      <c r="G901" s="20"/>
      <c r="H901" s="20"/>
      <c r="I901" s="20"/>
      <c r="J901" s="20"/>
      <c r="K901" s="20"/>
      <c r="L901" s="9" t="str">
        <f t="shared" si="1"/>
        <v/>
      </c>
      <c r="M901" s="10" t="str">
        <f t="shared" si="2"/>
        <v/>
      </c>
      <c r="P901" s="12" t="str">
        <f>IF( ISBLANK(A901) , "", VLOOKUP(A901, Pokemon!B:D, 3, FALSE) )</f>
        <v/>
      </c>
      <c r="Q901" s="12" t="str">
        <f>IF( ISBLANK(A901) , "", VLOOKUP(A901, Pokemon!B:E, 4, FALSE) )</f>
        <v/>
      </c>
      <c r="V901" s="12" t="str">
        <f>IF(VLOOKUP(A901,'Hidden Abilities'!B$2:C1000, 2, false) = D901, "YES", "NO")</f>
        <v>#N/A</v>
      </c>
    </row>
    <row r="902">
      <c r="F902" s="20"/>
      <c r="G902" s="20"/>
      <c r="H902" s="20"/>
      <c r="I902" s="20"/>
      <c r="J902" s="20"/>
      <c r="K902" s="20"/>
      <c r="L902" s="9" t="str">
        <f t="shared" si="1"/>
        <v/>
      </c>
      <c r="M902" s="10" t="str">
        <f t="shared" si="2"/>
        <v/>
      </c>
      <c r="P902" s="12" t="str">
        <f>IF( ISBLANK(A902) , "", VLOOKUP(A902, Pokemon!B:D, 3, FALSE) )</f>
        <v/>
      </c>
      <c r="Q902" s="12" t="str">
        <f>IF( ISBLANK(A902) , "", VLOOKUP(A902, Pokemon!B:E, 4, FALSE) )</f>
        <v/>
      </c>
      <c r="V902" s="12" t="str">
        <f>IF(VLOOKUP(A902,'Hidden Abilities'!B$2:C1000, 2, false) = D902, "YES", "NO")</f>
        <v>#N/A</v>
      </c>
    </row>
    <row r="903">
      <c r="F903" s="20"/>
      <c r="G903" s="20"/>
      <c r="H903" s="20"/>
      <c r="I903" s="20"/>
      <c r="J903" s="20"/>
      <c r="K903" s="20"/>
      <c r="L903" s="9" t="str">
        <f t="shared" si="1"/>
        <v/>
      </c>
      <c r="M903" s="10" t="str">
        <f t="shared" si="2"/>
        <v/>
      </c>
      <c r="P903" s="12" t="str">
        <f>IF( ISBLANK(A903) , "", VLOOKUP(A903, Pokemon!B:D, 3, FALSE) )</f>
        <v/>
      </c>
      <c r="Q903" s="12" t="str">
        <f>IF( ISBLANK(A903) , "", VLOOKUP(A903, Pokemon!B:E, 4, FALSE) )</f>
        <v/>
      </c>
      <c r="V903" s="12" t="str">
        <f>IF(VLOOKUP(A903,'Hidden Abilities'!B$2:C1000, 2, false) = D903, "YES", "NO")</f>
        <v>#N/A</v>
      </c>
    </row>
    <row r="904">
      <c r="F904" s="20"/>
      <c r="G904" s="20"/>
      <c r="H904" s="20"/>
      <c r="I904" s="20"/>
      <c r="J904" s="20"/>
      <c r="K904" s="20"/>
      <c r="L904" s="9" t="str">
        <f t="shared" si="1"/>
        <v/>
      </c>
      <c r="M904" s="10" t="str">
        <f t="shared" si="2"/>
        <v/>
      </c>
      <c r="P904" s="12" t="str">
        <f>IF( ISBLANK(A904) , "", VLOOKUP(A904, Pokemon!B:D, 3, FALSE) )</f>
        <v/>
      </c>
      <c r="Q904" s="12" t="str">
        <f>IF( ISBLANK(A904) , "", VLOOKUP(A904, Pokemon!B:E, 4, FALSE) )</f>
        <v/>
      </c>
      <c r="V904" s="12" t="str">
        <f>IF(VLOOKUP(A904,'Hidden Abilities'!B$2:C1000, 2, false) = D904, "YES", "NO")</f>
        <v>#N/A</v>
      </c>
    </row>
    <row r="905">
      <c r="F905" s="20"/>
      <c r="G905" s="20"/>
      <c r="H905" s="20"/>
      <c r="I905" s="20"/>
      <c r="J905" s="20"/>
      <c r="K905" s="20"/>
      <c r="L905" s="9" t="str">
        <f t="shared" si="1"/>
        <v/>
      </c>
      <c r="M905" s="10" t="str">
        <f t="shared" si="2"/>
        <v/>
      </c>
      <c r="P905" s="12" t="str">
        <f>IF( ISBLANK(A905) , "", VLOOKUP(A905, Pokemon!B:D, 3, FALSE) )</f>
        <v/>
      </c>
      <c r="Q905" s="12" t="str">
        <f>IF( ISBLANK(A905) , "", VLOOKUP(A905, Pokemon!B:E, 4, FALSE) )</f>
        <v/>
      </c>
      <c r="V905" s="12" t="str">
        <f>IF(VLOOKUP(A905,'Hidden Abilities'!B$2:C1000, 2, false) = D905, "YES", "NO")</f>
        <v>#N/A</v>
      </c>
    </row>
    <row r="906">
      <c r="F906" s="20"/>
      <c r="G906" s="20"/>
      <c r="H906" s="20"/>
      <c r="I906" s="20"/>
      <c r="J906" s="20"/>
      <c r="K906" s="20"/>
      <c r="L906" s="9" t="str">
        <f t="shared" si="1"/>
        <v/>
      </c>
      <c r="M906" s="10" t="str">
        <f t="shared" si="2"/>
        <v/>
      </c>
      <c r="P906" s="12" t="str">
        <f>IF( ISBLANK(A906) , "", VLOOKUP(A906, Pokemon!B:D, 3, FALSE) )</f>
        <v/>
      </c>
      <c r="Q906" s="12" t="str">
        <f>IF( ISBLANK(A906) , "", VLOOKUP(A906, Pokemon!B:E, 4, FALSE) )</f>
        <v/>
      </c>
      <c r="V906" s="12" t="str">
        <f>IF(VLOOKUP(A906,'Hidden Abilities'!B$2:C1000, 2, false) = D906, "YES", "NO")</f>
        <v>#N/A</v>
      </c>
    </row>
    <row r="907">
      <c r="F907" s="20"/>
      <c r="G907" s="20"/>
      <c r="H907" s="20"/>
      <c r="I907" s="20"/>
      <c r="J907" s="20"/>
      <c r="K907" s="20"/>
      <c r="L907" s="9" t="str">
        <f t="shared" si="1"/>
        <v/>
      </c>
      <c r="M907" s="10" t="str">
        <f t="shared" si="2"/>
        <v/>
      </c>
      <c r="P907" s="12" t="str">
        <f>IF( ISBLANK(A907) , "", VLOOKUP(A907, Pokemon!B:D, 3, FALSE) )</f>
        <v/>
      </c>
      <c r="Q907" s="12" t="str">
        <f>IF( ISBLANK(A907) , "", VLOOKUP(A907, Pokemon!B:E, 4, FALSE) )</f>
        <v/>
      </c>
      <c r="V907" s="12" t="str">
        <f>IF(VLOOKUP(A907,'Hidden Abilities'!B$2:C1000, 2, false) = D907, "YES", "NO")</f>
        <v>#N/A</v>
      </c>
    </row>
    <row r="908">
      <c r="F908" s="20"/>
      <c r="G908" s="20"/>
      <c r="H908" s="20"/>
      <c r="I908" s="20"/>
      <c r="J908" s="20"/>
      <c r="K908" s="20"/>
      <c r="L908" s="9" t="str">
        <f t="shared" si="1"/>
        <v/>
      </c>
      <c r="M908" s="10" t="str">
        <f t="shared" si="2"/>
        <v/>
      </c>
      <c r="P908" s="12" t="str">
        <f>IF( ISBLANK(A908) , "", VLOOKUP(A908, Pokemon!B:D, 3, FALSE) )</f>
        <v/>
      </c>
      <c r="Q908" s="12" t="str">
        <f>IF( ISBLANK(A908) , "", VLOOKUP(A908, Pokemon!B:E, 4, FALSE) )</f>
        <v/>
      </c>
      <c r="V908" s="12" t="str">
        <f>IF(VLOOKUP(A908,'Hidden Abilities'!B$2:C1000, 2, false) = D908, "YES", "NO")</f>
        <v>#N/A</v>
      </c>
    </row>
    <row r="909">
      <c r="F909" s="20"/>
      <c r="G909" s="20"/>
      <c r="H909" s="20"/>
      <c r="I909" s="20"/>
      <c r="J909" s="20"/>
      <c r="K909" s="20"/>
      <c r="L909" s="9" t="str">
        <f t="shared" si="1"/>
        <v/>
      </c>
      <c r="M909" s="10" t="str">
        <f t="shared" si="2"/>
        <v/>
      </c>
      <c r="P909" s="12" t="str">
        <f>IF( ISBLANK(A909) , "", VLOOKUP(A909, Pokemon!B:D, 3, FALSE) )</f>
        <v/>
      </c>
      <c r="Q909" s="12" t="str">
        <f>IF( ISBLANK(A909) , "", VLOOKUP(A909, Pokemon!B:E, 4, FALSE) )</f>
        <v/>
      </c>
      <c r="V909" s="12" t="str">
        <f>IF(VLOOKUP(A909,'Hidden Abilities'!B$2:C1000, 2, false) = D909, "YES", "NO")</f>
        <v>#N/A</v>
      </c>
    </row>
    <row r="910">
      <c r="F910" s="20"/>
      <c r="G910" s="20"/>
      <c r="H910" s="20"/>
      <c r="I910" s="20"/>
      <c r="J910" s="20"/>
      <c r="K910" s="20"/>
      <c r="L910" s="9" t="str">
        <f t="shared" si="1"/>
        <v/>
      </c>
      <c r="M910" s="10" t="str">
        <f t="shared" si="2"/>
        <v/>
      </c>
      <c r="P910" s="12" t="str">
        <f>IF( ISBLANK(A910) , "", VLOOKUP(A910, Pokemon!B:D, 3, FALSE) )</f>
        <v/>
      </c>
      <c r="Q910" s="12" t="str">
        <f>IF( ISBLANK(A910) , "", VLOOKUP(A910, Pokemon!B:E, 4, FALSE) )</f>
        <v/>
      </c>
      <c r="V910" s="12" t="str">
        <f>IF(VLOOKUP(A910,'Hidden Abilities'!B$2:C1000, 2, false) = D910, "YES", "NO")</f>
        <v>#N/A</v>
      </c>
    </row>
    <row r="911">
      <c r="F911" s="20"/>
      <c r="G911" s="20"/>
      <c r="H911" s="20"/>
      <c r="I911" s="20"/>
      <c r="J911" s="20"/>
      <c r="K911" s="20"/>
      <c r="L911" s="9" t="str">
        <f t="shared" si="1"/>
        <v/>
      </c>
      <c r="M911" s="10" t="str">
        <f t="shared" si="2"/>
        <v/>
      </c>
      <c r="P911" s="12" t="str">
        <f>IF( ISBLANK(A911) , "", VLOOKUP(A911, Pokemon!B:D, 3, FALSE) )</f>
        <v/>
      </c>
      <c r="Q911" s="12" t="str">
        <f>IF( ISBLANK(A911) , "", VLOOKUP(A911, Pokemon!B:E, 4, FALSE) )</f>
        <v/>
      </c>
      <c r="V911" s="12" t="str">
        <f>IF(VLOOKUP(A911,'Hidden Abilities'!B$2:C1000, 2, false) = D911, "YES", "NO")</f>
        <v>#N/A</v>
      </c>
    </row>
    <row r="912">
      <c r="F912" s="20"/>
      <c r="G912" s="20"/>
      <c r="H912" s="20"/>
      <c r="I912" s="20"/>
      <c r="J912" s="20"/>
      <c r="K912" s="20"/>
      <c r="L912" s="9" t="str">
        <f t="shared" si="1"/>
        <v/>
      </c>
      <c r="M912" s="10" t="str">
        <f t="shared" si="2"/>
        <v/>
      </c>
      <c r="P912" s="12" t="str">
        <f>IF( ISBLANK(A912) , "", VLOOKUP(A912, Pokemon!B:D, 3, FALSE) )</f>
        <v/>
      </c>
      <c r="Q912" s="12" t="str">
        <f>IF( ISBLANK(A912) , "", VLOOKUP(A912, Pokemon!B:E, 4, FALSE) )</f>
        <v/>
      </c>
      <c r="V912" s="12" t="str">
        <f>IF(VLOOKUP(A912,'Hidden Abilities'!B$2:C1000, 2, false) = D912, "YES", "NO")</f>
        <v>#N/A</v>
      </c>
    </row>
    <row r="913">
      <c r="F913" s="20"/>
      <c r="G913" s="20"/>
      <c r="H913" s="20"/>
      <c r="I913" s="20"/>
      <c r="J913" s="20"/>
      <c r="K913" s="20"/>
      <c r="L913" s="9" t="str">
        <f t="shared" si="1"/>
        <v/>
      </c>
      <c r="M913" s="10" t="str">
        <f t="shared" si="2"/>
        <v/>
      </c>
      <c r="P913" s="12" t="str">
        <f>IF( ISBLANK(A913) , "", VLOOKUP(A913, Pokemon!B:D, 3, FALSE) )</f>
        <v/>
      </c>
      <c r="Q913" s="12" t="str">
        <f>IF( ISBLANK(A913) , "", VLOOKUP(A913, Pokemon!B:E, 4, FALSE) )</f>
        <v/>
      </c>
      <c r="V913" s="12" t="str">
        <f>IF(VLOOKUP(A913,'Hidden Abilities'!B$2:C1000, 2, false) = D913, "YES", "NO")</f>
        <v>#N/A</v>
      </c>
    </row>
    <row r="914">
      <c r="F914" s="20"/>
      <c r="G914" s="20"/>
      <c r="H914" s="20"/>
      <c r="I914" s="20"/>
      <c r="J914" s="20"/>
      <c r="K914" s="20"/>
      <c r="L914" s="9" t="str">
        <f t="shared" si="1"/>
        <v/>
      </c>
      <c r="M914" s="10" t="str">
        <f t="shared" si="2"/>
        <v/>
      </c>
      <c r="P914" s="12" t="str">
        <f>IF( ISBLANK(A914) , "", VLOOKUP(A914, Pokemon!B:D, 3, FALSE) )</f>
        <v/>
      </c>
      <c r="Q914" s="12" t="str">
        <f>IF( ISBLANK(A914) , "", VLOOKUP(A914, Pokemon!B:E, 4, FALSE) )</f>
        <v/>
      </c>
      <c r="V914" s="12" t="str">
        <f>IF(VLOOKUP(A914,'Hidden Abilities'!B$2:C1000, 2, false) = D914, "YES", "NO")</f>
        <v>#N/A</v>
      </c>
    </row>
    <row r="915">
      <c r="F915" s="20"/>
      <c r="G915" s="20"/>
      <c r="H915" s="20"/>
      <c r="I915" s="20"/>
      <c r="J915" s="20"/>
      <c r="K915" s="20"/>
      <c r="L915" s="9" t="str">
        <f t="shared" si="1"/>
        <v/>
      </c>
      <c r="M915" s="10" t="str">
        <f t="shared" si="2"/>
        <v/>
      </c>
      <c r="P915" s="12" t="str">
        <f>IF( ISBLANK(A915) , "", VLOOKUP(A915, Pokemon!B:D, 3, FALSE) )</f>
        <v/>
      </c>
      <c r="Q915" s="12" t="str">
        <f>IF( ISBLANK(A915) , "", VLOOKUP(A915, Pokemon!B:E, 4, FALSE) )</f>
        <v/>
      </c>
      <c r="V915" s="12" t="str">
        <f>IF(VLOOKUP(A915,'Hidden Abilities'!B$2:C1000, 2, false) = D915, "YES", "NO")</f>
        <v>#N/A</v>
      </c>
    </row>
    <row r="916">
      <c r="F916" s="20"/>
      <c r="G916" s="20"/>
      <c r="H916" s="20"/>
      <c r="I916" s="20"/>
      <c r="J916" s="20"/>
      <c r="K916" s="20"/>
      <c r="L916" s="9" t="str">
        <f t="shared" si="1"/>
        <v/>
      </c>
      <c r="M916" s="10" t="str">
        <f t="shared" si="2"/>
        <v/>
      </c>
      <c r="P916" s="12" t="str">
        <f>IF( ISBLANK(A916) , "", VLOOKUP(A916, Pokemon!B:D, 3, FALSE) )</f>
        <v/>
      </c>
      <c r="Q916" s="12" t="str">
        <f>IF( ISBLANK(A916) , "", VLOOKUP(A916, Pokemon!B:E, 4, FALSE) )</f>
        <v/>
      </c>
      <c r="V916" s="12" t="str">
        <f>IF(VLOOKUP(A916,'Hidden Abilities'!B$2:C1000, 2, false) = D916, "YES", "NO")</f>
        <v>#N/A</v>
      </c>
    </row>
    <row r="917">
      <c r="F917" s="20"/>
      <c r="G917" s="20"/>
      <c r="H917" s="20"/>
      <c r="I917" s="20"/>
      <c r="J917" s="20"/>
      <c r="K917" s="20"/>
      <c r="L917" s="9" t="str">
        <f t="shared" si="1"/>
        <v/>
      </c>
      <c r="M917" s="10" t="str">
        <f t="shared" si="2"/>
        <v/>
      </c>
      <c r="P917" s="12" t="str">
        <f>IF( ISBLANK(A917) , "", VLOOKUP(A917, Pokemon!B:D, 3, FALSE) )</f>
        <v/>
      </c>
      <c r="Q917" s="12" t="str">
        <f>IF( ISBLANK(A917) , "", VLOOKUP(A917, Pokemon!B:E, 4, FALSE) )</f>
        <v/>
      </c>
      <c r="V917" s="12" t="str">
        <f>IF(VLOOKUP(A917,'Hidden Abilities'!B$2:C1000, 2, false) = D917, "YES", "NO")</f>
        <v>#N/A</v>
      </c>
    </row>
    <row r="918">
      <c r="F918" s="20"/>
      <c r="G918" s="20"/>
      <c r="H918" s="20"/>
      <c r="I918" s="20"/>
      <c r="J918" s="20"/>
      <c r="K918" s="20"/>
      <c r="L918" s="9" t="str">
        <f t="shared" si="1"/>
        <v/>
      </c>
      <c r="M918" s="10" t="str">
        <f t="shared" si="2"/>
        <v/>
      </c>
      <c r="P918" s="12" t="str">
        <f>IF( ISBLANK(A918) , "", VLOOKUP(A918, Pokemon!B:D, 3, FALSE) )</f>
        <v/>
      </c>
      <c r="Q918" s="12" t="str">
        <f>IF( ISBLANK(A918) , "", VLOOKUP(A918, Pokemon!B:E, 4, FALSE) )</f>
        <v/>
      </c>
      <c r="V918" s="12" t="str">
        <f>IF(VLOOKUP(A918,'Hidden Abilities'!B$2:C1000, 2, false) = D918, "YES", "NO")</f>
        <v>#N/A</v>
      </c>
    </row>
    <row r="919">
      <c r="F919" s="20"/>
      <c r="G919" s="20"/>
      <c r="H919" s="20"/>
      <c r="I919" s="20"/>
      <c r="J919" s="20"/>
      <c r="K919" s="20"/>
      <c r="L919" s="9" t="str">
        <f t="shared" si="1"/>
        <v/>
      </c>
      <c r="M919" s="10" t="str">
        <f t="shared" si="2"/>
        <v/>
      </c>
      <c r="P919" s="12" t="str">
        <f>IF( ISBLANK(A919) , "", VLOOKUP(A919, Pokemon!B:D, 3, FALSE) )</f>
        <v/>
      </c>
      <c r="Q919" s="12" t="str">
        <f>IF( ISBLANK(A919) , "", VLOOKUP(A919, Pokemon!B:E, 4, FALSE) )</f>
        <v/>
      </c>
      <c r="V919" s="12" t="str">
        <f>IF(VLOOKUP(A919,'Hidden Abilities'!B$2:C1000, 2, false) = D919, "YES", "NO")</f>
        <v>#N/A</v>
      </c>
    </row>
    <row r="920">
      <c r="F920" s="20"/>
      <c r="G920" s="20"/>
      <c r="H920" s="20"/>
      <c r="I920" s="20"/>
      <c r="J920" s="20"/>
      <c r="K920" s="20"/>
      <c r="L920" s="9" t="str">
        <f t="shared" si="1"/>
        <v/>
      </c>
      <c r="M920" s="10" t="str">
        <f t="shared" si="2"/>
        <v/>
      </c>
      <c r="P920" s="12" t="str">
        <f>IF( ISBLANK(A920) , "", VLOOKUP(A920, Pokemon!B:D, 3, FALSE) )</f>
        <v/>
      </c>
      <c r="Q920" s="12" t="str">
        <f>IF( ISBLANK(A920) , "", VLOOKUP(A920, Pokemon!B:E, 4, FALSE) )</f>
        <v/>
      </c>
      <c r="V920" s="12" t="str">
        <f>IF(VLOOKUP(A920,'Hidden Abilities'!B$2:C1000, 2, false) = D920, "YES", "NO")</f>
        <v>#N/A</v>
      </c>
    </row>
    <row r="921">
      <c r="F921" s="20"/>
      <c r="G921" s="20"/>
      <c r="H921" s="20"/>
      <c r="I921" s="20"/>
      <c r="J921" s="20"/>
      <c r="K921" s="20"/>
      <c r="L921" s="9" t="str">
        <f t="shared" si="1"/>
        <v/>
      </c>
      <c r="M921" s="10" t="str">
        <f t="shared" si="2"/>
        <v/>
      </c>
      <c r="P921" s="12" t="str">
        <f>IF( ISBLANK(A921) , "", VLOOKUP(A921, Pokemon!B:D, 3, FALSE) )</f>
        <v/>
      </c>
      <c r="Q921" s="12" t="str">
        <f>IF( ISBLANK(A921) , "", VLOOKUP(A921, Pokemon!B:E, 4, FALSE) )</f>
        <v/>
      </c>
      <c r="V921" s="12" t="str">
        <f>IF(VLOOKUP(A921,'Hidden Abilities'!B$2:C1000, 2, false) = D921, "YES", "NO")</f>
        <v>#N/A</v>
      </c>
    </row>
    <row r="922">
      <c r="F922" s="20"/>
      <c r="G922" s="20"/>
      <c r="H922" s="20"/>
      <c r="I922" s="20"/>
      <c r="J922" s="20"/>
      <c r="K922" s="20"/>
      <c r="L922" s="9" t="str">
        <f t="shared" si="1"/>
        <v/>
      </c>
      <c r="M922" s="10" t="str">
        <f t="shared" si="2"/>
        <v/>
      </c>
      <c r="P922" s="12" t="str">
        <f>IF( ISBLANK(A922) , "", VLOOKUP(A922, Pokemon!B:D, 3, FALSE) )</f>
        <v/>
      </c>
      <c r="Q922" s="12" t="str">
        <f>IF( ISBLANK(A922) , "", VLOOKUP(A922, Pokemon!B:E, 4, FALSE) )</f>
        <v/>
      </c>
      <c r="V922" s="12" t="str">
        <f>IF(VLOOKUP(A922,'Hidden Abilities'!B$2:C1000, 2, false) = D922, "YES", "NO")</f>
        <v>#N/A</v>
      </c>
    </row>
    <row r="923">
      <c r="F923" s="20"/>
      <c r="G923" s="20"/>
      <c r="H923" s="20"/>
      <c r="I923" s="20"/>
      <c r="J923" s="20"/>
      <c r="K923" s="20"/>
      <c r="L923" s="9" t="str">
        <f t="shared" si="1"/>
        <v/>
      </c>
      <c r="M923" s="10" t="str">
        <f t="shared" si="2"/>
        <v/>
      </c>
      <c r="P923" s="12" t="str">
        <f>IF( ISBLANK(A923) , "", VLOOKUP(A923, Pokemon!B:D, 3, FALSE) )</f>
        <v/>
      </c>
      <c r="Q923" s="12" t="str">
        <f>IF( ISBLANK(A923) , "", VLOOKUP(A923, Pokemon!B:E, 4, FALSE) )</f>
        <v/>
      </c>
      <c r="V923" s="12" t="str">
        <f>IF(VLOOKUP(A923,'Hidden Abilities'!B$2:C1000, 2, false) = D923, "YES", "NO")</f>
        <v>#N/A</v>
      </c>
    </row>
    <row r="924">
      <c r="F924" s="20"/>
      <c r="G924" s="20"/>
      <c r="H924" s="20"/>
      <c r="I924" s="20"/>
      <c r="J924" s="20"/>
      <c r="K924" s="20"/>
      <c r="L924" s="9" t="str">
        <f t="shared" si="1"/>
        <v/>
      </c>
      <c r="M924" s="10" t="str">
        <f t="shared" si="2"/>
        <v/>
      </c>
      <c r="P924" s="12" t="str">
        <f>IF( ISBLANK(A924) , "", VLOOKUP(A924, Pokemon!B:D, 3, FALSE) )</f>
        <v/>
      </c>
      <c r="Q924" s="12" t="str">
        <f>IF( ISBLANK(A924) , "", VLOOKUP(A924, Pokemon!B:E, 4, FALSE) )</f>
        <v/>
      </c>
      <c r="V924" s="12" t="str">
        <f>IF(VLOOKUP(A924,'Hidden Abilities'!B$2:C1000, 2, false) = D924, "YES", "NO")</f>
        <v>#N/A</v>
      </c>
    </row>
    <row r="925">
      <c r="F925" s="20"/>
      <c r="G925" s="20"/>
      <c r="H925" s="20"/>
      <c r="I925" s="20"/>
      <c r="J925" s="20"/>
      <c r="K925" s="20"/>
      <c r="L925" s="9" t="str">
        <f t="shared" si="1"/>
        <v/>
      </c>
      <c r="M925" s="10" t="str">
        <f t="shared" si="2"/>
        <v/>
      </c>
      <c r="P925" s="12" t="str">
        <f>IF( ISBLANK(A925) , "", VLOOKUP(A925, Pokemon!B:D, 3, FALSE) )</f>
        <v/>
      </c>
      <c r="Q925" s="12" t="str">
        <f>IF( ISBLANK(A925) , "", VLOOKUP(A925, Pokemon!B:E, 4, FALSE) )</f>
        <v/>
      </c>
      <c r="V925" s="12" t="str">
        <f>IF(VLOOKUP(A925,'Hidden Abilities'!B$2:C1000, 2, false) = D925, "YES", "NO")</f>
        <v>#N/A</v>
      </c>
    </row>
    <row r="926">
      <c r="F926" s="20"/>
      <c r="G926" s="20"/>
      <c r="H926" s="20"/>
      <c r="I926" s="20"/>
      <c r="J926" s="20"/>
      <c r="K926" s="20"/>
      <c r="L926" s="9" t="str">
        <f t="shared" si="1"/>
        <v/>
      </c>
      <c r="M926" s="10" t="str">
        <f t="shared" si="2"/>
        <v/>
      </c>
      <c r="P926" s="12" t="str">
        <f>IF( ISBLANK(A926) , "", VLOOKUP(A926, Pokemon!B:D, 3, FALSE) )</f>
        <v/>
      </c>
      <c r="Q926" s="12" t="str">
        <f>IF( ISBLANK(A926) , "", VLOOKUP(A926, Pokemon!B:E, 4, FALSE) )</f>
        <v/>
      </c>
      <c r="V926" s="12" t="str">
        <f>IF(VLOOKUP(A926,'Hidden Abilities'!B$2:C1000, 2, false) = D926, "YES", "NO")</f>
        <v>#N/A</v>
      </c>
    </row>
    <row r="927">
      <c r="F927" s="20"/>
      <c r="G927" s="20"/>
      <c r="H927" s="20"/>
      <c r="I927" s="20"/>
      <c r="J927" s="20"/>
      <c r="K927" s="20"/>
      <c r="L927" s="9" t="str">
        <f t="shared" si="1"/>
        <v/>
      </c>
      <c r="M927" s="10" t="str">
        <f t="shared" si="2"/>
        <v/>
      </c>
      <c r="P927" s="12" t="str">
        <f>IF( ISBLANK(A927) , "", VLOOKUP(A927, Pokemon!B:D, 3, FALSE) )</f>
        <v/>
      </c>
      <c r="Q927" s="12" t="str">
        <f>IF( ISBLANK(A927) , "", VLOOKUP(A927, Pokemon!B:E, 4, FALSE) )</f>
        <v/>
      </c>
      <c r="V927" s="12" t="str">
        <f>IF(VLOOKUP(A927,'Hidden Abilities'!B$2:C1000, 2, false) = D927, "YES", "NO")</f>
        <v>#N/A</v>
      </c>
    </row>
    <row r="928">
      <c r="F928" s="20"/>
      <c r="G928" s="20"/>
      <c r="H928" s="20"/>
      <c r="I928" s="20"/>
      <c r="J928" s="20"/>
      <c r="K928" s="20"/>
      <c r="L928" s="9" t="str">
        <f t="shared" si="1"/>
        <v/>
      </c>
      <c r="M928" s="10" t="str">
        <f t="shared" si="2"/>
        <v/>
      </c>
      <c r="P928" s="12" t="str">
        <f>IF( ISBLANK(A928) , "", VLOOKUP(A928, Pokemon!B:D, 3, FALSE) )</f>
        <v/>
      </c>
      <c r="Q928" s="12" t="str">
        <f>IF( ISBLANK(A928) , "", VLOOKUP(A928, Pokemon!B:E, 4, FALSE) )</f>
        <v/>
      </c>
      <c r="V928" s="12" t="str">
        <f>IF(VLOOKUP(A928,'Hidden Abilities'!B$2:C1000, 2, false) = D928, "YES", "NO")</f>
        <v>#N/A</v>
      </c>
    </row>
    <row r="929">
      <c r="F929" s="20"/>
      <c r="G929" s="20"/>
      <c r="H929" s="20"/>
      <c r="I929" s="20"/>
      <c r="J929" s="20"/>
      <c r="K929" s="20"/>
      <c r="L929" s="9" t="str">
        <f t="shared" si="1"/>
        <v/>
      </c>
      <c r="M929" s="10" t="str">
        <f t="shared" si="2"/>
        <v/>
      </c>
      <c r="P929" s="12" t="str">
        <f>IF( ISBLANK(A929) , "", VLOOKUP(A929, Pokemon!B:D, 3, FALSE) )</f>
        <v/>
      </c>
      <c r="Q929" s="12" t="str">
        <f>IF( ISBLANK(A929) , "", VLOOKUP(A929, Pokemon!B:E, 4, FALSE) )</f>
        <v/>
      </c>
      <c r="V929" s="12" t="str">
        <f>IF(VLOOKUP(A929,'Hidden Abilities'!B$2:C1000, 2, false) = D929, "YES", "NO")</f>
        <v>#N/A</v>
      </c>
    </row>
    <row r="930">
      <c r="F930" s="20"/>
      <c r="G930" s="20"/>
      <c r="H930" s="20"/>
      <c r="I930" s="20"/>
      <c r="J930" s="20"/>
      <c r="K930" s="20"/>
      <c r="L930" s="9" t="str">
        <f t="shared" si="1"/>
        <v/>
      </c>
      <c r="M930" s="10" t="str">
        <f t="shared" si="2"/>
        <v/>
      </c>
      <c r="P930" s="12" t="str">
        <f>IF( ISBLANK(A930) , "", VLOOKUP(A930, Pokemon!B:D, 3, FALSE) )</f>
        <v/>
      </c>
      <c r="Q930" s="12" t="str">
        <f>IF( ISBLANK(A930) , "", VLOOKUP(A930, Pokemon!B:E, 4, FALSE) )</f>
        <v/>
      </c>
      <c r="V930" s="12" t="str">
        <f>IF(VLOOKUP(A930,'Hidden Abilities'!B$2:C1000, 2, false) = D930, "YES", "NO")</f>
        <v>#N/A</v>
      </c>
    </row>
    <row r="931">
      <c r="F931" s="20"/>
      <c r="G931" s="20"/>
      <c r="H931" s="20"/>
      <c r="I931" s="20"/>
      <c r="J931" s="20"/>
      <c r="K931" s="20"/>
      <c r="L931" s="9" t="str">
        <f t="shared" si="1"/>
        <v/>
      </c>
      <c r="M931" s="10" t="str">
        <f t="shared" si="2"/>
        <v/>
      </c>
      <c r="P931" s="12" t="str">
        <f>IF( ISBLANK(A931) , "", VLOOKUP(A931, Pokemon!B:D, 3, FALSE) )</f>
        <v/>
      </c>
      <c r="Q931" s="12" t="str">
        <f>IF( ISBLANK(A931) , "", VLOOKUP(A931, Pokemon!B:E, 4, FALSE) )</f>
        <v/>
      </c>
      <c r="V931" s="12" t="str">
        <f>IF(VLOOKUP(A931,'Hidden Abilities'!B$2:C1000, 2, false) = D931, "YES", "NO")</f>
        <v>#N/A</v>
      </c>
    </row>
    <row r="932">
      <c r="F932" s="20"/>
      <c r="G932" s="20"/>
      <c r="H932" s="20"/>
      <c r="I932" s="20"/>
      <c r="J932" s="20"/>
      <c r="K932" s="20"/>
      <c r="L932" s="9" t="str">
        <f t="shared" si="1"/>
        <v/>
      </c>
      <c r="M932" s="10" t="str">
        <f t="shared" si="2"/>
        <v/>
      </c>
      <c r="P932" s="12" t="str">
        <f>IF( ISBLANK(A932) , "", VLOOKUP(A932, Pokemon!B:D, 3, FALSE) )</f>
        <v/>
      </c>
      <c r="Q932" s="12" t="str">
        <f>IF( ISBLANK(A932) , "", VLOOKUP(A932, Pokemon!B:E, 4, FALSE) )</f>
        <v/>
      </c>
      <c r="V932" s="12" t="str">
        <f>IF(VLOOKUP(A932,'Hidden Abilities'!B$2:C1000, 2, false) = D932, "YES", "NO")</f>
        <v>#N/A</v>
      </c>
    </row>
    <row r="933">
      <c r="F933" s="20"/>
      <c r="G933" s="20"/>
      <c r="H933" s="20"/>
      <c r="I933" s="20"/>
      <c r="J933" s="20"/>
      <c r="K933" s="20"/>
      <c r="L933" s="9" t="str">
        <f t="shared" si="1"/>
        <v/>
      </c>
      <c r="M933" s="10" t="str">
        <f t="shared" si="2"/>
        <v/>
      </c>
      <c r="P933" s="12" t="str">
        <f>IF( ISBLANK(A933) , "", VLOOKUP(A933, Pokemon!B:D, 3, FALSE) )</f>
        <v/>
      </c>
      <c r="Q933" s="12" t="str">
        <f>IF( ISBLANK(A933) , "", VLOOKUP(A933, Pokemon!B:E, 4, FALSE) )</f>
        <v/>
      </c>
      <c r="V933" s="12" t="str">
        <f>IF(VLOOKUP(A933,'Hidden Abilities'!B$2:C1000, 2, false) = D933, "YES", "NO")</f>
        <v>#N/A</v>
      </c>
    </row>
    <row r="934">
      <c r="F934" s="20"/>
      <c r="G934" s="20"/>
      <c r="H934" s="20"/>
      <c r="I934" s="20"/>
      <c r="J934" s="20"/>
      <c r="K934" s="20"/>
      <c r="L934" s="9" t="str">
        <f t="shared" si="1"/>
        <v/>
      </c>
      <c r="M934" s="10" t="str">
        <f t="shared" si="2"/>
        <v/>
      </c>
      <c r="P934" s="12" t="str">
        <f>IF( ISBLANK(A934) , "", VLOOKUP(A934, Pokemon!B:D, 3, FALSE) )</f>
        <v/>
      </c>
      <c r="Q934" s="12" t="str">
        <f>IF( ISBLANK(A934) , "", VLOOKUP(A934, Pokemon!B:E, 4, FALSE) )</f>
        <v/>
      </c>
      <c r="V934" s="12" t="str">
        <f>IF(VLOOKUP(A934,'Hidden Abilities'!B$2:C1000, 2, false) = D934, "YES", "NO")</f>
        <v>#N/A</v>
      </c>
    </row>
    <row r="935">
      <c r="F935" s="20"/>
      <c r="G935" s="20"/>
      <c r="H935" s="20"/>
      <c r="I935" s="20"/>
      <c r="J935" s="20"/>
      <c r="K935" s="20"/>
      <c r="L935" s="9" t="str">
        <f t="shared" si="1"/>
        <v/>
      </c>
      <c r="M935" s="10" t="str">
        <f t="shared" si="2"/>
        <v/>
      </c>
      <c r="P935" s="12" t="str">
        <f>IF( ISBLANK(A935) , "", VLOOKUP(A935, Pokemon!B:D, 3, FALSE) )</f>
        <v/>
      </c>
      <c r="Q935" s="12" t="str">
        <f>IF( ISBLANK(A935) , "", VLOOKUP(A935, Pokemon!B:E, 4, FALSE) )</f>
        <v/>
      </c>
      <c r="V935" s="12" t="str">
        <f>IF(VLOOKUP(A935,'Hidden Abilities'!B$2:C1000, 2, false) = D935, "YES", "NO")</f>
        <v>#N/A</v>
      </c>
    </row>
    <row r="936">
      <c r="F936" s="20"/>
      <c r="G936" s="20"/>
      <c r="H936" s="20"/>
      <c r="I936" s="20"/>
      <c r="J936" s="20"/>
      <c r="K936" s="20"/>
      <c r="L936" s="9" t="str">
        <f t="shared" si="1"/>
        <v/>
      </c>
      <c r="M936" s="10" t="str">
        <f t="shared" si="2"/>
        <v/>
      </c>
      <c r="P936" s="12" t="str">
        <f>IF( ISBLANK(A936) , "", VLOOKUP(A936, Pokemon!B:D, 3, FALSE) )</f>
        <v/>
      </c>
      <c r="Q936" s="12" t="str">
        <f>IF( ISBLANK(A936) , "", VLOOKUP(A936, Pokemon!B:E, 4, FALSE) )</f>
        <v/>
      </c>
      <c r="V936" s="12" t="str">
        <f>IF(VLOOKUP(A936,'Hidden Abilities'!B$2:C1000, 2, false) = D936, "YES", "NO")</f>
        <v>#N/A</v>
      </c>
    </row>
    <row r="937">
      <c r="F937" s="20"/>
      <c r="G937" s="20"/>
      <c r="H937" s="20"/>
      <c r="I937" s="20"/>
      <c r="J937" s="20"/>
      <c r="K937" s="20"/>
      <c r="L937" s="9" t="str">
        <f t="shared" si="1"/>
        <v/>
      </c>
      <c r="M937" s="10" t="str">
        <f t="shared" si="2"/>
        <v/>
      </c>
      <c r="P937" s="12" t="str">
        <f>IF( ISBLANK(A937) , "", VLOOKUP(A937, Pokemon!B:D, 3, FALSE) )</f>
        <v/>
      </c>
      <c r="Q937" s="12" t="str">
        <f>IF( ISBLANK(A937) , "", VLOOKUP(A937, Pokemon!B:E, 4, FALSE) )</f>
        <v/>
      </c>
      <c r="V937" s="12" t="str">
        <f>IF(VLOOKUP(A937,'Hidden Abilities'!B$2:C1000, 2, false) = D937, "YES", "NO")</f>
        <v>#N/A</v>
      </c>
    </row>
    <row r="938">
      <c r="F938" s="20"/>
      <c r="G938" s="20"/>
      <c r="H938" s="20"/>
      <c r="I938" s="20"/>
      <c r="J938" s="20"/>
      <c r="K938" s="20"/>
      <c r="L938" s="9" t="str">
        <f t="shared" si="1"/>
        <v/>
      </c>
      <c r="M938" s="10" t="str">
        <f t="shared" si="2"/>
        <v/>
      </c>
      <c r="P938" s="12" t="str">
        <f>IF( ISBLANK(A938) , "", VLOOKUP(A938, Pokemon!B:D, 3, FALSE) )</f>
        <v/>
      </c>
      <c r="Q938" s="12" t="str">
        <f>IF( ISBLANK(A938) , "", VLOOKUP(A938, Pokemon!B:E, 4, FALSE) )</f>
        <v/>
      </c>
      <c r="V938" s="12" t="str">
        <f>IF(VLOOKUP(A938,'Hidden Abilities'!B$2:C1000, 2, false) = D938, "YES", "NO")</f>
        <v>#N/A</v>
      </c>
    </row>
    <row r="939">
      <c r="F939" s="20"/>
      <c r="G939" s="20"/>
      <c r="H939" s="20"/>
      <c r="I939" s="20"/>
      <c r="J939" s="20"/>
      <c r="K939" s="20"/>
      <c r="L939" s="9" t="str">
        <f t="shared" si="1"/>
        <v/>
      </c>
      <c r="M939" s="10" t="str">
        <f t="shared" si="2"/>
        <v/>
      </c>
      <c r="P939" s="12" t="str">
        <f>IF( ISBLANK(A939) , "", VLOOKUP(A939, Pokemon!B:D, 3, FALSE) )</f>
        <v/>
      </c>
      <c r="Q939" s="12" t="str">
        <f>IF( ISBLANK(A939) , "", VLOOKUP(A939, Pokemon!B:E, 4, FALSE) )</f>
        <v/>
      </c>
      <c r="V939" s="12" t="str">
        <f>IF(VLOOKUP(A939,'Hidden Abilities'!B$2:C1000, 2, false) = D939, "YES", "NO")</f>
        <v>#N/A</v>
      </c>
    </row>
    <row r="940">
      <c r="F940" s="20"/>
      <c r="G940" s="20"/>
      <c r="H940" s="20"/>
      <c r="I940" s="20"/>
      <c r="J940" s="20"/>
      <c r="K940" s="20"/>
      <c r="L940" s="9" t="str">
        <f t="shared" si="1"/>
        <v/>
      </c>
      <c r="M940" s="10" t="str">
        <f t="shared" si="2"/>
        <v/>
      </c>
      <c r="P940" s="12" t="str">
        <f>IF( ISBLANK(A940) , "", VLOOKUP(A940, Pokemon!B:D, 3, FALSE) )</f>
        <v/>
      </c>
      <c r="Q940" s="12" t="str">
        <f>IF( ISBLANK(A940) , "", VLOOKUP(A940, Pokemon!B:E, 4, FALSE) )</f>
        <v/>
      </c>
      <c r="V940" s="12" t="str">
        <f>IF(VLOOKUP(A940,'Hidden Abilities'!B$2:C1000, 2, false) = D940, "YES", "NO")</f>
        <v>#N/A</v>
      </c>
    </row>
    <row r="941">
      <c r="F941" s="20"/>
      <c r="G941" s="20"/>
      <c r="H941" s="20"/>
      <c r="I941" s="20"/>
      <c r="J941" s="20"/>
      <c r="K941" s="20"/>
      <c r="L941" s="9" t="str">
        <f t="shared" si="1"/>
        <v/>
      </c>
      <c r="M941" s="10" t="str">
        <f t="shared" si="2"/>
        <v/>
      </c>
      <c r="P941" s="12" t="str">
        <f>IF( ISBLANK(A941) , "", VLOOKUP(A941, Pokemon!B:D, 3, FALSE) )</f>
        <v/>
      </c>
      <c r="Q941" s="12" t="str">
        <f>IF( ISBLANK(A941) , "", VLOOKUP(A941, Pokemon!B:E, 4, FALSE) )</f>
        <v/>
      </c>
      <c r="V941" s="12" t="str">
        <f>IF(VLOOKUP(A941,'Hidden Abilities'!B$2:C1000, 2, false) = D941, "YES", "NO")</f>
        <v>#N/A</v>
      </c>
    </row>
    <row r="942">
      <c r="F942" s="20"/>
      <c r="G942" s="20"/>
      <c r="H942" s="20"/>
      <c r="I942" s="20"/>
      <c r="J942" s="20"/>
      <c r="K942" s="20"/>
      <c r="L942" s="9" t="str">
        <f t="shared" si="1"/>
        <v/>
      </c>
      <c r="M942" s="10" t="str">
        <f t="shared" si="2"/>
        <v/>
      </c>
      <c r="P942" s="12" t="str">
        <f>IF( ISBLANK(A942) , "", VLOOKUP(A942, Pokemon!B:D, 3, FALSE) )</f>
        <v/>
      </c>
      <c r="Q942" s="12" t="str">
        <f>IF( ISBLANK(A942) , "", VLOOKUP(A942, Pokemon!B:E, 4, FALSE) )</f>
        <v/>
      </c>
      <c r="V942" s="12" t="str">
        <f>IF(VLOOKUP(A942,'Hidden Abilities'!B$2:C1000, 2, false) = D942, "YES", "NO")</f>
        <v>#N/A</v>
      </c>
    </row>
    <row r="943">
      <c r="F943" s="20"/>
      <c r="G943" s="20"/>
      <c r="H943" s="20"/>
      <c r="I943" s="20"/>
      <c r="J943" s="20"/>
      <c r="K943" s="20"/>
      <c r="L943" s="9" t="str">
        <f t="shared" si="1"/>
        <v/>
      </c>
      <c r="M943" s="10" t="str">
        <f t="shared" si="2"/>
        <v/>
      </c>
      <c r="P943" s="12" t="str">
        <f>IF( ISBLANK(A943) , "", VLOOKUP(A943, Pokemon!B:D, 3, FALSE) )</f>
        <v/>
      </c>
      <c r="Q943" s="12" t="str">
        <f>IF( ISBLANK(A943) , "", VLOOKUP(A943, Pokemon!B:E, 4, FALSE) )</f>
        <v/>
      </c>
      <c r="V943" s="12" t="str">
        <f>IF(VLOOKUP(A943,'Hidden Abilities'!B$2:C1000, 2, false) = D943, "YES", "NO")</f>
        <v>#N/A</v>
      </c>
    </row>
    <row r="944">
      <c r="F944" s="20"/>
      <c r="G944" s="20"/>
      <c r="H944" s="20"/>
      <c r="I944" s="20"/>
      <c r="J944" s="20"/>
      <c r="K944" s="20"/>
      <c r="L944" s="9" t="str">
        <f t="shared" si="1"/>
        <v/>
      </c>
      <c r="M944" s="10" t="str">
        <f t="shared" si="2"/>
        <v/>
      </c>
      <c r="P944" s="12" t="str">
        <f>IF( ISBLANK(A944) , "", VLOOKUP(A944, Pokemon!B:D, 3, FALSE) )</f>
        <v/>
      </c>
      <c r="Q944" s="12" t="str">
        <f>IF( ISBLANK(A944) , "", VLOOKUP(A944, Pokemon!B:E, 4, FALSE) )</f>
        <v/>
      </c>
      <c r="V944" s="12" t="str">
        <f>IF(VLOOKUP(A944,'Hidden Abilities'!B$2:C1000, 2, false) = D944, "YES", "NO")</f>
        <v>#N/A</v>
      </c>
    </row>
    <row r="945">
      <c r="F945" s="20"/>
      <c r="G945" s="20"/>
      <c r="H945" s="20"/>
      <c r="I945" s="20"/>
      <c r="J945" s="20"/>
      <c r="K945" s="20"/>
      <c r="L945" s="9" t="str">
        <f t="shared" si="1"/>
        <v/>
      </c>
      <c r="M945" s="10" t="str">
        <f t="shared" si="2"/>
        <v/>
      </c>
      <c r="P945" s="12" t="str">
        <f>IF( ISBLANK(A945) , "", VLOOKUP(A945, Pokemon!B:D, 3, FALSE) )</f>
        <v/>
      </c>
      <c r="Q945" s="12" t="str">
        <f>IF( ISBLANK(A945) , "", VLOOKUP(A945, Pokemon!B:E, 4, FALSE) )</f>
        <v/>
      </c>
      <c r="V945" s="12" t="str">
        <f>IF(VLOOKUP(A945,'Hidden Abilities'!B$2:C1000, 2, false) = D945, "YES", "NO")</f>
        <v>#N/A</v>
      </c>
    </row>
    <row r="946">
      <c r="F946" s="20"/>
      <c r="G946" s="20"/>
      <c r="H946" s="20"/>
      <c r="I946" s="20"/>
      <c r="J946" s="20"/>
      <c r="K946" s="20"/>
      <c r="L946" s="9" t="str">
        <f t="shared" si="1"/>
        <v/>
      </c>
      <c r="M946" s="10" t="str">
        <f t="shared" si="2"/>
        <v/>
      </c>
      <c r="P946" s="12" t="str">
        <f>IF( ISBLANK(A946) , "", VLOOKUP(A946, Pokemon!B:D, 3, FALSE) )</f>
        <v/>
      </c>
      <c r="Q946" s="12" t="str">
        <f>IF( ISBLANK(A946) , "", VLOOKUP(A946, Pokemon!B:E, 4, FALSE) )</f>
        <v/>
      </c>
      <c r="V946" s="12" t="str">
        <f>IF(VLOOKUP(A946,'Hidden Abilities'!B$2:C1000, 2, false) = D946, "YES", "NO")</f>
        <v>#N/A</v>
      </c>
    </row>
    <row r="947">
      <c r="F947" s="20"/>
      <c r="G947" s="20"/>
      <c r="H947" s="20"/>
      <c r="I947" s="20"/>
      <c r="J947" s="20"/>
      <c r="K947" s="20"/>
      <c r="L947" s="9" t="str">
        <f t="shared" si="1"/>
        <v/>
      </c>
      <c r="M947" s="10" t="str">
        <f t="shared" si="2"/>
        <v/>
      </c>
      <c r="P947" s="12" t="str">
        <f>IF( ISBLANK(A947) , "", VLOOKUP(A947, Pokemon!B:D, 3, FALSE) )</f>
        <v/>
      </c>
      <c r="Q947" s="12" t="str">
        <f>IF( ISBLANK(A947) , "", VLOOKUP(A947, Pokemon!B:E, 4, FALSE) )</f>
        <v/>
      </c>
      <c r="V947" s="12" t="str">
        <f>IF(VLOOKUP(A947,'Hidden Abilities'!B$2:C1000, 2, false) = D947, "YES", "NO")</f>
        <v>#N/A</v>
      </c>
    </row>
    <row r="948">
      <c r="F948" s="20"/>
      <c r="G948" s="20"/>
      <c r="H948" s="20"/>
      <c r="I948" s="20"/>
      <c r="J948" s="20"/>
      <c r="K948" s="20"/>
      <c r="L948" s="9" t="str">
        <f t="shared" si="1"/>
        <v/>
      </c>
      <c r="M948" s="10" t="str">
        <f t="shared" si="2"/>
        <v/>
      </c>
      <c r="P948" s="12" t="str">
        <f>IF( ISBLANK(A948) , "", VLOOKUP(A948, Pokemon!B:D, 3, FALSE) )</f>
        <v/>
      </c>
      <c r="Q948" s="12" t="str">
        <f>IF( ISBLANK(A948) , "", VLOOKUP(A948, Pokemon!B:E, 4, FALSE) )</f>
        <v/>
      </c>
      <c r="V948" s="12" t="str">
        <f>IF(VLOOKUP(A948,'Hidden Abilities'!B$2:C1000, 2, false) = D948, "YES", "NO")</f>
        <v>#N/A</v>
      </c>
    </row>
    <row r="949">
      <c r="F949" s="20"/>
      <c r="G949" s="20"/>
      <c r="H949" s="20"/>
      <c r="I949" s="20"/>
      <c r="J949" s="20"/>
      <c r="K949" s="20"/>
      <c r="L949" s="9" t="str">
        <f t="shared" si="1"/>
        <v/>
      </c>
      <c r="M949" s="10" t="str">
        <f t="shared" si="2"/>
        <v/>
      </c>
      <c r="P949" s="12" t="str">
        <f>IF( ISBLANK(A949) , "", VLOOKUP(A949, Pokemon!B:D, 3, FALSE) )</f>
        <v/>
      </c>
      <c r="Q949" s="12" t="str">
        <f>IF( ISBLANK(A949) , "", VLOOKUP(A949, Pokemon!B:E, 4, FALSE) )</f>
        <v/>
      </c>
      <c r="V949" s="12" t="str">
        <f>IF(VLOOKUP(A949,'Hidden Abilities'!B$2:C1000, 2, false) = D949, "YES", "NO")</f>
        <v>#N/A</v>
      </c>
    </row>
    <row r="950">
      <c r="F950" s="20"/>
      <c r="G950" s="20"/>
      <c r="H950" s="20"/>
      <c r="I950" s="20"/>
      <c r="J950" s="20"/>
      <c r="K950" s="20"/>
      <c r="L950" s="9" t="str">
        <f t="shared" si="1"/>
        <v/>
      </c>
      <c r="M950" s="10" t="str">
        <f t="shared" si="2"/>
        <v/>
      </c>
      <c r="P950" s="12" t="str">
        <f>IF( ISBLANK(A950) , "", VLOOKUP(A950, Pokemon!B:D, 3, FALSE) )</f>
        <v/>
      </c>
      <c r="Q950" s="12" t="str">
        <f>IF( ISBLANK(A950) , "", VLOOKUP(A950, Pokemon!B:E, 4, FALSE) )</f>
        <v/>
      </c>
      <c r="V950" s="12" t="str">
        <f>IF(VLOOKUP(A950,'Hidden Abilities'!B$2:C1000, 2, false) = D950, "YES", "NO")</f>
        <v>#N/A</v>
      </c>
    </row>
    <row r="951">
      <c r="F951" s="20"/>
      <c r="G951" s="20"/>
      <c r="H951" s="20"/>
      <c r="I951" s="20"/>
      <c r="J951" s="20"/>
      <c r="K951" s="20"/>
      <c r="L951" s="9" t="str">
        <f t="shared" si="1"/>
        <v/>
      </c>
      <c r="M951" s="10" t="str">
        <f t="shared" si="2"/>
        <v/>
      </c>
      <c r="P951" s="12" t="str">
        <f>IF( ISBLANK(A951) , "", VLOOKUP(A951, Pokemon!B:D, 3, FALSE) )</f>
        <v/>
      </c>
      <c r="Q951" s="12" t="str">
        <f>IF( ISBLANK(A951) , "", VLOOKUP(A951, Pokemon!B:E, 4, FALSE) )</f>
        <v/>
      </c>
      <c r="V951" s="12" t="str">
        <f>IF(VLOOKUP(A951,'Hidden Abilities'!B$2:C1000, 2, false) = D951, "YES", "NO")</f>
        <v>#N/A</v>
      </c>
    </row>
    <row r="952">
      <c r="F952" s="20"/>
      <c r="G952" s="20"/>
      <c r="H952" s="20"/>
      <c r="I952" s="20"/>
      <c r="J952" s="20"/>
      <c r="K952" s="20"/>
      <c r="L952" s="9" t="str">
        <f t="shared" si="1"/>
        <v/>
      </c>
      <c r="M952" s="10" t="str">
        <f t="shared" si="2"/>
        <v/>
      </c>
      <c r="P952" s="12" t="str">
        <f>IF( ISBLANK(A952) , "", VLOOKUP(A952, Pokemon!B:D, 3, FALSE) )</f>
        <v/>
      </c>
      <c r="Q952" s="12" t="str">
        <f>IF( ISBLANK(A952) , "", VLOOKUP(A952, Pokemon!B:E, 4, FALSE) )</f>
        <v/>
      </c>
      <c r="V952" s="12" t="str">
        <f>IF(VLOOKUP(A952,'Hidden Abilities'!B$2:C1000, 2, false) = D952, "YES", "NO")</f>
        <v>#N/A</v>
      </c>
    </row>
    <row r="953">
      <c r="F953" s="20"/>
      <c r="G953" s="20"/>
      <c r="H953" s="20"/>
      <c r="I953" s="20"/>
      <c r="J953" s="20"/>
      <c r="K953" s="20"/>
      <c r="L953" s="9" t="str">
        <f t="shared" si="1"/>
        <v/>
      </c>
      <c r="M953" s="10" t="str">
        <f t="shared" si="2"/>
        <v/>
      </c>
      <c r="P953" s="12" t="str">
        <f>IF( ISBLANK(A953) , "", VLOOKUP(A953, Pokemon!B:D, 3, FALSE) )</f>
        <v/>
      </c>
      <c r="Q953" s="12" t="str">
        <f>IF( ISBLANK(A953) , "", VLOOKUP(A953, Pokemon!B:E, 4, FALSE) )</f>
        <v/>
      </c>
      <c r="V953" s="12" t="str">
        <f>IF(VLOOKUP(A953,'Hidden Abilities'!B$2:C1000, 2, false) = D953, "YES", "NO")</f>
        <v>#N/A</v>
      </c>
    </row>
    <row r="954">
      <c r="F954" s="20"/>
      <c r="G954" s="20"/>
      <c r="H954" s="20"/>
      <c r="I954" s="20"/>
      <c r="J954" s="20"/>
      <c r="K954" s="20"/>
      <c r="L954" s="9" t="str">
        <f t="shared" si="1"/>
        <v/>
      </c>
      <c r="M954" s="10" t="str">
        <f t="shared" si="2"/>
        <v/>
      </c>
      <c r="P954" s="12" t="str">
        <f>IF( ISBLANK(A954) , "", VLOOKUP(A954, Pokemon!B:D, 3, FALSE) )</f>
        <v/>
      </c>
      <c r="Q954" s="12" t="str">
        <f>IF( ISBLANK(A954) , "", VLOOKUP(A954, Pokemon!B:E, 4, FALSE) )</f>
        <v/>
      </c>
      <c r="V954" s="12" t="str">
        <f>IF(VLOOKUP(A954,'Hidden Abilities'!B$2:C1000, 2, false) = D954, "YES", "NO")</f>
        <v>#N/A</v>
      </c>
    </row>
    <row r="955">
      <c r="F955" s="20"/>
      <c r="G955" s="20"/>
      <c r="H955" s="20"/>
      <c r="I955" s="20"/>
      <c r="J955" s="20"/>
      <c r="K955" s="20"/>
      <c r="L955" s="9" t="str">
        <f t="shared" si="1"/>
        <v/>
      </c>
      <c r="M955" s="10" t="str">
        <f t="shared" si="2"/>
        <v/>
      </c>
      <c r="P955" s="12" t="str">
        <f>IF( ISBLANK(A955) , "", VLOOKUP(A955, Pokemon!B:D, 3, FALSE) )</f>
        <v/>
      </c>
      <c r="Q955" s="12" t="str">
        <f>IF( ISBLANK(A955) , "", VLOOKUP(A955, Pokemon!B:E, 4, FALSE) )</f>
        <v/>
      </c>
      <c r="V955" s="12" t="str">
        <f>IF(VLOOKUP(A955,'Hidden Abilities'!B$2:C1000, 2, false) = D955, "YES", "NO")</f>
        <v>#N/A</v>
      </c>
    </row>
    <row r="956">
      <c r="F956" s="20"/>
      <c r="G956" s="20"/>
      <c r="H956" s="20"/>
      <c r="I956" s="20"/>
      <c r="J956" s="20"/>
      <c r="K956" s="20"/>
      <c r="L956" s="9" t="str">
        <f t="shared" si="1"/>
        <v/>
      </c>
      <c r="M956" s="10" t="str">
        <f t="shared" si="2"/>
        <v/>
      </c>
      <c r="P956" s="12" t="str">
        <f>IF( ISBLANK(A956) , "", VLOOKUP(A956, Pokemon!B:D, 3, FALSE) )</f>
        <v/>
      </c>
      <c r="Q956" s="12" t="str">
        <f>IF( ISBLANK(A956) , "", VLOOKUP(A956, Pokemon!B:E, 4, FALSE) )</f>
        <v/>
      </c>
      <c r="V956" s="12" t="str">
        <f>IF(VLOOKUP(A956,'Hidden Abilities'!B$2:C1000, 2, false) = D956, "YES", "NO")</f>
        <v>#N/A</v>
      </c>
    </row>
    <row r="957">
      <c r="F957" s="20"/>
      <c r="G957" s="20"/>
      <c r="H957" s="20"/>
      <c r="I957" s="20"/>
      <c r="J957" s="20"/>
      <c r="K957" s="20"/>
      <c r="L957" s="9" t="str">
        <f t="shared" si="1"/>
        <v/>
      </c>
      <c r="M957" s="10" t="str">
        <f t="shared" si="2"/>
        <v/>
      </c>
      <c r="P957" s="12" t="str">
        <f>IF( ISBLANK(A957) , "", VLOOKUP(A957, Pokemon!B:D, 3, FALSE) )</f>
        <v/>
      </c>
      <c r="Q957" s="12" t="str">
        <f>IF( ISBLANK(A957) , "", VLOOKUP(A957, Pokemon!B:E, 4, FALSE) )</f>
        <v/>
      </c>
      <c r="V957" s="12" t="str">
        <f>IF(VLOOKUP(A957,'Hidden Abilities'!B$2:C1000, 2, false) = D957, "YES", "NO")</f>
        <v>#N/A</v>
      </c>
    </row>
    <row r="958">
      <c r="F958" s="20"/>
      <c r="G958" s="20"/>
      <c r="H958" s="20"/>
      <c r="I958" s="20"/>
      <c r="J958" s="20"/>
      <c r="K958" s="20"/>
      <c r="L958" s="9" t="str">
        <f t="shared" si="1"/>
        <v/>
      </c>
      <c r="M958" s="10" t="str">
        <f t="shared" si="2"/>
        <v/>
      </c>
      <c r="P958" s="12" t="str">
        <f>IF( ISBLANK(A958) , "", VLOOKUP(A958, Pokemon!B:D, 3, FALSE) )</f>
        <v/>
      </c>
      <c r="Q958" s="12" t="str">
        <f>IF( ISBLANK(A958) , "", VLOOKUP(A958, Pokemon!B:E, 4, FALSE) )</f>
        <v/>
      </c>
      <c r="V958" s="12" t="str">
        <f>IF(VLOOKUP(A958,'Hidden Abilities'!B$2:C1000, 2, false) = D958, "YES", "NO")</f>
        <v>#N/A</v>
      </c>
    </row>
    <row r="959">
      <c r="F959" s="20"/>
      <c r="G959" s="20"/>
      <c r="H959" s="20"/>
      <c r="I959" s="20"/>
      <c r="J959" s="20"/>
      <c r="K959" s="20"/>
      <c r="L959" s="9" t="str">
        <f t="shared" si="1"/>
        <v/>
      </c>
      <c r="M959" s="10" t="str">
        <f t="shared" si="2"/>
        <v/>
      </c>
      <c r="P959" s="12" t="str">
        <f>IF( ISBLANK(A959) , "", VLOOKUP(A959, Pokemon!B:D, 3, FALSE) )</f>
        <v/>
      </c>
      <c r="Q959" s="12" t="str">
        <f>IF( ISBLANK(A959) , "", VLOOKUP(A959, Pokemon!B:E, 4, FALSE) )</f>
        <v/>
      </c>
      <c r="V959" s="12" t="str">
        <f>IF(VLOOKUP(A959,'Hidden Abilities'!B$2:C1000, 2, false) = D959, "YES", "NO")</f>
        <v>#N/A</v>
      </c>
    </row>
    <row r="960">
      <c r="F960" s="20"/>
      <c r="G960" s="20"/>
      <c r="H960" s="20"/>
      <c r="I960" s="20"/>
      <c r="J960" s="20"/>
      <c r="K960" s="20"/>
      <c r="L960" s="9" t="str">
        <f t="shared" si="1"/>
        <v/>
      </c>
      <c r="M960" s="10" t="str">
        <f t="shared" si="2"/>
        <v/>
      </c>
      <c r="P960" s="12" t="str">
        <f>IF( ISBLANK(A960) , "", VLOOKUP(A960, Pokemon!B:D, 3, FALSE) )</f>
        <v/>
      </c>
      <c r="Q960" s="12" t="str">
        <f>IF( ISBLANK(A960) , "", VLOOKUP(A960, Pokemon!B:E, 4, FALSE) )</f>
        <v/>
      </c>
      <c r="V960" s="12" t="str">
        <f>IF(VLOOKUP(A960,'Hidden Abilities'!B$2:C1000, 2, false) = D960, "YES", "NO")</f>
        <v>#N/A</v>
      </c>
    </row>
    <row r="961">
      <c r="F961" s="20"/>
      <c r="G961" s="20"/>
      <c r="H961" s="20"/>
      <c r="I961" s="20"/>
      <c r="J961" s="20"/>
      <c r="K961" s="20"/>
      <c r="L961" s="9" t="str">
        <f t="shared" si="1"/>
        <v/>
      </c>
      <c r="M961" s="10" t="str">
        <f t="shared" si="2"/>
        <v/>
      </c>
      <c r="P961" s="12" t="str">
        <f>IF( ISBLANK(A961) , "", VLOOKUP(A961, Pokemon!B:D, 3, FALSE) )</f>
        <v/>
      </c>
      <c r="Q961" s="12" t="str">
        <f>IF( ISBLANK(A961) , "", VLOOKUP(A961, Pokemon!B:E, 4, FALSE) )</f>
        <v/>
      </c>
      <c r="V961" s="12" t="str">
        <f>IF(VLOOKUP(A961,'Hidden Abilities'!B$2:C1000, 2, false) = D961, "YES", "NO")</f>
        <v>#N/A</v>
      </c>
    </row>
    <row r="962">
      <c r="F962" s="20"/>
      <c r="G962" s="20"/>
      <c r="H962" s="20"/>
      <c r="I962" s="20"/>
      <c r="J962" s="20"/>
      <c r="K962" s="20"/>
      <c r="L962" s="9" t="str">
        <f t="shared" si="1"/>
        <v/>
      </c>
      <c r="M962" s="10" t="str">
        <f t="shared" si="2"/>
        <v/>
      </c>
      <c r="P962" s="12" t="str">
        <f>IF( ISBLANK(A962) , "", VLOOKUP(A962, Pokemon!B:D, 3, FALSE) )</f>
        <v/>
      </c>
      <c r="Q962" s="12" t="str">
        <f>IF( ISBLANK(A962) , "", VLOOKUP(A962, Pokemon!B:E, 4, FALSE) )</f>
        <v/>
      </c>
      <c r="V962" s="12" t="str">
        <f>IF(VLOOKUP(A962,'Hidden Abilities'!B$2:C1000, 2, false) = D962, "YES", "NO")</f>
        <v>#N/A</v>
      </c>
    </row>
    <row r="963">
      <c r="F963" s="20"/>
      <c r="G963" s="20"/>
      <c r="H963" s="20"/>
      <c r="I963" s="20"/>
      <c r="J963" s="20"/>
      <c r="K963" s="20"/>
      <c r="L963" s="9" t="str">
        <f t="shared" si="1"/>
        <v/>
      </c>
      <c r="M963" s="10" t="str">
        <f t="shared" si="2"/>
        <v/>
      </c>
      <c r="P963" s="12" t="str">
        <f>IF( ISBLANK(A963) , "", VLOOKUP(A963, Pokemon!B:D, 3, FALSE) )</f>
        <v/>
      </c>
      <c r="Q963" s="12" t="str">
        <f>IF( ISBLANK(A963) , "", VLOOKUP(A963, Pokemon!B:E, 4, FALSE) )</f>
        <v/>
      </c>
      <c r="V963" s="12" t="str">
        <f>IF(VLOOKUP(A963,'Hidden Abilities'!B$2:C1000, 2, false) = D963, "YES", "NO")</f>
        <v>#N/A</v>
      </c>
    </row>
    <row r="964">
      <c r="F964" s="20"/>
      <c r="G964" s="20"/>
      <c r="H964" s="20"/>
      <c r="I964" s="20"/>
      <c r="J964" s="20"/>
      <c r="K964" s="20"/>
      <c r="L964" s="9" t="str">
        <f t="shared" si="1"/>
        <v/>
      </c>
      <c r="M964" s="10" t="str">
        <f t="shared" si="2"/>
        <v/>
      </c>
      <c r="P964" s="12" t="str">
        <f>IF( ISBLANK(A964) , "", VLOOKUP(A964, Pokemon!B:D, 3, FALSE) )</f>
        <v/>
      </c>
      <c r="Q964" s="12" t="str">
        <f>IF( ISBLANK(A964) , "", VLOOKUP(A964, Pokemon!B:E, 4, FALSE) )</f>
        <v/>
      </c>
      <c r="V964" s="12" t="str">
        <f>IF(VLOOKUP(A964,'Hidden Abilities'!B$2:C1000, 2, false) = D964, "YES", "NO")</f>
        <v>#N/A</v>
      </c>
    </row>
    <row r="965">
      <c r="F965" s="20"/>
      <c r="G965" s="20"/>
      <c r="H965" s="20"/>
      <c r="I965" s="20"/>
      <c r="J965" s="20"/>
      <c r="K965" s="20"/>
      <c r="L965" s="9" t="str">
        <f t="shared" si="1"/>
        <v/>
      </c>
      <c r="M965" s="10" t="str">
        <f t="shared" si="2"/>
        <v/>
      </c>
      <c r="P965" s="12" t="str">
        <f>IF( ISBLANK(A965) , "", VLOOKUP(A965, Pokemon!B:D, 3, FALSE) )</f>
        <v/>
      </c>
      <c r="Q965" s="12" t="str">
        <f>IF( ISBLANK(A965) , "", VLOOKUP(A965, Pokemon!B:E, 4, FALSE) )</f>
        <v/>
      </c>
      <c r="V965" s="12" t="str">
        <f>IF(VLOOKUP(A965,'Hidden Abilities'!B$2:C1000, 2, false) = D965, "YES", "NO")</f>
        <v>#N/A</v>
      </c>
    </row>
    <row r="966">
      <c r="F966" s="20"/>
      <c r="G966" s="20"/>
      <c r="H966" s="20"/>
      <c r="I966" s="20"/>
      <c r="J966" s="20"/>
      <c r="K966" s="20"/>
      <c r="L966" s="9" t="str">
        <f t="shared" si="1"/>
        <v/>
      </c>
      <c r="M966" s="10" t="str">
        <f t="shared" si="2"/>
        <v/>
      </c>
      <c r="P966" s="12" t="str">
        <f>IF( ISBLANK(A966) , "", VLOOKUP(A966, Pokemon!B:D, 3, FALSE) )</f>
        <v/>
      </c>
      <c r="Q966" s="12" t="str">
        <f>IF( ISBLANK(A966) , "", VLOOKUP(A966, Pokemon!B:E, 4, FALSE) )</f>
        <v/>
      </c>
      <c r="V966" s="12" t="str">
        <f>IF(VLOOKUP(A966,'Hidden Abilities'!B$2:C1000, 2, false) = D966, "YES", "NO")</f>
        <v>#N/A</v>
      </c>
    </row>
    <row r="967">
      <c r="F967" s="20"/>
      <c r="G967" s="20"/>
      <c r="H967" s="20"/>
      <c r="I967" s="20"/>
      <c r="J967" s="20"/>
      <c r="K967" s="20"/>
      <c r="L967" s="9" t="str">
        <f t="shared" si="1"/>
        <v/>
      </c>
      <c r="M967" s="10" t="str">
        <f t="shared" si="2"/>
        <v/>
      </c>
      <c r="P967" s="12" t="str">
        <f>IF( ISBLANK(A967) , "", VLOOKUP(A967, Pokemon!B:D, 3, FALSE) )</f>
        <v/>
      </c>
      <c r="Q967" s="12" t="str">
        <f>IF( ISBLANK(A967) , "", VLOOKUP(A967, Pokemon!B:E, 4, FALSE) )</f>
        <v/>
      </c>
      <c r="V967" s="12" t="str">
        <f>IF(VLOOKUP(A967,'Hidden Abilities'!B$2:C1000, 2, false) = D967, "YES", "NO")</f>
        <v>#N/A</v>
      </c>
    </row>
    <row r="968">
      <c r="F968" s="20"/>
      <c r="G968" s="20"/>
      <c r="H968" s="20"/>
      <c r="I968" s="20"/>
      <c r="J968" s="20"/>
      <c r="K968" s="20"/>
      <c r="L968" s="9" t="str">
        <f t="shared" si="1"/>
        <v/>
      </c>
      <c r="M968" s="10" t="str">
        <f t="shared" si="2"/>
        <v/>
      </c>
      <c r="P968" s="12" t="str">
        <f>IF( ISBLANK(A968) , "", VLOOKUP(A968, Pokemon!B:D, 3, FALSE) )</f>
        <v/>
      </c>
      <c r="Q968" s="12" t="str">
        <f>IF( ISBLANK(A968) , "", VLOOKUP(A968, Pokemon!B:E, 4, FALSE) )</f>
        <v/>
      </c>
      <c r="V968" s="12" t="str">
        <f>IF(VLOOKUP(A968,'Hidden Abilities'!B$2:C1000, 2, false) = D968, "YES", "NO")</f>
        <v>#N/A</v>
      </c>
    </row>
    <row r="969">
      <c r="F969" s="20"/>
      <c r="G969" s="20"/>
      <c r="H969" s="20"/>
      <c r="I969" s="20"/>
      <c r="J969" s="20"/>
      <c r="K969" s="20"/>
      <c r="L969" s="9" t="str">
        <f t="shared" si="1"/>
        <v/>
      </c>
      <c r="M969" s="10" t="str">
        <f t="shared" si="2"/>
        <v/>
      </c>
      <c r="P969" s="12" t="str">
        <f>IF( ISBLANK(A969) , "", VLOOKUP(A969, Pokemon!B:D, 3, FALSE) )</f>
        <v/>
      </c>
      <c r="Q969" s="12" t="str">
        <f>IF( ISBLANK(A969) , "", VLOOKUP(A969, Pokemon!B:E, 4, FALSE) )</f>
        <v/>
      </c>
      <c r="V969" s="12" t="str">
        <f>IF(VLOOKUP(A969,'Hidden Abilities'!B$2:C1000, 2, false) = D969, "YES", "NO")</f>
        <v>#N/A</v>
      </c>
    </row>
    <row r="970">
      <c r="F970" s="20"/>
      <c r="G970" s="20"/>
      <c r="H970" s="20"/>
      <c r="I970" s="20"/>
      <c r="J970" s="20"/>
      <c r="K970" s="20"/>
      <c r="L970" s="9" t="str">
        <f t="shared" si="1"/>
        <v/>
      </c>
      <c r="M970" s="10" t="str">
        <f t="shared" si="2"/>
        <v/>
      </c>
      <c r="P970" s="12" t="str">
        <f>IF( ISBLANK(A970) , "", VLOOKUP(A970, Pokemon!B:D, 3, FALSE) )</f>
        <v/>
      </c>
      <c r="Q970" s="12" t="str">
        <f>IF( ISBLANK(A970) , "", VLOOKUP(A970, Pokemon!B:E, 4, FALSE) )</f>
        <v/>
      </c>
      <c r="V970" s="12" t="str">
        <f>IF(VLOOKUP(A970,'Hidden Abilities'!B$2:C1000, 2, false) = D970, "YES", "NO")</f>
        <v>#N/A</v>
      </c>
    </row>
    <row r="971">
      <c r="F971" s="20"/>
      <c r="G971" s="20"/>
      <c r="H971" s="20"/>
      <c r="I971" s="20"/>
      <c r="J971" s="20"/>
      <c r="K971" s="20"/>
      <c r="L971" s="9" t="str">
        <f t="shared" si="1"/>
        <v/>
      </c>
      <c r="M971" s="10" t="str">
        <f t="shared" si="2"/>
        <v/>
      </c>
      <c r="P971" s="12" t="str">
        <f>IF( ISBLANK(A971) , "", VLOOKUP(A971, Pokemon!B:D, 3, FALSE) )</f>
        <v/>
      </c>
      <c r="Q971" s="12" t="str">
        <f>IF( ISBLANK(A971) , "", VLOOKUP(A971, Pokemon!B:E, 4, FALSE) )</f>
        <v/>
      </c>
      <c r="V971" s="12" t="str">
        <f>IF(VLOOKUP(A971,'Hidden Abilities'!B$2:C1000, 2, false) = D971, "YES", "NO")</f>
        <v>#N/A</v>
      </c>
    </row>
    <row r="972">
      <c r="F972" s="20"/>
      <c r="G972" s="20"/>
      <c r="H972" s="20"/>
      <c r="I972" s="20"/>
      <c r="J972" s="20"/>
      <c r="K972" s="20"/>
      <c r="L972" s="9" t="str">
        <f t="shared" si="1"/>
        <v/>
      </c>
      <c r="M972" s="10" t="str">
        <f t="shared" si="2"/>
        <v/>
      </c>
      <c r="P972" s="12" t="str">
        <f>IF( ISBLANK(A972) , "", VLOOKUP(A972, Pokemon!B:D, 3, FALSE) )</f>
        <v/>
      </c>
      <c r="Q972" s="12" t="str">
        <f>IF( ISBLANK(A972) , "", VLOOKUP(A972, Pokemon!B:E, 4, FALSE) )</f>
        <v/>
      </c>
      <c r="V972" s="12" t="str">
        <f>IF(VLOOKUP(A972,'Hidden Abilities'!B$2:C1000, 2, false) = D972, "YES", "NO")</f>
        <v>#N/A</v>
      </c>
    </row>
    <row r="973">
      <c r="F973" s="20"/>
      <c r="G973" s="20"/>
      <c r="H973" s="20"/>
      <c r="I973" s="20"/>
      <c r="J973" s="20"/>
      <c r="K973" s="20"/>
      <c r="L973" s="9" t="str">
        <f t="shared" si="1"/>
        <v/>
      </c>
      <c r="M973" s="10" t="str">
        <f t="shared" si="2"/>
        <v/>
      </c>
      <c r="P973" s="12" t="str">
        <f>IF( ISBLANK(A973) , "", VLOOKUP(A973, Pokemon!B:D, 3, FALSE) )</f>
        <v/>
      </c>
      <c r="Q973" s="12" t="str">
        <f>IF( ISBLANK(A973) , "", VLOOKUP(A973, Pokemon!B:E, 4, FALSE) )</f>
        <v/>
      </c>
      <c r="V973" s="12" t="str">
        <f>IF(VLOOKUP(A973,'Hidden Abilities'!B$2:C1000, 2, false) = D973, "YES", "NO")</f>
        <v>#N/A</v>
      </c>
    </row>
    <row r="974">
      <c r="F974" s="20"/>
      <c r="G974" s="20"/>
      <c r="H974" s="20"/>
      <c r="I974" s="20"/>
      <c r="J974" s="20"/>
      <c r="K974" s="20"/>
      <c r="L974" s="9" t="str">
        <f t="shared" si="1"/>
        <v/>
      </c>
      <c r="M974" s="10" t="str">
        <f t="shared" si="2"/>
        <v/>
      </c>
      <c r="P974" s="12" t="str">
        <f>IF( ISBLANK(A974) , "", VLOOKUP(A974, Pokemon!B:D, 3, FALSE) )</f>
        <v/>
      </c>
      <c r="Q974" s="12" t="str">
        <f>IF( ISBLANK(A974) , "", VLOOKUP(A974, Pokemon!B:E, 4, FALSE) )</f>
        <v/>
      </c>
      <c r="V974" s="12" t="str">
        <f>IF(VLOOKUP(A974,'Hidden Abilities'!B$2:C1000, 2, false) = D974, "YES", "NO")</f>
        <v>#N/A</v>
      </c>
    </row>
    <row r="975">
      <c r="F975" s="20"/>
      <c r="G975" s="20"/>
      <c r="H975" s="20"/>
      <c r="I975" s="20"/>
      <c r="J975" s="20"/>
      <c r="K975" s="20"/>
      <c r="L975" s="9" t="str">
        <f t="shared" si="1"/>
        <v/>
      </c>
      <c r="M975" s="10" t="str">
        <f t="shared" si="2"/>
        <v/>
      </c>
      <c r="P975" s="12" t="str">
        <f>IF( ISBLANK(A975) , "", VLOOKUP(A975, Pokemon!B:D, 3, FALSE) )</f>
        <v/>
      </c>
      <c r="Q975" s="12" t="str">
        <f>IF( ISBLANK(A975) , "", VLOOKUP(A975, Pokemon!B:E, 4, FALSE) )</f>
        <v/>
      </c>
      <c r="V975" s="12" t="str">
        <f>IF(VLOOKUP(A975,'Hidden Abilities'!B$2:C1000, 2, false) = D975, "YES", "NO")</f>
        <v>#N/A</v>
      </c>
    </row>
    <row r="976">
      <c r="F976" s="20"/>
      <c r="G976" s="20"/>
      <c r="H976" s="20"/>
      <c r="I976" s="20"/>
      <c r="J976" s="20"/>
      <c r="K976" s="20"/>
      <c r="L976" s="9" t="str">
        <f t="shared" si="1"/>
        <v/>
      </c>
      <c r="M976" s="10" t="str">
        <f t="shared" si="2"/>
        <v/>
      </c>
      <c r="P976" s="12" t="str">
        <f>IF( ISBLANK(A976) , "", VLOOKUP(A976, Pokemon!B:D, 3, FALSE) )</f>
        <v/>
      </c>
      <c r="Q976" s="12" t="str">
        <f>IF( ISBLANK(A976) , "", VLOOKUP(A976, Pokemon!B:E, 4, FALSE) )</f>
        <v/>
      </c>
      <c r="V976" s="12" t="str">
        <f>IF(VLOOKUP(A976,'Hidden Abilities'!B$2:C1000, 2, false) = D976, "YES", "NO")</f>
        <v>#N/A</v>
      </c>
    </row>
    <row r="977">
      <c r="F977" s="20"/>
      <c r="G977" s="20"/>
      <c r="H977" s="20"/>
      <c r="I977" s="20"/>
      <c r="J977" s="20"/>
      <c r="K977" s="20"/>
      <c r="L977" s="9" t="str">
        <f t="shared" si="1"/>
        <v/>
      </c>
      <c r="M977" s="10" t="str">
        <f t="shared" si="2"/>
        <v/>
      </c>
      <c r="P977" s="12" t="str">
        <f>IF( ISBLANK(A977) , "", VLOOKUP(A977, Pokemon!B:D, 3, FALSE) )</f>
        <v/>
      </c>
      <c r="Q977" s="12" t="str">
        <f>IF( ISBLANK(A977) , "", VLOOKUP(A977, Pokemon!B:E, 4, FALSE) )</f>
        <v/>
      </c>
      <c r="V977" s="12" t="str">
        <f>IF(VLOOKUP(A977,'Hidden Abilities'!B$2:C1000, 2, false) = D977, "YES", "NO")</f>
        <v>#N/A</v>
      </c>
    </row>
    <row r="978">
      <c r="F978" s="20"/>
      <c r="G978" s="20"/>
      <c r="H978" s="20"/>
      <c r="I978" s="20"/>
      <c r="J978" s="20"/>
      <c r="K978" s="20"/>
      <c r="L978" s="9" t="str">
        <f t="shared" si="1"/>
        <v/>
      </c>
      <c r="M978" s="10" t="str">
        <f t="shared" si="2"/>
        <v/>
      </c>
      <c r="P978" s="12" t="str">
        <f>IF( ISBLANK(A978) , "", VLOOKUP(A978, Pokemon!B:D, 3, FALSE) )</f>
        <v/>
      </c>
      <c r="Q978" s="12" t="str">
        <f>IF( ISBLANK(A978) , "", VLOOKUP(A978, Pokemon!B:E, 4, FALSE) )</f>
        <v/>
      </c>
      <c r="V978" s="12" t="str">
        <f>IF(VLOOKUP(A978,'Hidden Abilities'!B$2:C1000, 2, false) = D978, "YES", "NO")</f>
        <v>#N/A</v>
      </c>
    </row>
    <row r="979">
      <c r="F979" s="20"/>
      <c r="G979" s="20"/>
      <c r="H979" s="20"/>
      <c r="I979" s="20"/>
      <c r="J979" s="20"/>
      <c r="K979" s="20"/>
      <c r="L979" s="9" t="str">
        <f t="shared" si="1"/>
        <v/>
      </c>
      <c r="M979" s="10" t="str">
        <f t="shared" si="2"/>
        <v/>
      </c>
      <c r="P979" s="12" t="str">
        <f>IF( ISBLANK(A979) , "", VLOOKUP(A979, Pokemon!B:D, 3, FALSE) )</f>
        <v/>
      </c>
      <c r="Q979" s="12" t="str">
        <f>IF( ISBLANK(A979) , "", VLOOKUP(A979, Pokemon!B:E, 4, FALSE) )</f>
        <v/>
      </c>
      <c r="V979" s="12" t="str">
        <f>IF(VLOOKUP(A979,'Hidden Abilities'!B$2:C1000, 2, false) = D979, "YES", "NO")</f>
        <v>#N/A</v>
      </c>
    </row>
    <row r="980">
      <c r="F980" s="20"/>
      <c r="G980" s="20"/>
      <c r="H980" s="20"/>
      <c r="I980" s="20"/>
      <c r="J980" s="20"/>
      <c r="K980" s="20"/>
      <c r="L980" s="9" t="str">
        <f t="shared" si="1"/>
        <v/>
      </c>
      <c r="M980" s="10" t="str">
        <f t="shared" si="2"/>
        <v/>
      </c>
      <c r="P980" s="12" t="str">
        <f>IF( ISBLANK(A980) , "", VLOOKUP(A980, Pokemon!B:D, 3, FALSE) )</f>
        <v/>
      </c>
      <c r="Q980" s="12" t="str">
        <f>IF( ISBLANK(A980) , "", VLOOKUP(A980, Pokemon!B:E, 4, FALSE) )</f>
        <v/>
      </c>
      <c r="V980" s="12" t="str">
        <f>IF(VLOOKUP(A980,'Hidden Abilities'!B$2:C1000, 2, false) = D980, "YES", "NO")</f>
        <v>#N/A</v>
      </c>
    </row>
    <row r="981">
      <c r="F981" s="20"/>
      <c r="G981" s="20"/>
      <c r="H981" s="20"/>
      <c r="I981" s="20"/>
      <c r="J981" s="20"/>
      <c r="K981" s="20"/>
      <c r="L981" s="9" t="str">
        <f t="shared" si="1"/>
        <v/>
      </c>
      <c r="M981" s="10" t="str">
        <f t="shared" si="2"/>
        <v/>
      </c>
      <c r="P981" s="12" t="str">
        <f>IF( ISBLANK(A981) , "", VLOOKUP(A981, Pokemon!B:D, 3, FALSE) )</f>
        <v/>
      </c>
      <c r="Q981" s="12" t="str">
        <f>IF( ISBLANK(A981) , "", VLOOKUP(A981, Pokemon!B:E, 4, FALSE) )</f>
        <v/>
      </c>
      <c r="V981" s="12" t="str">
        <f>IF(VLOOKUP(A981,'Hidden Abilities'!B$2:C1000, 2, false) = D981, "YES", "NO")</f>
        <v>#N/A</v>
      </c>
    </row>
    <row r="982">
      <c r="F982" s="20"/>
      <c r="G982" s="20"/>
      <c r="H982" s="20"/>
      <c r="I982" s="20"/>
      <c r="J982" s="20"/>
      <c r="K982" s="20"/>
      <c r="L982" s="9" t="str">
        <f t="shared" si="1"/>
        <v/>
      </c>
      <c r="M982" s="10" t="str">
        <f t="shared" si="2"/>
        <v/>
      </c>
      <c r="P982" s="12" t="str">
        <f>IF( ISBLANK(A982) , "", VLOOKUP(A982, Pokemon!B:D, 3, FALSE) )</f>
        <v/>
      </c>
      <c r="Q982" s="12" t="str">
        <f>IF( ISBLANK(A982) , "", VLOOKUP(A982, Pokemon!B:E, 4, FALSE) )</f>
        <v/>
      </c>
      <c r="V982" s="12" t="str">
        <f>IF(VLOOKUP(A982,'Hidden Abilities'!B$2:C1000, 2, false) = D982, "YES", "NO")</f>
        <v>#N/A</v>
      </c>
    </row>
    <row r="983">
      <c r="F983" s="20"/>
      <c r="G983" s="20"/>
      <c r="H983" s="20"/>
      <c r="I983" s="20"/>
      <c r="J983" s="20"/>
      <c r="K983" s="20"/>
      <c r="L983" s="9" t="str">
        <f t="shared" si="1"/>
        <v/>
      </c>
      <c r="M983" s="10" t="str">
        <f t="shared" si="2"/>
        <v/>
      </c>
      <c r="P983" s="12" t="str">
        <f>IF( ISBLANK(A983) , "", VLOOKUP(A983, Pokemon!B:D, 3, FALSE) )</f>
        <v/>
      </c>
      <c r="Q983" s="12" t="str">
        <f>IF( ISBLANK(A983) , "", VLOOKUP(A983, Pokemon!B:E, 4, FALSE) )</f>
        <v/>
      </c>
      <c r="V983" s="12" t="str">
        <f>IF(VLOOKUP(A983,'Hidden Abilities'!B$2:C1000, 2, false) = D983, "YES", "NO")</f>
        <v>#N/A</v>
      </c>
    </row>
    <row r="984">
      <c r="F984" s="20"/>
      <c r="G984" s="20"/>
      <c r="H984" s="20"/>
      <c r="I984" s="20"/>
      <c r="J984" s="20"/>
      <c r="K984" s="20"/>
      <c r="L984" s="9" t="str">
        <f t="shared" si="1"/>
        <v/>
      </c>
      <c r="M984" s="10" t="str">
        <f t="shared" si="2"/>
        <v/>
      </c>
      <c r="P984" s="12" t="str">
        <f>IF( ISBLANK(A984) , "", VLOOKUP(A984, Pokemon!B:D, 3, FALSE) )</f>
        <v/>
      </c>
      <c r="Q984" s="12" t="str">
        <f>IF( ISBLANK(A984) , "", VLOOKUP(A984, Pokemon!B:E, 4, FALSE) )</f>
        <v/>
      </c>
      <c r="V984" s="12" t="str">
        <f>IF(VLOOKUP(A984,'Hidden Abilities'!B$2:C1000, 2, false) = D984, "YES", "NO")</f>
        <v>#N/A</v>
      </c>
    </row>
    <row r="985">
      <c r="F985" s="20"/>
      <c r="G985" s="20"/>
      <c r="H985" s="20"/>
      <c r="I985" s="20"/>
      <c r="J985" s="20"/>
      <c r="K985" s="20"/>
      <c r="L985" s="9" t="str">
        <f t="shared" si="1"/>
        <v/>
      </c>
      <c r="M985" s="10" t="str">
        <f t="shared" si="2"/>
        <v/>
      </c>
      <c r="P985" s="12" t="str">
        <f>IF( ISBLANK(A985) , "", VLOOKUP(A985, Pokemon!B:D, 3, FALSE) )</f>
        <v/>
      </c>
      <c r="Q985" s="12" t="str">
        <f>IF( ISBLANK(A985) , "", VLOOKUP(A985, Pokemon!B:E, 4, FALSE) )</f>
        <v/>
      </c>
      <c r="V985" s="12" t="str">
        <f>IF(VLOOKUP(A985,'Hidden Abilities'!B$2:C1000, 2, false) = D985, "YES", "NO")</f>
        <v>#N/A</v>
      </c>
    </row>
    <row r="986">
      <c r="F986" s="20"/>
      <c r="G986" s="20"/>
      <c r="H986" s="20"/>
      <c r="I986" s="20"/>
      <c r="J986" s="20"/>
      <c r="K986" s="20"/>
      <c r="L986" s="9" t="str">
        <f t="shared" si="1"/>
        <v/>
      </c>
      <c r="M986" s="10" t="str">
        <f t="shared" si="2"/>
        <v/>
      </c>
      <c r="P986" s="12" t="str">
        <f>IF( ISBLANK(A986) , "", VLOOKUP(A986, Pokemon!B:D, 3, FALSE) )</f>
        <v/>
      </c>
      <c r="Q986" s="12" t="str">
        <f>IF( ISBLANK(A986) , "", VLOOKUP(A986, Pokemon!B:E, 4, FALSE) )</f>
        <v/>
      </c>
      <c r="V986" s="12" t="str">
        <f>IF(VLOOKUP(A986,'Hidden Abilities'!B$2:C1000, 2, false) = D986, "YES", "NO")</f>
        <v>#N/A</v>
      </c>
    </row>
    <row r="987">
      <c r="F987" s="20"/>
      <c r="G987" s="20"/>
      <c r="H987" s="20"/>
      <c r="I987" s="20"/>
      <c r="J987" s="20"/>
      <c r="K987" s="20"/>
      <c r="L987" s="9" t="str">
        <f t="shared" si="1"/>
        <v/>
      </c>
      <c r="M987" s="10" t="str">
        <f t="shared" si="2"/>
        <v/>
      </c>
      <c r="P987" s="12" t="str">
        <f>IF( ISBLANK(A987) , "", VLOOKUP(A987, Pokemon!B:D, 3, FALSE) )</f>
        <v/>
      </c>
      <c r="Q987" s="12" t="str">
        <f>IF( ISBLANK(A987) , "", VLOOKUP(A987, Pokemon!B:E, 4, FALSE) )</f>
        <v/>
      </c>
      <c r="V987" s="12" t="str">
        <f>IF(VLOOKUP(A987,'Hidden Abilities'!B$2:C1000, 2, false) = D987, "YES", "NO")</f>
        <v>#N/A</v>
      </c>
    </row>
    <row r="988">
      <c r="F988" s="20"/>
      <c r="G988" s="20"/>
      <c r="H988" s="20"/>
      <c r="I988" s="20"/>
      <c r="J988" s="20"/>
      <c r="K988" s="20"/>
      <c r="L988" s="9" t="str">
        <f t="shared" si="1"/>
        <v/>
      </c>
      <c r="M988" s="10" t="str">
        <f t="shared" si="2"/>
        <v/>
      </c>
      <c r="P988" s="12" t="str">
        <f>IF( ISBLANK(A988) , "", VLOOKUP(A988, Pokemon!B:D, 3, FALSE) )</f>
        <v/>
      </c>
      <c r="Q988" s="12" t="str">
        <f>IF( ISBLANK(A988) , "", VLOOKUP(A988, Pokemon!B:E, 4, FALSE) )</f>
        <v/>
      </c>
      <c r="V988" s="12" t="str">
        <f>IF(VLOOKUP(A988,'Hidden Abilities'!B$2:C1000, 2, false) = D988, "YES", "NO")</f>
        <v>#N/A</v>
      </c>
    </row>
    <row r="989">
      <c r="F989" s="20"/>
      <c r="G989" s="20"/>
      <c r="H989" s="20"/>
      <c r="I989" s="20"/>
      <c r="J989" s="20"/>
      <c r="K989" s="20"/>
      <c r="L989" s="9" t="str">
        <f t="shared" si="1"/>
        <v/>
      </c>
      <c r="M989" s="10" t="str">
        <f t="shared" si="2"/>
        <v/>
      </c>
      <c r="P989" s="12" t="str">
        <f>IF( ISBLANK(A989) , "", VLOOKUP(A989, Pokemon!B:D, 3, FALSE) )</f>
        <v/>
      </c>
      <c r="Q989" s="12" t="str">
        <f>IF( ISBLANK(A989) , "", VLOOKUP(A989, Pokemon!B:E, 4, FALSE) )</f>
        <v/>
      </c>
      <c r="V989" s="12" t="str">
        <f>IF(VLOOKUP(A989,'Hidden Abilities'!B$2:C1000, 2, false) = D989, "YES", "NO")</f>
        <v>#N/A</v>
      </c>
    </row>
    <row r="990">
      <c r="F990" s="20"/>
      <c r="G990" s="20"/>
      <c r="H990" s="20"/>
      <c r="I990" s="20"/>
      <c r="J990" s="20"/>
      <c r="K990" s="20"/>
      <c r="L990" s="9" t="str">
        <f t="shared" si="1"/>
        <v/>
      </c>
      <c r="M990" s="10" t="str">
        <f t="shared" si="2"/>
        <v/>
      </c>
      <c r="P990" s="12" t="str">
        <f>IF( ISBLANK(A990) , "", VLOOKUP(A990, Pokemon!B:D, 3, FALSE) )</f>
        <v/>
      </c>
      <c r="Q990" s="12" t="str">
        <f>IF( ISBLANK(A990) , "", VLOOKUP(A990, Pokemon!B:E, 4, FALSE) )</f>
        <v/>
      </c>
      <c r="V990" s="12" t="str">
        <f>IF(VLOOKUP(A990,'Hidden Abilities'!B$2:C1000, 2, false) = D990, "YES", "NO")</f>
        <v>#N/A</v>
      </c>
    </row>
    <row r="991">
      <c r="F991" s="20"/>
      <c r="G991" s="20"/>
      <c r="H991" s="20"/>
      <c r="I991" s="20"/>
      <c r="J991" s="20"/>
      <c r="K991" s="20"/>
      <c r="L991" s="9" t="str">
        <f t="shared" si="1"/>
        <v/>
      </c>
      <c r="M991" s="10" t="str">
        <f t="shared" si="2"/>
        <v/>
      </c>
      <c r="P991" s="12" t="str">
        <f>IF( ISBLANK(A991) , "", VLOOKUP(A991, Pokemon!B:D, 3, FALSE) )</f>
        <v/>
      </c>
      <c r="Q991" s="12" t="str">
        <f>IF( ISBLANK(A991) , "", VLOOKUP(A991, Pokemon!B:E, 4, FALSE) )</f>
        <v/>
      </c>
      <c r="V991" s="12" t="str">
        <f>IF(VLOOKUP(A991,'Hidden Abilities'!B$2:C1000, 2, false) = D991, "YES", "NO")</f>
        <v>#N/A</v>
      </c>
    </row>
    <row r="992">
      <c r="F992" s="20"/>
      <c r="G992" s="20"/>
      <c r="H992" s="20"/>
      <c r="I992" s="20"/>
      <c r="J992" s="20"/>
      <c r="K992" s="20"/>
      <c r="L992" s="9" t="str">
        <f t="shared" si="1"/>
        <v/>
      </c>
      <c r="M992" s="10" t="str">
        <f t="shared" si="2"/>
        <v/>
      </c>
      <c r="P992" s="12" t="str">
        <f>IF( ISBLANK(A992) , "", VLOOKUP(A992, Pokemon!B:D, 3, FALSE) )</f>
        <v/>
      </c>
      <c r="Q992" s="12" t="str">
        <f>IF( ISBLANK(A992) , "", VLOOKUP(A992, Pokemon!B:E, 4, FALSE) )</f>
        <v/>
      </c>
      <c r="V992" s="12" t="str">
        <f>IF(VLOOKUP(A992,'Hidden Abilities'!B$2:C1000, 2, false) = D992, "YES", "NO")</f>
        <v>#N/A</v>
      </c>
    </row>
    <row r="993">
      <c r="F993" s="20"/>
      <c r="G993" s="20"/>
      <c r="H993" s="20"/>
      <c r="I993" s="20"/>
      <c r="J993" s="20"/>
      <c r="K993" s="20"/>
      <c r="L993" s="9" t="str">
        <f t="shared" si="1"/>
        <v/>
      </c>
      <c r="M993" s="10" t="str">
        <f t="shared" si="2"/>
        <v/>
      </c>
      <c r="P993" s="12" t="str">
        <f>IF( ISBLANK(A993) , "", VLOOKUP(A993, Pokemon!B:D, 3, FALSE) )</f>
        <v/>
      </c>
      <c r="Q993" s="12" t="str">
        <f>IF( ISBLANK(A993) , "", VLOOKUP(A993, Pokemon!B:E, 4, FALSE) )</f>
        <v/>
      </c>
      <c r="V993" s="12" t="str">
        <f>IF(VLOOKUP(A993,'Hidden Abilities'!B$2:C1000, 2, false) = D993, "YES", "NO")</f>
        <v>#N/A</v>
      </c>
    </row>
    <row r="994">
      <c r="F994" s="20"/>
      <c r="G994" s="20"/>
      <c r="H994" s="20"/>
      <c r="I994" s="20"/>
      <c r="J994" s="20"/>
      <c r="K994" s="20"/>
      <c r="L994" s="9" t="str">
        <f t="shared" si="1"/>
        <v/>
      </c>
      <c r="M994" s="10" t="str">
        <f t="shared" si="2"/>
        <v/>
      </c>
      <c r="P994" s="12" t="str">
        <f>IF( ISBLANK(A994) , "", VLOOKUP(A994, Pokemon!B:D, 3, FALSE) )</f>
        <v/>
      </c>
      <c r="Q994" s="12" t="str">
        <f>IF( ISBLANK(A994) , "", VLOOKUP(A994, Pokemon!B:E, 4, FALSE) )</f>
        <v/>
      </c>
      <c r="V994" s="12" t="str">
        <f>IF(VLOOKUP(A994,'Hidden Abilities'!B$2:C1000, 2, false) = D994, "YES", "NO")</f>
        <v>#N/A</v>
      </c>
    </row>
    <row r="995">
      <c r="F995" s="20"/>
      <c r="G995" s="20"/>
      <c r="H995" s="20"/>
      <c r="I995" s="20"/>
      <c r="J995" s="20"/>
      <c r="K995" s="20"/>
      <c r="L995" s="9" t="str">
        <f t="shared" si="1"/>
        <v/>
      </c>
      <c r="M995" s="10" t="str">
        <f t="shared" si="2"/>
        <v/>
      </c>
      <c r="P995" s="12" t="str">
        <f>IF( ISBLANK(A995) , "", VLOOKUP(A995, Pokemon!B:D, 3, FALSE) )</f>
        <v/>
      </c>
      <c r="Q995" s="12" t="str">
        <f>IF( ISBLANK(A995) , "", VLOOKUP(A995, Pokemon!B:E, 4, FALSE) )</f>
        <v/>
      </c>
      <c r="V995" s="12" t="str">
        <f>IF(VLOOKUP(A995,'Hidden Abilities'!B$2:C1000, 2, false) = D995, "YES", "NO")</f>
        <v>#N/A</v>
      </c>
    </row>
    <row r="996">
      <c r="F996" s="20"/>
      <c r="G996" s="20"/>
      <c r="H996" s="20"/>
      <c r="I996" s="20"/>
      <c r="J996" s="20"/>
      <c r="K996" s="20"/>
      <c r="L996" s="9" t="str">
        <f t="shared" si="1"/>
        <v/>
      </c>
      <c r="M996" s="10" t="str">
        <f t="shared" si="2"/>
        <v/>
      </c>
      <c r="P996" s="12" t="str">
        <f>IF( ISBLANK(A996) , "", VLOOKUP(A996, Pokemon!B:D, 3, FALSE) )</f>
        <v/>
      </c>
      <c r="Q996" s="12" t="str">
        <f>IF( ISBLANK(A996) , "", VLOOKUP(A996, Pokemon!B:E, 4, FALSE) )</f>
        <v/>
      </c>
      <c r="V996" s="12" t="str">
        <f>IF(VLOOKUP(A996,'Hidden Abilities'!B$2:C1000, 2, false) = D996, "YES", "NO")</f>
        <v>#N/A</v>
      </c>
    </row>
    <row r="997">
      <c r="F997" s="20"/>
      <c r="G997" s="20"/>
      <c r="H997" s="20"/>
      <c r="I997" s="20"/>
      <c r="J997" s="20"/>
      <c r="K997" s="20"/>
      <c r="L997" s="9" t="str">
        <f t="shared" si="1"/>
        <v/>
      </c>
      <c r="M997" s="10" t="str">
        <f t="shared" si="2"/>
        <v/>
      </c>
      <c r="P997" s="12" t="str">
        <f>IF( ISBLANK(A997) , "", VLOOKUP(A997, Pokemon!B:D, 3, FALSE) )</f>
        <v/>
      </c>
      <c r="Q997" s="12" t="str">
        <f>IF( ISBLANK(A997) , "", VLOOKUP(A997, Pokemon!B:E, 4, FALSE) )</f>
        <v/>
      </c>
      <c r="V997" s="12" t="str">
        <f>IF(VLOOKUP(A997,'Hidden Abilities'!B$2:C1000, 2, false) = D997, "YES", "NO")</f>
        <v>#N/A</v>
      </c>
    </row>
    <row r="998">
      <c r="F998" s="20"/>
      <c r="G998" s="20"/>
      <c r="H998" s="20"/>
      <c r="I998" s="20"/>
      <c r="J998" s="20"/>
      <c r="K998" s="20"/>
      <c r="L998" s="9" t="str">
        <f t="shared" si="1"/>
        <v/>
      </c>
      <c r="M998" s="10" t="str">
        <f t="shared" si="2"/>
        <v/>
      </c>
      <c r="P998" s="12" t="str">
        <f>IF( ISBLANK(A998) , "", VLOOKUP(A998, Pokemon!B:D, 3, FALSE) )</f>
        <v/>
      </c>
      <c r="Q998" s="12" t="str">
        <f>IF( ISBLANK(A998) , "", VLOOKUP(A998, Pokemon!B:E, 4, FALSE) )</f>
        <v/>
      </c>
      <c r="V998" s="12" t="str">
        <f>IF(VLOOKUP(A998,'Hidden Abilities'!B$2:C1000, 2, false) = D998, "YES", "NO")</f>
        <v>#N/A</v>
      </c>
    </row>
    <row r="999">
      <c r="F999" s="20"/>
      <c r="G999" s="20"/>
      <c r="H999" s="20"/>
      <c r="I999" s="20"/>
      <c r="J999" s="20"/>
      <c r="K999" s="20"/>
      <c r="L999" s="9" t="str">
        <f t="shared" si="1"/>
        <v/>
      </c>
      <c r="M999" s="10" t="str">
        <f t="shared" si="2"/>
        <v/>
      </c>
      <c r="P999" s="12" t="str">
        <f>IF( ISBLANK(A999) , "", VLOOKUP(A999, Pokemon!B:D, 3, FALSE) )</f>
        <v/>
      </c>
      <c r="Q999" s="12" t="str">
        <f>IF( ISBLANK(A999) , "", VLOOKUP(A999, Pokemon!B:E, 4, FALSE) )</f>
        <v/>
      </c>
      <c r="V999" s="12" t="str">
        <f>IF(VLOOKUP(A999,'Hidden Abilities'!B$2:C1000, 2, false) = D999, "YES", "NO")</f>
        <v>#N/A</v>
      </c>
    </row>
    <row r="1000">
      <c r="F1000" s="20"/>
      <c r="G1000" s="20"/>
      <c r="H1000" s="20"/>
      <c r="I1000" s="20"/>
      <c r="J1000" s="20"/>
      <c r="K1000" s="20"/>
      <c r="L1000" s="9" t="str">
        <f t="shared" si="1"/>
        <v/>
      </c>
      <c r="M1000" s="10" t="str">
        <f t="shared" si="2"/>
        <v/>
      </c>
      <c r="P1000" s="12" t="str">
        <f>IF( ISBLANK(A1000) , "", VLOOKUP(A1000, Pokemon!B:D, 3, FALSE) )</f>
        <v/>
      </c>
      <c r="Q1000" s="12" t="str">
        <f>IF( ISBLANK(A1000) , "", VLOOKUP(A1000, Pokemon!B:E, 4, FALSE) )</f>
        <v/>
      </c>
      <c r="V1000" s="12" t="str">
        <f>IF(VLOOKUP(A1000,'Hidden Abilities'!B$2:C1000, 2, false) = D1000, "YES", "NO")</f>
        <v>#N/A</v>
      </c>
    </row>
  </sheetData>
  <autoFilter ref="$A$1:$V$1000">
    <sortState ref="A1:V1000">
      <sortCondition ref="A1:A1000"/>
    </sortState>
  </autoFilter>
  <conditionalFormatting sqref="D2:D1000">
    <cfRule type="expression" dxfId="0" priority="1">
      <formula>V2 = "YES"</formula>
    </cfRule>
  </conditionalFormatting>
  <conditionalFormatting sqref="B2:B1000">
    <cfRule type="cellIs" dxfId="1" priority="2" operator="equal">
      <formula>"♀"</formula>
    </cfRule>
  </conditionalFormatting>
  <conditionalFormatting sqref="B2:B1000">
    <cfRule type="cellIs" dxfId="2" priority="3" operator="equal">
      <formula>"♂"</formula>
    </cfRule>
  </conditionalFormatting>
  <conditionalFormatting sqref="L2:M1000">
    <cfRule type="containsText" dxfId="3" priority="4" operator="containsText" text="0">
      <formula>NOT(ISERROR(SEARCH(("0"),(L2))))</formula>
    </cfRule>
  </conditionalFormatting>
  <conditionalFormatting sqref="L2:M1000">
    <cfRule type="containsText" dxfId="4" priority="5" operator="containsText" text="1">
      <formula>NOT(ISERROR(SEARCH(("1"),(L2))))</formula>
    </cfRule>
  </conditionalFormatting>
  <conditionalFormatting sqref="L2:M1000">
    <cfRule type="containsText" dxfId="5" priority="6" operator="containsText" text="2">
      <formula>NOT(ISERROR(SEARCH(("2"),(L2))))</formula>
    </cfRule>
  </conditionalFormatting>
  <conditionalFormatting sqref="L2:M1000">
    <cfRule type="containsText" dxfId="6" priority="7" operator="containsText" text="3">
      <formula>NOT(ISERROR(SEARCH(("3"),(L2))))</formula>
    </cfRule>
  </conditionalFormatting>
  <conditionalFormatting sqref="L2:M1000">
    <cfRule type="containsText" dxfId="0" priority="8" operator="containsText" text="4">
      <formula>NOT(ISERROR(SEARCH(("4"),(L2))))</formula>
    </cfRule>
  </conditionalFormatting>
  <conditionalFormatting sqref="L2:M1000">
    <cfRule type="containsText" dxfId="7" priority="9" operator="containsText" text="5">
      <formula>NOT(ISERROR(SEARCH(("5"),(L2))))</formula>
    </cfRule>
  </conditionalFormatting>
  <conditionalFormatting sqref="L2:M1000">
    <cfRule type="containsText" dxfId="8" priority="10" operator="containsText" text="6">
      <formula>NOT(ISERROR(SEARCH(("6"),(L2))))</formula>
    </cfRule>
  </conditionalFormatting>
  <conditionalFormatting sqref="F2:K1000">
    <cfRule type="containsText" dxfId="1" priority="11" operator="containsText" text="x">
      <formula>NOT(ISERROR(SEARCH(("x"),(F2))))</formula>
    </cfRule>
  </conditionalFormatting>
  <conditionalFormatting sqref="F2:K1000">
    <cfRule type="containsText" dxfId="9" priority="12" operator="containsText" text="0">
      <formula>NOT(ISERROR(SEARCH(("0"),(F2))))</formula>
    </cfRule>
  </conditionalFormatting>
  <conditionalFormatting sqref="F2:K1000">
    <cfRule type="containsText" dxfId="10" priority="13" operator="containsText" text="31">
      <formula>NOT(ISERROR(SEARCH(("31"),(F2))))</formula>
    </cfRule>
  </conditionalFormatting>
  <dataValidations>
    <dataValidation type="list" allowBlank="1" showDropDown="1" sqref="B2:B1000">
      <formula1>"♂,⚪,♀"</formula1>
    </dataValidation>
    <dataValidation type="list" allowBlank="1" sqref="E2:E1000">
      <formula1>Natures!$A$2:$A$26</formula1>
    </dataValidation>
    <dataValidation type="list" allowBlank="1" sqref="D2:D1000">
      <formula1>Abilities!$B$2:$B$190</formula1>
    </dataValidation>
    <dataValidation type="list" allowBlank="1" sqref="R2:U1000">
      <formula1>Moves!$B$2:$B$617</formula1>
    </dataValidation>
    <dataValidation type="list" allowBlank="1" sqref="A2:A1000">
      <formula1>Pokemon!$B$2:$B$719</formula1>
    </dataValidation>
    <dataValidation type="list" allowBlank="1" sqref="F2:K1000">
      <formula1>"31,x,0"</formula1>
    </dataValidation>
    <dataValidation type="list" allowBlank="1" sqref="N2:N1000">
      <formula1>Boxes!$A$1:$A$29</formula1>
    </dataValidation>
    <dataValidation type="list" allowBlank="1" sqref="C2:C1000">
      <formula1>'Poke Balls'!$A$2:$A$16</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57"/>
    <col customWidth="1" min="2" max="2" width="10.0"/>
    <col customWidth="1" min="3" max="3" width="8.86"/>
    <col customWidth="1" min="4" max="4" width="11.29"/>
    <col customWidth="1" min="5" max="5" width="8.43"/>
    <col customWidth="1" min="6" max="6" width="10.43"/>
    <col customWidth="1" min="7" max="8" width="8.86"/>
    <col customWidth="1" min="9" max="9" width="105.86"/>
    <col customWidth="1" min="10" max="10" width="75.14"/>
  </cols>
  <sheetData>
    <row r="1">
      <c r="A1" s="95" t="s">
        <v>2635</v>
      </c>
      <c r="B1" s="95" t="s">
        <v>2636</v>
      </c>
      <c r="C1" s="95" t="s">
        <v>2637</v>
      </c>
      <c r="D1" s="95" t="s">
        <v>2638</v>
      </c>
      <c r="E1" s="95" t="s">
        <v>2639</v>
      </c>
      <c r="F1" s="95" t="s">
        <v>2640</v>
      </c>
      <c r="G1" s="95" t="s">
        <v>2641</v>
      </c>
      <c r="H1" s="95" t="s">
        <v>2642</v>
      </c>
      <c r="I1" s="95" t="s">
        <v>1058</v>
      </c>
      <c r="J1" s="95" t="s">
        <v>14</v>
      </c>
    </row>
    <row r="2">
      <c r="A2" s="96" t="s">
        <v>2643</v>
      </c>
      <c r="B2" s="97">
        <v>1.0</v>
      </c>
      <c r="C2" s="98">
        <v>650.0</v>
      </c>
      <c r="D2" s="99" t="s">
        <v>1008</v>
      </c>
      <c r="E2" s="100" t="s">
        <v>1331</v>
      </c>
      <c r="F2" s="100"/>
      <c r="G2" s="96"/>
      <c r="H2" s="96"/>
      <c r="I2" s="63" t="s">
        <v>2110</v>
      </c>
      <c r="J2" s="96"/>
    </row>
    <row r="3">
      <c r="A3" s="96" t="s">
        <v>2644</v>
      </c>
      <c r="B3" s="97">
        <v>1.0</v>
      </c>
      <c r="C3" s="98">
        <v>50.0</v>
      </c>
      <c r="D3" s="99" t="s">
        <v>521</v>
      </c>
      <c r="E3" s="101" t="s">
        <v>1342</v>
      </c>
      <c r="F3" s="101"/>
      <c r="G3" s="102"/>
      <c r="H3" s="96"/>
      <c r="I3" s="63" t="s">
        <v>2157</v>
      </c>
      <c r="J3" s="103"/>
    </row>
    <row r="4">
      <c r="A4" s="96" t="s">
        <v>2643</v>
      </c>
      <c r="B4" s="97">
        <v>2.0</v>
      </c>
      <c r="C4" s="98">
        <v>651.0</v>
      </c>
      <c r="D4" s="99" t="s">
        <v>1009</v>
      </c>
      <c r="E4" s="100" t="s">
        <v>1331</v>
      </c>
      <c r="F4" s="100"/>
      <c r="G4" s="102"/>
      <c r="H4" s="102"/>
      <c r="I4" s="63" t="s">
        <v>2448</v>
      </c>
      <c r="J4" s="96"/>
    </row>
    <row r="5">
      <c r="A5" s="96" t="s">
        <v>2644</v>
      </c>
      <c r="B5" s="97">
        <v>2.0</v>
      </c>
      <c r="C5" s="98">
        <v>51.0</v>
      </c>
      <c r="D5" s="99" t="s">
        <v>522</v>
      </c>
      <c r="E5" s="101" t="s">
        <v>1342</v>
      </c>
      <c r="F5" s="101"/>
      <c r="G5" s="102"/>
      <c r="H5" s="102"/>
      <c r="I5" s="63" t="s">
        <v>2174</v>
      </c>
      <c r="J5" s="96"/>
    </row>
    <row r="6">
      <c r="A6" s="96" t="s">
        <v>2643</v>
      </c>
      <c r="B6" s="97">
        <v>3.0</v>
      </c>
      <c r="C6" s="98">
        <v>652.0</v>
      </c>
      <c r="D6" s="99" t="s">
        <v>1010</v>
      </c>
      <c r="E6" s="100" t="s">
        <v>1331</v>
      </c>
      <c r="F6" s="104" t="s">
        <v>87</v>
      </c>
      <c r="G6" s="102"/>
      <c r="H6" s="102"/>
      <c r="I6" s="63" t="s">
        <v>2109</v>
      </c>
      <c r="J6" s="96"/>
    </row>
    <row r="7">
      <c r="A7" s="96" t="s">
        <v>2644</v>
      </c>
      <c r="B7" s="97">
        <v>3.0</v>
      </c>
      <c r="C7" s="98">
        <v>328.0</v>
      </c>
      <c r="D7" s="99" t="s">
        <v>758</v>
      </c>
      <c r="E7" s="101" t="s">
        <v>1342</v>
      </c>
      <c r="F7" s="101"/>
      <c r="G7" s="102"/>
      <c r="H7" s="102"/>
      <c r="I7" s="63" t="s">
        <v>2566</v>
      </c>
      <c r="J7" s="96"/>
    </row>
    <row r="8">
      <c r="A8" s="96" t="s">
        <v>2643</v>
      </c>
      <c r="B8" s="97">
        <v>4.0</v>
      </c>
      <c r="C8" s="98">
        <v>653.0</v>
      </c>
      <c r="D8" s="99" t="s">
        <v>1011</v>
      </c>
      <c r="E8" s="105" t="s">
        <v>1303</v>
      </c>
      <c r="F8" s="105"/>
      <c r="G8" s="102"/>
      <c r="H8" s="102"/>
      <c r="I8" s="63" t="s">
        <v>2110</v>
      </c>
      <c r="J8" s="96"/>
    </row>
    <row r="9">
      <c r="A9" s="96" t="s">
        <v>2644</v>
      </c>
      <c r="B9" s="97">
        <v>4.0</v>
      </c>
      <c r="C9" s="98">
        <v>329.0</v>
      </c>
      <c r="D9" s="99" t="s">
        <v>2589</v>
      </c>
      <c r="E9" s="101" t="s">
        <v>1342</v>
      </c>
      <c r="F9" s="106" t="s">
        <v>1410</v>
      </c>
      <c r="G9" s="102"/>
      <c r="H9" s="102"/>
      <c r="I9" s="63" t="s">
        <v>2590</v>
      </c>
      <c r="J9" s="96"/>
    </row>
    <row r="10">
      <c r="A10" s="96" t="s">
        <v>2643</v>
      </c>
      <c r="B10" s="97">
        <v>5.0</v>
      </c>
      <c r="C10" s="98">
        <v>654.0</v>
      </c>
      <c r="D10" s="99" t="s">
        <v>1012</v>
      </c>
      <c r="E10" s="105" t="s">
        <v>1303</v>
      </c>
      <c r="F10" s="105"/>
      <c r="G10" s="102"/>
      <c r="H10" s="102"/>
      <c r="I10" s="63" t="s">
        <v>2082</v>
      </c>
      <c r="J10" s="96"/>
    </row>
    <row r="11">
      <c r="A11" s="96" t="s">
        <v>2644</v>
      </c>
      <c r="B11" s="97">
        <v>5.0</v>
      </c>
      <c r="C11" s="98">
        <v>330.0</v>
      </c>
      <c r="D11" s="99" t="s">
        <v>2214</v>
      </c>
      <c r="E11" s="101" t="s">
        <v>1342</v>
      </c>
      <c r="F11" s="106" t="s">
        <v>1410</v>
      </c>
      <c r="G11" s="102"/>
      <c r="H11" s="102"/>
      <c r="I11" s="63" t="s">
        <v>2215</v>
      </c>
      <c r="J11" s="96"/>
    </row>
    <row r="12">
      <c r="A12" s="96" t="s">
        <v>2643</v>
      </c>
      <c r="B12" s="97">
        <v>6.0</v>
      </c>
      <c r="C12" s="98">
        <v>655.0</v>
      </c>
      <c r="D12" s="99" t="s">
        <v>1013</v>
      </c>
      <c r="E12" s="105" t="s">
        <v>1303</v>
      </c>
      <c r="F12" s="107" t="s">
        <v>46</v>
      </c>
      <c r="G12" s="102"/>
      <c r="H12" s="102"/>
      <c r="I12" s="63" t="s">
        <v>2152</v>
      </c>
      <c r="J12" s="96"/>
    </row>
    <row r="13">
      <c r="A13" s="96" t="s">
        <v>2644</v>
      </c>
      <c r="B13" s="97">
        <v>6.0</v>
      </c>
      <c r="C13" s="98">
        <v>443.0</v>
      </c>
      <c r="D13" s="99" t="s">
        <v>851</v>
      </c>
      <c r="E13" s="106" t="s">
        <v>1410</v>
      </c>
      <c r="F13" s="101" t="s">
        <v>1342</v>
      </c>
      <c r="G13" s="102"/>
      <c r="H13" s="102"/>
      <c r="I13" s="63" t="s">
        <v>2174</v>
      </c>
      <c r="J13" s="96"/>
    </row>
    <row r="14">
      <c r="A14" s="96" t="s">
        <v>2643</v>
      </c>
      <c r="B14" s="97">
        <v>7.0</v>
      </c>
      <c r="C14" s="98">
        <v>656.0</v>
      </c>
      <c r="D14" s="99" t="s">
        <v>54</v>
      </c>
      <c r="E14" s="108" t="s">
        <v>1379</v>
      </c>
      <c r="F14" s="108"/>
      <c r="G14" s="102"/>
      <c r="H14" s="102"/>
      <c r="I14" s="63" t="s">
        <v>2110</v>
      </c>
      <c r="J14" s="96"/>
    </row>
    <row r="15">
      <c r="A15" s="96" t="s">
        <v>2644</v>
      </c>
      <c r="B15" s="97">
        <v>7.0</v>
      </c>
      <c r="C15" s="98">
        <v>444.0</v>
      </c>
      <c r="D15" s="99" t="s">
        <v>852</v>
      </c>
      <c r="E15" s="106" t="s">
        <v>1410</v>
      </c>
      <c r="F15" s="101" t="s">
        <v>1342</v>
      </c>
      <c r="G15" s="102"/>
      <c r="H15" s="102"/>
      <c r="I15" s="63" t="s">
        <v>2224</v>
      </c>
      <c r="J15" s="96"/>
    </row>
    <row r="16">
      <c r="A16" s="96" t="s">
        <v>2643</v>
      </c>
      <c r="B16" s="97">
        <v>8.0</v>
      </c>
      <c r="C16" s="98">
        <v>657.0</v>
      </c>
      <c r="D16" s="99" t="s">
        <v>1014</v>
      </c>
      <c r="E16" s="108" t="s">
        <v>1379</v>
      </c>
      <c r="F16" s="108"/>
      <c r="G16" s="102"/>
      <c r="H16" s="102"/>
      <c r="I16" s="63" t="s">
        <v>2219</v>
      </c>
      <c r="J16" s="96"/>
    </row>
    <row r="17">
      <c r="A17" s="96" t="s">
        <v>2644</v>
      </c>
      <c r="B17" s="97">
        <v>8.0</v>
      </c>
      <c r="C17" s="98">
        <v>445.0</v>
      </c>
      <c r="D17" s="99" t="s">
        <v>853</v>
      </c>
      <c r="E17" s="106" t="s">
        <v>1410</v>
      </c>
      <c r="F17" s="101" t="s">
        <v>1342</v>
      </c>
      <c r="G17" s="102"/>
      <c r="H17" s="102"/>
      <c r="I17" s="63" t="s">
        <v>2228</v>
      </c>
      <c r="J17" s="96"/>
    </row>
    <row r="18">
      <c r="A18" s="96" t="s">
        <v>2643</v>
      </c>
      <c r="B18" s="97">
        <v>9.0</v>
      </c>
      <c r="C18" s="98">
        <v>658.0</v>
      </c>
      <c r="D18" s="99" t="s">
        <v>1015</v>
      </c>
      <c r="E18" s="108" t="s">
        <v>1379</v>
      </c>
      <c r="F18" s="109" t="s">
        <v>1366</v>
      </c>
      <c r="G18" s="102"/>
      <c r="H18" s="102"/>
      <c r="I18" s="63" t="s">
        <v>2257</v>
      </c>
      <c r="J18" s="96"/>
    </row>
    <row r="19">
      <c r="A19" s="96" t="s">
        <v>2644</v>
      </c>
      <c r="B19" s="97">
        <v>9.0</v>
      </c>
      <c r="C19" s="98">
        <v>74.0</v>
      </c>
      <c r="D19" s="99" t="s">
        <v>545</v>
      </c>
      <c r="E19" s="110" t="s">
        <v>1418</v>
      </c>
      <c r="F19" s="101" t="s">
        <v>1342</v>
      </c>
      <c r="G19" s="102"/>
      <c r="H19" s="102"/>
      <c r="I19" s="63" t="s">
        <v>2235</v>
      </c>
      <c r="J19" s="96"/>
    </row>
    <row r="20">
      <c r="A20" s="96" t="s">
        <v>2643</v>
      </c>
      <c r="B20" s="97">
        <v>10.0</v>
      </c>
      <c r="C20" s="98">
        <v>659.0</v>
      </c>
      <c r="D20" s="99" t="s">
        <v>1016</v>
      </c>
      <c r="E20" s="111" t="s">
        <v>1292</v>
      </c>
      <c r="F20" s="111"/>
      <c r="G20" s="102"/>
      <c r="H20" s="102"/>
      <c r="I20" s="63" t="s">
        <v>2089</v>
      </c>
      <c r="J20" s="96"/>
    </row>
    <row r="21">
      <c r="A21" s="96" t="s">
        <v>2644</v>
      </c>
      <c r="B21" s="97">
        <v>10.0</v>
      </c>
      <c r="C21" s="98">
        <v>75.0</v>
      </c>
      <c r="D21" s="99" t="s">
        <v>546</v>
      </c>
      <c r="E21" s="110" t="s">
        <v>1418</v>
      </c>
      <c r="F21" s="101" t="s">
        <v>1342</v>
      </c>
      <c r="G21" s="102"/>
      <c r="H21" s="102"/>
      <c r="I21" s="63" t="s">
        <v>2256</v>
      </c>
      <c r="J21" s="96"/>
    </row>
    <row r="22">
      <c r="A22" s="96" t="s">
        <v>2643</v>
      </c>
      <c r="B22" s="97">
        <v>11.0</v>
      </c>
      <c r="C22" s="98">
        <v>660.0</v>
      </c>
      <c r="D22" s="99" t="s">
        <v>1017</v>
      </c>
      <c r="E22" s="111" t="s">
        <v>1292</v>
      </c>
      <c r="F22" s="101" t="s">
        <v>1342</v>
      </c>
      <c r="G22" s="102"/>
      <c r="H22" s="102"/>
      <c r="I22" s="63" t="s">
        <v>2156</v>
      </c>
      <c r="J22" s="96"/>
    </row>
    <row r="23">
      <c r="A23" s="96" t="s">
        <v>2644</v>
      </c>
      <c r="B23" s="97">
        <v>11.0</v>
      </c>
      <c r="C23" s="98">
        <v>76.0</v>
      </c>
      <c r="D23" s="99" t="s">
        <v>547</v>
      </c>
      <c r="E23" s="110" t="s">
        <v>1418</v>
      </c>
      <c r="F23" s="101" t="s">
        <v>1342</v>
      </c>
      <c r="G23" s="102"/>
      <c r="H23" s="102"/>
      <c r="I23" s="63" t="s">
        <v>2246</v>
      </c>
      <c r="J23" s="96"/>
    </row>
    <row r="24">
      <c r="A24" s="96" t="s">
        <v>2643</v>
      </c>
      <c r="B24" s="97">
        <v>12.0</v>
      </c>
      <c r="C24" s="98">
        <v>263.0</v>
      </c>
      <c r="D24" s="99" t="s">
        <v>700</v>
      </c>
      <c r="E24" s="111" t="s">
        <v>1292</v>
      </c>
      <c r="F24" s="111"/>
      <c r="G24" s="102"/>
      <c r="H24" s="102"/>
      <c r="I24" s="63" t="s">
        <v>2629</v>
      </c>
      <c r="J24" s="96"/>
    </row>
    <row r="25">
      <c r="A25" s="96" t="s">
        <v>2644</v>
      </c>
      <c r="B25" s="97">
        <v>12.0</v>
      </c>
      <c r="C25" s="98">
        <v>218.0</v>
      </c>
      <c r="D25" s="99" t="s">
        <v>662</v>
      </c>
      <c r="E25" s="105" t="s">
        <v>1303</v>
      </c>
      <c r="F25" s="105"/>
      <c r="G25" s="102"/>
      <c r="H25" s="102"/>
      <c r="I25" s="63" t="s">
        <v>2518</v>
      </c>
      <c r="J25" s="96"/>
    </row>
    <row r="26">
      <c r="A26" s="96" t="s">
        <v>2643</v>
      </c>
      <c r="B26" s="97">
        <v>13.0</v>
      </c>
      <c r="C26" s="98">
        <v>264.0</v>
      </c>
      <c r="D26" s="99" t="s">
        <v>701</v>
      </c>
      <c r="E26" s="111" t="s">
        <v>1292</v>
      </c>
      <c r="F26" s="111"/>
      <c r="G26" s="102"/>
      <c r="H26" s="102"/>
      <c r="I26" s="63" t="s">
        <v>2331</v>
      </c>
      <c r="J26" s="96"/>
    </row>
    <row r="27">
      <c r="A27" s="96" t="s">
        <v>2644</v>
      </c>
      <c r="B27" s="97">
        <v>13.0</v>
      </c>
      <c r="C27" s="98">
        <v>219.0</v>
      </c>
      <c r="D27" s="99" t="s">
        <v>663</v>
      </c>
      <c r="E27" s="105" t="s">
        <v>1303</v>
      </c>
      <c r="F27" s="110" t="s">
        <v>1418</v>
      </c>
      <c r="G27" s="102"/>
      <c r="H27" s="102"/>
      <c r="I27" s="63" t="s">
        <v>2345</v>
      </c>
      <c r="J27" s="96"/>
    </row>
    <row r="28">
      <c r="A28" s="96" t="s">
        <v>2643</v>
      </c>
      <c r="B28" s="97">
        <v>14.0</v>
      </c>
      <c r="C28" s="98">
        <v>661.0</v>
      </c>
      <c r="D28" s="99" t="s">
        <v>1018</v>
      </c>
      <c r="E28" s="111" t="s">
        <v>1292</v>
      </c>
      <c r="F28" s="112" t="s">
        <v>1321</v>
      </c>
      <c r="G28" s="102"/>
      <c r="H28" s="102"/>
      <c r="I28" s="63" t="s">
        <v>2210</v>
      </c>
      <c r="J28" s="96"/>
    </row>
    <row r="29">
      <c r="A29" s="96" t="s">
        <v>2644</v>
      </c>
      <c r="B29" s="97">
        <v>14.0</v>
      </c>
      <c r="C29" s="98">
        <v>213.0</v>
      </c>
      <c r="D29" s="99" t="s">
        <v>657</v>
      </c>
      <c r="E29" s="113" t="s">
        <v>1361</v>
      </c>
      <c r="F29" s="110" t="s">
        <v>1418</v>
      </c>
      <c r="G29" s="102"/>
      <c r="H29" s="102"/>
      <c r="I29" s="63" t="s">
        <v>2500</v>
      </c>
      <c r="J29" s="96"/>
    </row>
    <row r="30">
      <c r="A30" s="96" t="s">
        <v>2643</v>
      </c>
      <c r="B30" s="97">
        <v>15.0</v>
      </c>
      <c r="C30" s="98">
        <v>662.0</v>
      </c>
      <c r="D30" s="99" t="s">
        <v>51</v>
      </c>
      <c r="E30" s="105" t="s">
        <v>1303</v>
      </c>
      <c r="F30" s="112" t="s">
        <v>1321</v>
      </c>
      <c r="G30" s="102"/>
      <c r="H30" s="102"/>
      <c r="I30" s="63" t="s">
        <v>2209</v>
      </c>
      <c r="J30" s="96"/>
    </row>
    <row r="31">
      <c r="A31" s="96" t="s">
        <v>2644</v>
      </c>
      <c r="B31" s="97">
        <v>15.0</v>
      </c>
      <c r="C31" s="98">
        <v>451.0</v>
      </c>
      <c r="D31" s="99" t="s">
        <v>858</v>
      </c>
      <c r="E31" s="114" t="s">
        <v>1359</v>
      </c>
      <c r="F31" s="113" t="s">
        <v>1361</v>
      </c>
      <c r="G31" s="102"/>
      <c r="H31" s="102"/>
      <c r="I31" s="63" t="s">
        <v>2509</v>
      </c>
      <c r="J31" s="96"/>
    </row>
    <row r="32">
      <c r="A32" s="96" t="s">
        <v>2643</v>
      </c>
      <c r="B32" s="97">
        <v>16.0</v>
      </c>
      <c r="C32" s="98">
        <v>663.0</v>
      </c>
      <c r="D32" s="99" t="s">
        <v>1019</v>
      </c>
      <c r="E32" s="105" t="s">
        <v>1303</v>
      </c>
      <c r="F32" s="112" t="s">
        <v>1321</v>
      </c>
      <c r="G32" s="102"/>
      <c r="H32" s="102"/>
      <c r="I32" s="63" t="s">
        <v>2552</v>
      </c>
      <c r="J32" s="96"/>
    </row>
    <row r="33">
      <c r="A33" s="96" t="s">
        <v>2644</v>
      </c>
      <c r="B33" s="97">
        <v>16.0</v>
      </c>
      <c r="C33" s="98">
        <v>452.0</v>
      </c>
      <c r="D33" s="99" t="s">
        <v>859</v>
      </c>
      <c r="E33" s="114" t="s">
        <v>1359</v>
      </c>
      <c r="F33" s="109" t="s">
        <v>1366</v>
      </c>
      <c r="G33" s="102"/>
      <c r="H33" s="102"/>
      <c r="I33" s="63" t="s">
        <v>2168</v>
      </c>
      <c r="J33" s="96"/>
    </row>
    <row r="34">
      <c r="A34" s="96" t="s">
        <v>2643</v>
      </c>
      <c r="B34" s="97">
        <v>17.0</v>
      </c>
      <c r="C34" s="98">
        <v>16.0</v>
      </c>
      <c r="D34" s="99" t="s">
        <v>487</v>
      </c>
      <c r="E34" s="111" t="s">
        <v>1292</v>
      </c>
      <c r="F34" s="112" t="s">
        <v>1321</v>
      </c>
      <c r="G34" s="102"/>
      <c r="H34" s="102"/>
      <c r="I34" s="63" t="s">
        <v>2425</v>
      </c>
      <c r="J34" s="96"/>
    </row>
    <row r="35">
      <c r="A35" s="96" t="s">
        <v>2644</v>
      </c>
      <c r="B35" s="97">
        <v>17.0</v>
      </c>
      <c r="C35" s="98">
        <v>194.0</v>
      </c>
      <c r="D35" s="99" t="s">
        <v>641</v>
      </c>
      <c r="E35" s="108" t="s">
        <v>1379</v>
      </c>
      <c r="F35" s="101" t="s">
        <v>1342</v>
      </c>
      <c r="G35" s="102"/>
      <c r="H35" s="96"/>
      <c r="I35" s="63" t="s">
        <v>2614</v>
      </c>
      <c r="J35" s="103"/>
    </row>
    <row r="36">
      <c r="A36" s="96" t="s">
        <v>2643</v>
      </c>
      <c r="B36" s="97">
        <v>18.0</v>
      </c>
      <c r="C36" s="98">
        <v>17.0</v>
      </c>
      <c r="D36" s="99" t="s">
        <v>488</v>
      </c>
      <c r="E36" s="111" t="s">
        <v>1292</v>
      </c>
      <c r="F36" s="112" t="s">
        <v>1321</v>
      </c>
      <c r="G36" s="102"/>
      <c r="H36" s="102"/>
      <c r="I36" s="63" t="s">
        <v>2424</v>
      </c>
      <c r="J36" s="96"/>
    </row>
    <row r="37">
      <c r="A37" s="96" t="s">
        <v>2644</v>
      </c>
      <c r="B37" s="97">
        <v>18.0</v>
      </c>
      <c r="C37" s="98">
        <v>195.0</v>
      </c>
      <c r="D37" s="99" t="s">
        <v>642</v>
      </c>
      <c r="E37" s="108" t="s">
        <v>1379</v>
      </c>
      <c r="F37" s="101" t="s">
        <v>1342</v>
      </c>
      <c r="G37" s="102"/>
      <c r="H37" s="102"/>
      <c r="I37" s="63" t="s">
        <v>2446</v>
      </c>
      <c r="J37" s="96"/>
    </row>
    <row r="38">
      <c r="A38" s="96" t="s">
        <v>2643</v>
      </c>
      <c r="B38" s="97">
        <v>19.0</v>
      </c>
      <c r="C38" s="98">
        <v>18.0</v>
      </c>
      <c r="D38" s="99" t="s">
        <v>489</v>
      </c>
      <c r="E38" s="111" t="s">
        <v>1292</v>
      </c>
      <c r="F38" s="112" t="s">
        <v>1321</v>
      </c>
      <c r="G38" s="102"/>
      <c r="H38" s="102"/>
      <c r="I38" s="63" t="s">
        <v>2423</v>
      </c>
      <c r="J38" s="96"/>
    </row>
    <row r="39">
      <c r="A39" s="96" t="s">
        <v>2644</v>
      </c>
      <c r="B39" s="97">
        <v>19.0</v>
      </c>
      <c r="C39" s="98">
        <v>704.0</v>
      </c>
      <c r="D39" s="99" t="s">
        <v>57</v>
      </c>
      <c r="E39" s="106" t="s">
        <v>1410</v>
      </c>
      <c r="F39" s="106"/>
      <c r="G39" s="102"/>
      <c r="H39" s="102"/>
      <c r="I39" s="63" t="s">
        <v>1098</v>
      </c>
      <c r="J39" s="96"/>
    </row>
    <row r="40">
      <c r="A40" s="96" t="s">
        <v>2643</v>
      </c>
      <c r="B40" s="97">
        <v>20.0</v>
      </c>
      <c r="C40" s="98">
        <v>664.0</v>
      </c>
      <c r="D40" s="99" t="s">
        <v>1020</v>
      </c>
      <c r="E40" s="113" t="s">
        <v>1361</v>
      </c>
      <c r="F40" s="113"/>
      <c r="G40" s="102"/>
      <c r="H40" s="102"/>
      <c r="I40" s="63" t="s">
        <v>2475</v>
      </c>
      <c r="J40" s="96"/>
    </row>
    <row r="41">
      <c r="A41" s="96" t="s">
        <v>2644</v>
      </c>
      <c r="B41" s="97">
        <v>20.0</v>
      </c>
      <c r="C41" s="98">
        <v>705.0</v>
      </c>
      <c r="D41" s="99" t="s">
        <v>1047</v>
      </c>
      <c r="E41" s="106" t="s">
        <v>1410</v>
      </c>
      <c r="F41" s="106"/>
      <c r="G41" s="102"/>
      <c r="H41" s="102"/>
      <c r="I41" s="63" t="s">
        <v>2515</v>
      </c>
      <c r="J41" s="96"/>
    </row>
    <row r="42">
      <c r="A42" s="96" t="s">
        <v>2643</v>
      </c>
      <c r="B42" s="97">
        <v>21.0</v>
      </c>
      <c r="C42" s="98">
        <v>665.0</v>
      </c>
      <c r="D42" s="99" t="s">
        <v>1021</v>
      </c>
      <c r="E42" s="113" t="s">
        <v>1361</v>
      </c>
      <c r="F42" s="113"/>
      <c r="G42" s="102"/>
      <c r="H42" s="102"/>
      <c r="I42" s="63" t="s">
        <v>2528</v>
      </c>
      <c r="J42" s="96"/>
    </row>
    <row r="43">
      <c r="A43" s="96" t="s">
        <v>2644</v>
      </c>
      <c r="B43" s="97">
        <v>21.0</v>
      </c>
      <c r="C43" s="98">
        <v>706.0</v>
      </c>
      <c r="D43" s="99" t="s">
        <v>1048</v>
      </c>
      <c r="E43" s="106" t="s">
        <v>1410</v>
      </c>
      <c r="F43" s="106"/>
      <c r="G43" s="102"/>
      <c r="H43" s="102"/>
      <c r="I43" s="63" t="s">
        <v>2249</v>
      </c>
      <c r="J43" s="96"/>
    </row>
    <row r="44">
      <c r="A44" s="96" t="s">
        <v>2643</v>
      </c>
      <c r="B44" s="97">
        <v>22.0</v>
      </c>
      <c r="C44" s="98">
        <v>666.0</v>
      </c>
      <c r="D44" s="99" t="s">
        <v>1022</v>
      </c>
      <c r="E44" s="113" t="s">
        <v>1361</v>
      </c>
      <c r="F44" s="112" t="s">
        <v>1321</v>
      </c>
      <c r="G44" s="102"/>
      <c r="H44" s="102"/>
      <c r="I44" s="63" t="s">
        <v>2596</v>
      </c>
      <c r="J44" s="96"/>
    </row>
    <row r="45">
      <c r="A45" s="96" t="s">
        <v>2644</v>
      </c>
      <c r="B45" s="97">
        <v>22.0</v>
      </c>
      <c r="C45" s="98">
        <v>588.0</v>
      </c>
      <c r="D45" s="99" t="s">
        <v>963</v>
      </c>
      <c r="E45" s="113" t="s">
        <v>1361</v>
      </c>
      <c r="F45" s="113"/>
      <c r="G45" s="102"/>
      <c r="H45" s="102"/>
      <c r="I45" s="63" t="s">
        <v>2096</v>
      </c>
      <c r="J45" s="96"/>
    </row>
    <row r="46">
      <c r="A46" s="96" t="s">
        <v>2643</v>
      </c>
      <c r="B46" s="97">
        <v>23.0</v>
      </c>
      <c r="C46" s="98">
        <v>10.0</v>
      </c>
      <c r="D46" s="99" t="s">
        <v>483</v>
      </c>
      <c r="E46" s="113" t="s">
        <v>1361</v>
      </c>
      <c r="F46" s="113"/>
      <c r="G46" s="102"/>
      <c r="H46" s="102"/>
      <c r="I46" s="63" t="s">
        <v>2102</v>
      </c>
      <c r="J46" s="96"/>
    </row>
    <row r="47">
      <c r="A47" s="96" t="s">
        <v>2644</v>
      </c>
      <c r="B47" s="97">
        <v>23.0</v>
      </c>
      <c r="C47" s="98">
        <v>589.0</v>
      </c>
      <c r="D47" s="99" t="s">
        <v>964</v>
      </c>
      <c r="E47" s="113" t="s">
        <v>1361</v>
      </c>
      <c r="F47" s="115" t="s">
        <v>1551</v>
      </c>
      <c r="G47" s="102"/>
      <c r="H47" s="96"/>
      <c r="I47" s="63" t="s">
        <v>2194</v>
      </c>
      <c r="J47" s="96"/>
    </row>
    <row r="48">
      <c r="A48" s="96" t="s">
        <v>2643</v>
      </c>
      <c r="B48" s="97">
        <v>24.0</v>
      </c>
      <c r="C48" s="98">
        <v>11.0</v>
      </c>
      <c r="D48" s="99" t="s">
        <v>2371</v>
      </c>
      <c r="E48" s="113" t="s">
        <v>1361</v>
      </c>
      <c r="F48" s="113"/>
      <c r="G48" s="102"/>
      <c r="H48" s="102"/>
      <c r="I48" s="63" t="s">
        <v>2372</v>
      </c>
      <c r="J48" s="96"/>
    </row>
    <row r="49">
      <c r="A49" s="96" t="s">
        <v>2644</v>
      </c>
      <c r="B49" s="97">
        <v>24.0</v>
      </c>
      <c r="C49" s="98">
        <v>616.0</v>
      </c>
      <c r="D49" s="99" t="s">
        <v>986</v>
      </c>
      <c r="E49" s="113" t="s">
        <v>1361</v>
      </c>
      <c r="F49" s="113"/>
      <c r="G49" s="102"/>
      <c r="H49" s="102"/>
      <c r="I49" s="63" t="s">
        <v>2096</v>
      </c>
      <c r="J49" s="96"/>
    </row>
    <row r="50">
      <c r="A50" s="96" t="s">
        <v>2643</v>
      </c>
      <c r="B50" s="97">
        <v>25.0</v>
      </c>
      <c r="C50" s="98">
        <v>12.0</v>
      </c>
      <c r="D50" s="99" t="s">
        <v>484</v>
      </c>
      <c r="E50" s="113" t="s">
        <v>1361</v>
      </c>
      <c r="F50" s="112" t="s">
        <v>1321</v>
      </c>
      <c r="G50" s="102"/>
      <c r="H50" s="102"/>
      <c r="I50" s="63" t="s">
        <v>2091</v>
      </c>
      <c r="J50" s="96"/>
    </row>
    <row r="51">
      <c r="A51" s="96" t="s">
        <v>2644</v>
      </c>
      <c r="B51" s="97">
        <v>25.0</v>
      </c>
      <c r="C51" s="98">
        <v>617.0</v>
      </c>
      <c r="D51" s="99" t="s">
        <v>987</v>
      </c>
      <c r="E51" s="113" t="s">
        <v>1361</v>
      </c>
      <c r="F51" s="113"/>
      <c r="G51" s="102"/>
      <c r="H51" s="102"/>
      <c r="I51" s="63" t="s">
        <v>2015</v>
      </c>
      <c r="J51" s="96"/>
    </row>
    <row r="52">
      <c r="A52" s="96" t="s">
        <v>2643</v>
      </c>
      <c r="B52" s="97">
        <v>26.0</v>
      </c>
      <c r="C52" s="98">
        <v>13.0</v>
      </c>
      <c r="D52" s="99" t="s">
        <v>485</v>
      </c>
      <c r="E52" s="113" t="s">
        <v>1361</v>
      </c>
      <c r="F52" s="114" t="s">
        <v>1359</v>
      </c>
      <c r="G52" s="102"/>
      <c r="H52" s="102"/>
      <c r="I52" s="63" t="s">
        <v>2605</v>
      </c>
      <c r="J52" s="96"/>
    </row>
    <row r="53">
      <c r="A53" s="96" t="s">
        <v>2644</v>
      </c>
      <c r="B53" s="97">
        <v>26.0</v>
      </c>
      <c r="C53" s="98">
        <v>69.0</v>
      </c>
      <c r="D53" s="99" t="s">
        <v>540</v>
      </c>
      <c r="E53" s="100" t="s">
        <v>1331</v>
      </c>
      <c r="F53" s="114" t="s">
        <v>1359</v>
      </c>
      <c r="G53" s="102"/>
      <c r="H53" s="96"/>
      <c r="I53" s="63" t="s">
        <v>2071</v>
      </c>
      <c r="J53" s="96"/>
    </row>
    <row r="54">
      <c r="A54" s="96" t="s">
        <v>2643</v>
      </c>
      <c r="B54" s="97">
        <v>27.0</v>
      </c>
      <c r="C54" s="98">
        <v>14.0</v>
      </c>
      <c r="D54" s="99" t="s">
        <v>2301</v>
      </c>
      <c r="E54" s="113" t="s">
        <v>1361</v>
      </c>
      <c r="F54" s="114" t="s">
        <v>1359</v>
      </c>
      <c r="G54" s="102"/>
      <c r="H54" s="102"/>
      <c r="I54" s="63" t="s">
        <v>2302</v>
      </c>
      <c r="J54" s="96"/>
    </row>
    <row r="55">
      <c r="A55" s="96" t="s">
        <v>2644</v>
      </c>
      <c r="B55" s="97">
        <v>27.0</v>
      </c>
      <c r="C55" s="98">
        <v>70.0</v>
      </c>
      <c r="D55" s="99" t="s">
        <v>541</v>
      </c>
      <c r="E55" s="100" t="s">
        <v>1331</v>
      </c>
      <c r="F55" s="114" t="s">
        <v>1359</v>
      </c>
      <c r="G55" s="102"/>
      <c r="H55" s="102"/>
      <c r="I55" s="63" t="s">
        <v>2606</v>
      </c>
      <c r="J55" s="96"/>
    </row>
    <row r="56">
      <c r="A56" s="96" t="s">
        <v>2643</v>
      </c>
      <c r="B56" s="97">
        <v>28.0</v>
      </c>
      <c r="C56" s="98">
        <v>15.0</v>
      </c>
      <c r="D56" s="99" t="s">
        <v>486</v>
      </c>
      <c r="E56" s="113" t="s">
        <v>1361</v>
      </c>
      <c r="F56" s="114" t="s">
        <v>1359</v>
      </c>
      <c r="G56" s="102"/>
      <c r="H56" s="102"/>
      <c r="I56" s="63" t="s">
        <v>2068</v>
      </c>
      <c r="J56" s="96"/>
    </row>
    <row r="57">
      <c r="A57" s="96" t="s">
        <v>2644</v>
      </c>
      <c r="B57" s="97">
        <v>28.0</v>
      </c>
      <c r="C57" s="98">
        <v>71.0</v>
      </c>
      <c r="D57" s="99" t="s">
        <v>542</v>
      </c>
      <c r="E57" s="100" t="s">
        <v>1331</v>
      </c>
      <c r="F57" s="114" t="s">
        <v>1359</v>
      </c>
      <c r="G57" s="102"/>
      <c r="H57" s="102"/>
      <c r="I57" s="63" t="s">
        <v>2592</v>
      </c>
      <c r="J57" s="96"/>
    </row>
    <row r="58">
      <c r="A58" s="96" t="s">
        <v>2643</v>
      </c>
      <c r="B58" s="97">
        <v>29.0</v>
      </c>
      <c r="C58" s="98">
        <v>511.0</v>
      </c>
      <c r="D58" s="99" t="s">
        <v>895</v>
      </c>
      <c r="E58" s="100" t="s">
        <v>1331</v>
      </c>
      <c r="F58" s="100"/>
      <c r="G58" s="102"/>
      <c r="H58" s="102"/>
      <c r="I58" s="63" t="s">
        <v>2414</v>
      </c>
      <c r="J58" s="96"/>
    </row>
    <row r="59">
      <c r="A59" s="96" t="s">
        <v>2644</v>
      </c>
      <c r="B59" s="97">
        <v>29.0</v>
      </c>
      <c r="C59" s="98">
        <v>455.0</v>
      </c>
      <c r="D59" s="99" t="s">
        <v>2095</v>
      </c>
      <c r="E59" s="100" t="s">
        <v>1331</v>
      </c>
      <c r="F59" s="100"/>
      <c r="G59" s="102"/>
      <c r="H59" s="102"/>
      <c r="I59" s="63" t="s">
        <v>2096</v>
      </c>
      <c r="J59" s="96"/>
    </row>
    <row r="60">
      <c r="A60" s="96" t="s">
        <v>2643</v>
      </c>
      <c r="B60" s="97">
        <v>30.0</v>
      </c>
      <c r="C60" s="98">
        <v>512.0</v>
      </c>
      <c r="D60" s="99" t="s">
        <v>896</v>
      </c>
      <c r="E60" s="100" t="s">
        <v>1331</v>
      </c>
      <c r="F60" s="100"/>
      <c r="G60" s="102"/>
      <c r="H60" s="102"/>
      <c r="I60" s="63" t="s">
        <v>2505</v>
      </c>
      <c r="J60" s="96"/>
    </row>
    <row r="61">
      <c r="A61" s="96" t="s">
        <v>2644</v>
      </c>
      <c r="B61" s="97">
        <v>30.0</v>
      </c>
      <c r="C61" s="98">
        <v>92.0</v>
      </c>
      <c r="D61" s="99" t="s">
        <v>2230</v>
      </c>
      <c r="E61" s="116" t="s">
        <v>1433</v>
      </c>
      <c r="F61" s="114" t="s">
        <v>1359</v>
      </c>
      <c r="G61" s="102"/>
      <c r="H61" s="102"/>
      <c r="I61" s="63" t="s">
        <v>2231</v>
      </c>
      <c r="J61" s="96"/>
    </row>
    <row r="62">
      <c r="A62" s="96" t="s">
        <v>2643</v>
      </c>
      <c r="B62" s="97">
        <v>31.0</v>
      </c>
      <c r="C62" s="98">
        <v>513.0</v>
      </c>
      <c r="D62" s="99" t="s">
        <v>897</v>
      </c>
      <c r="E62" s="105" t="s">
        <v>1303</v>
      </c>
      <c r="F62" s="105"/>
      <c r="G62" s="102"/>
      <c r="H62" s="102"/>
      <c r="I62" s="63" t="s">
        <v>2414</v>
      </c>
      <c r="J62" s="96"/>
    </row>
    <row r="63">
      <c r="A63" s="96" t="s">
        <v>2644</v>
      </c>
      <c r="B63" s="97">
        <v>31.0</v>
      </c>
      <c r="C63" s="98">
        <v>93.0</v>
      </c>
      <c r="D63" s="99" t="s">
        <v>2266</v>
      </c>
      <c r="E63" s="116" t="s">
        <v>1433</v>
      </c>
      <c r="F63" s="114" t="s">
        <v>1359</v>
      </c>
      <c r="G63" s="102"/>
      <c r="H63" s="102"/>
      <c r="I63" s="63" t="s">
        <v>2267</v>
      </c>
      <c r="J63" s="96"/>
    </row>
    <row r="64">
      <c r="A64" s="96" t="s">
        <v>2643</v>
      </c>
      <c r="B64" s="97">
        <v>32.0</v>
      </c>
      <c r="C64" s="98">
        <v>514.0</v>
      </c>
      <c r="D64" s="99" t="s">
        <v>898</v>
      </c>
      <c r="E64" s="105" t="s">
        <v>1303</v>
      </c>
      <c r="F64" s="105"/>
      <c r="G64" s="102"/>
      <c r="H64" s="102"/>
      <c r="I64" s="63" t="s">
        <v>2506</v>
      </c>
      <c r="J64" s="96"/>
    </row>
    <row r="65">
      <c r="A65" s="96" t="s">
        <v>2644</v>
      </c>
      <c r="B65" s="97">
        <v>32.0</v>
      </c>
      <c r="C65" s="98">
        <v>94.0</v>
      </c>
      <c r="D65" s="99" t="s">
        <v>2233</v>
      </c>
      <c r="E65" s="116" t="s">
        <v>1433</v>
      </c>
      <c r="F65" s="114" t="s">
        <v>1359</v>
      </c>
      <c r="G65" s="102"/>
      <c r="H65" s="102"/>
      <c r="I65" s="63" t="s">
        <v>2234</v>
      </c>
      <c r="J65" s="96"/>
    </row>
    <row r="66">
      <c r="A66" s="96" t="s">
        <v>2643</v>
      </c>
      <c r="B66" s="97">
        <v>33.0</v>
      </c>
      <c r="C66" s="98">
        <v>515.0</v>
      </c>
      <c r="D66" s="99" t="s">
        <v>899</v>
      </c>
      <c r="E66" s="108" t="s">
        <v>1379</v>
      </c>
      <c r="F66" s="108"/>
      <c r="G66" s="102"/>
      <c r="H66" s="102"/>
      <c r="I66" s="63" t="s">
        <v>2414</v>
      </c>
      <c r="J66" s="96"/>
    </row>
    <row r="67">
      <c r="A67" s="96" t="s">
        <v>2644</v>
      </c>
      <c r="B67" s="97">
        <v>33.0</v>
      </c>
      <c r="C67" s="98">
        <v>60.0</v>
      </c>
      <c r="D67" s="99" t="s">
        <v>531</v>
      </c>
      <c r="E67" s="108" t="s">
        <v>1379</v>
      </c>
      <c r="F67" s="108"/>
      <c r="G67" s="102"/>
      <c r="H67" s="102"/>
      <c r="I67" s="63" t="s">
        <v>2434</v>
      </c>
      <c r="J67" s="96"/>
    </row>
    <row r="68">
      <c r="A68" s="96" t="s">
        <v>2643</v>
      </c>
      <c r="B68" s="97">
        <v>34.0</v>
      </c>
      <c r="C68" s="98">
        <v>516.0</v>
      </c>
      <c r="D68" s="99" t="s">
        <v>900</v>
      </c>
      <c r="E68" s="108" t="s">
        <v>1379</v>
      </c>
      <c r="F68" s="108"/>
      <c r="G68" s="102"/>
      <c r="H68" s="102"/>
      <c r="I68" s="63" t="s">
        <v>2504</v>
      </c>
      <c r="J68" s="96"/>
    </row>
    <row r="69">
      <c r="A69" s="96" t="s">
        <v>2644</v>
      </c>
      <c r="B69" s="97">
        <v>34.0</v>
      </c>
      <c r="C69" s="98">
        <v>61.0</v>
      </c>
      <c r="D69" s="99" t="s">
        <v>532</v>
      </c>
      <c r="E69" s="108" t="s">
        <v>1379</v>
      </c>
      <c r="F69" s="108"/>
      <c r="G69" s="102"/>
      <c r="H69" s="102"/>
      <c r="I69" s="63" t="s">
        <v>2435</v>
      </c>
      <c r="J69" s="96"/>
    </row>
    <row r="70">
      <c r="A70" s="96" t="s">
        <v>2643</v>
      </c>
      <c r="B70" s="97">
        <v>35.0</v>
      </c>
      <c r="C70" s="98">
        <v>172.0</v>
      </c>
      <c r="D70" s="99" t="s">
        <v>620</v>
      </c>
      <c r="E70" s="117" t="s">
        <v>50</v>
      </c>
      <c r="F70" s="117"/>
      <c r="G70" s="102"/>
      <c r="H70" s="102"/>
      <c r="I70" s="63" t="s">
        <v>2422</v>
      </c>
      <c r="J70" s="96"/>
    </row>
    <row r="71">
      <c r="A71" s="96" t="s">
        <v>2644</v>
      </c>
      <c r="B71" s="97">
        <v>35.0</v>
      </c>
      <c r="C71" s="98">
        <v>62.0</v>
      </c>
      <c r="D71" s="99" t="s">
        <v>533</v>
      </c>
      <c r="E71" s="108" t="s">
        <v>1379</v>
      </c>
      <c r="F71" s="104" t="s">
        <v>87</v>
      </c>
      <c r="G71" s="102"/>
      <c r="H71" s="102"/>
      <c r="I71" s="63" t="s">
        <v>2436</v>
      </c>
      <c r="J71" s="96"/>
    </row>
    <row r="72">
      <c r="A72" s="96" t="s">
        <v>2643</v>
      </c>
      <c r="B72" s="97">
        <v>36.0</v>
      </c>
      <c r="C72" s="98">
        <v>25.0</v>
      </c>
      <c r="D72" s="99" t="s">
        <v>495</v>
      </c>
      <c r="E72" s="117" t="s">
        <v>50</v>
      </c>
      <c r="F72" s="117"/>
      <c r="G72" s="102"/>
      <c r="H72" s="102"/>
      <c r="I72" s="63" t="s">
        <v>2428</v>
      </c>
      <c r="J72" s="96"/>
    </row>
    <row r="73">
      <c r="A73" s="96" t="s">
        <v>2644</v>
      </c>
      <c r="B73" s="97">
        <v>36.0</v>
      </c>
      <c r="C73" s="98">
        <v>186.0</v>
      </c>
      <c r="D73" s="99" t="s">
        <v>634</v>
      </c>
      <c r="E73" s="108" t="s">
        <v>1379</v>
      </c>
      <c r="F73" s="108"/>
      <c r="G73" s="102"/>
      <c r="H73" s="96"/>
      <c r="I73" s="63" t="s">
        <v>2433</v>
      </c>
      <c r="J73" s="96"/>
    </row>
    <row r="74">
      <c r="A74" s="96" t="s">
        <v>2643</v>
      </c>
      <c r="B74" s="97">
        <v>37.0</v>
      </c>
      <c r="C74" s="98">
        <v>26.0</v>
      </c>
      <c r="D74" s="99" t="s">
        <v>497</v>
      </c>
      <c r="E74" s="117" t="s">
        <v>50</v>
      </c>
      <c r="F74" s="117"/>
      <c r="G74" s="102"/>
      <c r="H74" s="102"/>
      <c r="I74" s="63" t="s">
        <v>2450</v>
      </c>
      <c r="J74" s="96"/>
    </row>
    <row r="75">
      <c r="A75" s="96" t="s">
        <v>2644</v>
      </c>
      <c r="B75" s="97">
        <v>37.0</v>
      </c>
      <c r="C75" s="98">
        <v>23.0</v>
      </c>
      <c r="D75" s="99" t="s">
        <v>493</v>
      </c>
      <c r="E75" s="114" t="s">
        <v>1359</v>
      </c>
      <c r="F75" s="114"/>
      <c r="G75" s="102"/>
      <c r="H75" s="96"/>
      <c r="I75" s="63" t="s">
        <v>2185</v>
      </c>
      <c r="J75" s="96"/>
    </row>
    <row r="76">
      <c r="A76" s="96" t="s">
        <v>2643</v>
      </c>
      <c r="B76" s="97">
        <v>38.0</v>
      </c>
      <c r="C76" s="98">
        <v>399.0</v>
      </c>
      <c r="D76" s="99" t="s">
        <v>811</v>
      </c>
      <c r="E76" s="111" t="s">
        <v>1292</v>
      </c>
      <c r="F76" s="111"/>
      <c r="G76" s="102"/>
      <c r="H76" s="102"/>
      <c r="I76" s="63" t="s">
        <v>2056</v>
      </c>
      <c r="J76" s="96"/>
    </row>
    <row r="77">
      <c r="A77" s="96" t="s">
        <v>2644</v>
      </c>
      <c r="B77" s="97">
        <v>38.0</v>
      </c>
      <c r="C77" s="98">
        <v>24.0</v>
      </c>
      <c r="D77" s="99" t="s">
        <v>494</v>
      </c>
      <c r="E77" s="114" t="s">
        <v>1359</v>
      </c>
      <c r="F77" s="114"/>
      <c r="G77" s="102"/>
      <c r="H77" s="102"/>
      <c r="I77" s="63" t="s">
        <v>2034</v>
      </c>
      <c r="J77" s="96"/>
    </row>
    <row r="78">
      <c r="A78" s="96" t="s">
        <v>2643</v>
      </c>
      <c r="B78" s="97">
        <v>39.0</v>
      </c>
      <c r="C78" s="98">
        <v>400.0</v>
      </c>
      <c r="D78" s="99" t="s">
        <v>812</v>
      </c>
      <c r="E78" s="111" t="s">
        <v>1292</v>
      </c>
      <c r="F78" s="108" t="s">
        <v>1379</v>
      </c>
      <c r="G78" s="102"/>
      <c r="H78" s="102"/>
      <c r="I78" s="63" t="s">
        <v>2073</v>
      </c>
      <c r="J78" s="96"/>
    </row>
    <row r="79">
      <c r="A79" s="96" t="s">
        <v>2644</v>
      </c>
      <c r="B79" s="97">
        <v>39.0</v>
      </c>
      <c r="C79" s="98">
        <v>618.0</v>
      </c>
      <c r="D79" s="99" t="s">
        <v>988</v>
      </c>
      <c r="E79" s="101" t="s">
        <v>1342</v>
      </c>
      <c r="F79" s="117" t="s">
        <v>50</v>
      </c>
      <c r="G79" s="102"/>
      <c r="H79" s="102"/>
      <c r="I79" s="63" t="s">
        <v>2538</v>
      </c>
      <c r="J79" s="96"/>
    </row>
    <row r="80">
      <c r="A80" s="96" t="s">
        <v>2643</v>
      </c>
      <c r="B80" s="97">
        <v>40.0</v>
      </c>
      <c r="C80" s="98">
        <v>206.0</v>
      </c>
      <c r="D80" s="99" t="s">
        <v>650</v>
      </c>
      <c r="E80" s="111" t="s">
        <v>1292</v>
      </c>
      <c r="F80" s="111"/>
      <c r="G80" s="102"/>
      <c r="H80" s="102"/>
      <c r="I80" s="63" t="s">
        <v>2175</v>
      </c>
      <c r="J80" s="96"/>
    </row>
    <row r="81">
      <c r="A81" s="96" t="s">
        <v>2644</v>
      </c>
      <c r="B81" s="97">
        <v>40.0</v>
      </c>
      <c r="C81" s="98">
        <v>339.0</v>
      </c>
      <c r="D81" s="99" t="s">
        <v>765</v>
      </c>
      <c r="E81" s="108" t="s">
        <v>1379</v>
      </c>
      <c r="F81" s="101" t="s">
        <v>1342</v>
      </c>
      <c r="G81" s="102"/>
      <c r="H81" s="96"/>
      <c r="I81" s="63" t="s">
        <v>2062</v>
      </c>
      <c r="J81" s="96"/>
    </row>
    <row r="82">
      <c r="A82" s="96" t="s">
        <v>2643</v>
      </c>
      <c r="B82" s="97">
        <v>41.0</v>
      </c>
      <c r="C82" s="98">
        <v>298.0</v>
      </c>
      <c r="D82" s="99" t="s">
        <v>729</v>
      </c>
      <c r="E82" s="111" t="s">
        <v>1292</v>
      </c>
      <c r="F82" s="118" t="s">
        <v>1525</v>
      </c>
      <c r="G82" s="102"/>
      <c r="H82" s="102"/>
      <c r="I82" s="63" t="s">
        <v>2056</v>
      </c>
      <c r="J82" s="96"/>
    </row>
    <row r="83">
      <c r="A83" s="96" t="s">
        <v>2644</v>
      </c>
      <c r="B83" s="97">
        <v>41.0</v>
      </c>
      <c r="C83" s="98">
        <v>340.0</v>
      </c>
      <c r="D83" s="99" t="s">
        <v>766</v>
      </c>
      <c r="E83" s="108" t="s">
        <v>1379</v>
      </c>
      <c r="F83" s="101" t="s">
        <v>1342</v>
      </c>
      <c r="G83" s="102"/>
      <c r="H83" s="102"/>
      <c r="I83" s="63" t="s">
        <v>2609</v>
      </c>
      <c r="J83" s="96"/>
    </row>
    <row r="84">
      <c r="A84" s="96" t="s">
        <v>2643</v>
      </c>
      <c r="B84" s="97">
        <v>42.0</v>
      </c>
      <c r="C84" s="98">
        <v>183.0</v>
      </c>
      <c r="D84" s="99" t="s">
        <v>631</v>
      </c>
      <c r="E84" s="108" t="s">
        <v>1379</v>
      </c>
      <c r="F84" s="118" t="s">
        <v>1525</v>
      </c>
      <c r="G84" s="102"/>
      <c r="H84" s="102"/>
      <c r="I84" s="63" t="s">
        <v>2360</v>
      </c>
      <c r="J84" s="96"/>
    </row>
    <row r="85">
      <c r="A85" s="96" t="s">
        <v>2644</v>
      </c>
      <c r="B85" s="97">
        <v>42.0</v>
      </c>
      <c r="C85" s="98">
        <v>509.0</v>
      </c>
      <c r="D85" s="99" t="s">
        <v>893</v>
      </c>
      <c r="E85" s="109" t="s">
        <v>1366</v>
      </c>
      <c r="F85" s="109"/>
      <c r="G85" s="102"/>
      <c r="H85" s="96"/>
      <c r="I85" s="63" t="s">
        <v>2444</v>
      </c>
      <c r="J85" s="103"/>
    </row>
    <row r="86">
      <c r="A86" s="96" t="s">
        <v>2643</v>
      </c>
      <c r="B86" s="97">
        <v>43.0</v>
      </c>
      <c r="C86" s="98">
        <v>184.0</v>
      </c>
      <c r="D86" s="99" t="s">
        <v>632</v>
      </c>
      <c r="E86" s="108" t="s">
        <v>1379</v>
      </c>
      <c r="F86" s="118" t="s">
        <v>1525</v>
      </c>
      <c r="G86" s="102"/>
      <c r="H86" s="102"/>
      <c r="I86" s="63" t="s">
        <v>2055</v>
      </c>
      <c r="J86" s="96"/>
    </row>
    <row r="87">
      <c r="A87" s="96" t="s">
        <v>2644</v>
      </c>
      <c r="B87" s="97">
        <v>43.0</v>
      </c>
      <c r="C87" s="98">
        <v>510.0</v>
      </c>
      <c r="D87" s="99" t="s">
        <v>894</v>
      </c>
      <c r="E87" s="109" t="s">
        <v>1366</v>
      </c>
      <c r="F87" s="109"/>
      <c r="G87" s="102"/>
      <c r="H87" s="102"/>
      <c r="I87" s="63" t="s">
        <v>2328</v>
      </c>
      <c r="J87" s="96"/>
    </row>
    <row r="88">
      <c r="A88" s="96" t="s">
        <v>2643</v>
      </c>
      <c r="B88" s="97">
        <v>44.0</v>
      </c>
      <c r="C88" s="98">
        <v>412.0</v>
      </c>
      <c r="D88" s="99" t="s">
        <v>824</v>
      </c>
      <c r="E88" s="113" t="s">
        <v>1361</v>
      </c>
      <c r="F88" s="113"/>
      <c r="G88" s="102"/>
      <c r="H88" s="102"/>
      <c r="I88" s="63" t="s">
        <v>2090</v>
      </c>
      <c r="J88" s="96"/>
    </row>
    <row r="89">
      <c r="A89" s="96" t="s">
        <v>2644</v>
      </c>
      <c r="B89" s="97">
        <v>44.0</v>
      </c>
      <c r="C89" s="98">
        <v>261.0</v>
      </c>
      <c r="D89" s="99" t="s">
        <v>698</v>
      </c>
      <c r="E89" s="109" t="s">
        <v>1366</v>
      </c>
      <c r="F89" s="109"/>
      <c r="G89" s="102"/>
      <c r="H89" s="96"/>
      <c r="I89" s="63" t="s">
        <v>2437</v>
      </c>
      <c r="J89" s="96"/>
    </row>
    <row r="90">
      <c r="A90" s="96" t="s">
        <v>2643</v>
      </c>
      <c r="B90" s="97">
        <v>45.0</v>
      </c>
      <c r="C90" s="98">
        <v>413.0</v>
      </c>
      <c r="D90" s="99" t="s">
        <v>825</v>
      </c>
      <c r="E90" s="113" t="s">
        <v>1361</v>
      </c>
      <c r="F90" s="100" t="s">
        <v>1331</v>
      </c>
      <c r="G90" s="102"/>
      <c r="H90" s="102"/>
      <c r="I90" s="63" t="s">
        <v>2615</v>
      </c>
      <c r="J90" s="96"/>
    </row>
    <row r="91">
      <c r="A91" s="96" t="s">
        <v>2644</v>
      </c>
      <c r="B91" s="97">
        <v>45.0</v>
      </c>
      <c r="C91" s="98">
        <v>262.0</v>
      </c>
      <c r="D91" s="99" t="s">
        <v>699</v>
      </c>
      <c r="E91" s="109" t="s">
        <v>1366</v>
      </c>
      <c r="F91" s="109"/>
      <c r="G91" s="102"/>
      <c r="H91" s="96"/>
      <c r="I91" s="63" t="s">
        <v>2376</v>
      </c>
      <c r="J91" s="96"/>
    </row>
    <row r="92">
      <c r="A92" s="96" t="s">
        <v>2643</v>
      </c>
      <c r="B92" s="97">
        <v>46.0</v>
      </c>
      <c r="C92" s="98">
        <v>414.0</v>
      </c>
      <c r="D92" s="99" t="s">
        <v>826</v>
      </c>
      <c r="E92" s="113" t="s">
        <v>1361</v>
      </c>
      <c r="F92" s="112" t="s">
        <v>1321</v>
      </c>
      <c r="G92" s="102"/>
      <c r="H92" s="102"/>
      <c r="I92" s="63" t="s">
        <v>2385</v>
      </c>
      <c r="J92" s="96"/>
    </row>
    <row r="93">
      <c r="A93" s="96" t="s">
        <v>2644</v>
      </c>
      <c r="B93" s="97">
        <v>46.0</v>
      </c>
      <c r="C93" s="98">
        <v>504.0</v>
      </c>
      <c r="D93" s="99" t="s">
        <v>888</v>
      </c>
      <c r="E93" s="111" t="s">
        <v>1292</v>
      </c>
      <c r="F93" s="111"/>
      <c r="G93" s="102"/>
      <c r="H93" s="96"/>
      <c r="I93" s="63" t="s">
        <v>2417</v>
      </c>
      <c r="J93" s="96"/>
    </row>
    <row r="94">
      <c r="A94" s="96" t="s">
        <v>2643</v>
      </c>
      <c r="B94" s="97">
        <v>47.0</v>
      </c>
      <c r="C94" s="98">
        <v>283.0</v>
      </c>
      <c r="D94" s="99" t="s">
        <v>718</v>
      </c>
      <c r="E94" s="113" t="s">
        <v>1361</v>
      </c>
      <c r="F94" s="108" t="s">
        <v>1379</v>
      </c>
      <c r="G94" s="102"/>
      <c r="H94" s="102"/>
      <c r="I94" s="63" t="s">
        <v>2543</v>
      </c>
      <c r="J94" s="96"/>
    </row>
    <row r="95">
      <c r="A95" s="96" t="s">
        <v>2644</v>
      </c>
      <c r="B95" s="97">
        <v>47.0</v>
      </c>
      <c r="C95" s="98">
        <v>505.0</v>
      </c>
      <c r="D95" s="99" t="s">
        <v>889</v>
      </c>
      <c r="E95" s="111" t="s">
        <v>1292</v>
      </c>
      <c r="F95" s="111"/>
      <c r="G95" s="102"/>
      <c r="H95" s="96"/>
      <c r="I95" s="63" t="s">
        <v>1171</v>
      </c>
      <c r="J95" s="96"/>
    </row>
    <row r="96">
      <c r="A96" s="96" t="s">
        <v>2643</v>
      </c>
      <c r="B96" s="97">
        <v>48.0</v>
      </c>
      <c r="C96" s="98">
        <v>284.0</v>
      </c>
      <c r="D96" s="99" t="s">
        <v>719</v>
      </c>
      <c r="E96" s="113" t="s">
        <v>1361</v>
      </c>
      <c r="F96" s="112" t="s">
        <v>1321</v>
      </c>
      <c r="G96" s="102"/>
      <c r="H96" s="102"/>
      <c r="I96" s="63" t="s">
        <v>2362</v>
      </c>
      <c r="J96" s="96"/>
    </row>
    <row r="97">
      <c r="A97" s="96" t="s">
        <v>2644</v>
      </c>
      <c r="B97" s="97">
        <v>48.0</v>
      </c>
      <c r="C97" s="98">
        <v>624.0</v>
      </c>
      <c r="D97" s="99" t="s">
        <v>994</v>
      </c>
      <c r="E97" s="109" t="s">
        <v>1366</v>
      </c>
      <c r="F97" s="115" t="s">
        <v>1551</v>
      </c>
      <c r="G97" s="102"/>
      <c r="H97" s="102"/>
      <c r="I97" s="63" t="s">
        <v>2418</v>
      </c>
      <c r="J97" s="96"/>
    </row>
    <row r="98">
      <c r="A98" s="96" t="s">
        <v>2643</v>
      </c>
      <c r="B98" s="97">
        <v>49.0</v>
      </c>
      <c r="C98" s="98">
        <v>129.0</v>
      </c>
      <c r="D98" s="99" t="s">
        <v>73</v>
      </c>
      <c r="E98" s="108" t="s">
        <v>1379</v>
      </c>
      <c r="F98" s="108"/>
      <c r="G98" s="102"/>
      <c r="H98" s="102"/>
      <c r="I98" s="63" t="s">
        <v>2346</v>
      </c>
      <c r="J98" s="96"/>
    </row>
    <row r="99">
      <c r="A99" s="96" t="s">
        <v>2644</v>
      </c>
      <c r="B99" s="97">
        <v>49.0</v>
      </c>
      <c r="C99" s="98">
        <v>625.0</v>
      </c>
      <c r="D99" s="99" t="s">
        <v>995</v>
      </c>
      <c r="E99" s="109" t="s">
        <v>1366</v>
      </c>
      <c r="F99" s="115" t="s">
        <v>1551</v>
      </c>
      <c r="G99" s="102"/>
      <c r="H99" s="102"/>
      <c r="I99" s="63" t="s">
        <v>2075</v>
      </c>
      <c r="J99" s="96"/>
    </row>
    <row r="100">
      <c r="A100" s="96" t="s">
        <v>2643</v>
      </c>
      <c r="B100" s="97">
        <v>50.0</v>
      </c>
      <c r="C100" s="98">
        <v>130.0</v>
      </c>
      <c r="D100" s="99" t="s">
        <v>63</v>
      </c>
      <c r="E100" s="108" t="s">
        <v>1379</v>
      </c>
      <c r="F100" s="112" t="s">
        <v>1321</v>
      </c>
      <c r="G100" s="102"/>
      <c r="H100" s="102"/>
      <c r="I100" s="63" t="s">
        <v>2263</v>
      </c>
      <c r="J100" s="96"/>
    </row>
    <row r="101">
      <c r="A101" s="96" t="s">
        <v>2644</v>
      </c>
      <c r="B101" s="97">
        <v>50.0</v>
      </c>
      <c r="C101" s="98">
        <v>707.0</v>
      </c>
      <c r="D101" s="99" t="s">
        <v>1049</v>
      </c>
      <c r="E101" s="115" t="s">
        <v>1551</v>
      </c>
      <c r="F101" s="118" t="s">
        <v>1525</v>
      </c>
      <c r="G101" s="102"/>
      <c r="H101" s="102"/>
      <c r="I101" s="63" t="s">
        <v>2307</v>
      </c>
      <c r="J101" s="96"/>
    </row>
    <row r="102">
      <c r="A102" s="96" t="s">
        <v>2643</v>
      </c>
      <c r="B102" s="97">
        <v>51.0</v>
      </c>
      <c r="C102" s="98">
        <v>341.0</v>
      </c>
      <c r="D102" s="99" t="s">
        <v>767</v>
      </c>
      <c r="E102" s="108" t="s">
        <v>1379</v>
      </c>
      <c r="F102" s="108"/>
      <c r="G102" s="102"/>
      <c r="H102" s="102"/>
      <c r="I102" s="63" t="s">
        <v>2133</v>
      </c>
      <c r="J102" s="96"/>
    </row>
    <row r="103">
      <c r="A103" s="96" t="s">
        <v>2644</v>
      </c>
      <c r="B103" s="97">
        <v>51.0</v>
      </c>
      <c r="C103" s="98">
        <v>198.0</v>
      </c>
      <c r="D103" s="99" t="s">
        <v>645</v>
      </c>
      <c r="E103" s="109" t="s">
        <v>1366</v>
      </c>
      <c r="F103" s="112" t="s">
        <v>1321</v>
      </c>
      <c r="G103" s="102"/>
      <c r="H103" s="102"/>
      <c r="I103" s="63" t="s">
        <v>2389</v>
      </c>
      <c r="J103" s="96"/>
    </row>
    <row r="104">
      <c r="A104" s="96" t="s">
        <v>2643</v>
      </c>
      <c r="B104" s="97">
        <v>52.0</v>
      </c>
      <c r="C104" s="98">
        <v>342.0</v>
      </c>
      <c r="D104" s="99" t="s">
        <v>768</v>
      </c>
      <c r="E104" s="108" t="s">
        <v>1379</v>
      </c>
      <c r="F104" s="109" t="s">
        <v>1366</v>
      </c>
      <c r="G104" s="102"/>
      <c r="H104" s="102"/>
      <c r="I104" s="63" t="s">
        <v>2137</v>
      </c>
      <c r="J104" s="96"/>
    </row>
    <row r="105">
      <c r="A105" s="96" t="s">
        <v>2644</v>
      </c>
      <c r="B105" s="97">
        <v>52.0</v>
      </c>
      <c r="C105" s="98">
        <v>430.0</v>
      </c>
      <c r="D105" s="99" t="s">
        <v>839</v>
      </c>
      <c r="E105" s="109" t="s">
        <v>1366</v>
      </c>
      <c r="F105" s="112" t="s">
        <v>1321</v>
      </c>
      <c r="G105" s="102"/>
      <c r="H105" s="102"/>
      <c r="I105" s="63" t="s">
        <v>2279</v>
      </c>
      <c r="J105" s="96"/>
    </row>
    <row r="106">
      <c r="A106" s="96" t="s">
        <v>2643</v>
      </c>
      <c r="B106" s="97">
        <v>53.0</v>
      </c>
      <c r="C106" s="98">
        <v>118.0</v>
      </c>
      <c r="D106" s="99" t="s">
        <v>583</v>
      </c>
      <c r="E106" s="108" t="s">
        <v>1379</v>
      </c>
      <c r="F106" s="108"/>
      <c r="G106" s="102"/>
      <c r="H106" s="102"/>
      <c r="I106" s="63" t="s">
        <v>2244</v>
      </c>
      <c r="J106" s="96"/>
    </row>
    <row r="107">
      <c r="A107" s="96" t="s">
        <v>2644</v>
      </c>
      <c r="B107" s="97">
        <v>53.0</v>
      </c>
      <c r="C107" s="98">
        <v>590.0</v>
      </c>
      <c r="D107" s="99" t="s">
        <v>965</v>
      </c>
      <c r="E107" s="100" t="s">
        <v>1331</v>
      </c>
      <c r="F107" s="114" t="s">
        <v>1359</v>
      </c>
      <c r="G107" s="102"/>
      <c r="H107" s="102"/>
      <c r="I107" s="63" t="s">
        <v>2216</v>
      </c>
      <c r="J107" s="96"/>
    </row>
    <row r="108">
      <c r="A108" s="96" t="s">
        <v>2643</v>
      </c>
      <c r="B108" s="97">
        <v>54.0</v>
      </c>
      <c r="C108" s="98">
        <v>119.0</v>
      </c>
      <c r="D108" s="99" t="s">
        <v>584</v>
      </c>
      <c r="E108" s="108" t="s">
        <v>1379</v>
      </c>
      <c r="F108" s="108"/>
      <c r="G108" s="102"/>
      <c r="H108" s="102"/>
      <c r="I108" s="63" t="s">
        <v>2480</v>
      </c>
      <c r="J108" s="96"/>
    </row>
    <row r="109">
      <c r="A109" s="96" t="s">
        <v>2644</v>
      </c>
      <c r="B109" s="97">
        <v>54.0</v>
      </c>
      <c r="C109" s="98">
        <v>591.0</v>
      </c>
      <c r="D109" s="99" t="s">
        <v>966</v>
      </c>
      <c r="E109" s="100" t="s">
        <v>1331</v>
      </c>
      <c r="F109" s="114" t="s">
        <v>1359</v>
      </c>
      <c r="G109" s="102"/>
      <c r="H109" s="102"/>
      <c r="I109" s="63" t="s">
        <v>2030</v>
      </c>
      <c r="J109" s="96"/>
    </row>
    <row r="110">
      <c r="A110" s="96" t="s">
        <v>2643</v>
      </c>
      <c r="B110" s="97">
        <v>55.0</v>
      </c>
      <c r="C110" s="98">
        <v>318.0</v>
      </c>
      <c r="D110" s="99" t="s">
        <v>748</v>
      </c>
      <c r="E110" s="108" t="s">
        <v>1379</v>
      </c>
      <c r="F110" s="109" t="s">
        <v>1366</v>
      </c>
      <c r="G110" s="102"/>
      <c r="H110" s="102"/>
      <c r="I110" s="63" t="s">
        <v>2098</v>
      </c>
      <c r="J110" s="96"/>
    </row>
    <row r="111">
      <c r="A111" s="96" t="s">
        <v>2644</v>
      </c>
      <c r="B111" s="97">
        <v>55.0</v>
      </c>
      <c r="C111" s="98">
        <v>270.0</v>
      </c>
      <c r="D111" s="99" t="s">
        <v>706</v>
      </c>
      <c r="E111" s="108" t="s">
        <v>1379</v>
      </c>
      <c r="F111" s="100" t="s">
        <v>1331</v>
      </c>
      <c r="G111" s="102"/>
      <c r="H111" s="96"/>
      <c r="I111" s="63" t="s">
        <v>2334</v>
      </c>
      <c r="J111" s="103"/>
    </row>
    <row r="112">
      <c r="A112" s="96" t="s">
        <v>2643</v>
      </c>
      <c r="B112" s="97">
        <v>56.0</v>
      </c>
      <c r="C112" s="98">
        <v>319.0</v>
      </c>
      <c r="D112" s="99" t="s">
        <v>749</v>
      </c>
      <c r="E112" s="108" t="s">
        <v>1379</v>
      </c>
      <c r="F112" s="109" t="s">
        <v>1366</v>
      </c>
      <c r="G112" s="102"/>
      <c r="H112" s="102"/>
      <c r="I112" s="63" t="s">
        <v>2489</v>
      </c>
      <c r="J112" s="96"/>
    </row>
    <row r="113">
      <c r="A113" s="96" t="s">
        <v>2644</v>
      </c>
      <c r="B113" s="97">
        <v>56.0</v>
      </c>
      <c r="C113" s="98">
        <v>271.0</v>
      </c>
      <c r="D113" s="99" t="s">
        <v>707</v>
      </c>
      <c r="E113" s="108" t="s">
        <v>1379</v>
      </c>
      <c r="F113" s="100" t="s">
        <v>1331</v>
      </c>
      <c r="G113" s="102"/>
      <c r="H113" s="102"/>
      <c r="I113" s="63" t="s">
        <v>2333</v>
      </c>
      <c r="J113" s="96"/>
    </row>
    <row r="114">
      <c r="A114" s="96" t="s">
        <v>2643</v>
      </c>
      <c r="B114" s="97">
        <v>57.0</v>
      </c>
      <c r="C114" s="98">
        <v>667.0</v>
      </c>
      <c r="D114" s="99" t="s">
        <v>1023</v>
      </c>
      <c r="E114" s="105" t="s">
        <v>1303</v>
      </c>
      <c r="F114" s="111" t="s">
        <v>1292</v>
      </c>
      <c r="G114" s="102"/>
      <c r="H114" s="102"/>
      <c r="I114" s="63" t="s">
        <v>2332</v>
      </c>
      <c r="J114" s="96"/>
    </row>
    <row r="115">
      <c r="A115" s="96" t="s">
        <v>2644</v>
      </c>
      <c r="B115" s="97">
        <v>57.0</v>
      </c>
      <c r="C115" s="98">
        <v>272.0</v>
      </c>
      <c r="D115" s="99" t="s">
        <v>708</v>
      </c>
      <c r="E115" s="108" t="s">
        <v>1379</v>
      </c>
      <c r="F115" s="100" t="s">
        <v>1331</v>
      </c>
      <c r="G115" s="102"/>
      <c r="H115" s="96"/>
      <c r="I115" s="63" t="s">
        <v>2337</v>
      </c>
      <c r="J115" s="96"/>
    </row>
    <row r="116">
      <c r="A116" s="96" t="s">
        <v>2643</v>
      </c>
      <c r="B116" s="97">
        <v>58.0</v>
      </c>
      <c r="C116" s="98">
        <v>668.0</v>
      </c>
      <c r="D116" s="99" t="s">
        <v>1024</v>
      </c>
      <c r="E116" s="105" t="s">
        <v>1303</v>
      </c>
      <c r="F116" s="111" t="s">
        <v>1292</v>
      </c>
      <c r="G116" s="102"/>
      <c r="H116" s="102"/>
      <c r="I116" s="63" t="s">
        <v>2445</v>
      </c>
      <c r="J116" s="96"/>
    </row>
    <row r="117">
      <c r="A117" s="96" t="s">
        <v>2644</v>
      </c>
      <c r="B117" s="97">
        <v>58.0</v>
      </c>
      <c r="C117" s="98">
        <v>418.0</v>
      </c>
      <c r="D117" s="99" t="s">
        <v>830</v>
      </c>
      <c r="E117" s="108" t="s">
        <v>1379</v>
      </c>
      <c r="F117" s="108"/>
      <c r="G117" s="102"/>
      <c r="H117" s="96"/>
      <c r="I117" s="63" t="s">
        <v>2087</v>
      </c>
      <c r="J117" s="103"/>
    </row>
    <row r="118">
      <c r="A118" s="96" t="s">
        <v>2643</v>
      </c>
      <c r="B118" s="97">
        <v>59.0</v>
      </c>
      <c r="C118" s="98">
        <v>54.0</v>
      </c>
      <c r="D118" s="99" t="s">
        <v>525</v>
      </c>
      <c r="E118" s="108" t="s">
        <v>1379</v>
      </c>
      <c r="F118" s="108"/>
      <c r="G118" s="102"/>
      <c r="H118" s="102"/>
      <c r="I118" s="63" t="s">
        <v>2440</v>
      </c>
      <c r="J118" s="96"/>
    </row>
    <row r="119">
      <c r="A119" s="96" t="s">
        <v>2644</v>
      </c>
      <c r="B119" s="97">
        <v>59.0</v>
      </c>
      <c r="C119" s="98">
        <v>419.0</v>
      </c>
      <c r="D119" s="99" t="s">
        <v>831</v>
      </c>
      <c r="E119" s="108" t="s">
        <v>1379</v>
      </c>
      <c r="F119" s="108"/>
      <c r="G119" s="102"/>
      <c r="H119" s="102"/>
      <c r="I119" s="63" t="s">
        <v>2211</v>
      </c>
      <c r="J119" s="96"/>
    </row>
    <row r="120">
      <c r="A120" s="96" t="s">
        <v>2643</v>
      </c>
      <c r="B120" s="97">
        <v>60.0</v>
      </c>
      <c r="C120" s="98">
        <v>55.0</v>
      </c>
      <c r="D120" s="99" t="s">
        <v>526</v>
      </c>
      <c r="E120" s="108" t="s">
        <v>1379</v>
      </c>
      <c r="F120" s="108"/>
      <c r="G120" s="102"/>
      <c r="H120" s="102"/>
      <c r="I120" s="63" t="s">
        <v>2245</v>
      </c>
      <c r="J120" s="96"/>
    </row>
    <row r="121">
      <c r="A121" s="96" t="s">
        <v>2644</v>
      </c>
      <c r="B121" s="97">
        <v>60.0</v>
      </c>
      <c r="C121" s="98">
        <v>550.0</v>
      </c>
      <c r="D121" s="99" t="s">
        <v>934</v>
      </c>
      <c r="E121" s="108" t="s">
        <v>1379</v>
      </c>
      <c r="F121" s="108"/>
      <c r="G121" s="102"/>
      <c r="H121" s="102"/>
      <c r="I121" s="63" t="s">
        <v>2063</v>
      </c>
      <c r="J121" s="96"/>
    </row>
    <row r="122">
      <c r="A122" s="96" t="s">
        <v>2643</v>
      </c>
      <c r="B122" s="97">
        <v>61.0</v>
      </c>
      <c r="C122" s="98">
        <v>83.0</v>
      </c>
      <c r="D122" s="99" t="s">
        <v>554</v>
      </c>
      <c r="E122" s="111" t="s">
        <v>1292</v>
      </c>
      <c r="F122" s="112" t="s">
        <v>1321</v>
      </c>
      <c r="G122" s="102"/>
      <c r="H122" s="102"/>
      <c r="I122" s="63" t="s">
        <v>2200</v>
      </c>
      <c r="J122" s="96"/>
    </row>
    <row r="123">
      <c r="A123" s="96" t="s">
        <v>2644</v>
      </c>
      <c r="B123" s="97">
        <v>61.0</v>
      </c>
      <c r="C123" s="98">
        <v>708.0</v>
      </c>
      <c r="D123" s="99" t="s">
        <v>1050</v>
      </c>
      <c r="E123" s="116" t="s">
        <v>1433</v>
      </c>
      <c r="F123" s="100" t="s">
        <v>1331</v>
      </c>
      <c r="G123" s="102"/>
      <c r="H123" s="102"/>
      <c r="I123" s="63" t="s">
        <v>2420</v>
      </c>
      <c r="J123" s="96"/>
    </row>
    <row r="124">
      <c r="A124" s="96" t="s">
        <v>2643</v>
      </c>
      <c r="B124" s="97">
        <v>62.0</v>
      </c>
      <c r="C124" s="98">
        <v>447.0</v>
      </c>
      <c r="D124" s="99" t="s">
        <v>85</v>
      </c>
      <c r="E124" s="104" t="s">
        <v>87</v>
      </c>
      <c r="F124" s="104"/>
      <c r="G124" s="102"/>
      <c r="H124" s="102"/>
      <c r="I124" s="63" t="s">
        <v>2466</v>
      </c>
      <c r="J124" s="96"/>
    </row>
    <row r="125">
      <c r="A125" s="96" t="s">
        <v>2644</v>
      </c>
      <c r="B125" s="97">
        <v>62.0</v>
      </c>
      <c r="C125" s="98">
        <v>709.0</v>
      </c>
      <c r="D125" s="99" t="s">
        <v>1051</v>
      </c>
      <c r="E125" s="116" t="s">
        <v>1433</v>
      </c>
      <c r="F125" s="100" t="s">
        <v>1331</v>
      </c>
      <c r="G125" s="102"/>
      <c r="H125" s="102"/>
      <c r="I125" s="63" t="s">
        <v>2567</v>
      </c>
      <c r="J125" s="96"/>
    </row>
    <row r="126">
      <c r="A126" s="96" t="s">
        <v>2643</v>
      </c>
      <c r="B126" s="97">
        <v>63.0</v>
      </c>
      <c r="C126" s="98">
        <v>448.0</v>
      </c>
      <c r="D126" s="99" t="s">
        <v>855</v>
      </c>
      <c r="E126" s="104" t="s">
        <v>87</v>
      </c>
      <c r="F126" s="115" t="s">
        <v>1551</v>
      </c>
      <c r="G126" s="102"/>
      <c r="H126" s="102"/>
      <c r="I126" s="63" t="s">
        <v>2336</v>
      </c>
      <c r="J126" s="96"/>
    </row>
    <row r="127">
      <c r="A127" s="96" t="s">
        <v>2644</v>
      </c>
      <c r="B127" s="97">
        <v>63.0</v>
      </c>
      <c r="C127" s="98">
        <v>710.0</v>
      </c>
      <c r="D127" s="99" t="s">
        <v>1052</v>
      </c>
      <c r="E127" s="116" t="s">
        <v>1433</v>
      </c>
      <c r="F127" s="100" t="s">
        <v>1331</v>
      </c>
      <c r="G127" s="102"/>
      <c r="H127" s="102"/>
      <c r="I127" s="63" t="s">
        <v>2441</v>
      </c>
      <c r="J127" s="96"/>
    </row>
    <row r="128">
      <c r="A128" s="96" t="s">
        <v>2643</v>
      </c>
      <c r="B128" s="97">
        <v>64.0</v>
      </c>
      <c r="C128" s="98">
        <v>280.0</v>
      </c>
      <c r="D128" s="99" t="s">
        <v>78</v>
      </c>
      <c r="E128" s="107" t="s">
        <v>46</v>
      </c>
      <c r="F128" s="118" t="s">
        <v>1525</v>
      </c>
      <c r="G128" s="102"/>
      <c r="H128" s="102"/>
      <c r="I128" s="63" t="s">
        <v>2452</v>
      </c>
      <c r="J128" s="96"/>
    </row>
    <row r="129">
      <c r="A129" s="96" t="s">
        <v>2644</v>
      </c>
      <c r="B129" s="97">
        <v>64.0</v>
      </c>
      <c r="C129" s="98">
        <v>711.0</v>
      </c>
      <c r="D129" s="99" t="s">
        <v>1053</v>
      </c>
      <c r="E129" s="116" t="s">
        <v>1433</v>
      </c>
      <c r="F129" s="100" t="s">
        <v>1331</v>
      </c>
      <c r="G129" s="102"/>
      <c r="H129" s="102"/>
      <c r="I129" s="63" t="s">
        <v>2254</v>
      </c>
      <c r="J129" s="96"/>
    </row>
    <row r="130">
      <c r="A130" s="96" t="s">
        <v>2643</v>
      </c>
      <c r="B130" s="97">
        <v>65.0</v>
      </c>
      <c r="C130" s="98">
        <v>281.0</v>
      </c>
      <c r="D130" s="99" t="s">
        <v>716</v>
      </c>
      <c r="E130" s="107" t="s">
        <v>46</v>
      </c>
      <c r="F130" s="118" t="s">
        <v>1525</v>
      </c>
      <c r="G130" s="102"/>
      <c r="H130" s="102"/>
      <c r="I130" s="63" t="s">
        <v>2306</v>
      </c>
      <c r="J130" s="96"/>
    </row>
    <row r="131">
      <c r="A131" s="96" t="s">
        <v>2644</v>
      </c>
      <c r="B131" s="97">
        <v>65.0</v>
      </c>
      <c r="C131" s="98">
        <v>607.0</v>
      </c>
      <c r="D131" s="99" t="s">
        <v>978</v>
      </c>
      <c r="E131" s="116" t="s">
        <v>1433</v>
      </c>
      <c r="F131" s="105" t="s">
        <v>1303</v>
      </c>
      <c r="G131" s="102"/>
      <c r="H131" s="102"/>
      <c r="I131" s="63" t="s">
        <v>1253</v>
      </c>
      <c r="J131" s="96"/>
    </row>
    <row r="132">
      <c r="A132" s="96" t="s">
        <v>2643</v>
      </c>
      <c r="B132" s="97">
        <v>66.0</v>
      </c>
      <c r="C132" s="98">
        <v>282.0</v>
      </c>
      <c r="D132" s="99" t="s">
        <v>717</v>
      </c>
      <c r="E132" s="107" t="s">
        <v>46</v>
      </c>
      <c r="F132" s="118" t="s">
        <v>1525</v>
      </c>
      <c r="G132" s="102"/>
      <c r="H132" s="102"/>
      <c r="I132" s="63" t="s">
        <v>2229</v>
      </c>
      <c r="J132" s="96"/>
    </row>
    <row r="133">
      <c r="A133" s="96" t="s">
        <v>2644</v>
      </c>
      <c r="B133" s="97">
        <v>66.0</v>
      </c>
      <c r="C133" s="98">
        <v>608.0</v>
      </c>
      <c r="D133" s="99" t="s">
        <v>979</v>
      </c>
      <c r="E133" s="116" t="s">
        <v>1433</v>
      </c>
      <c r="F133" s="105" t="s">
        <v>1303</v>
      </c>
      <c r="G133" s="102"/>
      <c r="H133" s="102"/>
      <c r="I133" s="63" t="s">
        <v>2317</v>
      </c>
      <c r="J133" s="96"/>
    </row>
    <row r="134">
      <c r="A134" s="96" t="s">
        <v>2643</v>
      </c>
      <c r="B134" s="97">
        <v>67.0</v>
      </c>
      <c r="C134" s="98">
        <v>475.0</v>
      </c>
      <c r="D134" s="99" t="s">
        <v>881</v>
      </c>
      <c r="E134" s="107" t="s">
        <v>46</v>
      </c>
      <c r="F134" s="104" t="s">
        <v>87</v>
      </c>
      <c r="G134" s="102"/>
      <c r="H134" s="102"/>
      <c r="I134" s="63" t="s">
        <v>2225</v>
      </c>
      <c r="J134" s="96"/>
    </row>
    <row r="135">
      <c r="A135" s="96" t="s">
        <v>2644</v>
      </c>
      <c r="B135" s="97">
        <v>67.0</v>
      </c>
      <c r="C135" s="98">
        <v>609.0</v>
      </c>
      <c r="D135" s="99" t="s">
        <v>980</v>
      </c>
      <c r="E135" s="116" t="s">
        <v>1433</v>
      </c>
      <c r="F135" s="105" t="s">
        <v>1303</v>
      </c>
      <c r="G135" s="102"/>
      <c r="H135" s="102"/>
      <c r="I135" s="63" t="s">
        <v>2104</v>
      </c>
      <c r="J135" s="96"/>
    </row>
    <row r="136">
      <c r="A136" s="96" t="s">
        <v>2643</v>
      </c>
      <c r="B136" s="97">
        <v>68.0</v>
      </c>
      <c r="C136" s="98">
        <v>669.0</v>
      </c>
      <c r="D136" s="99" t="s">
        <v>1025</v>
      </c>
      <c r="E136" s="118" t="s">
        <v>1525</v>
      </c>
      <c r="F136" s="118"/>
      <c r="G136" s="102"/>
      <c r="H136" s="102"/>
      <c r="I136" s="63" t="s">
        <v>2207</v>
      </c>
      <c r="J136" s="96"/>
    </row>
    <row r="137">
      <c r="A137" s="96" t="s">
        <v>2644</v>
      </c>
      <c r="B137" s="97">
        <v>68.0</v>
      </c>
      <c r="C137" s="98">
        <v>479.0</v>
      </c>
      <c r="D137" s="99" t="s">
        <v>2468</v>
      </c>
      <c r="E137" s="117" t="s">
        <v>50</v>
      </c>
      <c r="F137" s="116" t="s">
        <v>1433</v>
      </c>
      <c r="G137" s="102"/>
      <c r="H137" s="102"/>
      <c r="I137" s="63" t="s">
        <v>2469</v>
      </c>
      <c r="J137" s="96"/>
    </row>
    <row r="138">
      <c r="A138" s="96" t="s">
        <v>2643</v>
      </c>
      <c r="B138" s="97">
        <v>69.0</v>
      </c>
      <c r="C138" s="98">
        <v>670.0</v>
      </c>
      <c r="D138" s="99" t="s">
        <v>1026</v>
      </c>
      <c r="E138" s="118" t="s">
        <v>1525</v>
      </c>
      <c r="F138" s="118"/>
      <c r="G138" s="102"/>
      <c r="H138" s="102"/>
      <c r="I138" s="63" t="s">
        <v>2212</v>
      </c>
      <c r="J138" s="96"/>
    </row>
    <row r="139">
      <c r="A139" s="96" t="s">
        <v>2644</v>
      </c>
      <c r="B139" s="97">
        <v>69.0</v>
      </c>
      <c r="C139" s="98">
        <v>81.0</v>
      </c>
      <c r="D139" s="99" t="s">
        <v>552</v>
      </c>
      <c r="E139" s="117" t="s">
        <v>50</v>
      </c>
      <c r="F139" s="115" t="s">
        <v>1551</v>
      </c>
      <c r="G139" s="102"/>
      <c r="H139" s="102"/>
      <c r="I139" s="63" t="s">
        <v>2348</v>
      </c>
      <c r="J139" s="96"/>
    </row>
    <row r="140">
      <c r="A140" s="96" t="s">
        <v>2643</v>
      </c>
      <c r="B140" s="97">
        <v>70.0</v>
      </c>
      <c r="C140" s="98">
        <v>671.0</v>
      </c>
      <c r="D140" s="99" t="s">
        <v>1027</v>
      </c>
      <c r="E140" s="118" t="s">
        <v>1525</v>
      </c>
      <c r="F140" s="118"/>
      <c r="G140" s="102"/>
      <c r="H140" s="102"/>
      <c r="I140" s="63" t="s">
        <v>2213</v>
      </c>
      <c r="J140" s="96"/>
    </row>
    <row r="141">
      <c r="A141" s="96" t="s">
        <v>2644</v>
      </c>
      <c r="B141" s="97">
        <v>70.0</v>
      </c>
      <c r="C141" s="98">
        <v>82.0</v>
      </c>
      <c r="D141" s="99" t="s">
        <v>553</v>
      </c>
      <c r="E141" s="117" t="s">
        <v>50</v>
      </c>
      <c r="F141" s="115" t="s">
        <v>1551</v>
      </c>
      <c r="G141" s="102"/>
      <c r="H141" s="102"/>
      <c r="I141" s="63" t="s">
        <v>2349</v>
      </c>
      <c r="J141" s="96"/>
    </row>
    <row r="142">
      <c r="A142" s="96" t="s">
        <v>2643</v>
      </c>
      <c r="B142" s="97">
        <v>71.0</v>
      </c>
      <c r="C142" s="98">
        <v>406.0</v>
      </c>
      <c r="D142" s="99" t="s">
        <v>818</v>
      </c>
      <c r="E142" s="100" t="s">
        <v>1331</v>
      </c>
      <c r="F142" s="114" t="s">
        <v>1359</v>
      </c>
      <c r="G142" s="102"/>
      <c r="H142" s="102"/>
      <c r="I142" s="63" t="s">
        <v>1198</v>
      </c>
      <c r="J142" s="96"/>
    </row>
    <row r="143">
      <c r="A143" s="96" t="s">
        <v>2644</v>
      </c>
      <c r="B143" s="97">
        <v>71.0</v>
      </c>
      <c r="C143" s="98">
        <v>462.0</v>
      </c>
      <c r="D143" s="99" t="s">
        <v>868</v>
      </c>
      <c r="E143" s="117" t="s">
        <v>50</v>
      </c>
      <c r="F143" s="115" t="s">
        <v>1551</v>
      </c>
      <c r="G143" s="102"/>
      <c r="H143" s="102"/>
      <c r="I143" s="63" t="s">
        <v>2350</v>
      </c>
      <c r="J143" s="96"/>
    </row>
    <row r="144">
      <c r="A144" s="96" t="s">
        <v>2643</v>
      </c>
      <c r="B144" s="97">
        <v>72.0</v>
      </c>
      <c r="C144" s="98">
        <v>315.0</v>
      </c>
      <c r="D144" s="99" t="s">
        <v>745</v>
      </c>
      <c r="E144" s="100" t="s">
        <v>1331</v>
      </c>
      <c r="F144" s="114" t="s">
        <v>1359</v>
      </c>
      <c r="G144" s="102"/>
      <c r="H144" s="102"/>
      <c r="I144" s="63" t="s">
        <v>1250</v>
      </c>
      <c r="J144" s="96"/>
    </row>
    <row r="145">
      <c r="A145" s="96" t="s">
        <v>2644</v>
      </c>
      <c r="B145" s="97">
        <v>72.0</v>
      </c>
      <c r="C145" s="98">
        <v>100.0</v>
      </c>
      <c r="D145" s="99" t="s">
        <v>567</v>
      </c>
      <c r="E145" s="117" t="s">
        <v>50</v>
      </c>
      <c r="F145" s="117"/>
      <c r="G145" s="102"/>
      <c r="H145" s="96"/>
      <c r="I145" s="119" t="s">
        <v>2598</v>
      </c>
      <c r="J145" s="96"/>
    </row>
    <row r="146">
      <c r="A146" s="96" t="s">
        <v>2643</v>
      </c>
      <c r="B146" s="97">
        <v>73.0</v>
      </c>
      <c r="C146" s="98">
        <v>407.0</v>
      </c>
      <c r="D146" s="99" t="s">
        <v>819</v>
      </c>
      <c r="E146" s="100" t="s">
        <v>1331</v>
      </c>
      <c r="F146" s="114" t="s">
        <v>1359</v>
      </c>
      <c r="G146" s="102"/>
      <c r="H146" s="102"/>
      <c r="I146" s="63" t="s">
        <v>2467</v>
      </c>
      <c r="J146" s="96"/>
    </row>
    <row r="147">
      <c r="A147" s="96" t="s">
        <v>2644</v>
      </c>
      <c r="B147" s="97">
        <v>73.0</v>
      </c>
      <c r="C147" s="98">
        <v>101.0</v>
      </c>
      <c r="D147" s="99" t="s">
        <v>568</v>
      </c>
      <c r="E147" s="117" t="s">
        <v>50</v>
      </c>
      <c r="F147" s="117"/>
      <c r="G147" s="102"/>
      <c r="H147" s="96"/>
      <c r="I147" s="63" t="s">
        <v>2189</v>
      </c>
      <c r="J147" s="96"/>
    </row>
    <row r="148">
      <c r="A148" s="96" t="s">
        <v>2643</v>
      </c>
      <c r="B148" s="97">
        <v>74.0</v>
      </c>
      <c r="C148" s="98">
        <v>165.0</v>
      </c>
      <c r="D148" s="99" t="s">
        <v>613</v>
      </c>
      <c r="E148" s="113" t="s">
        <v>1361</v>
      </c>
      <c r="F148" s="112" t="s">
        <v>1321</v>
      </c>
      <c r="G148" s="102"/>
      <c r="H148" s="102"/>
      <c r="I148" s="63" t="s">
        <v>2326</v>
      </c>
      <c r="J148" s="96"/>
    </row>
    <row r="149">
      <c r="A149" s="96" t="s">
        <v>2644</v>
      </c>
      <c r="B149" s="97">
        <v>74.0</v>
      </c>
      <c r="C149" s="98">
        <v>568.0</v>
      </c>
      <c r="D149" s="99" t="s">
        <v>948</v>
      </c>
      <c r="E149" s="114" t="s">
        <v>1359</v>
      </c>
      <c r="F149" s="114"/>
      <c r="G149" s="102"/>
      <c r="H149" s="102"/>
      <c r="I149" s="63" t="s">
        <v>2568</v>
      </c>
      <c r="J149" s="96"/>
    </row>
    <row r="150">
      <c r="A150" s="96" t="s">
        <v>2643</v>
      </c>
      <c r="B150" s="97">
        <v>75.0</v>
      </c>
      <c r="C150" s="98">
        <v>166.0</v>
      </c>
      <c r="D150" s="99" t="s">
        <v>614</v>
      </c>
      <c r="E150" s="113" t="s">
        <v>1361</v>
      </c>
      <c r="F150" s="112" t="s">
        <v>1321</v>
      </c>
      <c r="G150" s="102"/>
      <c r="H150" s="102"/>
      <c r="I150" s="63" t="s">
        <v>2325</v>
      </c>
      <c r="J150" s="96"/>
    </row>
    <row r="151">
      <c r="A151" s="96" t="s">
        <v>2644</v>
      </c>
      <c r="B151" s="97">
        <v>75.0</v>
      </c>
      <c r="C151" s="98">
        <v>569.0</v>
      </c>
      <c r="D151" s="99" t="s">
        <v>949</v>
      </c>
      <c r="E151" s="114" t="s">
        <v>1359</v>
      </c>
      <c r="F151" s="114"/>
      <c r="G151" s="102"/>
      <c r="H151" s="102"/>
      <c r="I151" s="63" t="s">
        <v>2227</v>
      </c>
      <c r="J151" s="96"/>
    </row>
    <row r="152">
      <c r="A152" s="96" t="s">
        <v>2645</v>
      </c>
      <c r="B152" s="97">
        <v>1.0</v>
      </c>
      <c r="C152" s="98">
        <v>425.0</v>
      </c>
      <c r="D152" s="99" t="s">
        <v>835</v>
      </c>
      <c r="E152" s="116" t="s">
        <v>1433</v>
      </c>
      <c r="F152" s="112" t="s">
        <v>1321</v>
      </c>
      <c r="G152" s="102"/>
      <c r="H152" s="102"/>
      <c r="I152" s="63" t="s">
        <v>2057</v>
      </c>
      <c r="J152" s="96"/>
    </row>
    <row r="153">
      <c r="A153" s="96" t="s">
        <v>2645</v>
      </c>
      <c r="B153" s="97">
        <v>2.0</v>
      </c>
      <c r="C153" s="98">
        <v>426.0</v>
      </c>
      <c r="D153" s="99" t="s">
        <v>836</v>
      </c>
      <c r="E153" s="116" t="s">
        <v>1433</v>
      </c>
      <c r="F153" s="112" t="s">
        <v>1321</v>
      </c>
      <c r="G153" s="102"/>
      <c r="H153" s="102"/>
      <c r="I153" s="63" t="s">
        <v>2170</v>
      </c>
      <c r="J153" s="96"/>
    </row>
    <row r="154">
      <c r="A154" s="96" t="s">
        <v>2645</v>
      </c>
      <c r="B154" s="97">
        <v>3.0</v>
      </c>
      <c r="C154" s="98">
        <v>619.0</v>
      </c>
      <c r="D154" s="99" t="s">
        <v>989</v>
      </c>
      <c r="E154" s="104" t="s">
        <v>87</v>
      </c>
      <c r="F154" s="104"/>
      <c r="G154" s="102"/>
      <c r="H154" s="102"/>
      <c r="I154" s="63" t="s">
        <v>2013</v>
      </c>
      <c r="J154" s="96"/>
    </row>
    <row r="155">
      <c r="A155" s="96" t="s">
        <v>2645</v>
      </c>
      <c r="B155" s="97">
        <v>4.0</v>
      </c>
      <c r="C155" s="98">
        <v>620.0</v>
      </c>
      <c r="D155" s="99" t="s">
        <v>990</v>
      </c>
      <c r="E155" s="104" t="s">
        <v>87</v>
      </c>
      <c r="F155" s="104"/>
      <c r="G155" s="102"/>
      <c r="H155" s="102"/>
      <c r="I155" s="63" t="s">
        <v>2375</v>
      </c>
      <c r="J155" s="96"/>
    </row>
    <row r="156">
      <c r="A156" s="96" t="s">
        <v>2645</v>
      </c>
      <c r="B156" s="97">
        <v>5.0</v>
      </c>
      <c r="C156" s="98">
        <v>335.0</v>
      </c>
      <c r="D156" s="99" t="s">
        <v>763</v>
      </c>
      <c r="E156" s="111" t="s">
        <v>1292</v>
      </c>
      <c r="F156" s="111"/>
      <c r="G156" s="102"/>
      <c r="H156" s="102"/>
      <c r="I156" s="63" t="s">
        <v>2625</v>
      </c>
      <c r="J156" s="96"/>
    </row>
    <row r="157">
      <c r="A157" s="96" t="s">
        <v>2645</v>
      </c>
      <c r="B157" s="97">
        <v>6.0</v>
      </c>
      <c r="C157" s="98">
        <v>336.0</v>
      </c>
      <c r="D157" s="99" t="s">
        <v>764</v>
      </c>
      <c r="E157" s="114" t="s">
        <v>1359</v>
      </c>
      <c r="F157" s="114"/>
      <c r="G157" s="102"/>
      <c r="H157" s="102"/>
      <c r="I157" s="63" t="s">
        <v>2487</v>
      </c>
      <c r="J157" s="96"/>
    </row>
    <row r="158">
      <c r="A158" s="96" t="s">
        <v>2645</v>
      </c>
      <c r="B158" s="97">
        <v>7.0</v>
      </c>
      <c r="C158" s="98">
        <v>325.0</v>
      </c>
      <c r="D158" s="99" t="s">
        <v>755</v>
      </c>
      <c r="E158" s="107" t="s">
        <v>46</v>
      </c>
      <c r="F158" s="107"/>
      <c r="G158" s="102"/>
      <c r="H158" s="102"/>
      <c r="I158" s="63" t="s">
        <v>2057</v>
      </c>
      <c r="J158" s="96"/>
    </row>
    <row r="159">
      <c r="A159" s="96" t="s">
        <v>2645</v>
      </c>
      <c r="B159" s="97">
        <v>8.0</v>
      </c>
      <c r="C159" s="98">
        <v>326.0</v>
      </c>
      <c r="D159" s="99" t="s">
        <v>756</v>
      </c>
      <c r="E159" s="107" t="s">
        <v>46</v>
      </c>
      <c r="F159" s="107"/>
      <c r="G159" s="102"/>
      <c r="H159" s="102"/>
      <c r="I159" s="63" t="s">
        <v>2261</v>
      </c>
      <c r="J159" s="96"/>
    </row>
    <row r="160">
      <c r="A160" s="96" t="s">
        <v>2645</v>
      </c>
      <c r="B160" s="97">
        <v>9.0</v>
      </c>
      <c r="C160" s="98">
        <v>359.0</v>
      </c>
      <c r="D160" s="99" t="s">
        <v>781</v>
      </c>
      <c r="E160" s="109" t="s">
        <v>1366</v>
      </c>
      <c r="F160" s="109"/>
      <c r="G160" s="102"/>
      <c r="H160" s="102"/>
      <c r="I160" s="63" t="s">
        <v>2013</v>
      </c>
      <c r="J160" s="96"/>
    </row>
    <row r="161">
      <c r="A161" s="96" t="s">
        <v>2645</v>
      </c>
      <c r="B161" s="97">
        <v>10.0</v>
      </c>
      <c r="C161" s="98">
        <v>686.0</v>
      </c>
      <c r="D161" s="99" t="s">
        <v>1038</v>
      </c>
      <c r="E161" s="109" t="s">
        <v>1366</v>
      </c>
      <c r="F161" s="107" t="s">
        <v>46</v>
      </c>
      <c r="G161" s="102"/>
      <c r="H161" s="102"/>
      <c r="I161" s="63" t="s">
        <v>2292</v>
      </c>
      <c r="J161" s="96"/>
    </row>
    <row r="162">
      <c r="A162" s="96" t="s">
        <v>2645</v>
      </c>
      <c r="B162" s="97">
        <v>11.0</v>
      </c>
      <c r="C162" s="98">
        <v>687.0</v>
      </c>
      <c r="D162" s="99" t="s">
        <v>1039</v>
      </c>
      <c r="E162" s="109" t="s">
        <v>1366</v>
      </c>
      <c r="F162" s="107" t="s">
        <v>46</v>
      </c>
      <c r="G162" s="102"/>
      <c r="H162" s="102"/>
      <c r="I162" s="63" t="s">
        <v>2352</v>
      </c>
      <c r="J162" s="96"/>
    </row>
    <row r="163">
      <c r="A163" s="96" t="s">
        <v>2645</v>
      </c>
      <c r="B163" s="97">
        <v>12.0</v>
      </c>
      <c r="C163" s="98">
        <v>337.0</v>
      </c>
      <c r="D163" s="99" t="s">
        <v>2338</v>
      </c>
      <c r="E163" s="110" t="s">
        <v>1418</v>
      </c>
      <c r="F163" s="107" t="s">
        <v>46</v>
      </c>
      <c r="G163" s="102"/>
      <c r="H163" s="102"/>
      <c r="I163" s="63" t="s">
        <v>2339</v>
      </c>
      <c r="J163" s="96"/>
    </row>
    <row r="164">
      <c r="A164" s="96" t="s">
        <v>2645</v>
      </c>
      <c r="B164" s="97">
        <v>13.0</v>
      </c>
      <c r="C164" s="98">
        <v>338.0</v>
      </c>
      <c r="D164" s="99" t="s">
        <v>2526</v>
      </c>
      <c r="E164" s="110" t="s">
        <v>1418</v>
      </c>
      <c r="F164" s="107" t="s">
        <v>46</v>
      </c>
      <c r="G164" s="102"/>
      <c r="H164" s="102"/>
      <c r="I164" s="63" t="s">
        <v>2339</v>
      </c>
      <c r="J164" s="96"/>
    </row>
    <row r="165">
      <c r="A165" s="96" t="s">
        <v>2645</v>
      </c>
      <c r="B165" s="97">
        <v>14.0</v>
      </c>
      <c r="C165" s="98">
        <v>371.0</v>
      </c>
      <c r="D165" s="99" t="s">
        <v>793</v>
      </c>
      <c r="E165" s="106" t="s">
        <v>1410</v>
      </c>
      <c r="F165" s="106"/>
      <c r="G165" s="102"/>
      <c r="H165" s="102"/>
      <c r="I165" s="63" t="s">
        <v>2057</v>
      </c>
      <c r="J165" s="96"/>
    </row>
    <row r="166">
      <c r="A166" s="96" t="s">
        <v>2645</v>
      </c>
      <c r="B166" s="97">
        <v>15.0</v>
      </c>
      <c r="C166" s="98">
        <v>372.0</v>
      </c>
      <c r="D166" s="99" t="s">
        <v>794</v>
      </c>
      <c r="E166" s="106" t="s">
        <v>1410</v>
      </c>
      <c r="F166" s="106"/>
      <c r="G166" s="102"/>
      <c r="H166" s="102"/>
      <c r="I166" s="63" t="s">
        <v>2493</v>
      </c>
      <c r="J166" s="96"/>
    </row>
    <row r="167">
      <c r="A167" s="96" t="s">
        <v>2645</v>
      </c>
      <c r="B167" s="97">
        <v>16.0</v>
      </c>
      <c r="C167" s="98">
        <v>373.0</v>
      </c>
      <c r="D167" s="99" t="s">
        <v>795</v>
      </c>
      <c r="E167" s="106" t="s">
        <v>1410</v>
      </c>
      <c r="F167" s="112" t="s">
        <v>1321</v>
      </c>
      <c r="G167" s="102"/>
      <c r="H167" s="102"/>
      <c r="I167" s="63" t="s">
        <v>2470</v>
      </c>
      <c r="J167" s="96"/>
    </row>
    <row r="168">
      <c r="A168" s="96" t="s">
        <v>2645</v>
      </c>
      <c r="B168" s="97">
        <v>17.0</v>
      </c>
      <c r="C168" s="98">
        <v>278.0</v>
      </c>
      <c r="D168" s="99" t="s">
        <v>714</v>
      </c>
      <c r="E168" s="108" t="s">
        <v>1379</v>
      </c>
      <c r="F168" s="112" t="s">
        <v>1321</v>
      </c>
      <c r="G168" s="102"/>
      <c r="H168" s="102"/>
      <c r="I168" s="63" t="s">
        <v>2611</v>
      </c>
      <c r="J168" s="96"/>
    </row>
    <row r="169">
      <c r="A169" s="96" t="s">
        <v>2645</v>
      </c>
      <c r="B169" s="97">
        <v>18.0</v>
      </c>
      <c r="C169" s="98">
        <v>279.0</v>
      </c>
      <c r="D169" s="99" t="s">
        <v>715</v>
      </c>
      <c r="E169" s="108" t="s">
        <v>1379</v>
      </c>
      <c r="F169" s="112" t="s">
        <v>1321</v>
      </c>
      <c r="G169" s="102"/>
      <c r="H169" s="102"/>
      <c r="I169" s="63" t="s">
        <v>2419</v>
      </c>
      <c r="J169" s="96"/>
    </row>
    <row r="170">
      <c r="A170" s="96" t="s">
        <v>2645</v>
      </c>
      <c r="B170" s="97">
        <v>19.0</v>
      </c>
      <c r="C170" s="98">
        <v>276.0</v>
      </c>
      <c r="D170" s="99" t="s">
        <v>712</v>
      </c>
      <c r="E170" s="111" t="s">
        <v>1292</v>
      </c>
      <c r="F170" s="112" t="s">
        <v>1321</v>
      </c>
      <c r="G170" s="102"/>
      <c r="H170" s="102"/>
      <c r="I170" s="63" t="s">
        <v>2551</v>
      </c>
      <c r="J170" s="96"/>
    </row>
    <row r="171">
      <c r="A171" s="96" t="s">
        <v>2645</v>
      </c>
      <c r="B171" s="97">
        <v>20.0</v>
      </c>
      <c r="C171" s="98">
        <v>277.0</v>
      </c>
      <c r="D171" s="99" t="s">
        <v>713</v>
      </c>
      <c r="E171" s="111" t="s">
        <v>1292</v>
      </c>
      <c r="F171" s="112" t="s">
        <v>1321</v>
      </c>
      <c r="G171" s="102"/>
      <c r="H171" s="102"/>
      <c r="I171" s="63" t="s">
        <v>2547</v>
      </c>
      <c r="J171" s="96"/>
    </row>
    <row r="172">
      <c r="A172" s="96" t="s">
        <v>2645</v>
      </c>
      <c r="B172" s="97">
        <v>21.0</v>
      </c>
      <c r="C172" s="98">
        <v>688.0</v>
      </c>
      <c r="D172" s="99" t="s">
        <v>1040</v>
      </c>
      <c r="E172" s="110" t="s">
        <v>1418</v>
      </c>
      <c r="F172" s="108" t="s">
        <v>1379</v>
      </c>
      <c r="G172" s="102"/>
      <c r="H172" s="102"/>
      <c r="I172" s="63" t="s">
        <v>2074</v>
      </c>
      <c r="J172" s="96"/>
    </row>
    <row r="173">
      <c r="A173" s="96" t="s">
        <v>2645</v>
      </c>
      <c r="B173" s="97">
        <v>22.0</v>
      </c>
      <c r="C173" s="98">
        <v>689.0</v>
      </c>
      <c r="D173" s="99" t="s">
        <v>1041</v>
      </c>
      <c r="E173" s="110" t="s">
        <v>1418</v>
      </c>
      <c r="F173" s="108" t="s">
        <v>1379</v>
      </c>
      <c r="G173" s="102"/>
      <c r="H173" s="102"/>
      <c r="I173" s="63" t="s">
        <v>2061</v>
      </c>
      <c r="J173" s="96"/>
    </row>
    <row r="174">
      <c r="A174" s="96" t="s">
        <v>2645</v>
      </c>
      <c r="B174" s="97">
        <v>23.0</v>
      </c>
      <c r="C174" s="98">
        <v>557.0</v>
      </c>
      <c r="D174" s="99" t="s">
        <v>941</v>
      </c>
      <c r="E174" s="113" t="s">
        <v>1361</v>
      </c>
      <c r="F174" s="110" t="s">
        <v>1418</v>
      </c>
      <c r="G174" s="102"/>
      <c r="H174" s="102"/>
      <c r="I174" s="63" t="s">
        <v>2181</v>
      </c>
      <c r="J174" s="96"/>
    </row>
    <row r="175">
      <c r="A175" s="96" t="s">
        <v>2645</v>
      </c>
      <c r="B175" s="97">
        <v>24.0</v>
      </c>
      <c r="C175" s="98">
        <v>558.0</v>
      </c>
      <c r="D175" s="99" t="s">
        <v>942</v>
      </c>
      <c r="E175" s="113" t="s">
        <v>1361</v>
      </c>
      <c r="F175" s="110" t="s">
        <v>1418</v>
      </c>
      <c r="G175" s="102"/>
      <c r="H175" s="102"/>
      <c r="I175" s="63" t="s">
        <v>2141</v>
      </c>
      <c r="J175" s="96"/>
    </row>
    <row r="176">
      <c r="A176" s="96" t="s">
        <v>2645</v>
      </c>
      <c r="B176" s="97">
        <v>25.0</v>
      </c>
      <c r="C176" s="98">
        <v>72.0</v>
      </c>
      <c r="D176" s="99" t="s">
        <v>543</v>
      </c>
      <c r="E176" s="108" t="s">
        <v>1379</v>
      </c>
      <c r="F176" s="114" t="s">
        <v>1359</v>
      </c>
      <c r="G176" s="102"/>
      <c r="H176" s="102"/>
      <c r="I176" s="63" t="s">
        <v>2554</v>
      </c>
      <c r="J176" s="96"/>
    </row>
    <row r="177">
      <c r="A177" s="96" t="s">
        <v>2645</v>
      </c>
      <c r="B177" s="97">
        <v>26.0</v>
      </c>
      <c r="C177" s="98">
        <v>73.0</v>
      </c>
      <c r="D177" s="99" t="s">
        <v>544</v>
      </c>
      <c r="E177" s="108" t="s">
        <v>1379</v>
      </c>
      <c r="F177" s="114" t="s">
        <v>1359</v>
      </c>
      <c r="G177" s="102"/>
      <c r="H177" s="102"/>
      <c r="I177" s="63" t="s">
        <v>2555</v>
      </c>
      <c r="J177" s="96"/>
    </row>
    <row r="178">
      <c r="A178" s="96" t="s">
        <v>2645</v>
      </c>
      <c r="B178" s="97">
        <v>27.0</v>
      </c>
      <c r="C178" s="98">
        <v>320.0</v>
      </c>
      <c r="D178" s="99" t="s">
        <v>750</v>
      </c>
      <c r="E178" s="108" t="s">
        <v>1379</v>
      </c>
      <c r="F178" s="108"/>
      <c r="G178" s="102"/>
      <c r="H178" s="102"/>
      <c r="I178" s="63" t="s">
        <v>2600</v>
      </c>
      <c r="J178" s="96"/>
    </row>
    <row r="179">
      <c r="A179" s="96" t="s">
        <v>2645</v>
      </c>
      <c r="B179" s="97">
        <v>28.0</v>
      </c>
      <c r="C179" s="98">
        <v>321.0</v>
      </c>
      <c r="D179" s="99" t="s">
        <v>751</v>
      </c>
      <c r="E179" s="108" t="s">
        <v>1379</v>
      </c>
      <c r="F179" s="108"/>
      <c r="G179" s="102"/>
      <c r="H179" s="102"/>
      <c r="I179" s="63" t="s">
        <v>2601</v>
      </c>
      <c r="J179" s="96"/>
    </row>
    <row r="180">
      <c r="A180" s="96" t="s">
        <v>2645</v>
      </c>
      <c r="B180" s="97">
        <v>29.0</v>
      </c>
      <c r="C180" s="98">
        <v>370.0</v>
      </c>
      <c r="D180" s="99" t="s">
        <v>792</v>
      </c>
      <c r="E180" s="108" t="s">
        <v>1379</v>
      </c>
      <c r="F180" s="108"/>
      <c r="G180" s="102"/>
      <c r="H180" s="102"/>
      <c r="I180" s="63" t="s">
        <v>2340</v>
      </c>
      <c r="J180" s="96"/>
    </row>
    <row r="181">
      <c r="A181" s="96" t="s">
        <v>2645</v>
      </c>
      <c r="B181" s="97">
        <v>30.0</v>
      </c>
      <c r="C181" s="98">
        <v>690.0</v>
      </c>
      <c r="D181" s="99" t="s">
        <v>2510</v>
      </c>
      <c r="E181" s="114" t="s">
        <v>1359</v>
      </c>
      <c r="F181" s="108" t="s">
        <v>1379</v>
      </c>
      <c r="G181" s="102"/>
      <c r="H181" s="102"/>
      <c r="I181" s="63" t="s">
        <v>2511</v>
      </c>
      <c r="J181" s="96"/>
    </row>
    <row r="182">
      <c r="A182" s="96" t="s">
        <v>2645</v>
      </c>
      <c r="B182" s="97">
        <v>31.0</v>
      </c>
      <c r="C182" s="98">
        <v>691.0</v>
      </c>
      <c r="D182" s="99" t="s">
        <v>2164</v>
      </c>
      <c r="E182" s="114" t="s">
        <v>1359</v>
      </c>
      <c r="F182" s="106" t="s">
        <v>1410</v>
      </c>
      <c r="G182" s="102"/>
      <c r="H182" s="102"/>
      <c r="I182" s="63" t="s">
        <v>2165</v>
      </c>
      <c r="J182" s="96"/>
    </row>
    <row r="183">
      <c r="A183" s="96" t="s">
        <v>2645</v>
      </c>
      <c r="B183" s="97">
        <v>32.0</v>
      </c>
      <c r="C183" s="98">
        <v>692.0</v>
      </c>
      <c r="D183" s="99" t="s">
        <v>2119</v>
      </c>
      <c r="E183" s="108" t="s">
        <v>1379</v>
      </c>
      <c r="F183" s="108"/>
      <c r="G183" s="102"/>
      <c r="H183" s="102"/>
      <c r="I183" s="63" t="s">
        <v>2120</v>
      </c>
      <c r="J183" s="96"/>
    </row>
    <row r="184">
      <c r="A184" s="96" t="s">
        <v>2645</v>
      </c>
      <c r="B184" s="97">
        <v>33.0</v>
      </c>
      <c r="C184" s="98">
        <v>693.0</v>
      </c>
      <c r="D184" s="99" t="s">
        <v>2121</v>
      </c>
      <c r="E184" s="108" t="s">
        <v>1379</v>
      </c>
      <c r="F184" s="108"/>
      <c r="G184" s="102"/>
      <c r="H184" s="102"/>
      <c r="I184" s="63" t="s">
        <v>2122</v>
      </c>
      <c r="J184" s="96"/>
    </row>
    <row r="185">
      <c r="A185" s="96" t="s">
        <v>2645</v>
      </c>
      <c r="B185" s="97">
        <v>34.0</v>
      </c>
      <c r="C185" s="98">
        <v>120.0</v>
      </c>
      <c r="D185" s="99" t="s">
        <v>585</v>
      </c>
      <c r="E185" s="108" t="s">
        <v>1379</v>
      </c>
      <c r="F185" s="108"/>
      <c r="G185" s="102"/>
      <c r="H185" s="102"/>
      <c r="I185" s="63" t="s">
        <v>2535</v>
      </c>
      <c r="J185" s="96"/>
    </row>
    <row r="186">
      <c r="A186" s="96" t="s">
        <v>2645</v>
      </c>
      <c r="B186" s="97">
        <v>35.0</v>
      </c>
      <c r="C186" s="98">
        <v>121.0</v>
      </c>
      <c r="D186" s="99" t="s">
        <v>586</v>
      </c>
      <c r="E186" s="108" t="s">
        <v>1379</v>
      </c>
      <c r="F186" s="107" t="s">
        <v>46</v>
      </c>
      <c r="G186" s="102"/>
      <c r="H186" s="102"/>
      <c r="I186" s="63" t="s">
        <v>2534</v>
      </c>
      <c r="J186" s="96"/>
    </row>
    <row r="187">
      <c r="A187" s="96" t="s">
        <v>2645</v>
      </c>
      <c r="B187" s="97">
        <v>36.0</v>
      </c>
      <c r="C187" s="98">
        <v>90.0</v>
      </c>
      <c r="D187" s="99" t="s">
        <v>561</v>
      </c>
      <c r="E187" s="108" t="s">
        <v>1379</v>
      </c>
      <c r="F187" s="108"/>
      <c r="G187" s="102"/>
      <c r="H187" s="102"/>
      <c r="I187" s="63" t="s">
        <v>2494</v>
      </c>
      <c r="J187" s="96"/>
    </row>
    <row r="188">
      <c r="A188" s="96" t="s">
        <v>2645</v>
      </c>
      <c r="B188" s="97">
        <v>37.0</v>
      </c>
      <c r="C188" s="98">
        <v>91.0</v>
      </c>
      <c r="D188" s="99" t="s">
        <v>562</v>
      </c>
      <c r="E188" s="108" t="s">
        <v>1379</v>
      </c>
      <c r="F188" s="120" t="s">
        <v>1306</v>
      </c>
      <c r="G188" s="102"/>
      <c r="H188" s="102"/>
      <c r="I188" s="63" t="s">
        <v>2127</v>
      </c>
      <c r="J188" s="96"/>
    </row>
    <row r="189">
      <c r="A189" s="96" t="s">
        <v>2645</v>
      </c>
      <c r="B189" s="97">
        <v>38.0</v>
      </c>
      <c r="C189" s="98">
        <v>211.0</v>
      </c>
      <c r="D189" s="99" t="s">
        <v>655</v>
      </c>
      <c r="E189" s="108" t="s">
        <v>1379</v>
      </c>
      <c r="F189" s="114" t="s">
        <v>1359</v>
      </c>
      <c r="G189" s="102"/>
      <c r="H189" s="102"/>
      <c r="I189" s="63" t="s">
        <v>2449</v>
      </c>
      <c r="J189" s="96"/>
    </row>
    <row r="190">
      <c r="A190" s="96" t="s">
        <v>2645</v>
      </c>
      <c r="B190" s="97">
        <v>39.0</v>
      </c>
      <c r="C190" s="98">
        <v>116.0</v>
      </c>
      <c r="D190" s="99" t="s">
        <v>581</v>
      </c>
      <c r="E190" s="108" t="s">
        <v>1379</v>
      </c>
      <c r="F190" s="108"/>
      <c r="G190" s="102"/>
      <c r="H190" s="102"/>
      <c r="I190" s="63" t="s">
        <v>2283</v>
      </c>
      <c r="J190" s="96"/>
    </row>
    <row r="191">
      <c r="A191" s="96" t="s">
        <v>2645</v>
      </c>
      <c r="B191" s="97">
        <v>40.0</v>
      </c>
      <c r="C191" s="98">
        <v>117.0</v>
      </c>
      <c r="D191" s="99" t="s">
        <v>582</v>
      </c>
      <c r="E191" s="108" t="s">
        <v>1379</v>
      </c>
      <c r="F191" s="108"/>
      <c r="G191" s="102"/>
      <c r="H191" s="102"/>
      <c r="I191" s="63" t="s">
        <v>2479</v>
      </c>
      <c r="J191" s="96"/>
    </row>
    <row r="192">
      <c r="A192" s="96" t="s">
        <v>2645</v>
      </c>
      <c r="B192" s="97">
        <v>41.0</v>
      </c>
      <c r="C192" s="98">
        <v>230.0</v>
      </c>
      <c r="D192" s="99" t="s">
        <v>673</v>
      </c>
      <c r="E192" s="108" t="s">
        <v>1379</v>
      </c>
      <c r="F192" s="106" t="s">
        <v>1410</v>
      </c>
      <c r="G192" s="102"/>
      <c r="H192" s="102"/>
      <c r="I192" s="63" t="s">
        <v>2304</v>
      </c>
      <c r="J192" s="96"/>
    </row>
    <row r="193">
      <c r="A193" s="96" t="s">
        <v>2645</v>
      </c>
      <c r="B193" s="97">
        <v>42.0</v>
      </c>
      <c r="C193" s="98">
        <v>369.0</v>
      </c>
      <c r="D193" s="99" t="s">
        <v>791</v>
      </c>
      <c r="E193" s="108" t="s">
        <v>1379</v>
      </c>
      <c r="F193" s="110" t="s">
        <v>1418</v>
      </c>
      <c r="G193" s="102"/>
      <c r="H193" s="102"/>
      <c r="I193" s="63" t="s">
        <v>2460</v>
      </c>
      <c r="J193" s="96"/>
    </row>
    <row r="194">
      <c r="A194" s="96" t="s">
        <v>2645</v>
      </c>
      <c r="B194" s="97">
        <v>43.0</v>
      </c>
      <c r="C194" s="98">
        <v>551.0</v>
      </c>
      <c r="D194" s="99" t="s">
        <v>935</v>
      </c>
      <c r="E194" s="101" t="s">
        <v>1342</v>
      </c>
      <c r="F194" s="109" t="s">
        <v>1366</v>
      </c>
      <c r="G194" s="102"/>
      <c r="H194" s="102"/>
      <c r="I194" s="63" t="s">
        <v>2272</v>
      </c>
      <c r="J194" s="96"/>
    </row>
    <row r="195">
      <c r="A195" s="96" t="s">
        <v>2645</v>
      </c>
      <c r="B195" s="97">
        <v>44.0</v>
      </c>
      <c r="C195" s="98">
        <v>552.0</v>
      </c>
      <c r="D195" s="99" t="s">
        <v>936</v>
      </c>
      <c r="E195" s="101" t="s">
        <v>1342</v>
      </c>
      <c r="F195" s="109" t="s">
        <v>1366</v>
      </c>
      <c r="G195" s="102"/>
      <c r="H195" s="102"/>
      <c r="I195" s="63" t="s">
        <v>2312</v>
      </c>
      <c r="J195" s="96"/>
    </row>
    <row r="196">
      <c r="A196" s="96" t="s">
        <v>2645</v>
      </c>
      <c r="B196" s="97">
        <v>45.0</v>
      </c>
      <c r="C196" s="98">
        <v>553.0</v>
      </c>
      <c r="D196" s="99" t="s">
        <v>937</v>
      </c>
      <c r="E196" s="101" t="s">
        <v>1342</v>
      </c>
      <c r="F196" s="109" t="s">
        <v>1366</v>
      </c>
      <c r="G196" s="102"/>
      <c r="H196" s="102"/>
      <c r="I196" s="63" t="s">
        <v>2313</v>
      </c>
      <c r="J196" s="96"/>
    </row>
    <row r="197">
      <c r="A197" s="96" t="s">
        <v>2645</v>
      </c>
      <c r="B197" s="97">
        <v>46.0</v>
      </c>
      <c r="C197" s="98">
        <v>694.0</v>
      </c>
      <c r="D197" s="99" t="s">
        <v>1042</v>
      </c>
      <c r="E197" s="117" t="s">
        <v>50</v>
      </c>
      <c r="F197" s="111" t="s">
        <v>1292</v>
      </c>
      <c r="G197" s="102"/>
      <c r="H197" s="102"/>
      <c r="I197" s="63" t="s">
        <v>2272</v>
      </c>
      <c r="J197" s="96"/>
    </row>
    <row r="198">
      <c r="A198" s="96" t="s">
        <v>2645</v>
      </c>
      <c r="B198" s="97">
        <v>47.0</v>
      </c>
      <c r="C198" s="98">
        <v>695.0</v>
      </c>
      <c r="D198" s="99" t="s">
        <v>1043</v>
      </c>
      <c r="E198" s="117" t="s">
        <v>50</v>
      </c>
      <c r="F198" s="111" t="s">
        <v>1292</v>
      </c>
      <c r="G198" s="102"/>
      <c r="H198" s="102"/>
      <c r="I198" s="63" t="s">
        <v>2271</v>
      </c>
      <c r="J198" s="96"/>
    </row>
    <row r="199">
      <c r="A199" s="96" t="s">
        <v>2645</v>
      </c>
      <c r="B199" s="97">
        <v>48.0</v>
      </c>
      <c r="C199" s="98">
        <v>449.0</v>
      </c>
      <c r="D199" s="99" t="s">
        <v>856</v>
      </c>
      <c r="E199" s="101" t="s">
        <v>1342</v>
      </c>
      <c r="F199" s="101"/>
      <c r="G199" s="102"/>
      <c r="H199" s="102"/>
      <c r="I199" s="63" t="s">
        <v>1231</v>
      </c>
      <c r="J199" s="96"/>
    </row>
    <row r="200">
      <c r="A200" s="96" t="s">
        <v>2645</v>
      </c>
      <c r="B200" s="97">
        <v>49.0</v>
      </c>
      <c r="C200" s="98">
        <v>450.0</v>
      </c>
      <c r="D200" s="99" t="s">
        <v>857</v>
      </c>
      <c r="E200" s="101" t="s">
        <v>1342</v>
      </c>
      <c r="F200" s="101"/>
      <c r="G200" s="102"/>
      <c r="H200" s="102"/>
      <c r="I200" s="63" t="s">
        <v>2275</v>
      </c>
      <c r="J200" s="96"/>
    </row>
    <row r="201">
      <c r="A201" s="96" t="s">
        <v>2645</v>
      </c>
      <c r="B201" s="97">
        <v>50.0</v>
      </c>
      <c r="C201" s="98">
        <v>111.0</v>
      </c>
      <c r="D201" s="99" t="s">
        <v>576</v>
      </c>
      <c r="E201" s="101" t="s">
        <v>1342</v>
      </c>
      <c r="F201" s="110" t="s">
        <v>1418</v>
      </c>
      <c r="G201" s="102"/>
      <c r="H201" s="102"/>
      <c r="I201" s="63" t="s">
        <v>2143</v>
      </c>
      <c r="J201" s="96"/>
    </row>
    <row r="202">
      <c r="A202" s="96" t="s">
        <v>2645</v>
      </c>
      <c r="B202" s="97">
        <v>51.0</v>
      </c>
      <c r="C202" s="98">
        <v>112.0</v>
      </c>
      <c r="D202" s="99" t="s">
        <v>577</v>
      </c>
      <c r="E202" s="101" t="s">
        <v>1342</v>
      </c>
      <c r="F202" s="110" t="s">
        <v>1418</v>
      </c>
      <c r="G202" s="102"/>
      <c r="H202" s="102"/>
      <c r="I202" s="63" t="s">
        <v>2464</v>
      </c>
      <c r="J202" s="96"/>
    </row>
    <row r="203">
      <c r="A203" s="96" t="s">
        <v>2645</v>
      </c>
      <c r="B203" s="97">
        <v>52.0</v>
      </c>
      <c r="C203" s="98">
        <v>464.0</v>
      </c>
      <c r="D203" s="99" t="s">
        <v>870</v>
      </c>
      <c r="E203" s="101" t="s">
        <v>1342</v>
      </c>
      <c r="F203" s="110" t="s">
        <v>1418</v>
      </c>
      <c r="G203" s="102"/>
      <c r="H203" s="102"/>
      <c r="I203" s="63" t="s">
        <v>2465</v>
      </c>
      <c r="J203" s="96"/>
    </row>
    <row r="204">
      <c r="A204" s="96" t="s">
        <v>2645</v>
      </c>
      <c r="B204" s="97">
        <v>53.0</v>
      </c>
      <c r="C204" s="98">
        <v>95.0</v>
      </c>
      <c r="D204" s="99" t="s">
        <v>563</v>
      </c>
      <c r="E204" s="110" t="s">
        <v>1418</v>
      </c>
      <c r="F204" s="101" t="s">
        <v>1342</v>
      </c>
      <c r="G204" s="102"/>
      <c r="H204" s="102"/>
      <c r="I204" s="63" t="s">
        <v>2409</v>
      </c>
      <c r="J204" s="96"/>
    </row>
    <row r="205">
      <c r="A205" s="96" t="s">
        <v>2645</v>
      </c>
      <c r="B205" s="97">
        <v>54.0</v>
      </c>
      <c r="C205" s="98">
        <v>208.0</v>
      </c>
      <c r="D205" s="99" t="s">
        <v>652</v>
      </c>
      <c r="E205" s="115" t="s">
        <v>1551</v>
      </c>
      <c r="F205" s="101" t="s">
        <v>1342</v>
      </c>
      <c r="G205" s="102"/>
      <c r="H205" s="102"/>
      <c r="I205" s="63" t="s">
        <v>2536</v>
      </c>
      <c r="J205" s="96"/>
    </row>
    <row r="206">
      <c r="A206" s="96" t="s">
        <v>2645</v>
      </c>
      <c r="B206" s="97">
        <v>55.0</v>
      </c>
      <c r="C206" s="98">
        <v>527.0</v>
      </c>
      <c r="D206" s="99" t="s">
        <v>911</v>
      </c>
      <c r="E206" s="107" t="s">
        <v>46</v>
      </c>
      <c r="F206" s="112" t="s">
        <v>1321</v>
      </c>
      <c r="G206" s="102"/>
      <c r="H206" s="102"/>
      <c r="I206" s="63" t="s">
        <v>2613</v>
      </c>
      <c r="J206" s="96"/>
    </row>
    <row r="207">
      <c r="A207" s="96" t="s">
        <v>2645</v>
      </c>
      <c r="B207" s="97">
        <v>56.0</v>
      </c>
      <c r="C207" s="98">
        <v>528.0</v>
      </c>
      <c r="D207" s="99" t="s">
        <v>912</v>
      </c>
      <c r="E207" s="107" t="s">
        <v>46</v>
      </c>
      <c r="F207" s="112" t="s">
        <v>1321</v>
      </c>
      <c r="G207" s="102"/>
      <c r="H207" s="102"/>
      <c r="I207" s="63" t="s">
        <v>2549</v>
      </c>
      <c r="J207" s="96"/>
    </row>
    <row r="208">
      <c r="A208" s="96" t="s">
        <v>2645</v>
      </c>
      <c r="B208" s="97">
        <v>57.0</v>
      </c>
      <c r="C208" s="98">
        <v>66.0</v>
      </c>
      <c r="D208" s="99" t="s">
        <v>537</v>
      </c>
      <c r="E208" s="104" t="s">
        <v>87</v>
      </c>
      <c r="F208" s="104"/>
      <c r="G208" s="102"/>
      <c r="H208" s="102"/>
      <c r="I208" s="63" t="s">
        <v>2143</v>
      </c>
      <c r="J208" s="96"/>
    </row>
    <row r="209">
      <c r="A209" s="96" t="s">
        <v>2645</v>
      </c>
      <c r="B209" s="97">
        <v>58.0</v>
      </c>
      <c r="C209" s="98">
        <v>67.0</v>
      </c>
      <c r="D209" s="99" t="s">
        <v>538</v>
      </c>
      <c r="E209" s="104" t="s">
        <v>87</v>
      </c>
      <c r="F209" s="104"/>
      <c r="G209" s="102"/>
      <c r="H209" s="102"/>
      <c r="I209" s="63" t="s">
        <v>2343</v>
      </c>
      <c r="J209" s="96"/>
    </row>
    <row r="210">
      <c r="A210" s="96" t="s">
        <v>2645</v>
      </c>
      <c r="B210" s="97">
        <v>59.0</v>
      </c>
      <c r="C210" s="98">
        <v>68.0</v>
      </c>
      <c r="D210" s="99" t="s">
        <v>539</v>
      </c>
      <c r="E210" s="104" t="s">
        <v>87</v>
      </c>
      <c r="F210" s="104"/>
      <c r="G210" s="102"/>
      <c r="H210" s="102"/>
      <c r="I210" s="63" t="s">
        <v>2342</v>
      </c>
      <c r="J210" s="96"/>
    </row>
    <row r="211">
      <c r="A211" s="96" t="s">
        <v>2645</v>
      </c>
      <c r="B211" s="97">
        <v>60.0</v>
      </c>
      <c r="C211" s="98">
        <v>104.0</v>
      </c>
      <c r="D211" s="99" t="s">
        <v>571</v>
      </c>
      <c r="E211" s="101" t="s">
        <v>1342</v>
      </c>
      <c r="F211" s="101"/>
      <c r="G211" s="102"/>
      <c r="H211" s="102"/>
      <c r="I211" s="63" t="s">
        <v>2143</v>
      </c>
      <c r="J211" s="96"/>
    </row>
    <row r="212">
      <c r="A212" s="96" t="s">
        <v>2645</v>
      </c>
      <c r="B212" s="97">
        <v>61.0</v>
      </c>
      <c r="C212" s="98">
        <v>105.0</v>
      </c>
      <c r="D212" s="99" t="s">
        <v>572</v>
      </c>
      <c r="E212" s="101" t="s">
        <v>1342</v>
      </c>
      <c r="F212" s="101"/>
      <c r="G212" s="102"/>
      <c r="H212" s="102"/>
      <c r="I212" s="63" t="s">
        <v>2361</v>
      </c>
      <c r="J212" s="96"/>
    </row>
    <row r="213">
      <c r="A213" s="96" t="s">
        <v>2645</v>
      </c>
      <c r="B213" s="97">
        <v>62.0</v>
      </c>
      <c r="C213" s="98">
        <v>115.0</v>
      </c>
      <c r="D213" s="99" t="s">
        <v>580</v>
      </c>
      <c r="E213" s="111" t="s">
        <v>1292</v>
      </c>
      <c r="F213" s="111"/>
      <c r="G213" s="102"/>
      <c r="H213" s="102"/>
      <c r="I213" s="63" t="s">
        <v>2143</v>
      </c>
      <c r="J213" s="96"/>
    </row>
    <row r="214">
      <c r="A214" s="96" t="s">
        <v>2645</v>
      </c>
      <c r="B214" s="97">
        <v>63.0</v>
      </c>
      <c r="C214" s="98">
        <v>303.0</v>
      </c>
      <c r="D214" s="99" t="s">
        <v>734</v>
      </c>
      <c r="E214" s="115" t="s">
        <v>1551</v>
      </c>
      <c r="F214" s="118" t="s">
        <v>1525</v>
      </c>
      <c r="G214" s="102"/>
      <c r="H214" s="102"/>
      <c r="I214" s="63" t="s">
        <v>2363</v>
      </c>
      <c r="J214" s="96"/>
    </row>
    <row r="215">
      <c r="A215" s="96" t="s">
        <v>2645</v>
      </c>
      <c r="B215" s="97">
        <v>64.0</v>
      </c>
      <c r="C215" s="98">
        <v>696.0</v>
      </c>
      <c r="D215" s="99" t="s">
        <v>2575</v>
      </c>
      <c r="E215" s="110" t="s">
        <v>1418</v>
      </c>
      <c r="F215" s="106" t="s">
        <v>1410</v>
      </c>
      <c r="G215" s="102"/>
      <c r="H215" s="102"/>
      <c r="I215" s="63" t="s">
        <v>2576</v>
      </c>
      <c r="J215" s="96"/>
    </row>
    <row r="216">
      <c r="A216" s="96" t="s">
        <v>2645</v>
      </c>
      <c r="B216" s="97">
        <v>65.0</v>
      </c>
      <c r="C216" s="98">
        <v>697.0</v>
      </c>
      <c r="D216" s="99" t="s">
        <v>2573</v>
      </c>
      <c r="E216" s="110" t="s">
        <v>1418</v>
      </c>
      <c r="F216" s="106" t="s">
        <v>1410</v>
      </c>
      <c r="G216" s="102"/>
      <c r="H216" s="102"/>
      <c r="I216" s="63" t="s">
        <v>2574</v>
      </c>
      <c r="J216" s="96"/>
    </row>
    <row r="217">
      <c r="A217" s="96" t="s">
        <v>2645</v>
      </c>
      <c r="B217" s="97">
        <v>66.0</v>
      </c>
      <c r="C217" s="98">
        <v>698.0</v>
      </c>
      <c r="D217" s="99" t="s">
        <v>2027</v>
      </c>
      <c r="E217" s="110" t="s">
        <v>1418</v>
      </c>
      <c r="F217" s="120" t="s">
        <v>1306</v>
      </c>
      <c r="G217" s="102"/>
      <c r="H217" s="102"/>
      <c r="I217" s="63" t="s">
        <v>2028</v>
      </c>
      <c r="J217" s="96"/>
    </row>
    <row r="218">
      <c r="A218" s="96" t="s">
        <v>2645</v>
      </c>
      <c r="B218" s="97">
        <v>67.0</v>
      </c>
      <c r="C218" s="98">
        <v>699.0</v>
      </c>
      <c r="D218" s="99" t="s">
        <v>2050</v>
      </c>
      <c r="E218" s="110" t="s">
        <v>1418</v>
      </c>
      <c r="F218" s="120" t="s">
        <v>1306</v>
      </c>
      <c r="G218" s="102"/>
      <c r="H218" s="102"/>
      <c r="I218" s="63" t="s">
        <v>2051</v>
      </c>
      <c r="J218" s="96"/>
    </row>
    <row r="219">
      <c r="A219" s="96" t="s">
        <v>2645</v>
      </c>
      <c r="B219" s="97">
        <v>68.0</v>
      </c>
      <c r="C219" s="98">
        <v>142.0</v>
      </c>
      <c r="D219" s="99" t="s">
        <v>604</v>
      </c>
      <c r="E219" s="110" t="s">
        <v>1418</v>
      </c>
      <c r="F219" s="112" t="s">
        <v>1321</v>
      </c>
      <c r="G219" s="102"/>
      <c r="H219" s="102"/>
      <c r="I219" s="63" t="s">
        <v>2019</v>
      </c>
      <c r="J219" s="96"/>
    </row>
    <row r="220">
      <c r="A220" s="96" t="s">
        <v>2645</v>
      </c>
      <c r="B220" s="97">
        <v>69.0</v>
      </c>
      <c r="C220" s="98">
        <v>597.0</v>
      </c>
      <c r="D220" s="99" t="s">
        <v>2203</v>
      </c>
      <c r="E220" s="100" t="s">
        <v>1331</v>
      </c>
      <c r="F220" s="115" t="s">
        <v>1551</v>
      </c>
      <c r="G220" s="102"/>
      <c r="H220" s="102"/>
      <c r="I220" s="63" t="s">
        <v>2204</v>
      </c>
      <c r="J220" s="96"/>
    </row>
    <row r="221">
      <c r="A221" s="96" t="s">
        <v>2643</v>
      </c>
      <c r="B221" s="97">
        <v>76.0</v>
      </c>
      <c r="C221" s="98">
        <v>415.0</v>
      </c>
      <c r="D221" s="99" t="s">
        <v>827</v>
      </c>
      <c r="E221" s="113" t="s">
        <v>1361</v>
      </c>
      <c r="F221" s="112" t="s">
        <v>1321</v>
      </c>
      <c r="G221" s="102"/>
      <c r="H221" s="102"/>
      <c r="I221" s="63" t="s">
        <v>2130</v>
      </c>
      <c r="J221" s="96"/>
    </row>
    <row r="222">
      <c r="A222" s="96" t="s">
        <v>2645</v>
      </c>
      <c r="B222" s="97">
        <v>71.0</v>
      </c>
      <c r="C222" s="98">
        <v>209.0</v>
      </c>
      <c r="D222" s="99" t="s">
        <v>653</v>
      </c>
      <c r="E222" s="118" t="s">
        <v>1525</v>
      </c>
      <c r="F222" s="118"/>
      <c r="G222" s="102"/>
      <c r="H222" s="102"/>
      <c r="I222" s="63" t="s">
        <v>2525</v>
      </c>
      <c r="J222" s="96"/>
    </row>
    <row r="223">
      <c r="A223" s="96" t="s">
        <v>2645</v>
      </c>
      <c r="B223" s="97">
        <v>72.0</v>
      </c>
      <c r="C223" s="98">
        <v>210.0</v>
      </c>
      <c r="D223" s="99" t="s">
        <v>654</v>
      </c>
      <c r="E223" s="118" t="s">
        <v>1525</v>
      </c>
      <c r="F223" s="118"/>
      <c r="G223" s="102"/>
      <c r="H223" s="102"/>
      <c r="I223" s="63" t="s">
        <v>2255</v>
      </c>
      <c r="J223" s="96"/>
    </row>
    <row r="224">
      <c r="A224" s="96" t="s">
        <v>2645</v>
      </c>
      <c r="B224" s="97">
        <v>73.0</v>
      </c>
      <c r="C224" s="98">
        <v>309.0</v>
      </c>
      <c r="D224" s="99" t="s">
        <v>740</v>
      </c>
      <c r="E224" s="117" t="s">
        <v>50</v>
      </c>
      <c r="F224" s="117"/>
      <c r="G224" s="102"/>
      <c r="H224" s="102"/>
      <c r="I224" s="63" t="s">
        <v>2188</v>
      </c>
      <c r="J224" s="96"/>
    </row>
    <row r="225">
      <c r="A225" s="96" t="s">
        <v>2645</v>
      </c>
      <c r="B225" s="97">
        <v>74.0</v>
      </c>
      <c r="C225" s="98">
        <v>310.0</v>
      </c>
      <c r="D225" s="99" t="s">
        <v>741</v>
      </c>
      <c r="E225" s="117" t="s">
        <v>50</v>
      </c>
      <c r="F225" s="117"/>
      <c r="G225" s="102"/>
      <c r="H225" s="102"/>
      <c r="I225" s="63" t="s">
        <v>2356</v>
      </c>
      <c r="J225" s="96"/>
    </row>
    <row r="226">
      <c r="A226" s="96" t="s">
        <v>2645</v>
      </c>
      <c r="B226" s="97">
        <v>75.0</v>
      </c>
      <c r="C226" s="98">
        <v>228.0</v>
      </c>
      <c r="D226" s="99" t="s">
        <v>671</v>
      </c>
      <c r="E226" s="109" t="s">
        <v>1366</v>
      </c>
      <c r="F226" s="105" t="s">
        <v>1303</v>
      </c>
      <c r="G226" s="102"/>
      <c r="H226" s="102"/>
      <c r="I226" s="63" t="s">
        <v>2285</v>
      </c>
      <c r="J226" s="96"/>
    </row>
    <row r="227">
      <c r="A227" s="96" t="s">
        <v>2645</v>
      </c>
      <c r="B227" s="97">
        <v>76.0</v>
      </c>
      <c r="C227" s="98">
        <v>229.0</v>
      </c>
      <c r="D227" s="99" t="s">
        <v>672</v>
      </c>
      <c r="E227" s="109" t="s">
        <v>1366</v>
      </c>
      <c r="F227" s="105" t="s">
        <v>1303</v>
      </c>
      <c r="G227" s="102"/>
      <c r="H227" s="102"/>
      <c r="I227" s="63" t="s">
        <v>2284</v>
      </c>
      <c r="J227" s="96"/>
    </row>
    <row r="228">
      <c r="A228" s="96" t="s">
        <v>2645</v>
      </c>
      <c r="B228" s="97">
        <v>77.0</v>
      </c>
      <c r="C228" s="98">
        <v>133.0</v>
      </c>
      <c r="D228" s="99" t="s">
        <v>595</v>
      </c>
      <c r="E228" s="111" t="s">
        <v>1292</v>
      </c>
      <c r="F228" s="111"/>
      <c r="G228" s="102"/>
      <c r="H228" s="102"/>
      <c r="I228" s="63" t="s">
        <v>2184</v>
      </c>
      <c r="J228" s="96"/>
    </row>
    <row r="229">
      <c r="A229" s="96" t="s">
        <v>2645</v>
      </c>
      <c r="B229" s="97">
        <v>78.0</v>
      </c>
      <c r="C229" s="98">
        <v>134.0</v>
      </c>
      <c r="D229" s="99" t="s">
        <v>596</v>
      </c>
      <c r="E229" s="108" t="s">
        <v>1379</v>
      </c>
      <c r="F229" s="108"/>
      <c r="G229" s="102"/>
      <c r="H229" s="102"/>
      <c r="I229" s="63" t="s">
        <v>2584</v>
      </c>
      <c r="J229" s="96"/>
    </row>
    <row r="230">
      <c r="A230" s="96" t="s">
        <v>2645</v>
      </c>
      <c r="B230" s="97">
        <v>79.0</v>
      </c>
      <c r="C230" s="98">
        <v>135.0</v>
      </c>
      <c r="D230" s="99" t="s">
        <v>597</v>
      </c>
      <c r="E230" s="117" t="s">
        <v>50</v>
      </c>
      <c r="F230" s="117"/>
      <c r="G230" s="102"/>
      <c r="H230" s="102"/>
      <c r="I230" s="63" t="s">
        <v>2296</v>
      </c>
      <c r="J230" s="96"/>
    </row>
    <row r="231">
      <c r="A231" s="96" t="s">
        <v>2645</v>
      </c>
      <c r="B231" s="97">
        <v>80.0</v>
      </c>
      <c r="C231" s="98">
        <v>136.0</v>
      </c>
      <c r="D231" s="99" t="s">
        <v>598</v>
      </c>
      <c r="E231" s="105" t="s">
        <v>1303</v>
      </c>
      <c r="F231" s="105"/>
      <c r="G231" s="102"/>
      <c r="H231" s="96"/>
      <c r="I231" s="63" t="s">
        <v>2208</v>
      </c>
      <c r="J231" s="96"/>
    </row>
    <row r="232">
      <c r="A232" s="96" t="s">
        <v>2645</v>
      </c>
      <c r="B232" s="97">
        <v>81.0</v>
      </c>
      <c r="C232" s="98">
        <v>196.0</v>
      </c>
      <c r="D232" s="99" t="s">
        <v>643</v>
      </c>
      <c r="E232" s="107" t="s">
        <v>46</v>
      </c>
      <c r="F232" s="107"/>
      <c r="G232" s="102"/>
      <c r="H232" s="102"/>
      <c r="I232" s="63" t="s">
        <v>2195</v>
      </c>
      <c r="J232" s="96"/>
    </row>
    <row r="233">
      <c r="A233" s="96" t="s">
        <v>2645</v>
      </c>
      <c r="B233" s="97">
        <v>82.0</v>
      </c>
      <c r="C233" s="98">
        <v>197.0</v>
      </c>
      <c r="D233" s="99" t="s">
        <v>644</v>
      </c>
      <c r="E233" s="109" t="s">
        <v>1366</v>
      </c>
      <c r="F233" s="109"/>
      <c r="G233" s="102"/>
      <c r="H233" s="102"/>
      <c r="I233" s="63" t="s">
        <v>2577</v>
      </c>
      <c r="J233" s="96"/>
    </row>
    <row r="234">
      <c r="A234" s="96" t="s">
        <v>2645</v>
      </c>
      <c r="B234" s="97">
        <v>83.0</v>
      </c>
      <c r="C234" s="98">
        <v>470.0</v>
      </c>
      <c r="D234" s="99" t="s">
        <v>876</v>
      </c>
      <c r="E234" s="100" t="s">
        <v>1331</v>
      </c>
      <c r="F234" s="100"/>
      <c r="G234" s="102"/>
      <c r="H234" s="102"/>
      <c r="I234" s="63" t="s">
        <v>2323</v>
      </c>
      <c r="J234" s="96"/>
    </row>
    <row r="235">
      <c r="A235" s="96" t="s">
        <v>2645</v>
      </c>
      <c r="B235" s="97">
        <v>84.0</v>
      </c>
      <c r="C235" s="98">
        <v>471.0</v>
      </c>
      <c r="D235" s="99" t="s">
        <v>877</v>
      </c>
      <c r="E235" s="120" t="s">
        <v>1306</v>
      </c>
      <c r="F235" s="120"/>
      <c r="G235" s="102"/>
      <c r="H235" s="102"/>
      <c r="I235" s="63" t="s">
        <v>2237</v>
      </c>
      <c r="J235" s="96"/>
    </row>
    <row r="236">
      <c r="A236" s="96" t="s">
        <v>2645</v>
      </c>
      <c r="B236" s="97">
        <v>85.0</v>
      </c>
      <c r="C236" s="98">
        <v>700.0</v>
      </c>
      <c r="D236" s="99" t="s">
        <v>1044</v>
      </c>
      <c r="E236" s="118" t="s">
        <v>1525</v>
      </c>
      <c r="F236" s="118"/>
      <c r="G236" s="102"/>
      <c r="H236" s="102"/>
      <c r="I236" s="63" t="s">
        <v>2550</v>
      </c>
      <c r="J236" s="96"/>
    </row>
    <row r="237">
      <c r="A237" s="96" t="s">
        <v>2645</v>
      </c>
      <c r="B237" s="97">
        <v>86.0</v>
      </c>
      <c r="C237" s="98">
        <v>587.0</v>
      </c>
      <c r="D237" s="99" t="s">
        <v>962</v>
      </c>
      <c r="E237" s="117" t="s">
        <v>50</v>
      </c>
      <c r="F237" s="112" t="s">
        <v>1321</v>
      </c>
      <c r="G237" s="102"/>
      <c r="H237" s="102"/>
      <c r="I237" s="63" t="s">
        <v>2192</v>
      </c>
      <c r="J237" s="96"/>
    </row>
    <row r="238">
      <c r="A238" s="96" t="s">
        <v>2645</v>
      </c>
      <c r="B238" s="97">
        <v>87.0</v>
      </c>
      <c r="C238" s="98">
        <v>193.0</v>
      </c>
      <c r="D238" s="99" t="s">
        <v>640</v>
      </c>
      <c r="E238" s="113" t="s">
        <v>1361</v>
      </c>
      <c r="F238" s="112" t="s">
        <v>1321</v>
      </c>
      <c r="G238" s="102"/>
      <c r="H238" s="102"/>
      <c r="I238" s="63" t="s">
        <v>2621</v>
      </c>
      <c r="J238" s="96"/>
    </row>
    <row r="239">
      <c r="A239" s="96" t="s">
        <v>2645</v>
      </c>
      <c r="B239" s="97">
        <v>88.0</v>
      </c>
      <c r="C239" s="98">
        <v>469.0</v>
      </c>
      <c r="D239" s="99" t="s">
        <v>875</v>
      </c>
      <c r="E239" s="113" t="s">
        <v>1361</v>
      </c>
      <c r="F239" s="112" t="s">
        <v>1321</v>
      </c>
      <c r="G239" s="102"/>
      <c r="H239" s="102"/>
      <c r="I239" s="63" t="s">
        <v>2622</v>
      </c>
      <c r="J239" s="96"/>
    </row>
    <row r="240">
      <c r="A240" s="96" t="s">
        <v>2645</v>
      </c>
      <c r="B240" s="97">
        <v>89.0</v>
      </c>
      <c r="C240" s="98">
        <v>701.0</v>
      </c>
      <c r="D240" s="99" t="s">
        <v>1045</v>
      </c>
      <c r="E240" s="104" t="s">
        <v>87</v>
      </c>
      <c r="F240" s="112" t="s">
        <v>1321</v>
      </c>
      <c r="G240" s="102"/>
      <c r="H240" s="102"/>
      <c r="I240" s="63" t="s">
        <v>2192</v>
      </c>
      <c r="J240" s="96"/>
    </row>
    <row r="241">
      <c r="A241" s="96" t="s">
        <v>2645</v>
      </c>
      <c r="B241" s="97">
        <v>90.0</v>
      </c>
      <c r="C241" s="98">
        <v>561.0</v>
      </c>
      <c r="D241" s="99" t="s">
        <v>945</v>
      </c>
      <c r="E241" s="107" t="s">
        <v>46</v>
      </c>
      <c r="F241" s="112" t="s">
        <v>1321</v>
      </c>
      <c r="G241" s="102"/>
      <c r="H241" s="102"/>
      <c r="I241" s="63" t="s">
        <v>2192</v>
      </c>
      <c r="J241" s="96"/>
    </row>
    <row r="242">
      <c r="A242" s="96" t="s">
        <v>2645</v>
      </c>
      <c r="B242" s="97">
        <v>91.0</v>
      </c>
      <c r="C242" s="98">
        <v>622.0</v>
      </c>
      <c r="D242" s="99" t="s">
        <v>992</v>
      </c>
      <c r="E242" s="101" t="s">
        <v>1342</v>
      </c>
      <c r="F242" s="116" t="s">
        <v>1433</v>
      </c>
      <c r="G242" s="102"/>
      <c r="H242" s="102"/>
      <c r="I242" s="63" t="s">
        <v>2247</v>
      </c>
      <c r="J242" s="96"/>
    </row>
    <row r="243">
      <c r="A243" s="96" t="s">
        <v>2645</v>
      </c>
      <c r="B243" s="97">
        <v>92.0</v>
      </c>
      <c r="C243" s="98">
        <v>623.0</v>
      </c>
      <c r="D243" s="99" t="s">
        <v>993</v>
      </c>
      <c r="E243" s="101" t="s">
        <v>1342</v>
      </c>
      <c r="F243" s="116" t="s">
        <v>1433</v>
      </c>
      <c r="G243" s="102"/>
      <c r="H243" s="102"/>
      <c r="I243" s="63" t="s">
        <v>2248</v>
      </c>
      <c r="J243" s="96"/>
    </row>
    <row r="244">
      <c r="A244" s="96" t="s">
        <v>2645</v>
      </c>
      <c r="B244" s="97">
        <v>93.0</v>
      </c>
      <c r="C244" s="98">
        <v>299.0</v>
      </c>
      <c r="D244" s="99" t="s">
        <v>730</v>
      </c>
      <c r="E244" s="110" t="s">
        <v>1418</v>
      </c>
      <c r="F244" s="110"/>
      <c r="G244" s="102"/>
      <c r="H244" s="102"/>
      <c r="I244" s="63" t="s">
        <v>2403</v>
      </c>
      <c r="J244" s="96"/>
    </row>
    <row r="245">
      <c r="A245" s="96" t="s">
        <v>2645</v>
      </c>
      <c r="B245" s="97">
        <v>94.0</v>
      </c>
      <c r="C245" s="98">
        <v>476.0</v>
      </c>
      <c r="D245" s="99" t="s">
        <v>882</v>
      </c>
      <c r="E245" s="110" t="s">
        <v>1418</v>
      </c>
      <c r="F245" s="115" t="s">
        <v>1551</v>
      </c>
      <c r="G245" s="102"/>
      <c r="H245" s="102"/>
      <c r="I245" s="63" t="s">
        <v>2439</v>
      </c>
      <c r="J245" s="96"/>
    </row>
    <row r="246">
      <c r="A246" s="96" t="s">
        <v>2644</v>
      </c>
      <c r="B246" s="97">
        <v>76.0</v>
      </c>
      <c r="C246" s="98">
        <v>220.0</v>
      </c>
      <c r="D246" s="99" t="s">
        <v>664</v>
      </c>
      <c r="E246" s="120" t="s">
        <v>1306</v>
      </c>
      <c r="F246" s="101" t="s">
        <v>1342</v>
      </c>
      <c r="G246" s="102"/>
      <c r="H246" s="96"/>
      <c r="I246" s="119" t="s">
        <v>2548</v>
      </c>
      <c r="J246" s="103"/>
    </row>
    <row r="247">
      <c r="A247" s="96" t="s">
        <v>2645</v>
      </c>
      <c r="B247" s="97">
        <v>96.0</v>
      </c>
      <c r="C247" s="98">
        <v>297.0</v>
      </c>
      <c r="D247" s="99" t="s">
        <v>728</v>
      </c>
      <c r="E247" s="104" t="s">
        <v>87</v>
      </c>
      <c r="F247" s="104"/>
      <c r="G247" s="102"/>
      <c r="H247" s="96"/>
      <c r="I247" s="63" t="s">
        <v>2265</v>
      </c>
      <c r="J247" s="96"/>
    </row>
    <row r="248">
      <c r="A248" s="96" t="s">
        <v>2645</v>
      </c>
      <c r="B248" s="97">
        <v>97.0</v>
      </c>
      <c r="C248" s="98">
        <v>538.0</v>
      </c>
      <c r="D248" s="99" t="s">
        <v>922</v>
      </c>
      <c r="E248" s="104" t="s">
        <v>87</v>
      </c>
      <c r="F248" s="104"/>
      <c r="G248" s="102"/>
      <c r="H248" s="102"/>
      <c r="I248" s="63" t="s">
        <v>2558</v>
      </c>
      <c r="J248" s="96"/>
    </row>
    <row r="249">
      <c r="A249" s="96" t="s">
        <v>2645</v>
      </c>
      <c r="B249" s="97">
        <v>98.0</v>
      </c>
      <c r="C249" s="98">
        <v>539.0</v>
      </c>
      <c r="D249" s="99" t="s">
        <v>923</v>
      </c>
      <c r="E249" s="104" t="s">
        <v>87</v>
      </c>
      <c r="F249" s="104"/>
      <c r="G249" s="102"/>
      <c r="H249" s="102"/>
      <c r="I249" s="63" t="s">
        <v>2474</v>
      </c>
      <c r="J249" s="96"/>
    </row>
    <row r="250">
      <c r="A250" s="96" t="s">
        <v>2645</v>
      </c>
      <c r="B250" s="97">
        <v>99.0</v>
      </c>
      <c r="C250" s="98">
        <v>396.0</v>
      </c>
      <c r="D250" s="99" t="s">
        <v>808</v>
      </c>
      <c r="E250" s="111" t="s">
        <v>1292</v>
      </c>
      <c r="F250" s="112" t="s">
        <v>1321</v>
      </c>
      <c r="G250" s="102"/>
      <c r="H250" s="102"/>
      <c r="I250" s="63" t="s">
        <v>2533</v>
      </c>
      <c r="J250" s="96"/>
    </row>
    <row r="251">
      <c r="A251" s="96" t="s">
        <v>2645</v>
      </c>
      <c r="B251" s="97">
        <v>100.0</v>
      </c>
      <c r="C251" s="98">
        <v>397.0</v>
      </c>
      <c r="D251" s="99" t="s">
        <v>809</v>
      </c>
      <c r="E251" s="111" t="s">
        <v>1292</v>
      </c>
      <c r="F251" s="112" t="s">
        <v>1321</v>
      </c>
      <c r="G251" s="102"/>
      <c r="H251" s="102"/>
      <c r="I251" s="63" t="s">
        <v>2532</v>
      </c>
      <c r="J251" s="96"/>
    </row>
    <row r="252">
      <c r="A252" s="96" t="s">
        <v>2645</v>
      </c>
      <c r="B252" s="97">
        <v>101.0</v>
      </c>
      <c r="C252" s="98">
        <v>398.0</v>
      </c>
      <c r="D252" s="99" t="s">
        <v>810</v>
      </c>
      <c r="E252" s="111" t="s">
        <v>1292</v>
      </c>
      <c r="F252" s="112" t="s">
        <v>1321</v>
      </c>
      <c r="G252" s="102"/>
      <c r="H252" s="102"/>
      <c r="I252" s="63" t="s">
        <v>2531</v>
      </c>
      <c r="J252" s="96"/>
    </row>
    <row r="253">
      <c r="A253" s="96" t="s">
        <v>2645</v>
      </c>
      <c r="B253" s="97">
        <v>102.0</v>
      </c>
      <c r="C253" s="98">
        <v>434.0</v>
      </c>
      <c r="D253" s="99" t="s">
        <v>842</v>
      </c>
      <c r="E253" s="114" t="s">
        <v>1359</v>
      </c>
      <c r="F253" s="109" t="s">
        <v>1366</v>
      </c>
      <c r="G253" s="102"/>
      <c r="H253" s="102"/>
      <c r="I253" s="63" t="s">
        <v>2533</v>
      </c>
      <c r="J253" s="96"/>
    </row>
    <row r="254">
      <c r="A254" s="96" t="s">
        <v>2645</v>
      </c>
      <c r="B254" s="97">
        <v>103.0</v>
      </c>
      <c r="C254" s="98">
        <v>435.0</v>
      </c>
      <c r="D254" s="99" t="s">
        <v>843</v>
      </c>
      <c r="E254" s="114" t="s">
        <v>1359</v>
      </c>
      <c r="F254" s="109" t="s">
        <v>1366</v>
      </c>
      <c r="G254" s="102"/>
      <c r="H254" s="102"/>
      <c r="I254" s="63" t="s">
        <v>2512</v>
      </c>
      <c r="J254" s="96"/>
    </row>
    <row r="255">
      <c r="A255" s="96" t="s">
        <v>2645</v>
      </c>
      <c r="B255" s="97">
        <v>104.0</v>
      </c>
      <c r="C255" s="98">
        <v>29.0</v>
      </c>
      <c r="D255" s="99" t="s">
        <v>500</v>
      </c>
      <c r="E255" s="114" t="s">
        <v>1359</v>
      </c>
      <c r="F255" s="114"/>
      <c r="G255" s="102"/>
      <c r="H255" s="102"/>
      <c r="I255" s="63" t="s">
        <v>2394</v>
      </c>
      <c r="J255" s="96"/>
    </row>
    <row r="256">
      <c r="A256" s="96" t="s">
        <v>2645</v>
      </c>
      <c r="B256" s="97">
        <v>105.0</v>
      </c>
      <c r="C256" s="98">
        <v>30.0</v>
      </c>
      <c r="D256" s="99" t="s">
        <v>501</v>
      </c>
      <c r="E256" s="114" t="s">
        <v>1359</v>
      </c>
      <c r="F256" s="114"/>
      <c r="G256" s="102"/>
      <c r="H256" s="102"/>
      <c r="I256" s="63" t="s">
        <v>2395</v>
      </c>
      <c r="J256" s="96"/>
    </row>
    <row r="257">
      <c r="A257" s="96" t="s">
        <v>2645</v>
      </c>
      <c r="B257" s="97">
        <v>106.0</v>
      </c>
      <c r="C257" s="98">
        <v>31.0</v>
      </c>
      <c r="D257" s="99" t="s">
        <v>502</v>
      </c>
      <c r="E257" s="114" t="s">
        <v>1359</v>
      </c>
      <c r="F257" s="101" t="s">
        <v>1342</v>
      </c>
      <c r="G257" s="102"/>
      <c r="H257" s="102"/>
      <c r="I257" s="63" t="s">
        <v>2393</v>
      </c>
      <c r="J257" s="96"/>
    </row>
    <row r="258">
      <c r="A258" s="96" t="s">
        <v>2645</v>
      </c>
      <c r="B258" s="97">
        <v>107.0</v>
      </c>
      <c r="C258" s="98">
        <v>32.0</v>
      </c>
      <c r="D258" s="99" t="s">
        <v>503</v>
      </c>
      <c r="E258" s="114" t="s">
        <v>1359</v>
      </c>
      <c r="F258" s="114"/>
      <c r="G258" s="102"/>
      <c r="H258" s="102"/>
      <c r="I258" s="63" t="s">
        <v>2394</v>
      </c>
      <c r="J258" s="96"/>
    </row>
    <row r="259">
      <c r="A259" s="96" t="s">
        <v>2645</v>
      </c>
      <c r="B259" s="97">
        <v>108.0</v>
      </c>
      <c r="C259" s="98">
        <v>33.0</v>
      </c>
      <c r="D259" s="99" t="s">
        <v>504</v>
      </c>
      <c r="E259" s="114" t="s">
        <v>1359</v>
      </c>
      <c r="F259" s="114"/>
      <c r="G259" s="102"/>
      <c r="H259" s="102"/>
      <c r="I259" s="63" t="s">
        <v>2396</v>
      </c>
      <c r="J259" s="96"/>
    </row>
    <row r="260">
      <c r="A260" s="96" t="s">
        <v>2645</v>
      </c>
      <c r="B260" s="97">
        <v>109.0</v>
      </c>
      <c r="C260" s="98">
        <v>34.0</v>
      </c>
      <c r="D260" s="99" t="s">
        <v>505</v>
      </c>
      <c r="E260" s="114" t="s">
        <v>1359</v>
      </c>
      <c r="F260" s="101" t="s">
        <v>1342</v>
      </c>
      <c r="G260" s="102"/>
      <c r="H260" s="102"/>
      <c r="I260" s="63" t="s">
        <v>2392</v>
      </c>
      <c r="J260" s="96"/>
    </row>
    <row r="261">
      <c r="A261" s="96" t="s">
        <v>2645</v>
      </c>
      <c r="B261" s="97">
        <v>110.0</v>
      </c>
      <c r="C261" s="98">
        <v>702.0</v>
      </c>
      <c r="D261" s="99" t="s">
        <v>28</v>
      </c>
      <c r="E261" s="117" t="s">
        <v>50</v>
      </c>
      <c r="F261" s="118" t="s">
        <v>1525</v>
      </c>
      <c r="G261" s="102"/>
      <c r="H261" s="102"/>
      <c r="I261" s="63" t="s">
        <v>2146</v>
      </c>
      <c r="J261" s="96"/>
    </row>
    <row r="262">
      <c r="A262" s="96" t="s">
        <v>2645</v>
      </c>
      <c r="B262" s="97">
        <v>111.0</v>
      </c>
      <c r="C262" s="98">
        <v>433.0</v>
      </c>
      <c r="D262" s="99" t="s">
        <v>2115</v>
      </c>
      <c r="E262" s="107" t="s">
        <v>46</v>
      </c>
      <c r="F262" s="107"/>
      <c r="G262" s="102"/>
      <c r="H262" s="102"/>
      <c r="I262" s="63" t="s">
        <v>2116</v>
      </c>
      <c r="J262" s="96"/>
    </row>
    <row r="263">
      <c r="A263" s="96" t="s">
        <v>2645</v>
      </c>
      <c r="B263" s="97">
        <v>112.0</v>
      </c>
      <c r="C263" s="98">
        <v>358.0</v>
      </c>
      <c r="D263" s="99" t="s">
        <v>2112</v>
      </c>
      <c r="E263" s="107" t="s">
        <v>46</v>
      </c>
      <c r="F263" s="107"/>
      <c r="G263" s="102"/>
      <c r="H263" s="102"/>
      <c r="I263" s="63" t="s">
        <v>2113</v>
      </c>
      <c r="J263" s="96"/>
    </row>
    <row r="264">
      <c r="A264" s="96" t="s">
        <v>2645</v>
      </c>
      <c r="B264" s="97">
        <v>113.0</v>
      </c>
      <c r="C264" s="98">
        <v>439.0</v>
      </c>
      <c r="D264" s="99" t="s">
        <v>847</v>
      </c>
      <c r="E264" s="107" t="s">
        <v>46</v>
      </c>
      <c r="F264" s="118" t="s">
        <v>1525</v>
      </c>
      <c r="G264" s="102"/>
      <c r="H264" s="102"/>
      <c r="I264" s="63" t="s">
        <v>2646</v>
      </c>
      <c r="J264" s="96"/>
    </row>
    <row r="265">
      <c r="A265" s="96" t="s">
        <v>2645</v>
      </c>
      <c r="B265" s="97">
        <v>114.0</v>
      </c>
      <c r="C265" s="98">
        <v>122.0</v>
      </c>
      <c r="D265" s="99" t="s">
        <v>587</v>
      </c>
      <c r="E265" s="107" t="s">
        <v>46</v>
      </c>
      <c r="F265" s="118" t="s">
        <v>1525</v>
      </c>
      <c r="G265" s="102"/>
      <c r="H265" s="102"/>
      <c r="I265" s="63" t="s">
        <v>2647</v>
      </c>
      <c r="J265" s="96"/>
    </row>
    <row r="266">
      <c r="A266" s="96" t="s">
        <v>2645</v>
      </c>
      <c r="B266" s="97">
        <v>115.0</v>
      </c>
      <c r="C266" s="98">
        <v>577.0</v>
      </c>
      <c r="D266" s="99" t="s">
        <v>88</v>
      </c>
      <c r="E266" s="107" t="s">
        <v>46</v>
      </c>
      <c r="F266" s="107"/>
      <c r="G266" s="102"/>
      <c r="H266" s="102"/>
      <c r="I266" s="63" t="s">
        <v>1076</v>
      </c>
      <c r="J266" s="96"/>
    </row>
    <row r="267">
      <c r="A267" s="96" t="s">
        <v>2645</v>
      </c>
      <c r="B267" s="97">
        <v>116.0</v>
      </c>
      <c r="C267" s="98">
        <v>578.0</v>
      </c>
      <c r="D267" s="99" t="s">
        <v>43</v>
      </c>
      <c r="E267" s="107" t="s">
        <v>46</v>
      </c>
      <c r="F267" s="107"/>
      <c r="G267" s="102"/>
      <c r="H267" s="102"/>
      <c r="I267" s="63" t="s">
        <v>2176</v>
      </c>
      <c r="J267" s="96"/>
    </row>
    <row r="268">
      <c r="A268" s="96" t="s">
        <v>2645</v>
      </c>
      <c r="B268" s="97">
        <v>117.0</v>
      </c>
      <c r="C268" s="98">
        <v>579.0</v>
      </c>
      <c r="D268" s="99" t="s">
        <v>954</v>
      </c>
      <c r="E268" s="107" t="s">
        <v>46</v>
      </c>
      <c r="F268" s="107"/>
      <c r="G268" s="102"/>
      <c r="H268" s="102"/>
      <c r="I268" s="63" t="s">
        <v>2463</v>
      </c>
      <c r="J268" s="96"/>
    </row>
    <row r="269">
      <c r="A269" s="96" t="s">
        <v>2643</v>
      </c>
      <c r="B269" s="97">
        <v>77.0</v>
      </c>
      <c r="C269" s="98">
        <v>416.0</v>
      </c>
      <c r="D269" s="99" t="s">
        <v>828</v>
      </c>
      <c r="E269" s="113" t="s">
        <v>1361</v>
      </c>
      <c r="F269" s="112" t="s">
        <v>1321</v>
      </c>
      <c r="G269" s="102"/>
      <c r="H269" s="102"/>
      <c r="I269" s="63" t="s">
        <v>2588</v>
      </c>
      <c r="J269" s="96"/>
    </row>
    <row r="270">
      <c r="A270" s="96" t="s">
        <v>2645</v>
      </c>
      <c r="B270" s="97">
        <v>119.0</v>
      </c>
      <c r="C270" s="98">
        <v>202.0</v>
      </c>
      <c r="D270" s="99" t="s">
        <v>93</v>
      </c>
      <c r="E270" s="107" t="s">
        <v>46</v>
      </c>
      <c r="F270" s="107"/>
      <c r="G270" s="102"/>
      <c r="H270" s="102"/>
      <c r="I270" s="63" t="s">
        <v>2612</v>
      </c>
      <c r="J270" s="96"/>
    </row>
    <row r="271">
      <c r="A271" s="96" t="s">
        <v>2645</v>
      </c>
      <c r="B271" s="97">
        <v>120.0</v>
      </c>
      <c r="C271" s="98">
        <v>524.0</v>
      </c>
      <c r="D271" s="99" t="s">
        <v>908</v>
      </c>
      <c r="E271" s="110" t="s">
        <v>1418</v>
      </c>
      <c r="F271" s="110"/>
      <c r="G271" s="102"/>
      <c r="H271" s="102"/>
      <c r="I271" s="63" t="s">
        <v>1076</v>
      </c>
      <c r="J271" s="96"/>
    </row>
    <row r="272">
      <c r="A272" s="96" t="s">
        <v>2645</v>
      </c>
      <c r="B272" s="97">
        <v>121.0</v>
      </c>
      <c r="C272" s="98">
        <v>525.0</v>
      </c>
      <c r="D272" s="99" t="s">
        <v>909</v>
      </c>
      <c r="E272" s="110" t="s">
        <v>1418</v>
      </c>
      <c r="F272" s="110"/>
      <c r="G272" s="102"/>
      <c r="H272" s="102"/>
      <c r="I272" s="63" t="s">
        <v>2080</v>
      </c>
      <c r="J272" s="96"/>
    </row>
    <row r="273">
      <c r="A273" s="96" t="s">
        <v>2645</v>
      </c>
      <c r="B273" s="97">
        <v>122.0</v>
      </c>
      <c r="C273" s="98">
        <v>526.0</v>
      </c>
      <c r="D273" s="99" t="s">
        <v>910</v>
      </c>
      <c r="E273" s="110" t="s">
        <v>1418</v>
      </c>
      <c r="F273" s="110"/>
      <c r="G273" s="102"/>
      <c r="H273" s="102"/>
      <c r="I273" s="63" t="s">
        <v>2236</v>
      </c>
      <c r="J273" s="96"/>
    </row>
    <row r="274">
      <c r="A274" s="96" t="s">
        <v>2645</v>
      </c>
      <c r="B274" s="97">
        <v>123.0</v>
      </c>
      <c r="C274" s="98">
        <v>302.0</v>
      </c>
      <c r="D274" s="99" t="s">
        <v>733</v>
      </c>
      <c r="E274" s="109" t="s">
        <v>1366</v>
      </c>
      <c r="F274" s="116" t="s">
        <v>1433</v>
      </c>
      <c r="G274" s="102"/>
      <c r="H274" s="102"/>
      <c r="I274" s="63" t="s">
        <v>1076</v>
      </c>
      <c r="J274" s="96"/>
    </row>
    <row r="275">
      <c r="A275" s="96" t="s">
        <v>2645</v>
      </c>
      <c r="B275" s="97">
        <v>124.0</v>
      </c>
      <c r="C275" s="98">
        <v>703.0</v>
      </c>
      <c r="D275" s="99" t="s">
        <v>1046</v>
      </c>
      <c r="E275" s="110" t="s">
        <v>1418</v>
      </c>
      <c r="F275" s="118" t="s">
        <v>1525</v>
      </c>
      <c r="G275" s="102"/>
      <c r="H275" s="102"/>
      <c r="I275" s="63" t="s">
        <v>1076</v>
      </c>
      <c r="J275" s="96"/>
    </row>
    <row r="276">
      <c r="A276" s="96" t="s">
        <v>2645</v>
      </c>
      <c r="B276" s="97">
        <v>125.0</v>
      </c>
      <c r="C276" s="98">
        <v>128.0</v>
      </c>
      <c r="D276" s="99" t="s">
        <v>593</v>
      </c>
      <c r="E276" s="111" t="s">
        <v>1292</v>
      </c>
      <c r="F276" s="111"/>
      <c r="G276" s="102"/>
      <c r="H276" s="102"/>
      <c r="I276" s="63" t="s">
        <v>1156</v>
      </c>
      <c r="J276" s="96"/>
    </row>
    <row r="277">
      <c r="A277" s="96" t="s">
        <v>2645</v>
      </c>
      <c r="B277" s="97">
        <v>126.0</v>
      </c>
      <c r="C277" s="98">
        <v>241.0</v>
      </c>
      <c r="D277" s="99" t="s">
        <v>683</v>
      </c>
      <c r="E277" s="111" t="s">
        <v>1292</v>
      </c>
      <c r="F277" s="111"/>
      <c r="G277" s="102"/>
      <c r="H277" s="102"/>
      <c r="I277" s="63" t="s">
        <v>1156</v>
      </c>
      <c r="J277" s="96"/>
    </row>
    <row r="278">
      <c r="A278" s="96" t="s">
        <v>2645</v>
      </c>
      <c r="B278" s="97">
        <v>127.0</v>
      </c>
      <c r="C278" s="98">
        <v>179.0</v>
      </c>
      <c r="D278" s="99" t="s">
        <v>627</v>
      </c>
      <c r="E278" s="117" t="s">
        <v>50</v>
      </c>
      <c r="F278" s="117"/>
      <c r="G278" s="102"/>
      <c r="H278" s="102"/>
      <c r="I278" s="63" t="s">
        <v>2359</v>
      </c>
      <c r="J278" s="96"/>
    </row>
    <row r="279">
      <c r="A279" s="96" t="s">
        <v>2645</v>
      </c>
      <c r="B279" s="97">
        <v>128.0</v>
      </c>
      <c r="C279" s="98">
        <v>180.0</v>
      </c>
      <c r="D279" s="99" t="s">
        <v>628</v>
      </c>
      <c r="E279" s="117" t="s">
        <v>50</v>
      </c>
      <c r="F279" s="117"/>
      <c r="G279" s="102"/>
      <c r="H279" s="102"/>
      <c r="I279" s="63" t="s">
        <v>2206</v>
      </c>
      <c r="J279" s="96"/>
    </row>
    <row r="280">
      <c r="A280" s="96" t="s">
        <v>2645</v>
      </c>
      <c r="B280" s="97">
        <v>129.0</v>
      </c>
      <c r="C280" s="98">
        <v>181.0</v>
      </c>
      <c r="D280" s="99" t="s">
        <v>629</v>
      </c>
      <c r="E280" s="117" t="s">
        <v>50</v>
      </c>
      <c r="F280" s="117"/>
      <c r="G280" s="102"/>
      <c r="H280" s="102"/>
      <c r="I280" s="63" t="s">
        <v>2031</v>
      </c>
      <c r="J280" s="96"/>
    </row>
    <row r="281">
      <c r="A281" s="96" t="s">
        <v>2645</v>
      </c>
      <c r="B281" s="97">
        <v>130.0</v>
      </c>
      <c r="C281" s="98">
        <v>127.0</v>
      </c>
      <c r="D281" s="99" t="s">
        <v>592</v>
      </c>
      <c r="E281" s="113" t="s">
        <v>1361</v>
      </c>
      <c r="F281" s="113"/>
      <c r="G281" s="102"/>
      <c r="H281" s="102"/>
      <c r="I281" s="63" t="s">
        <v>2431</v>
      </c>
      <c r="J281" s="96"/>
    </row>
    <row r="282">
      <c r="A282" s="96" t="s">
        <v>2645</v>
      </c>
      <c r="B282" s="97">
        <v>131.0</v>
      </c>
      <c r="C282" s="98">
        <v>214.0</v>
      </c>
      <c r="D282" s="99" t="s">
        <v>658</v>
      </c>
      <c r="E282" s="113" t="s">
        <v>1361</v>
      </c>
      <c r="F282" s="104" t="s">
        <v>87</v>
      </c>
      <c r="G282" s="102"/>
      <c r="H282" s="102"/>
      <c r="I282" s="63" t="s">
        <v>2273</v>
      </c>
      <c r="J282" s="96"/>
    </row>
    <row r="283">
      <c r="A283" s="96" t="s">
        <v>2645</v>
      </c>
      <c r="B283" s="97">
        <v>132.0</v>
      </c>
      <c r="C283" s="98">
        <v>417.0</v>
      </c>
      <c r="D283" s="99" t="s">
        <v>829</v>
      </c>
      <c r="E283" s="117" t="s">
        <v>50</v>
      </c>
      <c r="F283" s="117"/>
      <c r="G283" s="102"/>
      <c r="H283" s="102"/>
      <c r="I283" s="63" t="s">
        <v>2411</v>
      </c>
      <c r="J283" s="96"/>
    </row>
    <row r="284">
      <c r="A284" s="96" t="s">
        <v>2645</v>
      </c>
      <c r="B284" s="97">
        <v>133.0</v>
      </c>
      <c r="C284" s="98">
        <v>79.0</v>
      </c>
      <c r="D284" s="99" t="s">
        <v>550</v>
      </c>
      <c r="E284" s="108" t="s">
        <v>1379</v>
      </c>
      <c r="F284" s="107" t="s">
        <v>46</v>
      </c>
      <c r="G284" s="102"/>
      <c r="H284" s="102"/>
      <c r="I284" s="63" t="s">
        <v>2197</v>
      </c>
      <c r="J284" s="96"/>
    </row>
    <row r="285">
      <c r="A285" s="96" t="s">
        <v>2645</v>
      </c>
      <c r="B285" s="97">
        <v>134.0</v>
      </c>
      <c r="C285" s="98">
        <v>80.0</v>
      </c>
      <c r="D285" s="99" t="s">
        <v>551</v>
      </c>
      <c r="E285" s="108" t="s">
        <v>1379</v>
      </c>
      <c r="F285" s="107" t="s">
        <v>46</v>
      </c>
      <c r="G285" s="102"/>
      <c r="H285" s="102"/>
      <c r="I285" s="63" t="s">
        <v>2516</v>
      </c>
      <c r="J285" s="96"/>
    </row>
    <row r="286">
      <c r="A286" s="96" t="s">
        <v>2645</v>
      </c>
      <c r="B286" s="97">
        <v>135.0</v>
      </c>
      <c r="C286" s="98">
        <v>199.0</v>
      </c>
      <c r="D286" s="99" t="s">
        <v>646</v>
      </c>
      <c r="E286" s="108" t="s">
        <v>1379</v>
      </c>
      <c r="F286" s="107" t="s">
        <v>46</v>
      </c>
      <c r="G286" s="102"/>
      <c r="H286" s="102"/>
      <c r="I286" s="63" t="s">
        <v>2517</v>
      </c>
      <c r="J286" s="96"/>
    </row>
    <row r="287">
      <c r="A287" s="96" t="s">
        <v>2645</v>
      </c>
      <c r="B287" s="97">
        <v>136.0</v>
      </c>
      <c r="C287" s="98">
        <v>102.0</v>
      </c>
      <c r="D287" s="99" t="s">
        <v>569</v>
      </c>
      <c r="E287" s="100" t="s">
        <v>1331</v>
      </c>
      <c r="F287" s="107" t="s">
        <v>46</v>
      </c>
      <c r="G287" s="102"/>
      <c r="H287" s="102"/>
      <c r="I287" s="63" t="s">
        <v>2197</v>
      </c>
      <c r="J287" s="96"/>
    </row>
    <row r="288">
      <c r="A288" s="96" t="s">
        <v>2645</v>
      </c>
      <c r="B288" s="97">
        <v>137.0</v>
      </c>
      <c r="C288" s="98">
        <v>103.0</v>
      </c>
      <c r="D288" s="99" t="s">
        <v>570</v>
      </c>
      <c r="E288" s="100" t="s">
        <v>1331</v>
      </c>
      <c r="F288" s="107" t="s">
        <v>46</v>
      </c>
      <c r="G288" s="102"/>
      <c r="H288" s="102"/>
      <c r="I288" s="63" t="s">
        <v>2198</v>
      </c>
      <c r="J288" s="96"/>
    </row>
    <row r="289">
      <c r="A289" s="96" t="s">
        <v>2645</v>
      </c>
      <c r="B289" s="97">
        <v>138.0</v>
      </c>
      <c r="C289" s="98">
        <v>441.0</v>
      </c>
      <c r="D289" s="99" t="s">
        <v>849</v>
      </c>
      <c r="E289" s="111" t="s">
        <v>1292</v>
      </c>
      <c r="F289" s="112" t="s">
        <v>1321</v>
      </c>
      <c r="G289" s="102"/>
      <c r="H289" s="102"/>
      <c r="I289" s="63" t="s">
        <v>1156</v>
      </c>
      <c r="J289" s="96"/>
    </row>
    <row r="290">
      <c r="A290" s="96" t="s">
        <v>2645</v>
      </c>
      <c r="B290" s="97">
        <v>139.0</v>
      </c>
      <c r="C290" s="98">
        <v>458.0</v>
      </c>
      <c r="D290" s="99" t="s">
        <v>864</v>
      </c>
      <c r="E290" s="108" t="s">
        <v>1379</v>
      </c>
      <c r="F290" s="112" t="s">
        <v>1321</v>
      </c>
      <c r="G290" s="102"/>
      <c r="H290" s="102"/>
      <c r="I290" s="63" t="s">
        <v>2358</v>
      </c>
      <c r="J290" s="96"/>
    </row>
    <row r="291">
      <c r="A291" s="96" t="s">
        <v>2645</v>
      </c>
      <c r="B291" s="97">
        <v>140.0</v>
      </c>
      <c r="C291" s="98">
        <v>226.0</v>
      </c>
      <c r="D291" s="99" t="s">
        <v>670</v>
      </c>
      <c r="E291" s="108" t="s">
        <v>1379</v>
      </c>
      <c r="F291" s="112" t="s">
        <v>1321</v>
      </c>
      <c r="G291" s="102"/>
      <c r="H291" s="102"/>
      <c r="I291" s="63" t="s">
        <v>2357</v>
      </c>
      <c r="J291" s="96"/>
    </row>
    <row r="292">
      <c r="A292" s="96" t="s">
        <v>2645</v>
      </c>
      <c r="B292" s="97">
        <v>141.0</v>
      </c>
      <c r="C292" s="98">
        <v>366.0</v>
      </c>
      <c r="D292" s="99" t="s">
        <v>788</v>
      </c>
      <c r="E292" s="108" t="s">
        <v>1379</v>
      </c>
      <c r="F292" s="108"/>
      <c r="G292" s="102"/>
      <c r="H292" s="96"/>
      <c r="I292" s="63" t="s">
        <v>2118</v>
      </c>
      <c r="J292" s="96"/>
    </row>
    <row r="293">
      <c r="A293" s="96" t="s">
        <v>2645</v>
      </c>
      <c r="B293" s="97">
        <v>142.0</v>
      </c>
      <c r="C293" s="98">
        <v>367.0</v>
      </c>
      <c r="D293" s="99" t="s">
        <v>789</v>
      </c>
      <c r="E293" s="108" t="s">
        <v>1379</v>
      </c>
      <c r="F293" s="108"/>
      <c r="G293" s="102"/>
      <c r="H293" s="96"/>
      <c r="I293" s="63" t="s">
        <v>2286</v>
      </c>
      <c r="J293" s="96"/>
    </row>
    <row r="294">
      <c r="A294" s="96" t="s">
        <v>2645</v>
      </c>
      <c r="B294" s="97">
        <v>143.0</v>
      </c>
      <c r="C294" s="98">
        <v>368.0</v>
      </c>
      <c r="D294" s="99" t="s">
        <v>790</v>
      </c>
      <c r="E294" s="108" t="s">
        <v>1379</v>
      </c>
      <c r="F294" s="108"/>
      <c r="G294" s="102"/>
      <c r="H294" s="96"/>
      <c r="I294" s="63" t="s">
        <v>2250</v>
      </c>
      <c r="J294" s="96"/>
    </row>
    <row r="295">
      <c r="A295" s="96" t="s">
        <v>2645</v>
      </c>
      <c r="B295" s="97">
        <v>144.0</v>
      </c>
      <c r="C295" s="98">
        <v>223.0</v>
      </c>
      <c r="D295" s="99" t="s">
        <v>667</v>
      </c>
      <c r="E295" s="108" t="s">
        <v>1379</v>
      </c>
      <c r="F295" s="108"/>
      <c r="G295" s="102"/>
      <c r="H295" s="102"/>
      <c r="I295" s="63" t="s">
        <v>2461</v>
      </c>
      <c r="J295" s="96"/>
    </row>
    <row r="296">
      <c r="A296" s="96" t="s">
        <v>2645</v>
      </c>
      <c r="B296" s="97">
        <v>145.0</v>
      </c>
      <c r="C296" s="98">
        <v>224.0</v>
      </c>
      <c r="D296" s="99" t="s">
        <v>668</v>
      </c>
      <c r="E296" s="108" t="s">
        <v>1379</v>
      </c>
      <c r="F296" s="108"/>
      <c r="G296" s="102"/>
      <c r="H296" s="102"/>
      <c r="I296" s="63" t="s">
        <v>2405</v>
      </c>
      <c r="J296" s="96"/>
    </row>
    <row r="297">
      <c r="A297" s="96" t="s">
        <v>2645</v>
      </c>
      <c r="B297" s="97">
        <v>146.0</v>
      </c>
      <c r="C297" s="98">
        <v>222.0</v>
      </c>
      <c r="D297" s="99" t="s">
        <v>666</v>
      </c>
      <c r="E297" s="108" t="s">
        <v>1379</v>
      </c>
      <c r="F297" s="110" t="s">
        <v>1418</v>
      </c>
      <c r="G297" s="102"/>
      <c r="H297" s="102"/>
      <c r="I297" s="63" t="s">
        <v>2134</v>
      </c>
      <c r="J297" s="96"/>
    </row>
    <row r="298">
      <c r="A298" s="96" t="s">
        <v>2645</v>
      </c>
      <c r="B298" s="97">
        <v>147.0</v>
      </c>
      <c r="C298" s="98">
        <v>170.0</v>
      </c>
      <c r="D298" s="99" t="s">
        <v>618</v>
      </c>
      <c r="E298" s="108" t="s">
        <v>1379</v>
      </c>
      <c r="F298" s="117" t="s">
        <v>50</v>
      </c>
      <c r="G298" s="102"/>
      <c r="H298" s="96"/>
      <c r="I298" s="63" t="s">
        <v>2114</v>
      </c>
      <c r="J298" s="96"/>
    </row>
    <row r="299">
      <c r="A299" s="96" t="s">
        <v>2645</v>
      </c>
      <c r="B299" s="97">
        <v>148.0</v>
      </c>
      <c r="C299" s="98">
        <v>171.0</v>
      </c>
      <c r="D299" s="99" t="s">
        <v>619</v>
      </c>
      <c r="E299" s="108" t="s">
        <v>1379</v>
      </c>
      <c r="F299" s="117" t="s">
        <v>50</v>
      </c>
      <c r="G299" s="102"/>
      <c r="H299" s="102"/>
      <c r="I299" s="63" t="s">
        <v>2318</v>
      </c>
      <c r="J299" s="96"/>
    </row>
    <row r="300">
      <c r="A300" s="96" t="s">
        <v>2645</v>
      </c>
      <c r="B300" s="97">
        <v>149.0</v>
      </c>
      <c r="C300" s="98">
        <v>594.0</v>
      </c>
      <c r="D300" s="99" t="s">
        <v>969</v>
      </c>
      <c r="E300" s="108" t="s">
        <v>1379</v>
      </c>
      <c r="F300" s="108"/>
      <c r="G300" s="102"/>
      <c r="H300" s="102"/>
      <c r="I300" s="63" t="s">
        <v>2023</v>
      </c>
      <c r="J300" s="96"/>
    </row>
    <row r="301">
      <c r="A301" s="96" t="s">
        <v>2645</v>
      </c>
      <c r="B301" s="97">
        <v>150.0</v>
      </c>
      <c r="C301" s="98">
        <v>131.0</v>
      </c>
      <c r="D301" s="99" t="s">
        <v>594</v>
      </c>
      <c r="E301" s="108" t="s">
        <v>1379</v>
      </c>
      <c r="F301" s="120" t="s">
        <v>1306</v>
      </c>
      <c r="G301" s="102"/>
      <c r="H301" s="102"/>
      <c r="I301" s="63" t="s">
        <v>2319</v>
      </c>
      <c r="J301" s="96"/>
    </row>
    <row r="302">
      <c r="A302" s="96" t="s">
        <v>2645</v>
      </c>
      <c r="B302" s="97">
        <v>151.0</v>
      </c>
      <c r="C302" s="98">
        <v>144.0</v>
      </c>
      <c r="D302" s="99" t="s">
        <v>2047</v>
      </c>
      <c r="E302" s="120" t="s">
        <v>1306</v>
      </c>
      <c r="F302" s="112" t="s">
        <v>1321</v>
      </c>
      <c r="G302" s="102"/>
      <c r="H302" s="96"/>
      <c r="I302" s="63" t="s">
        <v>2048</v>
      </c>
      <c r="J302" s="96"/>
    </row>
    <row r="303">
      <c r="A303" s="96" t="s">
        <v>2645</v>
      </c>
      <c r="B303" s="97">
        <v>152.0</v>
      </c>
      <c r="C303" s="98">
        <v>145.0</v>
      </c>
      <c r="D303" s="99" t="s">
        <v>2626</v>
      </c>
      <c r="E303" s="117" t="s">
        <v>50</v>
      </c>
      <c r="F303" s="112" t="s">
        <v>1321</v>
      </c>
      <c r="G303" s="102"/>
      <c r="H303" s="96"/>
      <c r="I303" s="63" t="s">
        <v>2627</v>
      </c>
      <c r="J303" s="96"/>
    </row>
    <row r="304">
      <c r="A304" s="96" t="s">
        <v>2645</v>
      </c>
      <c r="B304" s="97">
        <v>153.0</v>
      </c>
      <c r="C304" s="98">
        <v>146.0</v>
      </c>
      <c r="D304" s="99" t="s">
        <v>2383</v>
      </c>
      <c r="E304" s="105" t="s">
        <v>1303</v>
      </c>
      <c r="F304" s="112" t="s">
        <v>1321</v>
      </c>
      <c r="G304" s="102"/>
      <c r="H304" s="102"/>
      <c r="I304" s="63" t="s">
        <v>2384</v>
      </c>
      <c r="J304" s="96"/>
    </row>
    <row r="305">
      <c r="A305" s="96" t="s">
        <v>2644</v>
      </c>
      <c r="B305" s="97">
        <v>77.0</v>
      </c>
      <c r="C305" s="98">
        <v>221.0</v>
      </c>
      <c r="D305" s="99" t="s">
        <v>665</v>
      </c>
      <c r="E305" s="120" t="s">
        <v>1306</v>
      </c>
      <c r="F305" s="101" t="s">
        <v>1342</v>
      </c>
      <c r="G305" s="102"/>
      <c r="H305" s="102"/>
      <c r="I305" s="63" t="s">
        <v>2429</v>
      </c>
      <c r="J305" s="96"/>
    </row>
    <row r="306">
      <c r="A306" s="96" t="s">
        <v>2643</v>
      </c>
      <c r="B306" s="97">
        <v>78.0</v>
      </c>
      <c r="C306" s="98">
        <v>300.0</v>
      </c>
      <c r="D306" s="99" t="s">
        <v>731</v>
      </c>
      <c r="E306" s="111" t="s">
        <v>1292</v>
      </c>
      <c r="F306" s="111"/>
      <c r="G306" s="102"/>
      <c r="H306" s="102"/>
      <c r="I306" s="63" t="s">
        <v>1198</v>
      </c>
      <c r="J306" s="96"/>
    </row>
    <row r="307">
      <c r="A307" s="96" t="s">
        <v>2644</v>
      </c>
      <c r="B307" s="97">
        <v>78.0</v>
      </c>
      <c r="C307" s="98">
        <v>473.0</v>
      </c>
      <c r="D307" s="99" t="s">
        <v>879</v>
      </c>
      <c r="E307" s="120" t="s">
        <v>1306</v>
      </c>
      <c r="F307" s="101" t="s">
        <v>1342</v>
      </c>
      <c r="G307" s="102"/>
      <c r="H307" s="102"/>
      <c r="I307" s="63" t="s">
        <v>2353</v>
      </c>
      <c r="J307" s="96"/>
    </row>
    <row r="308">
      <c r="A308" s="96" t="s">
        <v>2643</v>
      </c>
      <c r="B308" s="97">
        <v>79.0</v>
      </c>
      <c r="C308" s="98">
        <v>301.0</v>
      </c>
      <c r="D308" s="99" t="s">
        <v>732</v>
      </c>
      <c r="E308" s="111" t="s">
        <v>1292</v>
      </c>
      <c r="F308" s="111"/>
      <c r="G308" s="102"/>
      <c r="H308" s="102"/>
      <c r="I308" s="63" t="s">
        <v>2150</v>
      </c>
      <c r="J308" s="96"/>
    </row>
    <row r="309">
      <c r="A309" s="96" t="s">
        <v>2644</v>
      </c>
      <c r="B309" s="97">
        <v>79.0</v>
      </c>
      <c r="C309" s="98">
        <v>712.0</v>
      </c>
      <c r="D309" s="99" t="s">
        <v>1054</v>
      </c>
      <c r="E309" s="120" t="s">
        <v>1306</v>
      </c>
      <c r="F309" s="120"/>
      <c r="G309" s="102"/>
      <c r="H309" s="102"/>
      <c r="I309" s="63" t="s">
        <v>2072</v>
      </c>
      <c r="J309" s="96"/>
    </row>
    <row r="310">
      <c r="A310" s="96" t="s">
        <v>2643</v>
      </c>
      <c r="B310" s="97">
        <v>80.0</v>
      </c>
      <c r="C310" s="98">
        <v>1.0</v>
      </c>
      <c r="D310" s="99" t="s">
        <v>474</v>
      </c>
      <c r="E310" s="100" t="s">
        <v>1331</v>
      </c>
      <c r="F310" s="114" t="s">
        <v>1359</v>
      </c>
      <c r="G310" s="102"/>
      <c r="H310" s="102"/>
      <c r="I310" s="63" t="s">
        <v>2088</v>
      </c>
      <c r="J310" s="96"/>
    </row>
    <row r="311">
      <c r="A311" s="96" t="s">
        <v>2644</v>
      </c>
      <c r="B311" s="97">
        <v>80.0</v>
      </c>
      <c r="C311" s="98">
        <v>713.0</v>
      </c>
      <c r="D311" s="99" t="s">
        <v>1055</v>
      </c>
      <c r="E311" s="120" t="s">
        <v>1306</v>
      </c>
      <c r="F311" s="120"/>
      <c r="G311" s="102"/>
      <c r="H311" s="102"/>
      <c r="I311" s="63" t="s">
        <v>2052</v>
      </c>
      <c r="J311" s="96"/>
    </row>
    <row r="312">
      <c r="A312" s="96" t="s">
        <v>2643</v>
      </c>
      <c r="B312" s="97">
        <v>81.0</v>
      </c>
      <c r="C312" s="98">
        <v>2.0</v>
      </c>
      <c r="D312" s="99" t="s">
        <v>475</v>
      </c>
      <c r="E312" s="100" t="s">
        <v>1331</v>
      </c>
      <c r="F312" s="114" t="s">
        <v>1359</v>
      </c>
      <c r="G312" s="102"/>
      <c r="H312" s="102"/>
      <c r="I312" s="63" t="s">
        <v>2293</v>
      </c>
      <c r="J312" s="96"/>
    </row>
    <row r="313">
      <c r="A313" s="96" t="s">
        <v>2644</v>
      </c>
      <c r="B313" s="97">
        <v>81.0</v>
      </c>
      <c r="C313" s="98">
        <v>613.0</v>
      </c>
      <c r="D313" s="99" t="s">
        <v>984</v>
      </c>
      <c r="E313" s="120" t="s">
        <v>1306</v>
      </c>
      <c r="F313" s="120"/>
      <c r="G313" s="102"/>
      <c r="H313" s="102"/>
      <c r="I313" s="63" t="s">
        <v>1144</v>
      </c>
      <c r="J313" s="96"/>
    </row>
    <row r="314">
      <c r="A314" s="96" t="s">
        <v>2643</v>
      </c>
      <c r="B314" s="97">
        <v>82.0</v>
      </c>
      <c r="C314" s="98">
        <v>3.0</v>
      </c>
      <c r="D314" s="99" t="s">
        <v>476</v>
      </c>
      <c r="E314" s="100" t="s">
        <v>1331</v>
      </c>
      <c r="F314" s="114" t="s">
        <v>1359</v>
      </c>
      <c r="G314" s="102"/>
      <c r="H314" s="102"/>
      <c r="I314" s="63" t="s">
        <v>2587</v>
      </c>
      <c r="J314" s="96"/>
    </row>
    <row r="315">
      <c r="A315" s="96" t="s">
        <v>2644</v>
      </c>
      <c r="B315" s="97">
        <v>82.0</v>
      </c>
      <c r="C315" s="98">
        <v>614.0</v>
      </c>
      <c r="D315" s="99" t="s">
        <v>985</v>
      </c>
      <c r="E315" s="120" t="s">
        <v>1306</v>
      </c>
      <c r="F315" s="120"/>
      <c r="G315" s="102"/>
      <c r="H315" s="102"/>
      <c r="I315" s="63" t="s">
        <v>2066</v>
      </c>
      <c r="J315" s="96"/>
    </row>
    <row r="316">
      <c r="A316" s="96" t="s">
        <v>2643</v>
      </c>
      <c r="B316" s="97">
        <v>83.0</v>
      </c>
      <c r="C316" s="98">
        <v>4.0</v>
      </c>
      <c r="D316" s="99" t="s">
        <v>477</v>
      </c>
      <c r="E316" s="105" t="s">
        <v>1303</v>
      </c>
      <c r="F316" s="105"/>
      <c r="G316" s="102"/>
      <c r="H316" s="102"/>
      <c r="I316" s="63" t="s">
        <v>2088</v>
      </c>
      <c r="J316" s="96"/>
    </row>
    <row r="317">
      <c r="A317" s="96" t="s">
        <v>2644</v>
      </c>
      <c r="B317" s="97">
        <v>83.0</v>
      </c>
      <c r="C317" s="98">
        <v>238.0</v>
      </c>
      <c r="D317" s="99" t="s">
        <v>681</v>
      </c>
      <c r="E317" s="120" t="s">
        <v>1306</v>
      </c>
      <c r="F317" s="107" t="s">
        <v>46</v>
      </c>
      <c r="G317" s="102"/>
      <c r="H317" s="102"/>
      <c r="I317" s="63" t="s">
        <v>2520</v>
      </c>
      <c r="J317" s="96"/>
    </row>
    <row r="318">
      <c r="A318" s="96" t="s">
        <v>2643</v>
      </c>
      <c r="B318" s="97">
        <v>84.0</v>
      </c>
      <c r="C318" s="98">
        <v>5.0</v>
      </c>
      <c r="D318" s="99" t="s">
        <v>478</v>
      </c>
      <c r="E318" s="105" t="s">
        <v>1303</v>
      </c>
      <c r="F318" s="105"/>
      <c r="G318" s="102"/>
      <c r="H318" s="102"/>
      <c r="I318" s="63" t="s">
        <v>2106</v>
      </c>
      <c r="J318" s="96"/>
    </row>
    <row r="319">
      <c r="A319" s="96" t="s">
        <v>2644</v>
      </c>
      <c r="B319" s="97">
        <v>84.0</v>
      </c>
      <c r="C319" s="98">
        <v>124.0</v>
      </c>
      <c r="D319" s="99" t="s">
        <v>589</v>
      </c>
      <c r="E319" s="120" t="s">
        <v>1306</v>
      </c>
      <c r="F319" s="107" t="s">
        <v>46</v>
      </c>
      <c r="G319" s="102"/>
      <c r="H319" s="102"/>
      <c r="I319" s="63" t="s">
        <v>1144</v>
      </c>
      <c r="J319" s="96"/>
    </row>
    <row r="320">
      <c r="A320" s="96" t="s">
        <v>2643</v>
      </c>
      <c r="B320" s="97">
        <v>85.0</v>
      </c>
      <c r="C320" s="98">
        <v>6.0</v>
      </c>
      <c r="D320" s="99" t="s">
        <v>479</v>
      </c>
      <c r="E320" s="105" t="s">
        <v>1303</v>
      </c>
      <c r="F320" s="112" t="s">
        <v>1321</v>
      </c>
      <c r="G320" s="102"/>
      <c r="H320" s="102"/>
      <c r="I320" s="63" t="s">
        <v>2105</v>
      </c>
      <c r="J320" s="96"/>
    </row>
    <row r="321">
      <c r="A321" s="96" t="s">
        <v>2644</v>
      </c>
      <c r="B321" s="97">
        <v>85.0</v>
      </c>
      <c r="C321" s="98">
        <v>582.0</v>
      </c>
      <c r="D321" s="99" t="s">
        <v>957</v>
      </c>
      <c r="E321" s="120" t="s">
        <v>1306</v>
      </c>
      <c r="F321" s="120"/>
      <c r="G321" s="102"/>
      <c r="H321" s="102"/>
      <c r="I321" s="63" t="s">
        <v>1144</v>
      </c>
      <c r="J321" s="96"/>
    </row>
    <row r="322">
      <c r="A322" s="96" t="s">
        <v>2643</v>
      </c>
      <c r="B322" s="97">
        <v>86.0</v>
      </c>
      <c r="C322" s="98">
        <v>7.0</v>
      </c>
      <c r="D322" s="99" t="s">
        <v>480</v>
      </c>
      <c r="E322" s="108" t="s">
        <v>1379</v>
      </c>
      <c r="F322" s="108"/>
      <c r="G322" s="102"/>
      <c r="H322" s="102"/>
      <c r="I322" s="63" t="s">
        <v>2088</v>
      </c>
      <c r="J322" s="96"/>
    </row>
    <row r="323">
      <c r="A323" s="96" t="s">
        <v>2644</v>
      </c>
      <c r="B323" s="97">
        <v>86.0</v>
      </c>
      <c r="C323" s="98">
        <v>583.0</v>
      </c>
      <c r="D323" s="99" t="s">
        <v>958</v>
      </c>
      <c r="E323" s="120" t="s">
        <v>1306</v>
      </c>
      <c r="F323" s="120"/>
      <c r="G323" s="102"/>
      <c r="H323" s="102"/>
      <c r="I323" s="63" t="s">
        <v>2582</v>
      </c>
      <c r="J323" s="96"/>
    </row>
    <row r="324">
      <c r="A324" s="96" t="s">
        <v>2643</v>
      </c>
      <c r="B324" s="97">
        <v>87.0</v>
      </c>
      <c r="C324" s="98">
        <v>8.0</v>
      </c>
      <c r="D324" s="99" t="s">
        <v>481</v>
      </c>
      <c r="E324" s="108" t="s">
        <v>1379</v>
      </c>
      <c r="F324" s="108"/>
      <c r="G324" s="102"/>
      <c r="H324" s="102"/>
      <c r="I324" s="63" t="s">
        <v>2603</v>
      </c>
      <c r="J324" s="96"/>
    </row>
    <row r="325">
      <c r="A325" s="96" t="s">
        <v>2644</v>
      </c>
      <c r="B325" s="97">
        <v>87.0</v>
      </c>
      <c r="C325" s="98">
        <v>584.0</v>
      </c>
      <c r="D325" s="99" t="s">
        <v>959</v>
      </c>
      <c r="E325" s="120" t="s">
        <v>1306</v>
      </c>
      <c r="F325" s="120"/>
      <c r="G325" s="102"/>
      <c r="H325" s="102"/>
      <c r="I325" s="63" t="s">
        <v>2583</v>
      </c>
      <c r="J325" s="96"/>
    </row>
    <row r="326">
      <c r="A326" s="96" t="s">
        <v>2643</v>
      </c>
      <c r="B326" s="97">
        <v>88.0</v>
      </c>
      <c r="C326" s="98">
        <v>9.0</v>
      </c>
      <c r="D326" s="99" t="s">
        <v>482</v>
      </c>
      <c r="E326" s="108" t="s">
        <v>1379</v>
      </c>
      <c r="F326" s="108"/>
      <c r="G326" s="102"/>
      <c r="H326" s="102"/>
      <c r="I326" s="63" t="s">
        <v>2076</v>
      </c>
      <c r="J326" s="96"/>
    </row>
    <row r="327">
      <c r="A327" s="96" t="s">
        <v>2644</v>
      </c>
      <c r="B327" s="97">
        <v>88.0</v>
      </c>
      <c r="C327" s="98">
        <v>459.0</v>
      </c>
      <c r="D327" s="99" t="s">
        <v>865</v>
      </c>
      <c r="E327" s="100" t="s">
        <v>1331</v>
      </c>
      <c r="F327" s="120" t="s">
        <v>1306</v>
      </c>
      <c r="G327" s="102"/>
      <c r="H327" s="102"/>
      <c r="I327" s="63" t="s">
        <v>2524</v>
      </c>
      <c r="J327" s="96"/>
    </row>
    <row r="328">
      <c r="A328" s="96" t="s">
        <v>2643</v>
      </c>
      <c r="B328" s="97">
        <v>89.0</v>
      </c>
      <c r="C328" s="98">
        <v>672.0</v>
      </c>
      <c r="D328" s="99" t="s">
        <v>1028</v>
      </c>
      <c r="E328" s="100" t="s">
        <v>1331</v>
      </c>
      <c r="F328" s="100"/>
      <c r="G328" s="102"/>
      <c r="H328" s="102"/>
      <c r="I328" s="63" t="s">
        <v>1241</v>
      </c>
      <c r="J328" s="96"/>
    </row>
    <row r="329">
      <c r="A329" s="96" t="s">
        <v>2644</v>
      </c>
      <c r="B329" s="97">
        <v>89.0</v>
      </c>
      <c r="C329" s="98">
        <v>460.0</v>
      </c>
      <c r="D329" s="99" t="s">
        <v>866</v>
      </c>
      <c r="E329" s="100" t="s">
        <v>1331</v>
      </c>
      <c r="F329" s="120" t="s">
        <v>1306</v>
      </c>
      <c r="G329" s="102"/>
      <c r="H329" s="102"/>
      <c r="I329" s="63" t="s">
        <v>2009</v>
      </c>
      <c r="J329" s="96"/>
    </row>
    <row r="330">
      <c r="A330" s="96" t="s">
        <v>2643</v>
      </c>
      <c r="B330" s="97">
        <v>90.0</v>
      </c>
      <c r="C330" s="98">
        <v>673.0</v>
      </c>
      <c r="D330" s="99" t="s">
        <v>1029</v>
      </c>
      <c r="E330" s="100" t="s">
        <v>1331</v>
      </c>
      <c r="F330" s="100"/>
      <c r="G330" s="102"/>
      <c r="H330" s="102"/>
      <c r="I330" s="63" t="s">
        <v>2242</v>
      </c>
      <c r="J330" s="96"/>
    </row>
    <row r="331">
      <c r="A331" s="96" t="s">
        <v>2644</v>
      </c>
      <c r="B331" s="97">
        <v>90.0</v>
      </c>
      <c r="C331" s="98">
        <v>225.0</v>
      </c>
      <c r="D331" s="99" t="s">
        <v>669</v>
      </c>
      <c r="E331" s="120" t="s">
        <v>1306</v>
      </c>
      <c r="F331" s="112" t="s">
        <v>1321</v>
      </c>
      <c r="G331" s="102"/>
      <c r="H331" s="102"/>
      <c r="I331" s="63" t="s">
        <v>2151</v>
      </c>
      <c r="J331" s="96"/>
    </row>
    <row r="332">
      <c r="A332" s="96" t="s">
        <v>2643</v>
      </c>
      <c r="B332" s="97">
        <v>91.0</v>
      </c>
      <c r="C332" s="98">
        <v>674.0</v>
      </c>
      <c r="D332" s="99" t="s">
        <v>1030</v>
      </c>
      <c r="E332" s="104" t="s">
        <v>87</v>
      </c>
      <c r="F332" s="104"/>
      <c r="G332" s="102"/>
      <c r="H332" s="102"/>
      <c r="I332" s="63" t="s">
        <v>2412</v>
      </c>
      <c r="J332" s="96"/>
    </row>
    <row r="333">
      <c r="A333" s="96" t="s">
        <v>2644</v>
      </c>
      <c r="B333" s="97">
        <v>91.0</v>
      </c>
      <c r="C333" s="98">
        <v>215.0</v>
      </c>
      <c r="D333" s="99" t="s">
        <v>659</v>
      </c>
      <c r="E333" s="109" t="s">
        <v>1366</v>
      </c>
      <c r="F333" s="120" t="s">
        <v>1306</v>
      </c>
      <c r="G333" s="102"/>
      <c r="H333" s="102"/>
      <c r="I333" s="63" t="s">
        <v>2521</v>
      </c>
      <c r="J333" s="96"/>
    </row>
    <row r="334">
      <c r="A334" s="96" t="s">
        <v>2643</v>
      </c>
      <c r="B334" s="97">
        <v>92.0</v>
      </c>
      <c r="C334" s="98">
        <v>675.0</v>
      </c>
      <c r="D334" s="99" t="s">
        <v>1031</v>
      </c>
      <c r="E334" s="104" t="s">
        <v>87</v>
      </c>
      <c r="F334" s="109" t="s">
        <v>1366</v>
      </c>
      <c r="G334" s="102"/>
      <c r="H334" s="102"/>
      <c r="I334" s="63" t="s">
        <v>2413</v>
      </c>
      <c r="J334" s="96"/>
    </row>
    <row r="335">
      <c r="A335" s="96" t="s">
        <v>2644</v>
      </c>
      <c r="B335" s="97">
        <v>92.0</v>
      </c>
      <c r="C335" s="98">
        <v>461.0</v>
      </c>
      <c r="D335" s="99" t="s">
        <v>867</v>
      </c>
      <c r="E335" s="109" t="s">
        <v>1366</v>
      </c>
      <c r="F335" s="120" t="s">
        <v>1306</v>
      </c>
      <c r="G335" s="102"/>
      <c r="H335" s="102"/>
      <c r="I335" s="63" t="s">
        <v>2604</v>
      </c>
      <c r="J335" s="96"/>
    </row>
    <row r="336">
      <c r="A336" s="96" t="s">
        <v>2643</v>
      </c>
      <c r="B336" s="97">
        <v>93.0</v>
      </c>
      <c r="C336" s="98">
        <v>676.0</v>
      </c>
      <c r="D336" s="99" t="s">
        <v>2221</v>
      </c>
      <c r="E336" s="111" t="s">
        <v>1292</v>
      </c>
      <c r="F336" s="111"/>
      <c r="G336" s="102"/>
      <c r="H336" s="102"/>
      <c r="I336" s="63" t="s">
        <v>2222</v>
      </c>
      <c r="J336" s="96"/>
    </row>
    <row r="337">
      <c r="A337" s="96" t="s">
        <v>2644</v>
      </c>
      <c r="B337" s="97">
        <v>93.0</v>
      </c>
      <c r="C337" s="98">
        <v>532.0</v>
      </c>
      <c r="D337" s="99" t="s">
        <v>916</v>
      </c>
      <c r="E337" s="104" t="s">
        <v>87</v>
      </c>
      <c r="F337" s="104"/>
      <c r="G337" s="102"/>
      <c r="H337" s="96"/>
      <c r="I337" s="63" t="s">
        <v>2559</v>
      </c>
      <c r="J337" s="103"/>
    </row>
    <row r="338">
      <c r="A338" s="96" t="s">
        <v>2643</v>
      </c>
      <c r="B338" s="97">
        <v>94.0</v>
      </c>
      <c r="C338" s="98">
        <v>84.0</v>
      </c>
      <c r="D338" s="99" t="s">
        <v>555</v>
      </c>
      <c r="E338" s="111" t="s">
        <v>1292</v>
      </c>
      <c r="F338" s="112" t="s">
        <v>1321</v>
      </c>
      <c r="G338" s="102"/>
      <c r="H338" s="102"/>
      <c r="I338" s="63" t="s">
        <v>2160</v>
      </c>
      <c r="J338" s="96"/>
    </row>
    <row r="339">
      <c r="A339" s="96" t="s">
        <v>2644</v>
      </c>
      <c r="B339" s="97">
        <v>94.0</v>
      </c>
      <c r="C339" s="98">
        <v>533.0</v>
      </c>
      <c r="D339" s="99" t="s">
        <v>917</v>
      </c>
      <c r="E339" s="104" t="s">
        <v>87</v>
      </c>
      <c r="F339" s="104"/>
      <c r="G339" s="102"/>
      <c r="H339" s="102"/>
      <c r="I339" s="63" t="s">
        <v>2262</v>
      </c>
      <c r="J339" s="96"/>
    </row>
    <row r="340">
      <c r="A340" s="96" t="s">
        <v>2643</v>
      </c>
      <c r="B340" s="97">
        <v>95.0</v>
      </c>
      <c r="C340" s="98">
        <v>85.0</v>
      </c>
      <c r="D340" s="99" t="s">
        <v>556</v>
      </c>
      <c r="E340" s="111" t="s">
        <v>1292</v>
      </c>
      <c r="F340" s="112" t="s">
        <v>1321</v>
      </c>
      <c r="G340" s="102"/>
      <c r="H340" s="102"/>
      <c r="I340" s="63" t="s">
        <v>2159</v>
      </c>
      <c r="J340" s="96"/>
    </row>
    <row r="341">
      <c r="A341" s="96" t="s">
        <v>2644</v>
      </c>
      <c r="B341" s="97">
        <v>95.0</v>
      </c>
      <c r="C341" s="98">
        <v>534.0</v>
      </c>
      <c r="D341" s="99" t="s">
        <v>918</v>
      </c>
      <c r="E341" s="104" t="s">
        <v>87</v>
      </c>
      <c r="F341" s="104"/>
      <c r="G341" s="102"/>
      <c r="H341" s="102"/>
      <c r="I341" s="63" t="s">
        <v>2132</v>
      </c>
      <c r="J341" s="96"/>
    </row>
    <row r="342">
      <c r="A342" s="96" t="s">
        <v>2643</v>
      </c>
      <c r="B342" s="97">
        <v>96.0</v>
      </c>
      <c r="C342" s="98">
        <v>311.0</v>
      </c>
      <c r="D342" s="99" t="s">
        <v>742</v>
      </c>
      <c r="E342" s="117" t="s">
        <v>50</v>
      </c>
      <c r="F342" s="117"/>
      <c r="G342" s="102"/>
      <c r="H342" s="102"/>
      <c r="I342" s="63" t="s">
        <v>2432</v>
      </c>
      <c r="J342" s="96"/>
    </row>
    <row r="343">
      <c r="A343" s="96" t="s">
        <v>2644</v>
      </c>
      <c r="B343" s="97">
        <v>96.0</v>
      </c>
      <c r="C343" s="98">
        <v>324.0</v>
      </c>
      <c r="D343" s="99" t="s">
        <v>754</v>
      </c>
      <c r="E343" s="105" t="s">
        <v>1303</v>
      </c>
      <c r="F343" s="105"/>
      <c r="G343" s="102"/>
      <c r="H343" s="102"/>
      <c r="I343" s="63" t="s">
        <v>2269</v>
      </c>
      <c r="J343" s="96"/>
    </row>
    <row r="344">
      <c r="A344" s="96" t="s">
        <v>2643</v>
      </c>
      <c r="B344" s="97">
        <v>97.0</v>
      </c>
      <c r="C344" s="98">
        <v>312.0</v>
      </c>
      <c r="D344" s="99" t="s">
        <v>743</v>
      </c>
      <c r="E344" s="117" t="s">
        <v>50</v>
      </c>
      <c r="F344" s="117"/>
      <c r="G344" s="102"/>
      <c r="H344" s="102"/>
      <c r="I344" s="63" t="s">
        <v>2379</v>
      </c>
      <c r="J344" s="96"/>
    </row>
    <row r="345">
      <c r="A345" s="96" t="s">
        <v>2644</v>
      </c>
      <c r="B345" s="97">
        <v>97.0</v>
      </c>
      <c r="C345" s="98">
        <v>27.0</v>
      </c>
      <c r="D345" s="99" t="s">
        <v>498</v>
      </c>
      <c r="E345" s="101" t="s">
        <v>1342</v>
      </c>
      <c r="F345" s="101"/>
      <c r="G345" s="102"/>
      <c r="H345" s="96"/>
      <c r="I345" s="121" t="s">
        <v>2472</v>
      </c>
      <c r="J345" s="122"/>
    </row>
    <row r="346">
      <c r="A346" s="96" t="s">
        <v>2643</v>
      </c>
      <c r="B346" s="97">
        <v>98.0</v>
      </c>
      <c r="C346" s="98">
        <v>316.0</v>
      </c>
      <c r="D346" s="99" t="s">
        <v>746</v>
      </c>
      <c r="E346" s="114" t="s">
        <v>1359</v>
      </c>
      <c r="F346" s="114"/>
      <c r="G346" s="102"/>
      <c r="H346" s="102"/>
      <c r="I346" s="63" t="s">
        <v>1241</v>
      </c>
      <c r="J346" s="96"/>
    </row>
    <row r="347">
      <c r="A347" s="96" t="s">
        <v>2644</v>
      </c>
      <c r="B347" s="97">
        <v>98.0</v>
      </c>
      <c r="C347" s="98">
        <v>28.0</v>
      </c>
      <c r="D347" s="99" t="s">
        <v>499</v>
      </c>
      <c r="E347" s="101" t="s">
        <v>1342</v>
      </c>
      <c r="F347" s="101"/>
      <c r="G347" s="102"/>
      <c r="H347" s="102"/>
      <c r="I347" s="63" t="s">
        <v>2473</v>
      </c>
      <c r="J347" s="96"/>
    </row>
    <row r="348">
      <c r="A348" s="96" t="s">
        <v>2643</v>
      </c>
      <c r="B348" s="97">
        <v>99.0</v>
      </c>
      <c r="C348" s="98">
        <v>317.0</v>
      </c>
      <c r="D348" s="99" t="s">
        <v>747</v>
      </c>
      <c r="E348" s="114" t="s">
        <v>1359</v>
      </c>
      <c r="F348" s="114"/>
      <c r="G348" s="102"/>
      <c r="H348" s="102"/>
      <c r="I348" s="63" t="s">
        <v>2545</v>
      </c>
      <c r="J348" s="96"/>
    </row>
    <row r="349">
      <c r="A349" s="96" t="s">
        <v>2644</v>
      </c>
      <c r="B349" s="97">
        <v>99.0</v>
      </c>
      <c r="C349" s="98">
        <v>304.0</v>
      </c>
      <c r="D349" s="99" t="s">
        <v>735</v>
      </c>
      <c r="E349" s="115" t="s">
        <v>1551</v>
      </c>
      <c r="F349" s="110" t="s">
        <v>1418</v>
      </c>
      <c r="G349" s="102"/>
      <c r="H349" s="96"/>
      <c r="I349" s="63" t="s">
        <v>2046</v>
      </c>
      <c r="J349" s="96"/>
    </row>
    <row r="350">
      <c r="A350" s="96" t="s">
        <v>2645</v>
      </c>
      <c r="B350" s="97">
        <v>70.0</v>
      </c>
      <c r="C350" s="98">
        <v>598.0</v>
      </c>
      <c r="D350" s="99" t="s">
        <v>972</v>
      </c>
      <c r="E350" s="100" t="s">
        <v>1331</v>
      </c>
      <c r="F350" s="115" t="s">
        <v>1551</v>
      </c>
      <c r="G350" s="102"/>
      <c r="H350" s="96"/>
      <c r="I350" s="119" t="s">
        <v>2205</v>
      </c>
      <c r="J350" s="103"/>
    </row>
    <row r="351">
      <c r="A351" s="96" t="s">
        <v>2643</v>
      </c>
      <c r="B351" s="97">
        <v>100.0</v>
      </c>
      <c r="C351" s="98">
        <v>559.0</v>
      </c>
      <c r="D351" s="99" t="s">
        <v>943</v>
      </c>
      <c r="E351" s="109" t="s">
        <v>1366</v>
      </c>
      <c r="F351" s="104" t="s">
        <v>87</v>
      </c>
      <c r="G351" s="102"/>
      <c r="H351" s="102"/>
      <c r="I351" s="63" t="s">
        <v>1241</v>
      </c>
      <c r="J351" s="96"/>
    </row>
    <row r="352">
      <c r="A352" s="96" t="s">
        <v>2644</v>
      </c>
      <c r="B352" s="97">
        <v>100.0</v>
      </c>
      <c r="C352" s="98">
        <v>305.0</v>
      </c>
      <c r="D352" s="99" t="s">
        <v>736</v>
      </c>
      <c r="E352" s="115" t="s">
        <v>1551</v>
      </c>
      <c r="F352" s="110" t="s">
        <v>1418</v>
      </c>
      <c r="G352" s="102"/>
      <c r="H352" s="102"/>
      <c r="I352" s="63" t="s">
        <v>2316</v>
      </c>
      <c r="J352" s="96"/>
    </row>
    <row r="353">
      <c r="A353" s="96" t="s">
        <v>2643</v>
      </c>
      <c r="B353" s="97">
        <v>101.0</v>
      </c>
      <c r="C353" s="98">
        <v>560.0</v>
      </c>
      <c r="D353" s="99" t="s">
        <v>944</v>
      </c>
      <c r="E353" s="109" t="s">
        <v>1366</v>
      </c>
      <c r="F353" s="104" t="s">
        <v>87</v>
      </c>
      <c r="G353" s="102"/>
      <c r="H353" s="102"/>
      <c r="I353" s="63" t="s">
        <v>2478</v>
      </c>
      <c r="J353" s="96"/>
    </row>
    <row r="354">
      <c r="A354" s="96" t="s">
        <v>2644</v>
      </c>
      <c r="B354" s="97">
        <v>101.0</v>
      </c>
      <c r="C354" s="98">
        <v>306.0</v>
      </c>
      <c r="D354" s="99" t="s">
        <v>737</v>
      </c>
      <c r="E354" s="115" t="s">
        <v>1551</v>
      </c>
      <c r="F354" s="110" t="s">
        <v>1418</v>
      </c>
      <c r="G354" s="102"/>
      <c r="H354" s="102"/>
      <c r="I354" s="63" t="s">
        <v>2020</v>
      </c>
      <c r="J354" s="96"/>
    </row>
    <row r="355">
      <c r="A355" s="96" t="s">
        <v>2643</v>
      </c>
      <c r="B355" s="97">
        <v>102.0</v>
      </c>
      <c r="C355" s="98">
        <v>63.0</v>
      </c>
      <c r="D355" s="99" t="s">
        <v>534</v>
      </c>
      <c r="E355" s="107" t="s">
        <v>46</v>
      </c>
      <c r="F355" s="107"/>
      <c r="G355" s="102"/>
      <c r="H355" s="102"/>
      <c r="I355" s="63" t="s">
        <v>2011</v>
      </c>
      <c r="J355" s="96"/>
    </row>
    <row r="356">
      <c r="A356" s="96" t="s">
        <v>2644</v>
      </c>
      <c r="B356" s="97">
        <v>102.0</v>
      </c>
      <c r="C356" s="98">
        <v>246.0</v>
      </c>
      <c r="D356" s="99" t="s">
        <v>685</v>
      </c>
      <c r="E356" s="110" t="s">
        <v>1418</v>
      </c>
      <c r="F356" s="101" t="s">
        <v>1342</v>
      </c>
      <c r="G356" s="102"/>
      <c r="H356" s="96"/>
      <c r="I356" s="63" t="s">
        <v>2320</v>
      </c>
      <c r="J356" s="96"/>
    </row>
    <row r="357">
      <c r="A357" s="96" t="s">
        <v>2643</v>
      </c>
      <c r="B357" s="97">
        <v>103.0</v>
      </c>
      <c r="C357" s="98">
        <v>64.0</v>
      </c>
      <c r="D357" s="99" t="s">
        <v>535</v>
      </c>
      <c r="E357" s="107" t="s">
        <v>46</v>
      </c>
      <c r="F357" s="107"/>
      <c r="G357" s="102"/>
      <c r="H357" s="102"/>
      <c r="I357" s="63" t="s">
        <v>2300</v>
      </c>
      <c r="J357" s="96"/>
    </row>
    <row r="358">
      <c r="A358" s="96" t="s">
        <v>2644</v>
      </c>
      <c r="B358" s="97">
        <v>103.0</v>
      </c>
      <c r="C358" s="98">
        <v>247.0</v>
      </c>
      <c r="D358" s="99" t="s">
        <v>2442</v>
      </c>
      <c r="E358" s="110" t="s">
        <v>1418</v>
      </c>
      <c r="F358" s="101" t="s">
        <v>1342</v>
      </c>
      <c r="G358" s="102"/>
      <c r="H358" s="102"/>
      <c r="I358" s="63" t="s">
        <v>2443</v>
      </c>
      <c r="J358" s="96"/>
    </row>
    <row r="359">
      <c r="A359" s="96" t="s">
        <v>2643</v>
      </c>
      <c r="B359" s="97">
        <v>104.0</v>
      </c>
      <c r="C359" s="98">
        <v>65.0</v>
      </c>
      <c r="D359" s="99" t="s">
        <v>536</v>
      </c>
      <c r="E359" s="107" t="s">
        <v>46</v>
      </c>
      <c r="F359" s="107"/>
      <c r="G359" s="102"/>
      <c r="H359" s="102"/>
      <c r="I359" s="63" t="s">
        <v>2022</v>
      </c>
      <c r="J359" s="96"/>
    </row>
    <row r="360">
      <c r="A360" s="96" t="s">
        <v>2644</v>
      </c>
      <c r="B360" s="97">
        <v>104.0</v>
      </c>
      <c r="C360" s="98">
        <v>248.0</v>
      </c>
      <c r="D360" s="99" t="s">
        <v>686</v>
      </c>
      <c r="E360" s="110" t="s">
        <v>1418</v>
      </c>
      <c r="F360" s="109" t="s">
        <v>1366</v>
      </c>
      <c r="G360" s="102"/>
      <c r="H360" s="96"/>
      <c r="I360" s="63" t="s">
        <v>2572</v>
      </c>
      <c r="J360" s="103"/>
    </row>
    <row r="361">
      <c r="A361" s="96" t="s">
        <v>2643</v>
      </c>
      <c r="B361" s="97">
        <v>105.0</v>
      </c>
      <c r="C361" s="98">
        <v>43.0</v>
      </c>
      <c r="D361" s="99" t="s">
        <v>514</v>
      </c>
      <c r="E361" s="100" t="s">
        <v>1331</v>
      </c>
      <c r="F361" s="114" t="s">
        <v>1359</v>
      </c>
      <c r="G361" s="102"/>
      <c r="H361" s="102"/>
      <c r="I361" s="63" t="s">
        <v>2406</v>
      </c>
      <c r="J361" s="96"/>
    </row>
    <row r="362">
      <c r="A362" s="96" t="s">
        <v>2644</v>
      </c>
      <c r="B362" s="97">
        <v>105.0</v>
      </c>
      <c r="C362" s="98">
        <v>631.0</v>
      </c>
      <c r="D362" s="99" t="s">
        <v>1001</v>
      </c>
      <c r="E362" s="105" t="s">
        <v>1303</v>
      </c>
      <c r="F362" s="105"/>
      <c r="G362" s="102"/>
      <c r="H362" s="96"/>
      <c r="I362" s="63" t="s">
        <v>2269</v>
      </c>
      <c r="J362" s="96"/>
    </row>
    <row r="363">
      <c r="A363" s="96" t="s">
        <v>2643</v>
      </c>
      <c r="B363" s="97">
        <v>106.0</v>
      </c>
      <c r="C363" s="98">
        <v>44.0</v>
      </c>
      <c r="D363" s="99" t="s">
        <v>515</v>
      </c>
      <c r="E363" s="100" t="s">
        <v>1331</v>
      </c>
      <c r="F363" s="114" t="s">
        <v>1359</v>
      </c>
      <c r="G363" s="102"/>
      <c r="H363" s="102"/>
      <c r="I363" s="63" t="s">
        <v>2241</v>
      </c>
      <c r="J363" s="96"/>
    </row>
    <row r="364">
      <c r="A364" s="96" t="s">
        <v>2644</v>
      </c>
      <c r="B364" s="97">
        <v>106.0</v>
      </c>
      <c r="C364" s="98">
        <v>632.0</v>
      </c>
      <c r="D364" s="99" t="s">
        <v>1002</v>
      </c>
      <c r="E364" s="113" t="s">
        <v>1361</v>
      </c>
      <c r="F364" s="115" t="s">
        <v>1551</v>
      </c>
      <c r="G364" s="102"/>
      <c r="H364" s="102"/>
      <c r="I364" s="63" t="s">
        <v>2177</v>
      </c>
      <c r="J364" s="96"/>
    </row>
    <row r="365">
      <c r="A365" s="96" t="s">
        <v>2643</v>
      </c>
      <c r="B365" s="97">
        <v>107.0</v>
      </c>
      <c r="C365" s="98">
        <v>45.0</v>
      </c>
      <c r="D365" s="99" t="s">
        <v>516</v>
      </c>
      <c r="E365" s="100" t="s">
        <v>1331</v>
      </c>
      <c r="F365" s="114" t="s">
        <v>1359</v>
      </c>
      <c r="G365" s="102"/>
      <c r="H365" s="102"/>
      <c r="I365" s="63" t="s">
        <v>2594</v>
      </c>
      <c r="J365" s="96"/>
    </row>
    <row r="366">
      <c r="A366" s="96" t="s">
        <v>2644</v>
      </c>
      <c r="B366" s="97">
        <v>107.0</v>
      </c>
      <c r="C366" s="98">
        <v>167.0</v>
      </c>
      <c r="D366" s="99" t="s">
        <v>615</v>
      </c>
      <c r="E366" s="113" t="s">
        <v>1361</v>
      </c>
      <c r="F366" s="114" t="s">
        <v>1359</v>
      </c>
      <c r="G366" s="102"/>
      <c r="H366" s="96"/>
      <c r="I366" s="63" t="s">
        <v>2529</v>
      </c>
      <c r="J366" s="103"/>
    </row>
    <row r="367">
      <c r="A367" s="96" t="s">
        <v>2643</v>
      </c>
      <c r="B367" s="97">
        <v>108.0</v>
      </c>
      <c r="C367" s="98">
        <v>182.0</v>
      </c>
      <c r="D367" s="99" t="s">
        <v>630</v>
      </c>
      <c r="E367" s="100" t="s">
        <v>1331</v>
      </c>
      <c r="F367" s="100"/>
      <c r="G367" s="102"/>
      <c r="H367" s="102"/>
      <c r="I367" s="63" t="s">
        <v>2070</v>
      </c>
      <c r="J367" s="96"/>
    </row>
    <row r="368">
      <c r="A368" s="96" t="s">
        <v>2644</v>
      </c>
      <c r="B368" s="97">
        <v>108.0</v>
      </c>
      <c r="C368" s="98">
        <v>168.0</v>
      </c>
      <c r="D368" s="99" t="s">
        <v>616</v>
      </c>
      <c r="E368" s="113" t="s">
        <v>1361</v>
      </c>
      <c r="F368" s="114" t="s">
        <v>1359</v>
      </c>
      <c r="G368" s="102"/>
      <c r="H368" s="102"/>
      <c r="I368" s="63" t="s">
        <v>2043</v>
      </c>
      <c r="J368" s="96"/>
    </row>
    <row r="369">
      <c r="A369" s="96" t="s">
        <v>2643</v>
      </c>
      <c r="B369" s="97">
        <v>109.0</v>
      </c>
      <c r="C369" s="98">
        <v>161.0</v>
      </c>
      <c r="D369" s="99" t="s">
        <v>610</v>
      </c>
      <c r="E369" s="111" t="s">
        <v>1292</v>
      </c>
      <c r="F369" s="111"/>
      <c r="G369" s="102"/>
      <c r="H369" s="102"/>
      <c r="I369" s="63" t="s">
        <v>2280</v>
      </c>
      <c r="J369" s="96"/>
    </row>
    <row r="370">
      <c r="A370" s="96" t="s">
        <v>2644</v>
      </c>
      <c r="B370" s="97">
        <v>109.0</v>
      </c>
      <c r="C370" s="98">
        <v>21.0</v>
      </c>
      <c r="D370" s="99" t="s">
        <v>91</v>
      </c>
      <c r="E370" s="111" t="s">
        <v>1292</v>
      </c>
      <c r="F370" s="112" t="s">
        <v>1321</v>
      </c>
      <c r="G370" s="102"/>
      <c r="H370" s="102"/>
      <c r="I370" s="63" t="s">
        <v>2527</v>
      </c>
      <c r="J370" s="96"/>
    </row>
    <row r="371">
      <c r="A371" s="96" t="s">
        <v>2643</v>
      </c>
      <c r="B371" s="97">
        <v>110.0</v>
      </c>
      <c r="C371" s="98">
        <v>162.0</v>
      </c>
      <c r="D371" s="99" t="s">
        <v>611</v>
      </c>
      <c r="E371" s="111" t="s">
        <v>1292</v>
      </c>
      <c r="F371" s="111"/>
      <c r="G371" s="102"/>
      <c r="H371" s="102"/>
      <c r="I371" s="63" t="s">
        <v>2223</v>
      </c>
      <c r="J371" s="96"/>
    </row>
    <row r="372">
      <c r="A372" s="96" t="s">
        <v>2644</v>
      </c>
      <c r="B372" s="97">
        <v>110.0</v>
      </c>
      <c r="C372" s="98">
        <v>22.0</v>
      </c>
      <c r="D372" s="99" t="s">
        <v>492</v>
      </c>
      <c r="E372" s="111" t="s">
        <v>1292</v>
      </c>
      <c r="F372" s="112" t="s">
        <v>1321</v>
      </c>
      <c r="G372" s="102"/>
      <c r="H372" s="102"/>
      <c r="I372" s="63" t="s">
        <v>2201</v>
      </c>
      <c r="J372" s="96"/>
    </row>
    <row r="373">
      <c r="A373" s="96" t="s">
        <v>2643</v>
      </c>
      <c r="B373" s="97">
        <v>111.0</v>
      </c>
      <c r="C373" s="98">
        <v>290.0</v>
      </c>
      <c r="D373" s="99" t="s">
        <v>722</v>
      </c>
      <c r="E373" s="113" t="s">
        <v>1361</v>
      </c>
      <c r="F373" s="101" t="s">
        <v>1342</v>
      </c>
      <c r="G373" s="102"/>
      <c r="H373" s="102"/>
      <c r="I373" s="63" t="s">
        <v>2397</v>
      </c>
      <c r="J373" s="96"/>
    </row>
    <row r="374">
      <c r="A374" s="96" t="s">
        <v>2644</v>
      </c>
      <c r="B374" s="97">
        <v>111.0</v>
      </c>
      <c r="C374" s="98">
        <v>615.0</v>
      </c>
      <c r="D374" s="99" t="s">
        <v>2142</v>
      </c>
      <c r="E374" s="120" t="s">
        <v>1306</v>
      </c>
      <c r="F374" s="120"/>
      <c r="G374" s="102"/>
      <c r="H374" s="102"/>
      <c r="I374" s="63" t="s">
        <v>1144</v>
      </c>
      <c r="J374" s="96"/>
    </row>
    <row r="375">
      <c r="A375" s="96" t="s">
        <v>2643</v>
      </c>
      <c r="B375" s="97">
        <v>112.0</v>
      </c>
      <c r="C375" s="98">
        <v>291.0</v>
      </c>
      <c r="D375" s="99" t="s">
        <v>723</v>
      </c>
      <c r="E375" s="113" t="s">
        <v>1361</v>
      </c>
      <c r="F375" s="112" t="s">
        <v>1321</v>
      </c>
      <c r="G375" s="102"/>
      <c r="H375" s="102"/>
      <c r="I375" s="63" t="s">
        <v>2399</v>
      </c>
      <c r="J375" s="96"/>
    </row>
    <row r="376">
      <c r="A376" s="96" t="s">
        <v>2644</v>
      </c>
      <c r="B376" s="97">
        <v>112.0</v>
      </c>
      <c r="C376" s="98">
        <v>227.0</v>
      </c>
      <c r="D376" s="99" t="s">
        <v>97</v>
      </c>
      <c r="E376" s="115" t="s">
        <v>1551</v>
      </c>
      <c r="F376" s="112" t="s">
        <v>1321</v>
      </c>
      <c r="G376" s="102"/>
      <c r="H376" s="102"/>
      <c r="I376" s="63" t="s">
        <v>2507</v>
      </c>
      <c r="J376" s="96"/>
    </row>
    <row r="377">
      <c r="A377" s="96" t="s">
        <v>2643</v>
      </c>
      <c r="B377" s="97">
        <v>113.0</v>
      </c>
      <c r="C377" s="98">
        <v>292.0</v>
      </c>
      <c r="D377" s="99" t="s">
        <v>2491</v>
      </c>
      <c r="E377" s="113" t="s">
        <v>1361</v>
      </c>
      <c r="F377" s="116" t="s">
        <v>1433</v>
      </c>
      <c r="G377" s="102"/>
      <c r="H377" s="102"/>
      <c r="I377" s="63" t="s">
        <v>2648</v>
      </c>
      <c r="J377" s="96"/>
    </row>
    <row r="378">
      <c r="A378" s="96" t="s">
        <v>2644</v>
      </c>
      <c r="B378" s="97">
        <v>113.0</v>
      </c>
      <c r="C378" s="98">
        <v>714.0</v>
      </c>
      <c r="D378" s="99" t="s">
        <v>1056</v>
      </c>
      <c r="E378" s="112" t="s">
        <v>1321</v>
      </c>
      <c r="F378" s="106" t="s">
        <v>1410</v>
      </c>
      <c r="G378" s="102"/>
      <c r="H378" s="102"/>
      <c r="I378" s="63" t="s">
        <v>2401</v>
      </c>
      <c r="J378" s="96"/>
    </row>
    <row r="379">
      <c r="A379" s="96" t="s">
        <v>2643</v>
      </c>
      <c r="B379" s="97">
        <v>114.0</v>
      </c>
      <c r="C379" s="98">
        <v>677.0</v>
      </c>
      <c r="D379" s="99" t="s">
        <v>1032</v>
      </c>
      <c r="E379" s="107" t="s">
        <v>46</v>
      </c>
      <c r="F379" s="107"/>
      <c r="G379" s="102"/>
      <c r="H379" s="102"/>
      <c r="I379" s="63" t="s">
        <v>2196</v>
      </c>
      <c r="J379" s="96"/>
    </row>
    <row r="380">
      <c r="A380" s="96" t="s">
        <v>2645</v>
      </c>
      <c r="B380" s="97">
        <v>95.0</v>
      </c>
      <c r="C380" s="98">
        <v>296.0</v>
      </c>
      <c r="D380" s="99" t="s">
        <v>727</v>
      </c>
      <c r="E380" s="104" t="s">
        <v>87</v>
      </c>
      <c r="F380" s="104"/>
      <c r="G380" s="102"/>
      <c r="H380" s="96"/>
      <c r="I380" s="63" t="s">
        <v>2351</v>
      </c>
      <c r="J380" s="103"/>
    </row>
    <row r="381">
      <c r="A381" s="96" t="s">
        <v>2644</v>
      </c>
      <c r="B381" s="97">
        <v>114.0</v>
      </c>
      <c r="C381" s="98">
        <v>715.0</v>
      </c>
      <c r="D381" s="99" t="s">
        <v>1057</v>
      </c>
      <c r="E381" s="112" t="s">
        <v>1321</v>
      </c>
      <c r="F381" s="106" t="s">
        <v>1410</v>
      </c>
      <c r="G381" s="102"/>
      <c r="H381" s="102"/>
      <c r="I381" s="63" t="s">
        <v>2402</v>
      </c>
      <c r="J381" s="96"/>
    </row>
    <row r="382">
      <c r="A382" s="96" t="s">
        <v>2643</v>
      </c>
      <c r="B382" s="97">
        <v>115.0</v>
      </c>
      <c r="C382" s="98">
        <v>678.0</v>
      </c>
      <c r="D382" s="99" t="s">
        <v>1033</v>
      </c>
      <c r="E382" s="107" t="s">
        <v>46</v>
      </c>
      <c r="F382" s="107"/>
      <c r="G382" s="102"/>
      <c r="H382" s="102"/>
      <c r="I382" s="63" t="s">
        <v>2368</v>
      </c>
      <c r="J382" s="96"/>
    </row>
    <row r="383">
      <c r="A383" s="96" t="s">
        <v>2644</v>
      </c>
      <c r="B383" s="97">
        <v>115.0</v>
      </c>
      <c r="C383" s="98">
        <v>207.0</v>
      </c>
      <c r="D383" s="99" t="s">
        <v>651</v>
      </c>
      <c r="E383" s="101" t="s">
        <v>1342</v>
      </c>
      <c r="F383" s="112" t="s">
        <v>1321</v>
      </c>
      <c r="G383" s="102"/>
      <c r="H383" s="96"/>
      <c r="I383" s="63" t="s">
        <v>2239</v>
      </c>
      <c r="J383" s="96"/>
    </row>
    <row r="384">
      <c r="A384" s="96" t="s">
        <v>2643</v>
      </c>
      <c r="B384" s="97">
        <v>116.0</v>
      </c>
      <c r="C384" s="98">
        <v>352.0</v>
      </c>
      <c r="D384" s="99" t="s">
        <v>775</v>
      </c>
      <c r="E384" s="111" t="s">
        <v>1292</v>
      </c>
      <c r="F384" s="111"/>
      <c r="G384" s="102"/>
      <c r="H384" s="102"/>
      <c r="I384" s="63" t="s">
        <v>2196</v>
      </c>
      <c r="J384" s="96"/>
    </row>
    <row r="385">
      <c r="A385" s="96" t="s">
        <v>2644</v>
      </c>
      <c r="B385" s="97">
        <v>116.0</v>
      </c>
      <c r="C385" s="98">
        <v>472.0</v>
      </c>
      <c r="D385" s="99" t="s">
        <v>878</v>
      </c>
      <c r="E385" s="101" t="s">
        <v>1342</v>
      </c>
      <c r="F385" s="112" t="s">
        <v>1321</v>
      </c>
      <c r="G385" s="102"/>
      <c r="H385" s="96"/>
      <c r="I385" s="63" t="s">
        <v>2240</v>
      </c>
      <c r="J385" s="96"/>
    </row>
    <row r="386">
      <c r="A386" s="96" t="s">
        <v>2643</v>
      </c>
      <c r="B386" s="97">
        <v>117.0</v>
      </c>
      <c r="C386" s="98">
        <v>679.0</v>
      </c>
      <c r="D386" s="99" t="s">
        <v>67</v>
      </c>
      <c r="E386" s="115" t="s">
        <v>1551</v>
      </c>
      <c r="F386" s="116" t="s">
        <v>1433</v>
      </c>
      <c r="G386" s="102"/>
      <c r="H386" s="102"/>
      <c r="I386" s="63" t="s">
        <v>2280</v>
      </c>
      <c r="J386" s="96"/>
    </row>
    <row r="387">
      <c r="A387" s="96" t="s">
        <v>2644</v>
      </c>
      <c r="B387" s="97">
        <v>117.0</v>
      </c>
      <c r="C387" s="98">
        <v>163.0</v>
      </c>
      <c r="D387" s="99" t="s">
        <v>69</v>
      </c>
      <c r="E387" s="111" t="s">
        <v>1292</v>
      </c>
      <c r="F387" s="112" t="s">
        <v>1321</v>
      </c>
      <c r="G387" s="102"/>
      <c r="H387" s="102"/>
      <c r="I387" s="63" t="s">
        <v>2281</v>
      </c>
      <c r="J387" s="96"/>
    </row>
    <row r="388">
      <c r="A388" s="96" t="s">
        <v>2643</v>
      </c>
      <c r="B388" s="97">
        <v>118.0</v>
      </c>
      <c r="C388" s="98">
        <v>680.0</v>
      </c>
      <c r="D388" s="99" t="s">
        <v>2162</v>
      </c>
      <c r="E388" s="115" t="s">
        <v>1551</v>
      </c>
      <c r="F388" s="116" t="s">
        <v>1433</v>
      </c>
      <c r="G388" s="102"/>
      <c r="H388" s="102"/>
      <c r="I388" s="63" t="s">
        <v>2163</v>
      </c>
      <c r="J388" s="96"/>
    </row>
    <row r="389">
      <c r="A389" s="96" t="s">
        <v>2644</v>
      </c>
      <c r="B389" s="97">
        <v>118.0</v>
      </c>
      <c r="C389" s="98">
        <v>164.0</v>
      </c>
      <c r="D389" s="99" t="s">
        <v>612</v>
      </c>
      <c r="E389" s="111" t="s">
        <v>1292</v>
      </c>
      <c r="F389" s="112" t="s">
        <v>1321</v>
      </c>
      <c r="G389" s="102"/>
      <c r="H389" s="102"/>
      <c r="I389" s="63" t="s">
        <v>2400</v>
      </c>
      <c r="J389" s="96"/>
    </row>
    <row r="390">
      <c r="A390" s="96" t="s">
        <v>2643</v>
      </c>
      <c r="B390" s="97">
        <v>119.0</v>
      </c>
      <c r="C390" s="98">
        <v>681.0</v>
      </c>
      <c r="D390" s="99" t="s">
        <v>2016</v>
      </c>
      <c r="E390" s="115" t="s">
        <v>1551</v>
      </c>
      <c r="F390" s="116" t="s">
        <v>1433</v>
      </c>
      <c r="G390" s="102"/>
      <c r="H390" s="102"/>
      <c r="I390" s="63" t="s">
        <v>2017</v>
      </c>
      <c r="J390" s="96"/>
    </row>
    <row r="391">
      <c r="A391" s="96" t="s">
        <v>2644</v>
      </c>
      <c r="B391" s="97">
        <v>119.0</v>
      </c>
      <c r="C391" s="98">
        <v>174.0</v>
      </c>
      <c r="D391" s="99" t="s">
        <v>622</v>
      </c>
      <c r="E391" s="111" t="s">
        <v>1292</v>
      </c>
      <c r="F391" s="118" t="s">
        <v>1525</v>
      </c>
      <c r="G391" s="102"/>
      <c r="H391" s="96"/>
      <c r="I391" s="63" t="s">
        <v>2290</v>
      </c>
      <c r="J391" s="103"/>
    </row>
    <row r="392">
      <c r="A392" s="96" t="s">
        <v>2643</v>
      </c>
      <c r="B392" s="97">
        <v>120.0</v>
      </c>
      <c r="C392" s="98">
        <v>543.0</v>
      </c>
      <c r="D392" s="99" t="s">
        <v>927</v>
      </c>
      <c r="E392" s="113" t="s">
        <v>1361</v>
      </c>
      <c r="F392" s="114" t="s">
        <v>1359</v>
      </c>
      <c r="G392" s="102"/>
      <c r="H392" s="102"/>
      <c r="I392" s="63" t="s">
        <v>2280</v>
      </c>
      <c r="J392" s="96"/>
    </row>
    <row r="393">
      <c r="A393" s="96" t="s">
        <v>2644</v>
      </c>
      <c r="B393" s="97">
        <v>120.0</v>
      </c>
      <c r="C393" s="98">
        <v>39.0</v>
      </c>
      <c r="D393" s="99" t="s">
        <v>510</v>
      </c>
      <c r="E393" s="111" t="s">
        <v>1292</v>
      </c>
      <c r="F393" s="118" t="s">
        <v>1525</v>
      </c>
      <c r="G393" s="102"/>
      <c r="H393" s="102"/>
      <c r="I393" s="63" t="s">
        <v>2294</v>
      </c>
      <c r="J393" s="96"/>
    </row>
    <row r="394">
      <c r="A394" s="96" t="s">
        <v>2643</v>
      </c>
      <c r="B394" s="97">
        <v>121.0</v>
      </c>
      <c r="C394" s="98">
        <v>544.0</v>
      </c>
      <c r="D394" s="99" t="s">
        <v>928</v>
      </c>
      <c r="E394" s="113" t="s">
        <v>1361</v>
      </c>
      <c r="F394" s="114" t="s">
        <v>1359</v>
      </c>
      <c r="G394" s="102"/>
      <c r="H394" s="102"/>
      <c r="I394" s="63" t="s">
        <v>2608</v>
      </c>
      <c r="J394" s="96"/>
    </row>
    <row r="395">
      <c r="A395" s="96" t="s">
        <v>2644</v>
      </c>
      <c r="B395" s="97">
        <v>121.0</v>
      </c>
      <c r="C395" s="98">
        <v>40.0</v>
      </c>
      <c r="D395" s="99" t="s">
        <v>511</v>
      </c>
      <c r="E395" s="111" t="s">
        <v>1292</v>
      </c>
      <c r="F395" s="118" t="s">
        <v>1525</v>
      </c>
      <c r="G395" s="102"/>
      <c r="H395" s="96"/>
      <c r="I395" s="63" t="s">
        <v>2610</v>
      </c>
      <c r="J395" s="96"/>
    </row>
    <row r="396">
      <c r="A396" s="96" t="s">
        <v>2643</v>
      </c>
      <c r="B396" s="97">
        <v>122.0</v>
      </c>
      <c r="C396" s="98">
        <v>545.0</v>
      </c>
      <c r="D396" s="99" t="s">
        <v>929</v>
      </c>
      <c r="E396" s="113" t="s">
        <v>1361</v>
      </c>
      <c r="F396" s="114" t="s">
        <v>1359</v>
      </c>
      <c r="G396" s="102"/>
      <c r="H396" s="102"/>
      <c r="I396" s="63" t="s">
        <v>2477</v>
      </c>
      <c r="J396" s="96"/>
    </row>
    <row r="397">
      <c r="A397" s="96" t="s">
        <v>2644</v>
      </c>
      <c r="B397" s="97">
        <v>122.0</v>
      </c>
      <c r="C397" s="98">
        <v>353.0</v>
      </c>
      <c r="D397" s="99" t="s">
        <v>776</v>
      </c>
      <c r="E397" s="116" t="s">
        <v>1433</v>
      </c>
      <c r="F397" s="116"/>
      <c r="G397" s="102"/>
      <c r="H397" s="96"/>
      <c r="I397" s="63" t="s">
        <v>2501</v>
      </c>
      <c r="J397" s="96"/>
    </row>
    <row r="398">
      <c r="A398" s="96" t="s">
        <v>2643</v>
      </c>
      <c r="B398" s="97">
        <v>123.0</v>
      </c>
      <c r="C398" s="98">
        <v>531.0</v>
      </c>
      <c r="D398" s="99" t="s">
        <v>915</v>
      </c>
      <c r="E398" s="111" t="s">
        <v>1292</v>
      </c>
      <c r="F398" s="111"/>
      <c r="G398" s="102"/>
      <c r="H398" s="102"/>
      <c r="I398" s="63" t="s">
        <v>2049</v>
      </c>
      <c r="J398" s="96"/>
    </row>
    <row r="399">
      <c r="A399" s="96" t="s">
        <v>2644</v>
      </c>
      <c r="B399" s="97">
        <v>123.0</v>
      </c>
      <c r="C399" s="98">
        <v>354.0</v>
      </c>
      <c r="D399" s="99" t="s">
        <v>777</v>
      </c>
      <c r="E399" s="116" t="s">
        <v>1433</v>
      </c>
      <c r="F399" s="116"/>
      <c r="G399" s="102"/>
      <c r="H399" s="102"/>
      <c r="I399" s="63" t="s">
        <v>2059</v>
      </c>
      <c r="J399" s="96"/>
    </row>
    <row r="400">
      <c r="A400" s="96" t="s">
        <v>2643</v>
      </c>
      <c r="B400" s="97">
        <v>124.0</v>
      </c>
      <c r="C400" s="98">
        <v>235.0</v>
      </c>
      <c r="D400" s="99" t="s">
        <v>678</v>
      </c>
      <c r="E400" s="111" t="s">
        <v>1292</v>
      </c>
      <c r="F400" s="111"/>
      <c r="G400" s="102"/>
      <c r="H400" s="102"/>
      <c r="I400" s="63" t="s">
        <v>1250</v>
      </c>
      <c r="J400" s="96"/>
    </row>
    <row r="401">
      <c r="A401" s="96" t="s">
        <v>2644</v>
      </c>
      <c r="B401" s="97">
        <v>124.0</v>
      </c>
      <c r="C401" s="98">
        <v>570.0</v>
      </c>
      <c r="D401" s="99" t="s">
        <v>2631</v>
      </c>
      <c r="E401" s="109" t="s">
        <v>1366</v>
      </c>
      <c r="F401" s="109"/>
      <c r="G401" s="102"/>
      <c r="H401" s="96"/>
      <c r="I401" s="63" t="s">
        <v>2632</v>
      </c>
      <c r="J401" s="103"/>
    </row>
    <row r="402">
      <c r="A402" s="96" t="s">
        <v>2643</v>
      </c>
      <c r="B402" s="97">
        <v>125.0</v>
      </c>
      <c r="C402" s="98">
        <v>453.0</v>
      </c>
      <c r="D402" s="99" t="s">
        <v>860</v>
      </c>
      <c r="E402" s="114" t="s">
        <v>1359</v>
      </c>
      <c r="F402" s="104" t="s">
        <v>87</v>
      </c>
      <c r="G402" s="102"/>
      <c r="H402" s="102"/>
      <c r="I402" s="63" t="s">
        <v>1250</v>
      </c>
      <c r="J402" s="96"/>
    </row>
    <row r="403">
      <c r="A403" s="96" t="s">
        <v>2644</v>
      </c>
      <c r="B403" s="97">
        <v>125.0</v>
      </c>
      <c r="C403" s="98">
        <v>571.0</v>
      </c>
      <c r="D403" s="99" t="s">
        <v>2630</v>
      </c>
      <c r="E403" s="109" t="s">
        <v>1366</v>
      </c>
      <c r="F403" s="109"/>
      <c r="G403" s="102"/>
      <c r="H403" s="102"/>
      <c r="I403" s="63" t="s">
        <v>2253</v>
      </c>
      <c r="J403" s="96"/>
    </row>
    <row r="404">
      <c r="A404" s="96" t="s">
        <v>2643</v>
      </c>
      <c r="B404" s="97">
        <v>126.0</v>
      </c>
      <c r="C404" s="98">
        <v>454.0</v>
      </c>
      <c r="D404" s="99" t="s">
        <v>861</v>
      </c>
      <c r="E404" s="114" t="s">
        <v>1359</v>
      </c>
      <c r="F404" s="104" t="s">
        <v>87</v>
      </c>
      <c r="G404" s="102"/>
      <c r="H404" s="102"/>
      <c r="I404" s="63" t="s">
        <v>2565</v>
      </c>
      <c r="J404" s="96"/>
    </row>
    <row r="405">
      <c r="A405" s="96" t="s">
        <v>2644</v>
      </c>
      <c r="B405" s="97">
        <v>126.0</v>
      </c>
      <c r="C405" s="98">
        <v>574.0</v>
      </c>
      <c r="D405" s="99" t="s">
        <v>951</v>
      </c>
      <c r="E405" s="107" t="s">
        <v>46</v>
      </c>
      <c r="F405" s="107"/>
      <c r="G405" s="102"/>
      <c r="H405" s="96"/>
      <c r="I405" s="63" t="s">
        <v>2251</v>
      </c>
      <c r="J405" s="103"/>
    </row>
    <row r="406">
      <c r="A406" s="96" t="s">
        <v>2643</v>
      </c>
      <c r="B406" s="97">
        <v>127.0</v>
      </c>
      <c r="C406" s="98">
        <v>580.0</v>
      </c>
      <c r="D406" s="99" t="s">
        <v>955</v>
      </c>
      <c r="E406" s="108" t="s">
        <v>1379</v>
      </c>
      <c r="F406" s="112" t="s">
        <v>1321</v>
      </c>
      <c r="G406" s="102"/>
      <c r="H406" s="102"/>
      <c r="I406" s="63" t="s">
        <v>1250</v>
      </c>
      <c r="J406" s="96"/>
    </row>
    <row r="407">
      <c r="A407" s="96" t="s">
        <v>2644</v>
      </c>
      <c r="B407" s="97">
        <v>127.0</v>
      </c>
      <c r="C407" s="98">
        <v>575.0</v>
      </c>
      <c r="D407" s="99" t="s">
        <v>952</v>
      </c>
      <c r="E407" s="107" t="s">
        <v>46</v>
      </c>
      <c r="F407" s="107"/>
      <c r="G407" s="102"/>
      <c r="H407" s="102"/>
      <c r="I407" s="63" t="s">
        <v>2253</v>
      </c>
      <c r="J407" s="96"/>
    </row>
    <row r="408">
      <c r="A408" s="96" t="s">
        <v>2643</v>
      </c>
      <c r="B408" s="97">
        <v>128.0</v>
      </c>
      <c r="C408" s="98">
        <v>581.0</v>
      </c>
      <c r="D408" s="99" t="s">
        <v>956</v>
      </c>
      <c r="E408" s="108" t="s">
        <v>1379</v>
      </c>
      <c r="F408" s="112" t="s">
        <v>1321</v>
      </c>
      <c r="G408" s="102"/>
      <c r="H408" s="102"/>
      <c r="I408" s="63" t="s">
        <v>2546</v>
      </c>
      <c r="J408" s="96"/>
    </row>
    <row r="409">
      <c r="A409" s="96" t="s">
        <v>2644</v>
      </c>
      <c r="B409" s="97">
        <v>128.0</v>
      </c>
      <c r="C409" s="98">
        <v>576.0</v>
      </c>
      <c r="D409" s="99" t="s">
        <v>953</v>
      </c>
      <c r="E409" s="107" t="s">
        <v>46</v>
      </c>
      <c r="F409" s="107"/>
      <c r="G409" s="102"/>
      <c r="H409" s="96"/>
      <c r="I409" s="63" t="s">
        <v>2252</v>
      </c>
      <c r="J409" s="103"/>
    </row>
    <row r="410">
      <c r="A410" s="96" t="s">
        <v>2643</v>
      </c>
      <c r="B410" s="97">
        <v>129.0</v>
      </c>
      <c r="C410" s="98">
        <v>682.0</v>
      </c>
      <c r="D410" s="99" t="s">
        <v>1034</v>
      </c>
      <c r="E410" s="118" t="s">
        <v>1525</v>
      </c>
      <c r="F410" s="118"/>
      <c r="G410" s="102"/>
      <c r="H410" s="102"/>
      <c r="I410" s="63" t="s">
        <v>2530</v>
      </c>
      <c r="J410" s="96"/>
    </row>
    <row r="411">
      <c r="A411" s="96" t="s">
        <v>2644</v>
      </c>
      <c r="B411" s="97">
        <v>129.0</v>
      </c>
      <c r="C411" s="98">
        <v>438.0</v>
      </c>
      <c r="D411" s="99" t="s">
        <v>846</v>
      </c>
      <c r="E411" s="110" t="s">
        <v>1418</v>
      </c>
      <c r="F411" s="110"/>
      <c r="G411" s="102"/>
      <c r="H411" s="96"/>
      <c r="I411" s="63" t="s">
        <v>2081</v>
      </c>
      <c r="J411" s="96"/>
    </row>
    <row r="412">
      <c r="A412" s="96" t="s">
        <v>2643</v>
      </c>
      <c r="B412" s="97">
        <v>130.0</v>
      </c>
      <c r="C412" s="98">
        <v>683.0</v>
      </c>
      <c r="D412" s="99" t="s">
        <v>1035</v>
      </c>
      <c r="E412" s="118" t="s">
        <v>1525</v>
      </c>
      <c r="F412" s="118"/>
      <c r="G412" s="102"/>
      <c r="H412" s="102"/>
      <c r="I412" s="63" t="s">
        <v>2045</v>
      </c>
      <c r="J412" s="96"/>
    </row>
    <row r="413">
      <c r="A413" s="96" t="s">
        <v>2644</v>
      </c>
      <c r="B413" s="97">
        <v>130.0</v>
      </c>
      <c r="C413" s="98">
        <v>185.0</v>
      </c>
      <c r="D413" s="99" t="s">
        <v>633</v>
      </c>
      <c r="E413" s="110" t="s">
        <v>1418</v>
      </c>
      <c r="F413" s="110"/>
      <c r="G413" s="102"/>
      <c r="H413" s="102"/>
      <c r="I413" s="63" t="s">
        <v>2539</v>
      </c>
      <c r="J413" s="96"/>
    </row>
    <row r="414">
      <c r="A414" s="96" t="s">
        <v>2643</v>
      </c>
      <c r="B414" s="97">
        <v>131.0</v>
      </c>
      <c r="C414" s="98">
        <v>684.0</v>
      </c>
      <c r="D414" s="99" t="s">
        <v>1036</v>
      </c>
      <c r="E414" s="118" t="s">
        <v>1525</v>
      </c>
      <c r="F414" s="118"/>
      <c r="G414" s="102"/>
      <c r="H414" s="102"/>
      <c r="I414" s="63" t="s">
        <v>2530</v>
      </c>
      <c r="J414" s="96"/>
    </row>
    <row r="415">
      <c r="A415" s="96" t="s">
        <v>2644</v>
      </c>
      <c r="B415" s="97">
        <v>131.0</v>
      </c>
      <c r="C415" s="98">
        <v>327.0</v>
      </c>
      <c r="D415" s="99" t="s">
        <v>757</v>
      </c>
      <c r="E415" s="111" t="s">
        <v>1292</v>
      </c>
      <c r="F415" s="111"/>
      <c r="G415" s="102"/>
      <c r="H415" s="102"/>
      <c r="I415" s="63" t="s">
        <v>2026</v>
      </c>
      <c r="J415" s="96"/>
    </row>
    <row r="416">
      <c r="A416" s="96" t="s">
        <v>2643</v>
      </c>
      <c r="B416" s="97">
        <v>132.0</v>
      </c>
      <c r="C416" s="98">
        <v>685.0</v>
      </c>
      <c r="D416" s="99" t="s">
        <v>1037</v>
      </c>
      <c r="E416" s="118" t="s">
        <v>1525</v>
      </c>
      <c r="F416" s="118"/>
      <c r="G416" s="102"/>
      <c r="H416" s="102"/>
      <c r="I416" s="63" t="s">
        <v>2519</v>
      </c>
      <c r="J416" s="96"/>
    </row>
    <row r="417">
      <c r="A417" s="96" t="s">
        <v>2644</v>
      </c>
      <c r="B417" s="97">
        <v>132.0</v>
      </c>
      <c r="C417" s="98">
        <v>216.0</v>
      </c>
      <c r="D417" s="99" t="s">
        <v>660</v>
      </c>
      <c r="E417" s="111" t="s">
        <v>1292</v>
      </c>
      <c r="F417" s="111"/>
      <c r="G417" s="102"/>
      <c r="H417" s="102"/>
      <c r="I417" s="63" t="s">
        <v>2021</v>
      </c>
      <c r="J417" s="96"/>
    </row>
    <row r="418">
      <c r="A418" s="96" t="s">
        <v>2643</v>
      </c>
      <c r="B418" s="97">
        <v>133.0</v>
      </c>
      <c r="C418" s="98">
        <v>313.0</v>
      </c>
      <c r="D418" s="99" t="s">
        <v>744</v>
      </c>
      <c r="E418" s="113" t="s">
        <v>1361</v>
      </c>
      <c r="F418" s="113"/>
      <c r="G418" s="102"/>
      <c r="H418" s="102"/>
      <c r="I418" s="63" t="s">
        <v>2291</v>
      </c>
      <c r="J418" s="96"/>
    </row>
    <row r="419">
      <c r="A419" s="96" t="s">
        <v>2644</v>
      </c>
      <c r="B419" s="97">
        <v>133.0</v>
      </c>
      <c r="C419" s="98">
        <v>217.0</v>
      </c>
      <c r="D419" s="99" t="s">
        <v>661</v>
      </c>
      <c r="E419" s="111" t="s">
        <v>1292</v>
      </c>
      <c r="F419" s="111"/>
      <c r="G419" s="102"/>
      <c r="H419" s="102"/>
      <c r="I419" s="63" t="s">
        <v>2580</v>
      </c>
      <c r="J419" s="96"/>
    </row>
    <row r="420">
      <c r="A420" s="96" t="s">
        <v>2643</v>
      </c>
      <c r="B420" s="97">
        <v>134.0</v>
      </c>
      <c r="C420" s="98">
        <v>314.0</v>
      </c>
      <c r="D420" s="99" t="s">
        <v>71</v>
      </c>
      <c r="E420" s="113" t="s">
        <v>1361</v>
      </c>
      <c r="F420" s="113"/>
      <c r="G420" s="102"/>
      <c r="H420" s="102"/>
      <c r="I420" s="63" t="s">
        <v>2291</v>
      </c>
      <c r="J420" s="96"/>
    </row>
    <row r="421">
      <c r="A421" s="96" t="s">
        <v>2644</v>
      </c>
      <c r="B421" s="97">
        <v>134.0</v>
      </c>
      <c r="C421" s="98">
        <v>108.0</v>
      </c>
      <c r="D421" s="99" t="s">
        <v>575</v>
      </c>
      <c r="E421" s="111" t="s">
        <v>1292</v>
      </c>
      <c r="F421" s="111"/>
      <c r="G421" s="102"/>
      <c r="H421" s="102"/>
      <c r="I421" s="63" t="s">
        <v>1111</v>
      </c>
      <c r="J421" s="96"/>
    </row>
    <row r="422">
      <c r="A422" s="96" t="s">
        <v>2643</v>
      </c>
      <c r="B422" s="97">
        <v>135.0</v>
      </c>
      <c r="C422" s="98">
        <v>187.0</v>
      </c>
      <c r="D422" s="99" t="s">
        <v>635</v>
      </c>
      <c r="E422" s="100" t="s">
        <v>1331</v>
      </c>
      <c r="F422" s="112" t="s">
        <v>1321</v>
      </c>
      <c r="G422" s="102"/>
      <c r="H422" s="102"/>
      <c r="I422" s="63" t="s">
        <v>2282</v>
      </c>
      <c r="J422" s="96"/>
    </row>
    <row r="423">
      <c r="A423" s="96" t="s">
        <v>2644</v>
      </c>
      <c r="B423" s="97">
        <v>135.0</v>
      </c>
      <c r="C423" s="98">
        <v>463.0</v>
      </c>
      <c r="D423" s="99" t="s">
        <v>869</v>
      </c>
      <c r="E423" s="111" t="s">
        <v>1292</v>
      </c>
      <c r="F423" s="111"/>
      <c r="G423" s="102"/>
      <c r="H423" s="96"/>
      <c r="I423" s="63" t="s">
        <v>2327</v>
      </c>
      <c r="J423" s="103"/>
    </row>
    <row r="424">
      <c r="A424" s="96" t="s">
        <v>2643</v>
      </c>
      <c r="B424" s="97">
        <v>136.0</v>
      </c>
      <c r="C424" s="98">
        <v>188.0</v>
      </c>
      <c r="D424" s="99" t="s">
        <v>636</v>
      </c>
      <c r="E424" s="100" t="s">
        <v>1331</v>
      </c>
      <c r="F424" s="112" t="s">
        <v>1321</v>
      </c>
      <c r="G424" s="102"/>
      <c r="H424" s="102"/>
      <c r="I424" s="63" t="s">
        <v>2508</v>
      </c>
      <c r="J424" s="96"/>
    </row>
    <row r="425">
      <c r="A425" s="96" t="s">
        <v>2644</v>
      </c>
      <c r="B425" s="97">
        <v>136.0</v>
      </c>
      <c r="C425" s="98">
        <v>123.0</v>
      </c>
      <c r="D425" s="99" t="s">
        <v>588</v>
      </c>
      <c r="E425" s="113" t="s">
        <v>1361</v>
      </c>
      <c r="F425" s="112" t="s">
        <v>1321</v>
      </c>
      <c r="G425" s="102"/>
      <c r="H425" s="102"/>
      <c r="I425" s="63" t="s">
        <v>2026</v>
      </c>
      <c r="J425" s="96"/>
    </row>
    <row r="426">
      <c r="A426" s="96" t="s">
        <v>2643</v>
      </c>
      <c r="B426" s="97">
        <v>137.0</v>
      </c>
      <c r="C426" s="98">
        <v>189.0</v>
      </c>
      <c r="D426" s="99" t="s">
        <v>637</v>
      </c>
      <c r="E426" s="100" t="s">
        <v>1331</v>
      </c>
      <c r="F426" s="112" t="s">
        <v>1321</v>
      </c>
      <c r="G426" s="102"/>
      <c r="H426" s="102"/>
      <c r="I426" s="63" t="s">
        <v>2297</v>
      </c>
      <c r="J426" s="96"/>
    </row>
    <row r="427">
      <c r="A427" s="96" t="s">
        <v>2644</v>
      </c>
      <c r="B427" s="97">
        <v>137.0</v>
      </c>
      <c r="C427" s="98">
        <v>212.0</v>
      </c>
      <c r="D427" s="99" t="s">
        <v>656</v>
      </c>
      <c r="E427" s="113" t="s">
        <v>1361</v>
      </c>
      <c r="F427" s="115" t="s">
        <v>1551</v>
      </c>
      <c r="G427" s="102"/>
      <c r="H427" s="102"/>
      <c r="I427" s="63" t="s">
        <v>2476</v>
      </c>
      <c r="J427" s="96"/>
    </row>
    <row r="428">
      <c r="A428" s="96" t="s">
        <v>2643</v>
      </c>
      <c r="B428" s="97">
        <v>138.0</v>
      </c>
      <c r="C428" s="98">
        <v>446.0</v>
      </c>
      <c r="D428" s="99" t="s">
        <v>854</v>
      </c>
      <c r="E428" s="111" t="s">
        <v>1292</v>
      </c>
      <c r="F428" s="111"/>
      <c r="G428" s="102"/>
      <c r="H428" s="102"/>
      <c r="I428" s="63" t="s">
        <v>2388</v>
      </c>
      <c r="J428" s="96"/>
    </row>
    <row r="429">
      <c r="A429" s="96" t="s">
        <v>2644</v>
      </c>
      <c r="B429" s="97">
        <v>138.0</v>
      </c>
      <c r="C429" s="98">
        <v>132.0</v>
      </c>
      <c r="D429" s="99" t="s">
        <v>33</v>
      </c>
      <c r="E429" s="111" t="s">
        <v>1292</v>
      </c>
      <c r="F429" s="111"/>
      <c r="G429" s="102"/>
      <c r="H429" s="102"/>
      <c r="I429" s="63" t="s">
        <v>2158</v>
      </c>
      <c r="J429" s="96"/>
    </row>
    <row r="430">
      <c r="A430" s="96" t="s">
        <v>2643</v>
      </c>
      <c r="B430" s="97">
        <v>139.0</v>
      </c>
      <c r="C430" s="98">
        <v>143.0</v>
      </c>
      <c r="D430" s="99" t="s">
        <v>605</v>
      </c>
      <c r="E430" s="111" t="s">
        <v>1292</v>
      </c>
      <c r="F430" s="111"/>
      <c r="G430" s="102"/>
      <c r="H430" s="102"/>
      <c r="I430" s="63" t="s">
        <v>2523</v>
      </c>
      <c r="J430" s="96"/>
    </row>
    <row r="431">
      <c r="A431" s="96" t="s">
        <v>2644</v>
      </c>
      <c r="B431" s="97">
        <v>139.0</v>
      </c>
      <c r="C431" s="98">
        <v>333.0</v>
      </c>
      <c r="D431" s="99" t="s">
        <v>761</v>
      </c>
      <c r="E431" s="111" t="s">
        <v>1292</v>
      </c>
      <c r="F431" s="112" t="s">
        <v>1321</v>
      </c>
      <c r="G431" s="102"/>
      <c r="H431" s="96"/>
      <c r="I431" s="63" t="s">
        <v>2544</v>
      </c>
      <c r="J431" s="96"/>
    </row>
    <row r="432">
      <c r="A432" s="96" t="s">
        <v>2643</v>
      </c>
      <c r="B432" s="97">
        <v>140.0</v>
      </c>
      <c r="C432" s="98">
        <v>293.0</v>
      </c>
      <c r="D432" s="99" t="s">
        <v>724</v>
      </c>
      <c r="E432" s="111" t="s">
        <v>1292</v>
      </c>
      <c r="F432" s="111"/>
      <c r="G432" s="102"/>
      <c r="H432" s="102"/>
      <c r="I432" s="63" t="s">
        <v>2053</v>
      </c>
      <c r="J432" s="96"/>
    </row>
    <row r="433">
      <c r="A433" s="96" t="s">
        <v>2644</v>
      </c>
      <c r="B433" s="97">
        <v>140.0</v>
      </c>
      <c r="C433" s="98">
        <v>334.0</v>
      </c>
      <c r="D433" s="99" t="s">
        <v>762</v>
      </c>
      <c r="E433" s="106" t="s">
        <v>1410</v>
      </c>
      <c r="F433" s="112" t="s">
        <v>1321</v>
      </c>
      <c r="G433" s="102"/>
      <c r="H433" s="102"/>
      <c r="I433" s="63" t="s">
        <v>2026</v>
      </c>
      <c r="J433" s="96"/>
    </row>
    <row r="434">
      <c r="A434" s="96" t="s">
        <v>2643</v>
      </c>
      <c r="B434" s="97">
        <v>141.0</v>
      </c>
      <c r="C434" s="98">
        <v>294.0</v>
      </c>
      <c r="D434" s="99" t="s">
        <v>725</v>
      </c>
      <c r="E434" s="111" t="s">
        <v>1292</v>
      </c>
      <c r="F434" s="111"/>
      <c r="G434" s="102"/>
      <c r="H434" s="102"/>
      <c r="I434" s="63" t="s">
        <v>2335</v>
      </c>
      <c r="J434" s="96"/>
    </row>
    <row r="435">
      <c r="A435" s="96" t="s">
        <v>2644</v>
      </c>
      <c r="B435" s="97">
        <v>141.0</v>
      </c>
      <c r="C435" s="98">
        <v>621.0</v>
      </c>
      <c r="D435" s="99" t="s">
        <v>991</v>
      </c>
      <c r="E435" s="106" t="s">
        <v>1410</v>
      </c>
      <c r="F435" s="106"/>
      <c r="G435" s="102"/>
      <c r="H435" s="102"/>
      <c r="I435" s="63" t="s">
        <v>2173</v>
      </c>
      <c r="J435" s="96"/>
    </row>
    <row r="436">
      <c r="A436" s="96" t="s">
        <v>2643</v>
      </c>
      <c r="B436" s="97">
        <v>142.0</v>
      </c>
      <c r="C436" s="98">
        <v>295.0</v>
      </c>
      <c r="D436" s="99" t="s">
        <v>726</v>
      </c>
      <c r="E436" s="111" t="s">
        <v>1292</v>
      </c>
      <c r="F436" s="111"/>
      <c r="G436" s="102"/>
      <c r="H436" s="102"/>
      <c r="I436" s="63" t="s">
        <v>2199</v>
      </c>
      <c r="J436" s="96"/>
    </row>
    <row r="437">
      <c r="A437" s="96" t="s">
        <v>2644</v>
      </c>
      <c r="B437" s="97">
        <v>142.0</v>
      </c>
      <c r="C437" s="98">
        <v>633.0</v>
      </c>
      <c r="D437" s="99" t="s">
        <v>2148</v>
      </c>
      <c r="E437" s="109" t="s">
        <v>1366</v>
      </c>
      <c r="F437" s="106" t="s">
        <v>1410</v>
      </c>
      <c r="G437" s="102"/>
      <c r="H437" s="96"/>
      <c r="I437" s="63" t="s">
        <v>2149</v>
      </c>
      <c r="J437" s="103"/>
    </row>
    <row r="438">
      <c r="A438" s="96" t="s">
        <v>2643</v>
      </c>
      <c r="B438" s="97">
        <v>143.0</v>
      </c>
      <c r="C438" s="98">
        <v>307.0</v>
      </c>
      <c r="D438" s="99" t="s">
        <v>738</v>
      </c>
      <c r="E438" s="104" t="s">
        <v>87</v>
      </c>
      <c r="F438" s="107" t="s">
        <v>46</v>
      </c>
      <c r="G438" s="102"/>
      <c r="H438" s="102"/>
      <c r="I438" s="63" t="s">
        <v>2365</v>
      </c>
      <c r="J438" s="96"/>
    </row>
    <row r="439">
      <c r="A439" s="96" t="s">
        <v>2644</v>
      </c>
      <c r="B439" s="97">
        <v>143.0</v>
      </c>
      <c r="C439" s="98">
        <v>634.0</v>
      </c>
      <c r="D439" s="99" t="s">
        <v>2633</v>
      </c>
      <c r="E439" s="109" t="s">
        <v>1366</v>
      </c>
      <c r="F439" s="106" t="s">
        <v>1410</v>
      </c>
      <c r="G439" s="102"/>
      <c r="H439" s="102"/>
      <c r="I439" s="63" t="s">
        <v>1111</v>
      </c>
      <c r="J439" s="96"/>
    </row>
    <row r="440">
      <c r="A440" s="96" t="s">
        <v>2643</v>
      </c>
      <c r="B440" s="97">
        <v>144.0</v>
      </c>
      <c r="C440" s="98">
        <v>308.0</v>
      </c>
      <c r="D440" s="99" t="s">
        <v>739</v>
      </c>
      <c r="E440" s="104" t="s">
        <v>87</v>
      </c>
      <c r="F440" s="107" t="s">
        <v>46</v>
      </c>
      <c r="G440" s="102"/>
      <c r="H440" s="102"/>
      <c r="I440" s="63" t="s">
        <v>2364</v>
      </c>
      <c r="J440" s="96"/>
    </row>
    <row r="441">
      <c r="A441" s="96" t="s">
        <v>2644</v>
      </c>
      <c r="B441" s="97">
        <v>144.0</v>
      </c>
      <c r="C441" s="98">
        <v>635.0</v>
      </c>
      <c r="D441" s="99" t="s">
        <v>2287</v>
      </c>
      <c r="E441" s="109" t="s">
        <v>1366</v>
      </c>
      <c r="F441" s="106" t="s">
        <v>1410</v>
      </c>
      <c r="G441" s="102"/>
      <c r="H441" s="96"/>
      <c r="I441" s="63" t="s">
        <v>2288</v>
      </c>
      <c r="J441" s="96"/>
    </row>
    <row r="442">
      <c r="A442" s="96" t="s">
        <v>2643</v>
      </c>
      <c r="B442" s="97">
        <v>145.0</v>
      </c>
      <c r="C442" s="98">
        <v>41.0</v>
      </c>
      <c r="D442" s="99" t="s">
        <v>512</v>
      </c>
      <c r="E442" s="114" t="s">
        <v>1359</v>
      </c>
      <c r="F442" s="112" t="s">
        <v>1321</v>
      </c>
      <c r="G442" s="102"/>
      <c r="H442" s="102"/>
      <c r="I442" s="63" t="s">
        <v>2053</v>
      </c>
      <c r="J442" s="96"/>
    </row>
    <row r="443">
      <c r="A443" s="96" t="s">
        <v>2644</v>
      </c>
      <c r="B443" s="97">
        <v>145.0</v>
      </c>
      <c r="C443" s="98">
        <v>147.0</v>
      </c>
      <c r="D443" s="99" t="s">
        <v>606</v>
      </c>
      <c r="E443" s="106" t="s">
        <v>1410</v>
      </c>
      <c r="F443" s="106"/>
      <c r="G443" s="102"/>
      <c r="H443" s="102"/>
      <c r="I443" s="63" t="s">
        <v>2169</v>
      </c>
      <c r="J443" s="96"/>
    </row>
    <row r="444">
      <c r="A444" s="96" t="s">
        <v>2643</v>
      </c>
      <c r="B444" s="97">
        <v>146.0</v>
      </c>
      <c r="C444" s="98">
        <v>42.0</v>
      </c>
      <c r="D444" s="99" t="s">
        <v>513</v>
      </c>
      <c r="E444" s="114" t="s">
        <v>1359</v>
      </c>
      <c r="F444" s="112" t="s">
        <v>1321</v>
      </c>
      <c r="G444" s="102"/>
      <c r="H444" s="102"/>
      <c r="I444" s="63" t="s">
        <v>2243</v>
      </c>
      <c r="J444" s="96"/>
    </row>
    <row r="445">
      <c r="A445" s="96" t="s">
        <v>2644</v>
      </c>
      <c r="B445" s="97">
        <v>146.0</v>
      </c>
      <c r="C445" s="98">
        <v>148.0</v>
      </c>
      <c r="D445" s="99" t="s">
        <v>607</v>
      </c>
      <c r="E445" s="106" t="s">
        <v>1410</v>
      </c>
      <c r="F445" s="106"/>
      <c r="G445" s="102"/>
      <c r="H445" s="102"/>
      <c r="I445" s="63" t="s">
        <v>2166</v>
      </c>
      <c r="J445" s="96"/>
    </row>
    <row r="446">
      <c r="A446" s="96" t="s">
        <v>2643</v>
      </c>
      <c r="B446" s="97">
        <v>147.0</v>
      </c>
      <c r="C446" s="98">
        <v>169.0</v>
      </c>
      <c r="D446" s="99" t="s">
        <v>617</v>
      </c>
      <c r="E446" s="114" t="s">
        <v>1359</v>
      </c>
      <c r="F446" s="112" t="s">
        <v>1321</v>
      </c>
      <c r="G446" s="102"/>
      <c r="H446" s="102"/>
      <c r="I446" s="63" t="s">
        <v>2139</v>
      </c>
      <c r="J446" s="96"/>
    </row>
    <row r="447">
      <c r="A447" s="96" t="s">
        <v>2644</v>
      </c>
      <c r="B447" s="97">
        <v>147.0</v>
      </c>
      <c r="C447" s="98">
        <v>149.0</v>
      </c>
      <c r="D447" s="99" t="s">
        <v>608</v>
      </c>
      <c r="E447" s="106" t="s">
        <v>1410</v>
      </c>
      <c r="F447" s="112" t="s">
        <v>1321</v>
      </c>
      <c r="G447" s="102"/>
      <c r="H447" s="96"/>
      <c r="I447" s="63" t="s">
        <v>2167</v>
      </c>
      <c r="J447" s="103"/>
    </row>
    <row r="448">
      <c r="A448" s="96" t="s">
        <v>2645</v>
      </c>
      <c r="B448" s="97">
        <v>118.0</v>
      </c>
      <c r="C448" s="98">
        <v>360.0</v>
      </c>
      <c r="D448" s="99" t="s">
        <v>782</v>
      </c>
      <c r="E448" s="107" t="s">
        <v>46</v>
      </c>
      <c r="F448" s="107"/>
      <c r="G448" s="102"/>
      <c r="H448" s="96"/>
      <c r="I448" s="63" t="s">
        <v>2617</v>
      </c>
      <c r="J448" s="103"/>
    </row>
    <row r="449">
      <c r="A449" s="96" t="s">
        <v>2643</v>
      </c>
      <c r="B449" s="97">
        <v>148.0</v>
      </c>
      <c r="C449" s="98">
        <v>610.0</v>
      </c>
      <c r="D449" s="99" t="s">
        <v>981</v>
      </c>
      <c r="E449" s="106" t="s">
        <v>1410</v>
      </c>
      <c r="F449" s="106"/>
      <c r="G449" s="102"/>
      <c r="H449" s="102"/>
      <c r="I449" s="63" t="s">
        <v>2053</v>
      </c>
      <c r="J449" s="96"/>
    </row>
    <row r="450">
      <c r="A450" s="96" t="s">
        <v>2644</v>
      </c>
      <c r="B450" s="97">
        <v>148.0</v>
      </c>
      <c r="C450" s="98">
        <v>716.0</v>
      </c>
      <c r="D450" s="99" t="s">
        <v>2618</v>
      </c>
      <c r="E450" s="118" t="s">
        <v>1525</v>
      </c>
      <c r="F450" s="118"/>
      <c r="G450" s="102"/>
      <c r="H450" s="96"/>
      <c r="I450" s="63" t="s">
        <v>2619</v>
      </c>
      <c r="J450" s="96"/>
    </row>
    <row r="451">
      <c r="A451" s="96" t="s">
        <v>2643</v>
      </c>
      <c r="B451" s="97">
        <v>149.0</v>
      </c>
      <c r="C451" s="98">
        <v>611.0</v>
      </c>
      <c r="D451" s="99" t="s">
        <v>982</v>
      </c>
      <c r="E451" s="106" t="s">
        <v>1410</v>
      </c>
      <c r="F451" s="106"/>
      <c r="G451" s="102"/>
      <c r="H451" s="102"/>
      <c r="I451" s="63" t="s">
        <v>2218</v>
      </c>
      <c r="J451" s="96"/>
    </row>
    <row r="452">
      <c r="A452" s="96" t="s">
        <v>2644</v>
      </c>
      <c r="B452" s="97">
        <v>149.0</v>
      </c>
      <c r="C452" s="98">
        <v>717.0</v>
      </c>
      <c r="D452" s="99" t="s">
        <v>2623</v>
      </c>
      <c r="E452" s="109" t="s">
        <v>1366</v>
      </c>
      <c r="F452" s="112" t="s">
        <v>1321</v>
      </c>
      <c r="G452" s="102"/>
      <c r="H452" s="102"/>
      <c r="I452" s="63" t="s">
        <v>2624</v>
      </c>
      <c r="J452" s="96"/>
    </row>
    <row r="453">
      <c r="A453" s="96" t="s">
        <v>2643</v>
      </c>
      <c r="B453" s="97">
        <v>150.0</v>
      </c>
      <c r="C453" s="98">
        <v>612.0</v>
      </c>
      <c r="D453" s="99" t="s">
        <v>983</v>
      </c>
      <c r="E453" s="106" t="s">
        <v>1410</v>
      </c>
      <c r="F453" s="106"/>
      <c r="G453" s="102"/>
      <c r="H453" s="102"/>
      <c r="I453" s="63" t="s">
        <v>2268</v>
      </c>
      <c r="J453" s="96"/>
    </row>
    <row r="454">
      <c r="A454" s="96" t="s">
        <v>2644</v>
      </c>
      <c r="B454" s="97">
        <v>150.0</v>
      </c>
      <c r="C454" s="98">
        <v>718.0</v>
      </c>
      <c r="D454" s="99" t="s">
        <v>2634</v>
      </c>
      <c r="E454" s="106" t="s">
        <v>1410</v>
      </c>
      <c r="F454" s="101" t="s">
        <v>1342</v>
      </c>
      <c r="G454" s="102"/>
      <c r="H454" s="102"/>
      <c r="I454" s="63" t="s">
        <v>1141</v>
      </c>
      <c r="J454" s="96"/>
    </row>
    <row r="455">
      <c r="A455" s="96" t="s">
        <v>2644</v>
      </c>
      <c r="B455" s="97">
        <v>151.0</v>
      </c>
      <c r="C455" s="98">
        <v>150.0</v>
      </c>
      <c r="D455" s="99" t="s">
        <v>609</v>
      </c>
      <c r="E455" s="107" t="s">
        <v>46</v>
      </c>
      <c r="F455" s="107"/>
      <c r="G455" s="102"/>
      <c r="H455" s="102"/>
      <c r="I455" s="63" t="s">
        <v>2374</v>
      </c>
      <c r="J455" s="96"/>
    </row>
  </sheetData>
  <autoFilter ref="$A$1:$J$455">
    <sortState ref="A1:J455">
      <sortCondition ref="A1:A455"/>
      <sortCondition ref="B1:B455"/>
      <sortCondition ref="D1:D455"/>
      <sortCondition ref="I1:I455"/>
    </sortState>
  </autoFilter>
  <customSheetViews>
    <customSheetView guid="{6D910CA8-A93D-416D-884A-B82D1665CB85}" filter="1" showAutoFilter="1">
      <autoFilter ref="$A$1:$J$455">
        <filterColumn colId="7">
          <filters/>
        </filterColumn>
      </autoFilter>
    </customSheetView>
  </customSheetViews>
  <conditionalFormatting sqref="A2:J455">
    <cfRule type="expression" dxfId="10" priority="1">
      <formula>lower($G2) = "x"</formula>
    </cfRule>
  </conditionalFormatting>
  <conditionalFormatting sqref="A2:J455">
    <cfRule type="expression" dxfId="1" priority="2">
      <formula>lower($H2) = "x"</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5F06"/>
    <outlinePr summaryBelow="0" summaryRight="0"/>
  </sheetPr>
  <sheetViews>
    <sheetView workbookViewId="0"/>
  </sheetViews>
  <sheetFormatPr customHeight="1" defaultColWidth="14.43" defaultRowHeight="15.75"/>
  <cols>
    <col customWidth="1" min="1" max="1" width="101.14"/>
  </cols>
  <sheetData>
    <row r="1">
      <c r="A1" s="123" t="s">
        <v>2649</v>
      </c>
    </row>
    <row r="2">
      <c r="A2" s="123" t="s">
        <v>2650</v>
      </c>
    </row>
    <row r="3">
      <c r="A3" s="123" t="s">
        <v>2651</v>
      </c>
    </row>
    <row r="4">
      <c r="A4" s="123" t="s">
        <v>2652</v>
      </c>
    </row>
    <row r="5">
      <c r="A5" s="123" t="s">
        <v>2653</v>
      </c>
    </row>
    <row r="6">
      <c r="A6" s="123" t="s">
        <v>2654</v>
      </c>
    </row>
    <row r="7">
      <c r="A7" s="123" t="s">
        <v>2655</v>
      </c>
    </row>
    <row r="8">
      <c r="A8" s="123" t="s">
        <v>2656</v>
      </c>
    </row>
    <row r="9">
      <c r="A9" s="123" t="s">
        <v>2657</v>
      </c>
    </row>
    <row r="10">
      <c r="A10" s="123" t="s">
        <v>2658</v>
      </c>
    </row>
    <row r="11">
      <c r="A11" s="123" t="s">
        <v>2659</v>
      </c>
    </row>
    <row r="12">
      <c r="A12" s="123" t="s">
        <v>2660</v>
      </c>
    </row>
    <row r="13">
      <c r="A13" s="123" t="s">
        <v>2661</v>
      </c>
    </row>
    <row r="14">
      <c r="A14" s="123" t="s">
        <v>2662</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s>
  <drawing r:id="rId1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workbookViewId="0"/>
  </sheetViews>
  <sheetFormatPr customHeight="1" defaultColWidth="14.43" defaultRowHeight="15.75"/>
  <cols>
    <col customWidth="1" min="1" max="1" width="13.29"/>
    <col customWidth="1" min="2" max="2" width="15.14"/>
    <col customWidth="1" min="3" max="3" width="51.14"/>
    <col customWidth="1" min="4" max="4" width="71.57"/>
  </cols>
  <sheetData>
    <row r="1">
      <c r="A1" s="65" t="s">
        <v>1284</v>
      </c>
      <c r="B1" s="66" t="s">
        <v>2663</v>
      </c>
      <c r="C1" s="66" t="s">
        <v>2664</v>
      </c>
      <c r="D1" s="66" t="s">
        <v>1059</v>
      </c>
    </row>
    <row r="2">
      <c r="A2" s="67" t="s">
        <v>2665</v>
      </c>
      <c r="B2" s="68" t="s">
        <v>1126</v>
      </c>
      <c r="C2" s="68" t="s">
        <v>2666</v>
      </c>
      <c r="D2" s="68" t="s">
        <v>2667</v>
      </c>
    </row>
    <row r="3">
      <c r="A3" s="67" t="s">
        <v>1632</v>
      </c>
      <c r="B3" s="68">
        <v>1000.0</v>
      </c>
      <c r="C3" s="68" t="s">
        <v>2668</v>
      </c>
      <c r="D3" s="68" t="s">
        <v>2669</v>
      </c>
    </row>
    <row r="4">
      <c r="A4" s="67" t="s">
        <v>24</v>
      </c>
      <c r="B4" s="68">
        <v>1000.0</v>
      </c>
      <c r="C4" s="68" t="s">
        <v>2670</v>
      </c>
      <c r="D4" s="68" t="s">
        <v>2671</v>
      </c>
    </row>
    <row r="5">
      <c r="A5" s="67" t="s">
        <v>2672</v>
      </c>
      <c r="B5" s="68">
        <v>600.0</v>
      </c>
      <c r="C5" s="68" t="s">
        <v>2673</v>
      </c>
      <c r="D5" s="68" t="s">
        <v>2674</v>
      </c>
    </row>
    <row r="6">
      <c r="A6" s="67" t="s">
        <v>2675</v>
      </c>
      <c r="B6" s="68">
        <v>300.0</v>
      </c>
      <c r="C6" s="68" t="s">
        <v>2676</v>
      </c>
      <c r="D6" s="68" t="s">
        <v>2677</v>
      </c>
    </row>
    <row r="7">
      <c r="A7" s="67" t="s">
        <v>39</v>
      </c>
      <c r="B7" s="68">
        <v>1000.0</v>
      </c>
      <c r="C7" s="68" t="s">
        <v>2678</v>
      </c>
      <c r="D7" s="68" t="s">
        <v>2679</v>
      </c>
    </row>
    <row r="8">
      <c r="A8" s="67" t="s">
        <v>2680</v>
      </c>
      <c r="B8" s="68" t="s">
        <v>1126</v>
      </c>
      <c r="C8" s="68" t="s">
        <v>2681</v>
      </c>
      <c r="D8" s="68" t="s">
        <v>2682</v>
      </c>
    </row>
    <row r="9">
      <c r="A9" s="67" t="s">
        <v>2683</v>
      </c>
      <c r="B9" s="68">
        <v>1000.0</v>
      </c>
      <c r="C9" s="68" t="s">
        <v>2684</v>
      </c>
      <c r="D9" s="68" t="s">
        <v>2685</v>
      </c>
    </row>
    <row r="10">
      <c r="A10" s="67" t="s">
        <v>2686</v>
      </c>
      <c r="B10" s="68">
        <v>1000.0</v>
      </c>
      <c r="C10" s="68" t="s">
        <v>2684</v>
      </c>
      <c r="D10" s="68" t="s">
        <v>2687</v>
      </c>
    </row>
    <row r="11">
      <c r="A11" s="67" t="s">
        <v>58</v>
      </c>
      <c r="B11" s="68">
        <v>200.0</v>
      </c>
      <c r="C11" s="68" t="s">
        <v>2688</v>
      </c>
      <c r="D11" s="68" t="s">
        <v>2689</v>
      </c>
    </row>
    <row r="12">
      <c r="A12" s="67" t="s">
        <v>2690</v>
      </c>
      <c r="B12" s="68" t="s">
        <v>2691</v>
      </c>
      <c r="C12" s="68" t="s">
        <v>2692</v>
      </c>
      <c r="D12" s="68" t="s">
        <v>2693</v>
      </c>
    </row>
    <row r="13">
      <c r="A13" s="67" t="s">
        <v>30</v>
      </c>
      <c r="B13" s="68">
        <v>1000.0</v>
      </c>
      <c r="C13" s="68" t="s">
        <v>2694</v>
      </c>
      <c r="D13" s="68" t="s">
        <v>2695</v>
      </c>
    </row>
    <row r="14">
      <c r="A14" s="67" t="s">
        <v>64</v>
      </c>
      <c r="B14" s="68">
        <v>1000.0</v>
      </c>
      <c r="C14" s="68" t="s">
        <v>2694</v>
      </c>
      <c r="D14" s="68" t="s">
        <v>2696</v>
      </c>
    </row>
    <row r="15">
      <c r="A15" s="67" t="s">
        <v>2697</v>
      </c>
      <c r="B15" s="68">
        <v>1000.0</v>
      </c>
      <c r="C15" s="68" t="s">
        <v>2694</v>
      </c>
      <c r="D15" s="68" t="s">
        <v>2698</v>
      </c>
    </row>
    <row r="16">
      <c r="A16" s="67" t="s">
        <v>48</v>
      </c>
      <c r="B16" s="68">
        <v>1200.0</v>
      </c>
      <c r="C16" s="68" t="s">
        <v>2699</v>
      </c>
      <c r="D16" s="68" t="s">
        <v>2700</v>
      </c>
    </row>
  </sheetData>
  <autoFilter ref="$A$1:$D$16">
    <sortState ref="A1:D16">
      <sortCondition ref="A1:A16"/>
    </sortState>
  </autoFil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5A6BD"/>
    <outlinePr summaryBelow="0" summaryRight="0"/>
  </sheetPr>
  <sheetViews>
    <sheetView workbookViewId="0"/>
  </sheetViews>
  <sheetFormatPr customHeight="1" defaultColWidth="14.43" defaultRowHeight="15.75"/>
  <sheetData>
    <row r="1">
      <c r="A1" s="56" t="s">
        <v>110</v>
      </c>
      <c r="B1" s="57" t="s">
        <v>2701</v>
      </c>
      <c r="C1" s="57" t="s">
        <v>1284</v>
      </c>
      <c r="D1" s="57" t="s">
        <v>2702</v>
      </c>
      <c r="E1" s="57" t="s">
        <v>2703</v>
      </c>
      <c r="F1" s="124" t="s">
        <v>2663</v>
      </c>
    </row>
    <row r="2">
      <c r="A2" s="72">
        <v>1.0</v>
      </c>
      <c r="B2" s="4" t="s">
        <v>1807</v>
      </c>
      <c r="C2" s="4" t="s">
        <v>1366</v>
      </c>
      <c r="D2" s="125" t="s">
        <v>1317</v>
      </c>
      <c r="E2" s="4" t="s">
        <v>1241</v>
      </c>
      <c r="F2" s="52" t="s">
        <v>1126</v>
      </c>
    </row>
    <row r="3">
      <c r="A3" s="72">
        <v>2.0</v>
      </c>
      <c r="B3" s="4" t="s">
        <v>1675</v>
      </c>
      <c r="C3" s="4" t="s">
        <v>1410</v>
      </c>
      <c r="D3" s="126" t="s">
        <v>1293</v>
      </c>
      <c r="E3" s="4" t="s">
        <v>1111</v>
      </c>
      <c r="F3" s="52" t="s">
        <v>1126</v>
      </c>
    </row>
    <row r="4">
      <c r="A4" s="72">
        <v>3.0</v>
      </c>
      <c r="B4" s="4" t="s">
        <v>1813</v>
      </c>
      <c r="C4" s="4" t="s">
        <v>46</v>
      </c>
      <c r="D4" s="127" t="s">
        <v>1314</v>
      </c>
      <c r="E4" s="4" t="s">
        <v>1111</v>
      </c>
      <c r="F4" s="52" t="s">
        <v>1126</v>
      </c>
    </row>
    <row r="5">
      <c r="A5" s="72">
        <v>4.0</v>
      </c>
      <c r="B5" s="4" t="s">
        <v>1685</v>
      </c>
      <c r="C5" s="4" t="s">
        <v>46</v>
      </c>
      <c r="D5" s="125" t="s">
        <v>1317</v>
      </c>
      <c r="E5" s="4" t="s">
        <v>2704</v>
      </c>
      <c r="F5" s="52" t="s">
        <v>1126</v>
      </c>
    </row>
    <row r="6">
      <c r="A6" s="72">
        <v>5.0</v>
      </c>
      <c r="B6" s="4" t="s">
        <v>1368</v>
      </c>
      <c r="C6" s="4" t="s">
        <v>1292</v>
      </c>
      <c r="D6" s="125" t="s">
        <v>1317</v>
      </c>
      <c r="E6" s="4" t="s">
        <v>1061</v>
      </c>
      <c r="F6" s="52" t="s">
        <v>2705</v>
      </c>
    </row>
    <row r="7">
      <c r="A7" s="72">
        <v>6.0</v>
      </c>
      <c r="B7" s="4" t="s">
        <v>1423</v>
      </c>
      <c r="C7" s="4" t="s">
        <v>1359</v>
      </c>
      <c r="D7" s="125" t="s">
        <v>1317</v>
      </c>
      <c r="E7" s="4" t="s">
        <v>1098</v>
      </c>
      <c r="F7" s="52" t="s">
        <v>1126</v>
      </c>
    </row>
    <row r="8">
      <c r="A8" s="72">
        <v>7.0</v>
      </c>
      <c r="B8" s="4" t="s">
        <v>1598</v>
      </c>
      <c r="C8" s="4" t="s">
        <v>1306</v>
      </c>
      <c r="D8" s="125" t="s">
        <v>1317</v>
      </c>
      <c r="E8" s="4" t="s">
        <v>2706</v>
      </c>
      <c r="F8" s="52">
        <v>50000.0</v>
      </c>
    </row>
    <row r="9">
      <c r="A9" s="72">
        <v>8.0</v>
      </c>
      <c r="B9" s="4" t="s">
        <v>1677</v>
      </c>
      <c r="C9" s="4" t="s">
        <v>87</v>
      </c>
      <c r="D9" s="125" t="s">
        <v>1317</v>
      </c>
      <c r="E9" s="4" t="s">
        <v>2707</v>
      </c>
      <c r="F9" s="52" t="s">
        <v>1126</v>
      </c>
    </row>
    <row r="10">
      <c r="A10" s="72">
        <v>9.0</v>
      </c>
      <c r="B10" s="4" t="s">
        <v>1814</v>
      </c>
      <c r="C10" s="4" t="s">
        <v>1359</v>
      </c>
      <c r="D10" s="127" t="s">
        <v>1314</v>
      </c>
      <c r="E10" s="4" t="s">
        <v>2280</v>
      </c>
      <c r="F10" s="52" t="s">
        <v>1126</v>
      </c>
    </row>
    <row r="11">
      <c r="A11" s="72">
        <v>10.0</v>
      </c>
      <c r="B11" s="4" t="s">
        <v>1576</v>
      </c>
      <c r="C11" s="4" t="s">
        <v>1292</v>
      </c>
      <c r="D11" s="127" t="s">
        <v>1314</v>
      </c>
      <c r="E11" s="4" t="s">
        <v>2708</v>
      </c>
      <c r="F11" s="52" t="s">
        <v>1126</v>
      </c>
    </row>
    <row r="12">
      <c r="A12" s="72">
        <v>11.0</v>
      </c>
      <c r="B12" s="4" t="s">
        <v>1580</v>
      </c>
      <c r="C12" s="4" t="s">
        <v>1303</v>
      </c>
      <c r="D12" s="125" t="s">
        <v>1317</v>
      </c>
      <c r="E12" s="4" t="s">
        <v>2709</v>
      </c>
      <c r="F12" s="52">
        <v>50000.0</v>
      </c>
    </row>
    <row r="13">
      <c r="A13" s="72">
        <v>12.0</v>
      </c>
      <c r="B13" s="4" t="s">
        <v>1609</v>
      </c>
      <c r="C13" s="4" t="s">
        <v>1366</v>
      </c>
      <c r="D13" s="125" t="s">
        <v>1317</v>
      </c>
      <c r="E13" s="4" t="s">
        <v>1079</v>
      </c>
      <c r="F13" s="52" t="s">
        <v>1126</v>
      </c>
    </row>
    <row r="14">
      <c r="A14" s="72">
        <v>13.0</v>
      </c>
      <c r="B14" s="4" t="s">
        <v>1383</v>
      </c>
      <c r="C14" s="4" t="s">
        <v>1306</v>
      </c>
      <c r="D14" s="127" t="s">
        <v>1314</v>
      </c>
      <c r="E14" s="4" t="s">
        <v>2710</v>
      </c>
      <c r="F14" s="52" t="s">
        <v>1126</v>
      </c>
    </row>
    <row r="15">
      <c r="A15" s="72">
        <v>14.0</v>
      </c>
      <c r="B15" s="4" t="s">
        <v>1384</v>
      </c>
      <c r="C15" s="4" t="s">
        <v>1306</v>
      </c>
      <c r="D15" s="127" t="s">
        <v>1314</v>
      </c>
      <c r="E15" s="4" t="s">
        <v>2711</v>
      </c>
      <c r="F15" s="52">
        <v>70000.0</v>
      </c>
    </row>
    <row r="16">
      <c r="A16" s="72">
        <v>15.0</v>
      </c>
      <c r="B16" s="4" t="s">
        <v>1389</v>
      </c>
      <c r="C16" s="4" t="s">
        <v>1292</v>
      </c>
      <c r="D16" s="127" t="s">
        <v>1314</v>
      </c>
      <c r="E16" s="4" t="s">
        <v>2711</v>
      </c>
      <c r="F16" s="52">
        <v>90000.0</v>
      </c>
    </row>
    <row r="17">
      <c r="A17" s="72">
        <v>16.0</v>
      </c>
      <c r="B17" s="4" t="s">
        <v>1445</v>
      </c>
      <c r="C17" s="4" t="s">
        <v>46</v>
      </c>
      <c r="D17" s="125" t="s">
        <v>1317</v>
      </c>
      <c r="E17" s="4" t="s">
        <v>2712</v>
      </c>
      <c r="F17" s="52">
        <v>30000.0</v>
      </c>
    </row>
    <row r="18">
      <c r="A18" s="72">
        <v>17.0</v>
      </c>
      <c r="B18" s="4" t="s">
        <v>1520</v>
      </c>
      <c r="C18" s="4" t="s">
        <v>1292</v>
      </c>
      <c r="D18" s="125" t="s">
        <v>1317</v>
      </c>
      <c r="E18" s="4" t="s">
        <v>1066</v>
      </c>
      <c r="F18" s="52" t="s">
        <v>1126</v>
      </c>
    </row>
    <row r="19">
      <c r="A19" s="72">
        <v>18.0</v>
      </c>
      <c r="B19" s="4" t="s">
        <v>1579</v>
      </c>
      <c r="C19" s="4" t="s">
        <v>1379</v>
      </c>
      <c r="D19" s="125" t="s">
        <v>1317</v>
      </c>
      <c r="E19" s="4" t="s">
        <v>2709</v>
      </c>
      <c r="F19" s="52">
        <v>50000.0</v>
      </c>
    </row>
    <row r="20">
      <c r="A20" s="72">
        <v>19.0</v>
      </c>
      <c r="B20" s="4" t="s">
        <v>101</v>
      </c>
      <c r="C20" s="4" t="s">
        <v>1321</v>
      </c>
      <c r="D20" s="125" t="s">
        <v>1317</v>
      </c>
      <c r="E20" s="4" t="s">
        <v>2057</v>
      </c>
      <c r="F20" s="52" t="s">
        <v>1126</v>
      </c>
    </row>
    <row r="21">
      <c r="A21" s="72">
        <v>20.0</v>
      </c>
      <c r="B21" s="4" t="s">
        <v>1559</v>
      </c>
      <c r="C21" s="4" t="s">
        <v>1292</v>
      </c>
      <c r="D21" s="125" t="s">
        <v>1317</v>
      </c>
      <c r="E21" s="4" t="s">
        <v>2706</v>
      </c>
      <c r="F21" s="52">
        <v>30000.0</v>
      </c>
    </row>
    <row r="22">
      <c r="A22" s="72">
        <v>21.0</v>
      </c>
      <c r="B22" s="4" t="s">
        <v>1558</v>
      </c>
      <c r="C22" s="4" t="s">
        <v>1292</v>
      </c>
      <c r="D22" s="126" t="s">
        <v>1293</v>
      </c>
      <c r="E22" s="4" t="s">
        <v>2053</v>
      </c>
      <c r="F22" s="52" t="s">
        <v>1126</v>
      </c>
    </row>
    <row r="23">
      <c r="A23" s="72">
        <v>22.0</v>
      </c>
      <c r="B23" s="4" t="s">
        <v>1403</v>
      </c>
      <c r="C23" s="4" t="s">
        <v>1331</v>
      </c>
      <c r="D23" s="127" t="s">
        <v>1314</v>
      </c>
      <c r="E23" s="4" t="s">
        <v>2026</v>
      </c>
      <c r="F23" s="52" t="s">
        <v>1126</v>
      </c>
    </row>
    <row r="24">
      <c r="A24" s="72">
        <v>23.0</v>
      </c>
      <c r="B24" s="4" t="s">
        <v>1819</v>
      </c>
      <c r="C24" s="4" t="s">
        <v>1418</v>
      </c>
      <c r="D24" s="126" t="s">
        <v>1293</v>
      </c>
      <c r="E24" s="4" t="s">
        <v>1061</v>
      </c>
      <c r="F24" s="52" t="s">
        <v>2713</v>
      </c>
    </row>
    <row r="25">
      <c r="A25" s="72">
        <v>24.0</v>
      </c>
      <c r="B25" s="4" t="s">
        <v>1414</v>
      </c>
      <c r="C25" s="4" t="s">
        <v>50</v>
      </c>
      <c r="D25" s="127" t="s">
        <v>1314</v>
      </c>
      <c r="E25" s="4" t="s">
        <v>2714</v>
      </c>
      <c r="F25" s="52" t="s">
        <v>1126</v>
      </c>
    </row>
    <row r="26">
      <c r="A26" s="72">
        <v>25.0</v>
      </c>
      <c r="B26" s="4" t="s">
        <v>1416</v>
      </c>
      <c r="C26" s="4" t="s">
        <v>50</v>
      </c>
      <c r="D26" s="127" t="s">
        <v>1314</v>
      </c>
      <c r="E26" s="4" t="s">
        <v>2711</v>
      </c>
      <c r="F26" s="52">
        <v>70000.0</v>
      </c>
    </row>
    <row r="27">
      <c r="A27" s="72">
        <v>26.0</v>
      </c>
      <c r="B27" s="4" t="s">
        <v>1419</v>
      </c>
      <c r="C27" s="4" t="s">
        <v>1342</v>
      </c>
      <c r="D27" s="126" t="s">
        <v>1293</v>
      </c>
      <c r="E27" s="4" t="s">
        <v>2332</v>
      </c>
      <c r="F27" s="52" t="s">
        <v>1126</v>
      </c>
    </row>
    <row r="28">
      <c r="A28" s="72">
        <v>27.0</v>
      </c>
      <c r="B28" s="4" t="s">
        <v>1556</v>
      </c>
      <c r="C28" s="4" t="s">
        <v>1292</v>
      </c>
      <c r="D28" s="126" t="s">
        <v>1293</v>
      </c>
      <c r="E28" s="4" t="s">
        <v>2715</v>
      </c>
      <c r="F28" s="52" t="s">
        <v>1126</v>
      </c>
    </row>
    <row r="29">
      <c r="A29" s="72">
        <v>28.0</v>
      </c>
      <c r="B29" s="4" t="s">
        <v>1421</v>
      </c>
      <c r="C29" s="4" t="s">
        <v>1342</v>
      </c>
      <c r="D29" s="126" t="s">
        <v>1293</v>
      </c>
      <c r="E29" s="4" t="s">
        <v>2706</v>
      </c>
      <c r="F29" s="52">
        <v>10000.0</v>
      </c>
    </row>
    <row r="30">
      <c r="A30" s="72">
        <v>29.0</v>
      </c>
      <c r="B30" s="4" t="s">
        <v>46</v>
      </c>
      <c r="C30" s="4" t="s">
        <v>46</v>
      </c>
      <c r="D30" s="127" t="s">
        <v>1314</v>
      </c>
      <c r="E30" s="4" t="s">
        <v>2716</v>
      </c>
      <c r="F30" s="52" t="s">
        <v>1126</v>
      </c>
    </row>
    <row r="31">
      <c r="A31" s="72">
        <v>30.0</v>
      </c>
      <c r="B31" s="4" t="s">
        <v>1586</v>
      </c>
      <c r="C31" s="4" t="s">
        <v>1433</v>
      </c>
      <c r="D31" s="127" t="s">
        <v>1314</v>
      </c>
      <c r="E31" s="4" t="s">
        <v>1141</v>
      </c>
      <c r="F31" s="52" t="s">
        <v>1126</v>
      </c>
    </row>
    <row r="32">
      <c r="A32" s="72">
        <v>31.0</v>
      </c>
      <c r="B32" s="4" t="s">
        <v>1620</v>
      </c>
      <c r="C32" s="4" t="s">
        <v>87</v>
      </c>
      <c r="D32" s="126" t="s">
        <v>1293</v>
      </c>
      <c r="E32" s="4" t="s">
        <v>1141</v>
      </c>
      <c r="F32" s="52" t="s">
        <v>1126</v>
      </c>
    </row>
    <row r="33">
      <c r="A33" s="72">
        <v>32.0</v>
      </c>
      <c r="B33" s="4" t="s">
        <v>1436</v>
      </c>
      <c r="C33" s="4" t="s">
        <v>1292</v>
      </c>
      <c r="D33" s="125" t="s">
        <v>1317</v>
      </c>
      <c r="E33" s="4" t="s">
        <v>2708</v>
      </c>
      <c r="F33" s="52" t="s">
        <v>1126</v>
      </c>
    </row>
    <row r="34">
      <c r="A34" s="72">
        <v>33.0</v>
      </c>
      <c r="B34" s="4" t="s">
        <v>1447</v>
      </c>
      <c r="C34" s="4" t="s">
        <v>46</v>
      </c>
      <c r="D34" s="125" t="s">
        <v>1317</v>
      </c>
      <c r="E34" s="4" t="s">
        <v>2712</v>
      </c>
      <c r="F34" s="52">
        <v>30000.0</v>
      </c>
    </row>
    <row r="35">
      <c r="A35" s="72">
        <v>34.0</v>
      </c>
      <c r="B35" s="4" t="s">
        <v>1822</v>
      </c>
      <c r="C35" s="4" t="s">
        <v>1359</v>
      </c>
      <c r="D35" s="127" t="s">
        <v>1314</v>
      </c>
      <c r="E35" s="4" t="s">
        <v>1061</v>
      </c>
      <c r="F35" s="52" t="s">
        <v>2713</v>
      </c>
    </row>
    <row r="36">
      <c r="A36" s="72">
        <v>35.0</v>
      </c>
      <c r="B36" s="4" t="s">
        <v>1376</v>
      </c>
      <c r="C36" s="4" t="s">
        <v>1303</v>
      </c>
      <c r="D36" s="127" t="s">
        <v>1314</v>
      </c>
      <c r="E36" s="4" t="s">
        <v>2708</v>
      </c>
      <c r="F36" s="52" t="s">
        <v>1126</v>
      </c>
    </row>
    <row r="37">
      <c r="A37" s="72">
        <v>36.0</v>
      </c>
      <c r="B37" s="4" t="s">
        <v>1527</v>
      </c>
      <c r="C37" s="4" t="s">
        <v>1359</v>
      </c>
      <c r="D37" s="127" t="s">
        <v>1314</v>
      </c>
      <c r="E37" s="4" t="s">
        <v>2717</v>
      </c>
      <c r="F37" s="52" t="s">
        <v>1126</v>
      </c>
    </row>
    <row r="38">
      <c r="A38" s="72">
        <v>37.0</v>
      </c>
      <c r="B38" s="4" t="s">
        <v>1539</v>
      </c>
      <c r="C38" s="4" t="s">
        <v>1418</v>
      </c>
      <c r="D38" s="125" t="s">
        <v>1317</v>
      </c>
      <c r="E38" s="4" t="s">
        <v>2706</v>
      </c>
      <c r="F38" s="52">
        <v>50000.0</v>
      </c>
    </row>
    <row r="39">
      <c r="A39" s="72">
        <v>38.0</v>
      </c>
      <c r="B39" s="4" t="s">
        <v>1459</v>
      </c>
      <c r="C39" s="4" t="s">
        <v>1303</v>
      </c>
      <c r="D39" s="127" t="s">
        <v>1314</v>
      </c>
      <c r="E39" s="4" t="s">
        <v>2711</v>
      </c>
      <c r="F39" s="52">
        <v>70000.0</v>
      </c>
    </row>
    <row r="40">
      <c r="A40" s="72">
        <v>39.0</v>
      </c>
      <c r="B40" s="4" t="s">
        <v>1656</v>
      </c>
      <c r="C40" s="4" t="s">
        <v>1418</v>
      </c>
      <c r="D40" s="126" t="s">
        <v>1293</v>
      </c>
      <c r="E40" s="4" t="s">
        <v>2718</v>
      </c>
      <c r="F40" s="52" t="s">
        <v>1126</v>
      </c>
    </row>
    <row r="41">
      <c r="A41" s="72">
        <v>40.0</v>
      </c>
      <c r="B41" s="4" t="s">
        <v>102</v>
      </c>
      <c r="C41" s="4" t="s">
        <v>1321</v>
      </c>
      <c r="D41" s="126" t="s">
        <v>1293</v>
      </c>
      <c r="E41" s="4" t="s">
        <v>2053</v>
      </c>
      <c r="F41" s="52" t="s">
        <v>1126</v>
      </c>
    </row>
    <row r="42">
      <c r="A42" s="72">
        <v>41.0</v>
      </c>
      <c r="B42" s="4" t="s">
        <v>1599</v>
      </c>
      <c r="C42" s="4" t="s">
        <v>1366</v>
      </c>
      <c r="D42" s="125" t="s">
        <v>1317</v>
      </c>
      <c r="E42" s="4" t="s">
        <v>2719</v>
      </c>
      <c r="F42" s="52" t="s">
        <v>1126</v>
      </c>
    </row>
    <row r="43">
      <c r="A43" s="72">
        <v>42.0</v>
      </c>
      <c r="B43" s="4" t="s">
        <v>1602</v>
      </c>
      <c r="C43" s="4" t="s">
        <v>1292</v>
      </c>
      <c r="D43" s="126" t="s">
        <v>1293</v>
      </c>
      <c r="E43" s="4" t="s">
        <v>1071</v>
      </c>
      <c r="F43" s="52" t="s">
        <v>1126</v>
      </c>
    </row>
    <row r="44">
      <c r="A44" s="72">
        <v>43.0</v>
      </c>
      <c r="B44" s="4" t="s">
        <v>1828</v>
      </c>
      <c r="C44" s="4" t="s">
        <v>1303</v>
      </c>
      <c r="D44" s="126" t="s">
        <v>1293</v>
      </c>
      <c r="E44" s="4" t="s">
        <v>1174</v>
      </c>
      <c r="F44" s="52" t="s">
        <v>1126</v>
      </c>
    </row>
    <row r="45">
      <c r="A45" s="72">
        <v>44.0</v>
      </c>
      <c r="B45" s="4" t="s">
        <v>1492</v>
      </c>
      <c r="C45" s="4" t="s">
        <v>46</v>
      </c>
      <c r="D45" s="125" t="s">
        <v>1317</v>
      </c>
      <c r="E45" s="4" t="s">
        <v>2720</v>
      </c>
      <c r="F45" s="52" t="s">
        <v>1126</v>
      </c>
    </row>
    <row r="46">
      <c r="A46" s="72">
        <v>45.0</v>
      </c>
      <c r="B46" s="4" t="s">
        <v>1553</v>
      </c>
      <c r="C46" s="4" t="s">
        <v>1292</v>
      </c>
      <c r="D46" s="125" t="s">
        <v>1317</v>
      </c>
      <c r="E46" s="4" t="s">
        <v>1156</v>
      </c>
      <c r="F46" s="52" t="s">
        <v>1126</v>
      </c>
    </row>
    <row r="47">
      <c r="A47" s="72">
        <v>46.0</v>
      </c>
      <c r="B47" s="4" t="s">
        <v>1506</v>
      </c>
      <c r="C47" s="4" t="s">
        <v>1366</v>
      </c>
      <c r="D47" s="126" t="s">
        <v>1293</v>
      </c>
      <c r="E47" s="4" t="s">
        <v>2721</v>
      </c>
      <c r="F47" s="52" t="s">
        <v>1126</v>
      </c>
    </row>
    <row r="48">
      <c r="A48" s="72">
        <v>47.0</v>
      </c>
      <c r="B48" s="4" t="s">
        <v>1830</v>
      </c>
      <c r="C48" s="4" t="s">
        <v>87</v>
      </c>
      <c r="D48" s="126" t="s">
        <v>1293</v>
      </c>
      <c r="E48" s="4" t="s">
        <v>2722</v>
      </c>
      <c r="F48" s="52" t="s">
        <v>1126</v>
      </c>
    </row>
    <row r="49">
      <c r="A49" s="72">
        <v>48.0</v>
      </c>
      <c r="B49" s="4" t="s">
        <v>1836</v>
      </c>
      <c r="C49" s="4" t="s">
        <v>1292</v>
      </c>
      <c r="D49" s="127" t="s">
        <v>1314</v>
      </c>
      <c r="E49" s="4" t="s">
        <v>1061</v>
      </c>
      <c r="F49" s="52" t="s">
        <v>2723</v>
      </c>
    </row>
    <row r="50">
      <c r="A50" s="72">
        <v>49.0</v>
      </c>
      <c r="B50" s="4" t="s">
        <v>1837</v>
      </c>
      <c r="C50" s="4" t="s">
        <v>1292</v>
      </c>
      <c r="D50" s="127" t="s">
        <v>1314</v>
      </c>
      <c r="E50" s="4" t="s">
        <v>2724</v>
      </c>
      <c r="F50" s="52" t="s">
        <v>1126</v>
      </c>
    </row>
    <row r="51">
      <c r="A51" s="72">
        <v>50.0</v>
      </c>
      <c r="B51" s="4" t="s">
        <v>1654</v>
      </c>
      <c r="C51" s="4" t="s">
        <v>1303</v>
      </c>
      <c r="D51" s="127" t="s">
        <v>1314</v>
      </c>
      <c r="E51" s="4" t="s">
        <v>2712</v>
      </c>
      <c r="F51" s="52">
        <v>80000.0</v>
      </c>
    </row>
    <row r="52">
      <c r="A52" s="72">
        <v>51.0</v>
      </c>
      <c r="B52" s="4" t="s">
        <v>1550</v>
      </c>
      <c r="C52" s="4" t="s">
        <v>1551</v>
      </c>
      <c r="D52" s="126" t="s">
        <v>1293</v>
      </c>
      <c r="E52" s="4" t="s">
        <v>1061</v>
      </c>
      <c r="F52" s="52" t="s">
        <v>2713</v>
      </c>
    </row>
    <row r="53">
      <c r="A53" s="72">
        <v>52.0</v>
      </c>
      <c r="B53" s="4" t="s">
        <v>1750</v>
      </c>
      <c r="C53" s="4" t="s">
        <v>87</v>
      </c>
      <c r="D53" s="127" t="s">
        <v>1314</v>
      </c>
      <c r="E53" s="4" t="s">
        <v>2711</v>
      </c>
      <c r="F53" s="52">
        <v>70000.0</v>
      </c>
    </row>
    <row r="54">
      <c r="A54" s="72">
        <v>53.0</v>
      </c>
      <c r="B54" s="4" t="s">
        <v>1751</v>
      </c>
      <c r="C54" s="4" t="s">
        <v>1331</v>
      </c>
      <c r="D54" s="127" t="s">
        <v>1314</v>
      </c>
      <c r="E54" s="4" t="s">
        <v>1177</v>
      </c>
      <c r="F54" s="52" t="s">
        <v>1126</v>
      </c>
    </row>
    <row r="55">
      <c r="A55" s="72">
        <v>54.0</v>
      </c>
      <c r="B55" s="4" t="s">
        <v>1545</v>
      </c>
      <c r="C55" s="4" t="s">
        <v>1292</v>
      </c>
      <c r="D55" s="126" t="s">
        <v>1293</v>
      </c>
      <c r="E55" s="4" t="s">
        <v>1121</v>
      </c>
      <c r="F55" s="52" t="s">
        <v>1126</v>
      </c>
    </row>
    <row r="56">
      <c r="A56" s="72">
        <v>55.0</v>
      </c>
      <c r="B56" s="4" t="s">
        <v>1843</v>
      </c>
      <c r="C56" s="4" t="s">
        <v>1379</v>
      </c>
      <c r="D56" s="127" t="s">
        <v>1314</v>
      </c>
      <c r="E56" s="4" t="s">
        <v>1089</v>
      </c>
      <c r="F56" s="52" t="s">
        <v>1126</v>
      </c>
    </row>
    <row r="57">
      <c r="A57" s="72">
        <v>56.0</v>
      </c>
      <c r="B57" s="4" t="s">
        <v>1712</v>
      </c>
      <c r="C57" s="4" t="s">
        <v>1366</v>
      </c>
      <c r="D57" s="126" t="s">
        <v>1293</v>
      </c>
      <c r="E57" s="4" t="s">
        <v>1253</v>
      </c>
      <c r="F57" s="52" t="s">
        <v>1126</v>
      </c>
    </row>
    <row r="58">
      <c r="A58" s="72">
        <v>57.0</v>
      </c>
      <c r="B58" s="4" t="s">
        <v>1789</v>
      </c>
      <c r="C58" s="4" t="s">
        <v>50</v>
      </c>
      <c r="D58" s="127" t="s">
        <v>1314</v>
      </c>
      <c r="E58" s="4" t="s">
        <v>2174</v>
      </c>
      <c r="F58" s="52" t="s">
        <v>1126</v>
      </c>
    </row>
    <row r="59">
      <c r="A59" s="72">
        <v>58.0</v>
      </c>
      <c r="B59" s="4" t="s">
        <v>1847</v>
      </c>
      <c r="C59" s="4" t="s">
        <v>1321</v>
      </c>
      <c r="D59" s="126" t="s">
        <v>1293</v>
      </c>
      <c r="E59" s="4" t="s">
        <v>2725</v>
      </c>
      <c r="F59" s="52" t="s">
        <v>1126</v>
      </c>
    </row>
    <row r="60">
      <c r="A60" s="72">
        <v>59.0</v>
      </c>
      <c r="B60" s="4" t="s">
        <v>1850</v>
      </c>
      <c r="C60" s="4" t="s">
        <v>1303</v>
      </c>
      <c r="D60" s="127" t="s">
        <v>1314</v>
      </c>
      <c r="E60" s="4" t="s">
        <v>1061</v>
      </c>
      <c r="F60" s="52" t="s">
        <v>2723</v>
      </c>
    </row>
    <row r="61">
      <c r="A61" s="72">
        <v>60.0</v>
      </c>
      <c r="B61" s="4" t="s">
        <v>1851</v>
      </c>
      <c r="C61" s="4" t="s">
        <v>1366</v>
      </c>
      <c r="D61" s="125" t="s">
        <v>1317</v>
      </c>
      <c r="E61" s="4" t="s">
        <v>1061</v>
      </c>
      <c r="F61" s="52" t="s">
        <v>2705</v>
      </c>
    </row>
    <row r="62">
      <c r="A62" s="72">
        <v>61.0</v>
      </c>
      <c r="B62" s="4" t="s">
        <v>1601</v>
      </c>
      <c r="C62" s="4" t="s">
        <v>1303</v>
      </c>
      <c r="D62" s="125" t="s">
        <v>1317</v>
      </c>
      <c r="E62" s="4" t="s">
        <v>1098</v>
      </c>
      <c r="F62" s="52" t="s">
        <v>1126</v>
      </c>
    </row>
    <row r="63">
      <c r="A63" s="72">
        <v>62.0</v>
      </c>
      <c r="B63" s="4" t="s">
        <v>1852</v>
      </c>
      <c r="C63" s="4" t="s">
        <v>1321</v>
      </c>
      <c r="D63" s="126" t="s">
        <v>1293</v>
      </c>
      <c r="E63" s="4" t="s">
        <v>1133</v>
      </c>
      <c r="F63" s="52" t="s">
        <v>1126</v>
      </c>
    </row>
    <row r="64">
      <c r="A64" s="72">
        <v>63.0</v>
      </c>
      <c r="B64" s="4" t="s">
        <v>1711</v>
      </c>
      <c r="C64" s="4" t="s">
        <v>1366</v>
      </c>
      <c r="D64" s="125" t="s">
        <v>1317</v>
      </c>
      <c r="E64" s="4" t="s">
        <v>1133</v>
      </c>
      <c r="F64" s="52" t="s">
        <v>1126</v>
      </c>
    </row>
    <row r="65">
      <c r="A65" s="72">
        <v>64.0</v>
      </c>
      <c r="B65" s="4" t="s">
        <v>1488</v>
      </c>
      <c r="C65" s="4" t="s">
        <v>1292</v>
      </c>
      <c r="D65" s="126" t="s">
        <v>1293</v>
      </c>
      <c r="E65" s="4" t="s">
        <v>1061</v>
      </c>
      <c r="F65" s="52" t="s">
        <v>2726</v>
      </c>
    </row>
    <row r="66">
      <c r="A66" s="72">
        <v>65.0</v>
      </c>
      <c r="B66" s="4" t="s">
        <v>1759</v>
      </c>
      <c r="C66" s="4" t="s">
        <v>1433</v>
      </c>
      <c r="D66" s="126" t="s">
        <v>1293</v>
      </c>
      <c r="E66" s="4" t="s">
        <v>2143</v>
      </c>
      <c r="F66" s="52" t="s">
        <v>1126</v>
      </c>
    </row>
    <row r="67">
      <c r="A67" s="72">
        <v>66.0</v>
      </c>
      <c r="B67" s="4" t="s">
        <v>1709</v>
      </c>
      <c r="C67" s="4" t="s">
        <v>1366</v>
      </c>
      <c r="D67" s="126" t="s">
        <v>1293</v>
      </c>
      <c r="E67" s="4" t="s">
        <v>1115</v>
      </c>
      <c r="F67" s="52" t="s">
        <v>1126</v>
      </c>
    </row>
    <row r="68">
      <c r="A68" s="72">
        <v>67.0</v>
      </c>
      <c r="B68" s="4" t="s">
        <v>1854</v>
      </c>
      <c r="C68" s="4" t="s">
        <v>1292</v>
      </c>
      <c r="D68" s="126" t="s">
        <v>1293</v>
      </c>
      <c r="E68" s="4" t="s">
        <v>1061</v>
      </c>
      <c r="F68" s="52" t="s">
        <v>2726</v>
      </c>
    </row>
    <row r="69">
      <c r="A69" s="72">
        <v>68.0</v>
      </c>
      <c r="B69" s="4" t="s">
        <v>1754</v>
      </c>
      <c r="C69" s="4" t="s">
        <v>1292</v>
      </c>
      <c r="D69" s="126" t="s">
        <v>1293</v>
      </c>
      <c r="E69" s="4" t="s">
        <v>2712</v>
      </c>
      <c r="F69" s="52">
        <v>90000.0</v>
      </c>
    </row>
    <row r="70">
      <c r="A70" s="72">
        <v>69.0</v>
      </c>
      <c r="B70" s="4" t="s">
        <v>1735</v>
      </c>
      <c r="C70" s="4" t="s">
        <v>1418</v>
      </c>
      <c r="D70" s="125" t="s">
        <v>1317</v>
      </c>
      <c r="E70" s="4" t="s">
        <v>2533</v>
      </c>
      <c r="F70" s="52" t="s">
        <v>1126</v>
      </c>
    </row>
    <row r="71">
      <c r="A71" s="72">
        <v>70.0</v>
      </c>
      <c r="B71" s="4" t="s">
        <v>1483</v>
      </c>
      <c r="C71" s="4" t="s">
        <v>1292</v>
      </c>
      <c r="D71" s="125" t="s">
        <v>1317</v>
      </c>
      <c r="E71" s="4" t="s">
        <v>1076</v>
      </c>
      <c r="F71" s="52" t="s">
        <v>1126</v>
      </c>
    </row>
    <row r="72">
      <c r="A72" s="72">
        <v>71.0</v>
      </c>
      <c r="B72" s="4" t="s">
        <v>1782</v>
      </c>
      <c r="C72" s="4" t="s">
        <v>1418</v>
      </c>
      <c r="D72" s="126" t="s">
        <v>1293</v>
      </c>
      <c r="E72" s="4" t="s">
        <v>1144</v>
      </c>
      <c r="F72" s="52" t="s">
        <v>1126</v>
      </c>
    </row>
    <row r="73">
      <c r="A73" s="72">
        <v>72.0</v>
      </c>
      <c r="B73" s="4" t="s">
        <v>1861</v>
      </c>
      <c r="C73" s="4" t="s">
        <v>50</v>
      </c>
      <c r="D73" s="127" t="s">
        <v>1314</v>
      </c>
      <c r="E73" s="4" t="s">
        <v>1061</v>
      </c>
      <c r="F73" s="52" t="s">
        <v>2726</v>
      </c>
    </row>
    <row r="74">
      <c r="A74" s="72">
        <v>73.0</v>
      </c>
      <c r="B74" s="4" t="s">
        <v>1415</v>
      </c>
      <c r="C74" s="4" t="s">
        <v>50</v>
      </c>
      <c r="D74" s="125" t="s">
        <v>1317</v>
      </c>
      <c r="E74" s="4" t="s">
        <v>2247</v>
      </c>
      <c r="F74" s="52" t="s">
        <v>1126</v>
      </c>
    </row>
    <row r="75">
      <c r="A75" s="72">
        <v>74.0</v>
      </c>
      <c r="B75" s="4" t="s">
        <v>1698</v>
      </c>
      <c r="C75" s="4" t="s">
        <v>1551</v>
      </c>
      <c r="D75" s="126" t="s">
        <v>1293</v>
      </c>
      <c r="E75" s="4" t="s">
        <v>1076</v>
      </c>
      <c r="F75" s="52" t="s">
        <v>1126</v>
      </c>
    </row>
    <row r="76">
      <c r="A76" s="72">
        <v>75.0</v>
      </c>
      <c r="B76" s="4" t="s">
        <v>1316</v>
      </c>
      <c r="C76" s="4" t="s">
        <v>1292</v>
      </c>
      <c r="D76" s="125" t="s">
        <v>1317</v>
      </c>
      <c r="E76" s="4" t="s">
        <v>2709</v>
      </c>
      <c r="F76" s="52">
        <v>10000.0</v>
      </c>
    </row>
    <row r="77">
      <c r="A77" s="72">
        <v>76.0</v>
      </c>
      <c r="B77" s="4" t="s">
        <v>1862</v>
      </c>
      <c r="C77" s="4" t="s">
        <v>1361</v>
      </c>
      <c r="D77" s="127" t="s">
        <v>1314</v>
      </c>
      <c r="E77" s="4" t="s">
        <v>2709</v>
      </c>
      <c r="F77" s="52">
        <v>10000.0</v>
      </c>
    </row>
    <row r="78">
      <c r="A78" s="72">
        <v>77.0</v>
      </c>
      <c r="B78" s="4" t="s">
        <v>1583</v>
      </c>
      <c r="C78" s="4" t="s">
        <v>1292</v>
      </c>
      <c r="D78" s="125" t="s">
        <v>1317</v>
      </c>
      <c r="E78" s="4" t="s">
        <v>2708</v>
      </c>
      <c r="F78" s="52" t="s">
        <v>1126</v>
      </c>
    </row>
    <row r="79">
      <c r="A79" s="72">
        <v>78.0</v>
      </c>
      <c r="B79" s="4" t="s">
        <v>1863</v>
      </c>
      <c r="C79" s="4" t="s">
        <v>1342</v>
      </c>
      <c r="D79" s="126" t="s">
        <v>1293</v>
      </c>
      <c r="E79" s="4" t="s">
        <v>2709</v>
      </c>
      <c r="F79" s="52">
        <v>10000.0</v>
      </c>
    </row>
    <row r="80">
      <c r="A80" s="72">
        <v>79.0</v>
      </c>
      <c r="B80" s="4" t="s">
        <v>1864</v>
      </c>
      <c r="C80" s="4" t="s">
        <v>1306</v>
      </c>
      <c r="D80" s="127" t="s">
        <v>1314</v>
      </c>
      <c r="E80" s="4" t="s">
        <v>1144</v>
      </c>
      <c r="F80" s="52" t="s">
        <v>1126</v>
      </c>
    </row>
    <row r="81">
      <c r="A81" s="72">
        <v>80.0</v>
      </c>
      <c r="B81" s="4" t="s">
        <v>1493</v>
      </c>
      <c r="C81" s="4" t="s">
        <v>1418</v>
      </c>
      <c r="D81" s="126" t="s">
        <v>1293</v>
      </c>
      <c r="E81" s="4" t="s">
        <v>1089</v>
      </c>
      <c r="F81" s="52" t="s">
        <v>1126</v>
      </c>
    </row>
    <row r="82">
      <c r="A82" s="72">
        <v>81.0</v>
      </c>
      <c r="B82" s="4" t="s">
        <v>1742</v>
      </c>
      <c r="C82" s="4" t="s">
        <v>1361</v>
      </c>
      <c r="D82" s="126" t="s">
        <v>1293</v>
      </c>
      <c r="E82" s="4" t="s">
        <v>1104</v>
      </c>
      <c r="F82" s="52" t="s">
        <v>1126</v>
      </c>
    </row>
    <row r="83">
      <c r="A83" s="72">
        <v>82.0</v>
      </c>
      <c r="B83" s="4" t="s">
        <v>1865</v>
      </c>
      <c r="C83" s="4" t="s">
        <v>1410</v>
      </c>
      <c r="D83" s="126" t="s">
        <v>1293</v>
      </c>
      <c r="E83" s="4" t="s">
        <v>2727</v>
      </c>
      <c r="F83" s="52" t="s">
        <v>1126</v>
      </c>
    </row>
    <row r="84">
      <c r="A84" s="72">
        <v>83.0</v>
      </c>
      <c r="B84" s="4" t="s">
        <v>1946</v>
      </c>
      <c r="C84" s="4" t="s">
        <v>1361</v>
      </c>
      <c r="D84" s="127" t="s">
        <v>1314</v>
      </c>
      <c r="E84" s="4" t="s">
        <v>2728</v>
      </c>
      <c r="F84" s="52" t="s">
        <v>1126</v>
      </c>
    </row>
    <row r="85">
      <c r="A85" s="72">
        <v>84.0</v>
      </c>
      <c r="B85" s="4" t="s">
        <v>1736</v>
      </c>
      <c r="C85" s="4" t="s">
        <v>1359</v>
      </c>
      <c r="D85" s="126" t="s">
        <v>1293</v>
      </c>
      <c r="E85" s="4" t="s">
        <v>2706</v>
      </c>
      <c r="F85" s="52">
        <v>10000.0</v>
      </c>
    </row>
    <row r="86">
      <c r="A86" s="72">
        <v>85.0</v>
      </c>
      <c r="B86" s="4" t="s">
        <v>1472</v>
      </c>
      <c r="C86" s="4" t="s">
        <v>46</v>
      </c>
      <c r="D86" s="127" t="s">
        <v>1314</v>
      </c>
      <c r="E86" s="4" t="s">
        <v>1061</v>
      </c>
      <c r="F86" s="52" t="s">
        <v>2726</v>
      </c>
    </row>
    <row r="87">
      <c r="A87" s="72">
        <v>86.0</v>
      </c>
      <c r="B87" s="4" t="s">
        <v>1785</v>
      </c>
      <c r="C87" s="4" t="s">
        <v>1331</v>
      </c>
      <c r="D87" s="127" t="s">
        <v>1314</v>
      </c>
      <c r="E87" s="4" t="s">
        <v>2729</v>
      </c>
      <c r="F87" s="52" t="s">
        <v>1126</v>
      </c>
    </row>
    <row r="88">
      <c r="A88" s="72">
        <v>87.0</v>
      </c>
      <c r="B88" s="4" t="s">
        <v>1546</v>
      </c>
      <c r="C88" s="4" t="s">
        <v>1292</v>
      </c>
      <c r="D88" s="125" t="s">
        <v>1317</v>
      </c>
      <c r="E88" s="4" t="s">
        <v>1061</v>
      </c>
      <c r="F88" s="52" t="s">
        <v>2705</v>
      </c>
    </row>
    <row r="89">
      <c r="A89" s="72">
        <v>88.0</v>
      </c>
      <c r="B89" s="4" t="s">
        <v>1554</v>
      </c>
      <c r="C89" s="4" t="s">
        <v>1292</v>
      </c>
      <c r="D89" s="125" t="s">
        <v>1317</v>
      </c>
      <c r="E89" s="4" t="s">
        <v>2720</v>
      </c>
      <c r="F89" s="52" t="s">
        <v>1126</v>
      </c>
    </row>
    <row r="90">
      <c r="A90" s="72">
        <v>89.0</v>
      </c>
      <c r="B90" s="4" t="s">
        <v>1707</v>
      </c>
      <c r="C90" s="4" t="s">
        <v>1361</v>
      </c>
      <c r="D90" s="126" t="s">
        <v>1293</v>
      </c>
      <c r="E90" s="4" t="s">
        <v>1089</v>
      </c>
      <c r="F90" s="52" t="s">
        <v>1126</v>
      </c>
    </row>
    <row r="91">
      <c r="A91" s="72">
        <v>90.0</v>
      </c>
      <c r="B91" s="4" t="s">
        <v>1500</v>
      </c>
      <c r="C91" s="4" t="s">
        <v>1292</v>
      </c>
      <c r="D91" s="125" t="s">
        <v>1317</v>
      </c>
      <c r="E91" s="4" t="s">
        <v>2708</v>
      </c>
      <c r="F91" s="52" t="s">
        <v>1126</v>
      </c>
    </row>
    <row r="92">
      <c r="A92" s="72">
        <v>91.0</v>
      </c>
      <c r="B92" s="4" t="s">
        <v>1767</v>
      </c>
      <c r="C92" s="4" t="s">
        <v>1551</v>
      </c>
      <c r="D92" s="127" t="s">
        <v>1314</v>
      </c>
      <c r="E92" s="4" t="s">
        <v>2725</v>
      </c>
      <c r="F92" s="52" t="s">
        <v>1126</v>
      </c>
    </row>
    <row r="93">
      <c r="A93" s="72">
        <v>92.0</v>
      </c>
      <c r="B93" s="4" t="s">
        <v>1770</v>
      </c>
      <c r="C93" s="4" t="s">
        <v>46</v>
      </c>
      <c r="D93" s="125" t="s">
        <v>1317</v>
      </c>
      <c r="E93" s="4" t="s">
        <v>1133</v>
      </c>
      <c r="F93" s="52" t="s">
        <v>1126</v>
      </c>
    </row>
    <row r="94">
      <c r="A94" s="72">
        <v>93.0</v>
      </c>
      <c r="B94" s="4" t="s">
        <v>1868</v>
      </c>
      <c r="C94" s="4" t="s">
        <v>50</v>
      </c>
      <c r="D94" s="126" t="s">
        <v>1293</v>
      </c>
      <c r="E94" s="4" t="s">
        <v>2712</v>
      </c>
      <c r="F94" s="52">
        <v>50000.0</v>
      </c>
    </row>
    <row r="95">
      <c r="A95" s="72">
        <v>94.0</v>
      </c>
      <c r="B95" s="4" t="s">
        <v>1588</v>
      </c>
      <c r="C95" s="4" t="s">
        <v>87</v>
      </c>
      <c r="D95" s="126" t="s">
        <v>1293</v>
      </c>
      <c r="E95" s="4" t="s">
        <v>2730</v>
      </c>
      <c r="F95" s="52" t="s">
        <v>1126</v>
      </c>
    </row>
    <row r="96">
      <c r="A96" s="72">
        <v>95.0</v>
      </c>
      <c r="B96" s="4" t="s">
        <v>1895</v>
      </c>
      <c r="C96" s="4" t="s">
        <v>1366</v>
      </c>
      <c r="D96" s="127" t="s">
        <v>1314</v>
      </c>
      <c r="E96" s="4" t="s">
        <v>1253</v>
      </c>
      <c r="F96" s="52" t="s">
        <v>1126</v>
      </c>
    </row>
    <row r="97">
      <c r="A97" s="72">
        <v>96.0</v>
      </c>
      <c r="B97" s="4" t="s">
        <v>1607</v>
      </c>
      <c r="C97" s="4" t="s">
        <v>1292</v>
      </c>
      <c r="D97" s="125" t="s">
        <v>1317</v>
      </c>
      <c r="E97" s="4" t="s">
        <v>2731</v>
      </c>
      <c r="F97" s="52" t="s">
        <v>1126</v>
      </c>
    </row>
    <row r="98">
      <c r="A98" s="72">
        <v>97.0</v>
      </c>
      <c r="B98" s="4" t="s">
        <v>1737</v>
      </c>
      <c r="C98" s="4" t="s">
        <v>1366</v>
      </c>
      <c r="D98" s="127" t="s">
        <v>1314</v>
      </c>
      <c r="E98" s="4" t="s">
        <v>1171</v>
      </c>
      <c r="F98" s="52" t="s">
        <v>1126</v>
      </c>
    </row>
    <row r="99">
      <c r="A99" s="72">
        <v>98.0</v>
      </c>
      <c r="B99" s="4" t="s">
        <v>1947</v>
      </c>
      <c r="C99" s="4" t="s">
        <v>87</v>
      </c>
      <c r="D99" s="126" t="s">
        <v>1293</v>
      </c>
      <c r="E99" s="4" t="s">
        <v>2732</v>
      </c>
      <c r="F99" s="52" t="s">
        <v>1126</v>
      </c>
    </row>
    <row r="100">
      <c r="A100" s="72">
        <v>99.0</v>
      </c>
      <c r="B100" s="4" t="s">
        <v>1942</v>
      </c>
      <c r="C100" s="4" t="s">
        <v>1525</v>
      </c>
      <c r="D100" s="127" t="s">
        <v>1314</v>
      </c>
      <c r="E100" s="4" t="s">
        <v>2733</v>
      </c>
      <c r="F100" s="52" t="s">
        <v>1126</v>
      </c>
    </row>
    <row r="101">
      <c r="A101" s="72">
        <v>100.0</v>
      </c>
      <c r="B101" s="4" t="s">
        <v>1930</v>
      </c>
      <c r="C101" s="4" t="s">
        <v>1292</v>
      </c>
      <c r="D101" s="125" t="s">
        <v>1317</v>
      </c>
      <c r="E101" s="4" t="s">
        <v>1133</v>
      </c>
      <c r="F101" s="52" t="s">
        <v>1126</v>
      </c>
    </row>
  </sheetData>
  <autoFilter ref="$A$1:$F$101"/>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4.43" defaultRowHeight="15.75"/>
  <cols>
    <col customWidth="1" min="1" max="1" width="12.57"/>
  </cols>
  <sheetData>
    <row r="1">
      <c r="A1" s="128" t="s">
        <v>2734</v>
      </c>
    </row>
    <row r="2">
      <c r="A2" s="82" t="s">
        <v>1361</v>
      </c>
    </row>
    <row r="3">
      <c r="A3" s="82" t="s">
        <v>2735</v>
      </c>
    </row>
    <row r="4">
      <c r="A4" s="82" t="s">
        <v>2736</v>
      </c>
    </row>
    <row r="5">
      <c r="A5" s="82" t="s">
        <v>1366</v>
      </c>
    </row>
    <row r="6">
      <c r="A6" s="82" t="s">
        <v>37</v>
      </c>
    </row>
    <row r="7">
      <c r="A7" s="82" t="s">
        <v>2737</v>
      </c>
    </row>
    <row r="8">
      <c r="A8" s="82" t="s">
        <v>2738</v>
      </c>
    </row>
    <row r="9">
      <c r="A9" s="82" t="s">
        <v>2739</v>
      </c>
    </row>
    <row r="10">
      <c r="A10" s="82" t="s">
        <v>2740</v>
      </c>
    </row>
    <row r="11">
      <c r="A11" s="82" t="s">
        <v>1410</v>
      </c>
    </row>
    <row r="12">
      <c r="A12" s="82" t="s">
        <v>50</v>
      </c>
    </row>
    <row r="13">
      <c r="A13" s="82" t="s">
        <v>1525</v>
      </c>
    </row>
    <row r="14">
      <c r="A14" s="82" t="s">
        <v>87</v>
      </c>
    </row>
    <row r="15">
      <c r="A15" s="82" t="s">
        <v>1303</v>
      </c>
    </row>
    <row r="16">
      <c r="A16" s="82" t="s">
        <v>1321</v>
      </c>
    </row>
    <row r="17">
      <c r="A17" s="82" t="s">
        <v>1433</v>
      </c>
    </row>
    <row r="18">
      <c r="A18" s="82" t="s">
        <v>1331</v>
      </c>
    </row>
    <row r="19">
      <c r="A19" s="82" t="s">
        <v>1342</v>
      </c>
    </row>
    <row r="20">
      <c r="A20" s="82" t="s">
        <v>1306</v>
      </c>
    </row>
    <row r="21">
      <c r="A21" s="82" t="s">
        <v>1292</v>
      </c>
    </row>
    <row r="22">
      <c r="A22" s="82" t="s">
        <v>61</v>
      </c>
    </row>
    <row r="23">
      <c r="A23" s="82" t="s">
        <v>1359</v>
      </c>
    </row>
    <row r="24">
      <c r="A24" s="82" t="s">
        <v>46</v>
      </c>
    </row>
    <row r="25">
      <c r="A25" s="82" t="s">
        <v>1418</v>
      </c>
    </row>
    <row r="26">
      <c r="A26" s="82" t="s">
        <v>42</v>
      </c>
    </row>
    <row r="27">
      <c r="A27" s="82" t="s">
        <v>1551</v>
      </c>
    </row>
    <row r="28">
      <c r="A28" s="82" t="s">
        <v>1379</v>
      </c>
    </row>
    <row r="29">
      <c r="A29" s="82" t="s">
        <v>2741</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57"/>
    <col customWidth="1" min="2" max="2" width="16.29"/>
    <col customWidth="1" min="3" max="3" width="20.57"/>
  </cols>
  <sheetData>
    <row r="1">
      <c r="A1" s="129" t="str">
        <f>Inventory!A1</f>
        <v>Pokemon</v>
      </c>
      <c r="B1" s="3" t="s">
        <v>2742</v>
      </c>
      <c r="C1" s="130" t="str">
        <f>CONCAT("|",Inventory!E1)</f>
        <v>|Nature</v>
      </c>
      <c r="D1" s="130" t="str">
        <f>CONCAT("|",Inventory!D1)</f>
        <v>|Ability</v>
      </c>
      <c r="E1" s="130" t="str">
        <f>CONCAT("|",Inventory!C1)</f>
        <v>|Poke Ball</v>
      </c>
      <c r="F1" s="3" t="s">
        <v>2743</v>
      </c>
      <c r="G1" s="130" t="str">
        <f>CONCAT("|",Inventory!L1)</f>
        <v>|IVs</v>
      </c>
      <c r="H1" s="130" t="str">
        <f>CONCAT("|",Inventory!N1)</f>
        <v>|Box</v>
      </c>
    </row>
    <row r="2">
      <c r="A2" s="82" t="s">
        <v>2744</v>
      </c>
      <c r="B2" s="4" t="s">
        <v>2745</v>
      </c>
      <c r="C2" s="4" t="s">
        <v>2745</v>
      </c>
      <c r="D2" s="4" t="s">
        <v>2745</v>
      </c>
      <c r="E2" s="4" t="s">
        <v>2745</v>
      </c>
      <c r="F2" s="4" t="s">
        <v>2745</v>
      </c>
      <c r="G2" s="4" t="s">
        <v>2745</v>
      </c>
      <c r="H2" s="4" t="s">
        <v>2745</v>
      </c>
    </row>
    <row r="3">
      <c r="A3" s="131" t="str">
        <f>CONCATENATE(Inventory!A2, " ", IF( Inventory!B2 = "♂", "&amp;#9794;", IF( Inventory!B2 = "⚪", "&amp;#9898;", IF( Inventory!B2 = "♀", "&amp;#9792;", "" ))))</f>
        <v>Aipom &amp;#9792;</v>
      </c>
      <c r="B3" s="13" t="str">
        <f>SUBSTITUTE(CONCAT("|", JOIN("/",Inventory!F2:K2) ), "x", "xx")</f>
        <v>|xx/31/31/0/xx/31</v>
      </c>
      <c r="C3" s="13" t="str">
        <f>CONCAT( "|", Inventory!E2)</f>
        <v>|Impish (+Def, -SAtk)</v>
      </c>
      <c r="D3" s="13" t="str">
        <f>CONCAT( "|", Inventory!D2)</f>
        <v>|Skill Link</v>
      </c>
      <c r="E3" s="13" t="str">
        <f>CONCAT( "|", Inventory!C2)</f>
        <v>|Dusk</v>
      </c>
      <c r="F3" s="13" t="str">
        <f>SUBSTITUTE(CONCAT("|", JOIN(", ",Inventory!R2:U2) ), ", , ,", "")</f>
        <v>| </v>
      </c>
      <c r="G3" s="13" t="str">
        <f>CONCATENATE( "|", Inventory!L2)</f>
        <v>|4</v>
      </c>
      <c r="H3" s="13" t="str">
        <f>IF ( Inventory!N2 = "", " |", SUBSTITUTE(Inventory!N2, Inventory!N2, CONCATENATE( "|", Inventory!N2) ) )</f>
        <v> |</v>
      </c>
    </row>
    <row r="4">
      <c r="A4" s="131" t="str">
        <f>CONCATENATE(Inventory!A3, " ", IF( Inventory!B3 = "♂", "&amp;#9794;", IF( Inventory!B3 = "⚪", "&amp;#9898;", IF( Inventory!B3 = "♀", "&amp;#9792;", "" ))))</f>
        <v>Dedenne &amp;#9794;</v>
      </c>
      <c r="B4" s="13" t="str">
        <f>SUBSTITUTE(CONCAT("|", JOIN("/",Inventory!F3:K3) ), "x", "xx")</f>
        <v>|xx/31/31/xx/xx/xx</v>
      </c>
      <c r="C4" s="13" t="str">
        <f>CONCAT( "|", Inventory!E3)</f>
        <v>|Bashful (+SAtk, -SAtk)</v>
      </c>
      <c r="D4" s="13" t="str">
        <f>CONCAT( "|", Inventory!D3)</f>
        <v>|Pickup</v>
      </c>
      <c r="E4" s="13" t="str">
        <f>CONCAT( "|", Inventory!C3)</f>
        <v>|Quick</v>
      </c>
      <c r="F4" s="13" t="str">
        <f>SUBSTITUTE(CONCAT("|", JOIN(", ",Inventory!R3:U3) ), ", , ,", "")</f>
        <v>| </v>
      </c>
      <c r="G4" s="13" t="str">
        <f>CONCATENATE( "|", Inventory!L3)</f>
        <v>|2</v>
      </c>
      <c r="H4" s="13" t="str">
        <f>IF ( Inventory!N3 = "", " |", SUBSTITUTE(Inventory!N3, Inventory!N3, CONCATENATE( "|", Inventory!N3) ) )</f>
        <v> |</v>
      </c>
    </row>
    <row r="5">
      <c r="A5" s="131" t="str">
        <f>CONCATENATE(Inventory!A4, " ", IF( Inventory!B4 = "♂", "&amp;#9794;", IF( Inventory!B4 = "⚪", "&amp;#9898;", IF( Inventory!B4 = "♀", "&amp;#9792;", "" ))))</f>
        <v>Ditto &amp;#9898;</v>
      </c>
      <c r="B5" s="13" t="str">
        <f>SUBSTITUTE(CONCAT("|", JOIN("/",Inventory!F4:K4) ), "x", "xx")</f>
        <v>|31/xx/xx/xx/31/xx</v>
      </c>
      <c r="C5" s="13" t="str">
        <f>CONCAT( "|", Inventory!E4)</f>
        <v>|Adamant (+Atk, -SAtk)</v>
      </c>
      <c r="D5" s="13" t="str">
        <f>CONCAT( "|", Inventory!D4)</f>
        <v>|Limber</v>
      </c>
      <c r="E5" s="13" t="str">
        <f>CONCAT( "|", Inventory!C4)</f>
        <v>|Dusk</v>
      </c>
      <c r="F5" s="13" t="str">
        <f>SUBSTITUTE(CONCAT("|", JOIN(", ",Inventory!R4:U4) ), ", , ,", "")</f>
        <v>| </v>
      </c>
      <c r="G5" s="13" t="str">
        <f>CONCATENATE( "|", Inventory!L4)</f>
        <v>|2</v>
      </c>
      <c r="H5" s="13" t="str">
        <f>IF ( Inventory!N4 = "", " |", SUBSTITUTE(Inventory!N4, Inventory!N4, CONCATENATE( "|", Inventory!N4) ) )</f>
        <v>|Ditto 2 IV</v>
      </c>
    </row>
    <row r="6">
      <c r="A6" s="131" t="str">
        <f>CONCATENATE(Inventory!A5, " ", IF( Inventory!B5 = "♂", "&amp;#9794;", IF( Inventory!B5 = "⚪", "&amp;#9898;", IF( Inventory!B5 = "♀", "&amp;#9792;", "" ))))</f>
        <v>Drowzee &amp;#9794;</v>
      </c>
      <c r="B6" s="13" t="str">
        <f>SUBSTITUTE(CONCAT("|", JOIN("/",Inventory!F5:K5) ), "x", "xx")</f>
        <v>|xx/31/31/xx/xx/xx</v>
      </c>
      <c r="C6" s="13" t="str">
        <f>CONCAT( "|", Inventory!E5)</f>
        <v>|Brave (+Atk, -Spd)</v>
      </c>
      <c r="D6" s="13" t="str">
        <f>CONCAT( "|", Inventory!D5)</f>
        <v>|Forewarn</v>
      </c>
      <c r="E6" s="13" t="str">
        <f>CONCAT( "|", Inventory!C5)</f>
        <v>|Luxury</v>
      </c>
      <c r="F6" s="13" t="str">
        <f>SUBSTITUTE(CONCAT("|", JOIN(", ",Inventory!R5:U5) ), ", , ,", "")</f>
        <v>| </v>
      </c>
      <c r="G6" s="13" t="str">
        <f>CONCATENATE( "|", Inventory!L5)</f>
        <v>|2</v>
      </c>
      <c r="H6" s="13" t="str">
        <f>IF ( Inventory!N5 = "", " |", SUBSTITUTE(Inventory!N5, Inventory!N5, CONCATENATE( "|", Inventory!N5) ) )</f>
        <v>|Shiny</v>
      </c>
    </row>
    <row r="7">
      <c r="A7" s="131" t="str">
        <f>CONCATENATE(Inventory!A6, " ", IF( Inventory!B6 = "♂", "&amp;#9794;", IF( Inventory!B6 = "⚪", "&amp;#9898;", IF( Inventory!B6 = "♀", "&amp;#9792;", "" ))))</f>
        <v>Duosion &amp;#9792;</v>
      </c>
      <c r="B7" s="13" t="str">
        <f>SUBSTITUTE(CONCAT("|", JOIN("/",Inventory!F6:K6) ), "x", "xx")</f>
        <v>|xx/xx/xx/31/31/xx</v>
      </c>
      <c r="C7" s="13" t="str">
        <f>CONCAT( "|", Inventory!E6)</f>
        <v>|Relaxed (+Def, -Spd)</v>
      </c>
      <c r="D7" s="13" t="str">
        <f>CONCAT( "|", Inventory!D6)</f>
        <v>|Regenerator</v>
      </c>
      <c r="E7" s="13" t="str">
        <f>CONCAT( "|", Inventory!C6)</f>
        <v>|Luxury</v>
      </c>
      <c r="F7" s="13" t="str">
        <f>SUBSTITUTE(CONCAT("|", JOIN(", ",Inventory!R6:U6) ), ", , ,", "")</f>
        <v>| </v>
      </c>
      <c r="G7" s="13" t="str">
        <f>CONCATENATE( "|", Inventory!L6)</f>
        <v>|2</v>
      </c>
      <c r="H7" s="13" t="str">
        <f>IF ( Inventory!N6 = "", " |", SUBSTITUTE(Inventory!N6, Inventory!N6, CONCATENATE( "|", Inventory!N6) ) )</f>
        <v>|Psychic</v>
      </c>
    </row>
    <row r="8">
      <c r="A8" s="131" t="str">
        <f>CONCATENATE(Inventory!A7, " ", IF( Inventory!B7 = "♂", "&amp;#9794;", IF( Inventory!B7 = "⚪", "&amp;#9898;", IF( Inventory!B7 = "♀", "&amp;#9792;", "" ))))</f>
        <v>Elekid &amp;#9794;</v>
      </c>
      <c r="B8" s="13" t="str">
        <f>SUBSTITUTE(CONCAT("|", JOIN("/",Inventory!F7:K7) ), "x", "xx")</f>
        <v>|xx/31/31/xx/xx/31</v>
      </c>
      <c r="C8" s="13" t="str">
        <f>CONCAT( "|", Inventory!E7)</f>
        <v>|Adamant (+Atk, -SAtk)</v>
      </c>
      <c r="D8" s="13" t="str">
        <f>CONCAT( "|", Inventory!D7)</f>
        <v>|Static</v>
      </c>
      <c r="E8" s="13" t="str">
        <f>CONCAT( "|", Inventory!C7)</f>
        <v>|Ultra</v>
      </c>
      <c r="F8" s="13" t="str">
        <f>SUBSTITUTE(CONCAT("|", JOIN(", ",Inventory!R7:U7) ), ", , ,", "")</f>
        <v>| </v>
      </c>
      <c r="G8" s="13" t="str">
        <f>CONCATENATE( "|", Inventory!L7)</f>
        <v>|3</v>
      </c>
      <c r="H8" s="13" t="str">
        <f>IF ( Inventory!N7 = "", " |", SUBSTITUTE(Inventory!N7, Inventory!N7, CONCATENATE( "|", Inventory!N7) ) )</f>
        <v>|Electric</v>
      </c>
    </row>
    <row r="9">
      <c r="A9" s="131" t="str">
        <f>CONCATENATE(Inventory!A8, " ", IF( Inventory!B8 = "♂", "&amp;#9794;", IF( Inventory!B8 = "⚪", "&amp;#9898;", IF( Inventory!B8 = "♀", "&amp;#9792;", "" ))))</f>
        <v>Fletchinder &amp;#9792;</v>
      </c>
      <c r="B9" s="13" t="str">
        <f>SUBSTITUTE(CONCAT("|", JOIN("/",Inventory!F8:K8) ), "x", "xx")</f>
        <v>|xx/xx/xx/xx/31/31</v>
      </c>
      <c r="C9" s="13" t="str">
        <f>CONCAT( "|", Inventory!E8)</f>
        <v>|Quirky (+SDef, -SDef)</v>
      </c>
      <c r="D9" s="13" t="str">
        <f>CONCAT( "|", Inventory!D8)</f>
        <v>|Gale Wings</v>
      </c>
      <c r="E9" s="13" t="str">
        <f>CONCAT( "|", Inventory!C8)</f>
        <v>|Luxury</v>
      </c>
      <c r="F9" s="13" t="str">
        <f>SUBSTITUTE(CONCAT("|", JOIN(", ",Inventory!R8:U8) ), ", , ,", "")</f>
        <v>| </v>
      </c>
      <c r="G9" s="13" t="str">
        <f>CONCATENATE( "|", Inventory!L8)</f>
        <v>|2</v>
      </c>
      <c r="H9" s="13" t="str">
        <f>IF ( Inventory!N8 = "", " |", SUBSTITUTE(Inventory!N8, Inventory!N8, CONCATENATE( "|", Inventory!N8) ) )</f>
        <v> |</v>
      </c>
    </row>
    <row r="10">
      <c r="A10" s="131" t="str">
        <f>CONCATENATE(Inventory!A9, " ", IF( Inventory!B9 = "♂", "&amp;#9794;", IF( Inventory!B9 = "⚪", "&amp;#9898;", IF( Inventory!B9 = "♀", "&amp;#9792;", "" ))))</f>
        <v>Froakie &amp;#9794;</v>
      </c>
      <c r="B10" s="13" t="str">
        <f>SUBSTITUTE(CONCAT("|", JOIN("/",Inventory!F9:K9) ), "x", "xx")</f>
        <v>|31/31/xx/31/31/31</v>
      </c>
      <c r="C10" s="13" t="str">
        <f>CONCAT( "|", Inventory!E9)</f>
        <v>|Hasty (+Spd, -Def)</v>
      </c>
      <c r="D10" s="13" t="str">
        <f>CONCAT( "|", Inventory!D9)</f>
        <v>|Torrent</v>
      </c>
      <c r="E10" s="13" t="str">
        <f>CONCAT( "|", Inventory!C9)</f>
        <v>|Luxury</v>
      </c>
      <c r="F10" s="13" t="str">
        <f>SUBSTITUTE(CONCAT("|", JOIN(", ",Inventory!R9:U9) ), ", , ,", "")</f>
        <v>| </v>
      </c>
      <c r="G10" s="13" t="str">
        <f>CONCATENATE( "|", Inventory!L9)</f>
        <v>|5</v>
      </c>
      <c r="H10" s="13" t="str">
        <f>IF ( Inventory!N9 = "", " |", SUBSTITUTE(Inventory!N9, Inventory!N9, CONCATENATE( "|", Inventory!N9) ) )</f>
        <v> |</v>
      </c>
    </row>
    <row r="11">
      <c r="A11" s="131" t="str">
        <f>CONCATENATE(Inventory!A10, " ", IF( Inventory!B10 = "♂", "&amp;#9794;", IF( Inventory!B10 = "⚪", "&amp;#9898;", IF( Inventory!B10 = "♀", "&amp;#9792;", "" ))))</f>
        <v>Goomy &amp;#9792;</v>
      </c>
      <c r="B11" s="13" t="str">
        <f>SUBSTITUTE(CONCAT("|", JOIN("/",Inventory!F10:K10) ), "x", "xx")</f>
        <v>|31/xx/31/31/31/31</v>
      </c>
      <c r="C11" s="13" t="str">
        <f>CONCAT( "|", Inventory!E10)</f>
        <v>|Modest (+SAtk, -Atk)</v>
      </c>
      <c r="D11" s="13" t="str">
        <f>CONCAT( "|", Inventory!D10)</f>
        <v>|Gooey</v>
      </c>
      <c r="E11" s="13" t="str">
        <f>CONCAT( "|", Inventory!C10)</f>
        <v>|Poke</v>
      </c>
      <c r="F11" s="13" t="str">
        <f>SUBSTITUTE(CONCAT("|", JOIN(", ",Inventory!R10:U10) ), ", , ,", "")</f>
        <v>| </v>
      </c>
      <c r="G11" s="13" t="str">
        <f>CONCATENATE( "|", Inventory!L10)</f>
        <v>|5</v>
      </c>
      <c r="H11" s="13" t="str">
        <f>IF ( Inventory!N10 = "", " |", SUBSTITUTE(Inventory!N10, Inventory!N10, CONCATENATE( "|", Inventory!N10) ) )</f>
        <v>|Parents</v>
      </c>
    </row>
    <row r="12">
      <c r="A12" s="131" t="str">
        <f>CONCATENATE(Inventory!A11, " ", IF( Inventory!B11 = "♂", "&amp;#9794;", IF( Inventory!B11 = "⚪", "&amp;#9898;", IF( Inventory!B11 = "♀", "&amp;#9792;", "" ))))</f>
        <v>Gyarados &amp;#9792;</v>
      </c>
      <c r="B12" s="13" t="str">
        <f>SUBSTITUTE(CONCAT("|", JOIN("/",Inventory!F11:K11) ), "x", "xx")</f>
        <v>|xx/xx/31/xx/xx/31</v>
      </c>
      <c r="C12" s="13" t="str">
        <f>CONCAT( "|", Inventory!E11)</f>
        <v>|Hasty (+Spd, -Def)</v>
      </c>
      <c r="D12" s="13" t="str">
        <f>CONCAT( "|", Inventory!D11)</f>
        <v>|Moxie</v>
      </c>
      <c r="E12" s="13" t="str">
        <f>CONCAT( "|", Inventory!C11)</f>
        <v>|Repeat</v>
      </c>
      <c r="F12" s="13" t="str">
        <f>SUBSTITUTE(CONCAT("|", JOIN(", ",Inventory!R11:U11) ), ", , ,", "")</f>
        <v>| </v>
      </c>
      <c r="G12" s="13" t="str">
        <f>CONCATENATE( "|", Inventory!L11)</f>
        <v>|2</v>
      </c>
      <c r="H12" s="13" t="str">
        <f>IF ( Inventory!N11 = "", " |", SUBSTITUTE(Inventory!N11, Inventory!N11, CONCATENATE( "|", Inventory!N11) ) )</f>
        <v> |</v>
      </c>
    </row>
    <row r="13">
      <c r="A13" s="131" t="str">
        <f>CONCATENATE(Inventory!A12, " ", IF( Inventory!B12 = "♂", "&amp;#9794;", IF( Inventory!B12 = "⚪", "&amp;#9898;", IF( Inventory!B12 = "♀", "&amp;#9792;", "" ))))</f>
        <v>Honedge &amp;#9794;</v>
      </c>
      <c r="B13" s="13" t="str">
        <f>SUBSTITUTE(CONCAT("|", JOIN("/",Inventory!F12:K12) ), "x", "xx")</f>
        <v>|xx/31/xx/31/31/31</v>
      </c>
      <c r="C13" s="13" t="str">
        <f>CONCAT( "|", Inventory!E12)</f>
        <v>|Adamant (+Atk, -SAtk)</v>
      </c>
      <c r="D13" s="13" t="str">
        <f>CONCAT( "|", Inventory!D12)</f>
        <v>|No Guard</v>
      </c>
      <c r="E13" s="13" t="str">
        <f>CONCAT( "|", Inventory!C12)</f>
        <v>|Poke</v>
      </c>
      <c r="F13" s="13" t="str">
        <f>SUBSTITUTE(CONCAT("|", JOIN(", ",Inventory!R12:U12) ), ", , ,", "")</f>
        <v>| </v>
      </c>
      <c r="G13" s="13" t="str">
        <f>CONCATENATE( "|", Inventory!L12)</f>
        <v>|4</v>
      </c>
      <c r="H13" s="13" t="str">
        <f>IF ( Inventory!N12 = "", " |", SUBSTITUTE(Inventory!N12, Inventory!N12, CONCATENATE( "|", Inventory!N12) ) )</f>
        <v> |</v>
      </c>
    </row>
    <row r="14">
      <c r="A14" s="131" t="str">
        <f>CONCATENATE(Inventory!A13, " ", IF( Inventory!B13 = "♂", "&amp;#9794;", IF( Inventory!B13 = "⚪", "&amp;#9898;", IF( Inventory!B13 = "♀", "&amp;#9792;", "" ))))</f>
        <v>Hoothoot &amp;#9792;</v>
      </c>
      <c r="B14" s="13" t="str">
        <f>SUBSTITUTE(CONCAT("|", JOIN("/",Inventory!F13:K13) ), "x", "xx")</f>
        <v>|31/31/xx/xx/xx/31</v>
      </c>
      <c r="C14" s="13" t="str">
        <f>CONCAT( "|", Inventory!E13)</f>
        <v>|Impish (+Def, -SAtk)</v>
      </c>
      <c r="D14" s="13" t="str">
        <f>CONCAT( "|", Inventory!D13)</f>
        <v>|Tinted Lens</v>
      </c>
      <c r="E14" s="13" t="str">
        <f>CONCAT( "|", Inventory!C13)</f>
        <v>|Luxury</v>
      </c>
      <c r="F14" s="13" t="str">
        <f>SUBSTITUTE(CONCAT("|", JOIN(", ",Inventory!R13:U13) ), ", , ,", "")</f>
        <v>| </v>
      </c>
      <c r="G14" s="13" t="str">
        <f>CONCATENATE( "|", Inventory!L13)</f>
        <v>|3</v>
      </c>
      <c r="H14" s="13" t="str">
        <f>IF ( Inventory!N13 = "", " |", SUBSTITUTE(Inventory!N13, Inventory!N13, CONCATENATE( "|", Inventory!N13) ) )</f>
        <v> |</v>
      </c>
    </row>
    <row r="15">
      <c r="A15" s="131" t="str">
        <f>CONCATENATE(Inventory!A14, " ", IF( Inventory!B14 = "♂", "&amp;#9794;", IF( Inventory!B14 = "⚪", "&amp;#9898;", IF( Inventory!B14 = "♀", "&amp;#9792;", "" ))))</f>
        <v>Illumise &amp;#9792;</v>
      </c>
      <c r="B15" s="13" t="str">
        <f>SUBSTITUTE(CONCAT("|", JOIN("/",Inventory!F14:K14) ), "x", "xx")</f>
        <v>|xx/xx/xx/xx/xx/xx</v>
      </c>
      <c r="C15" s="13" t="str">
        <f>CONCAT( "|", Inventory!E14)</f>
        <v>|Impish (+Def, -SAtk)</v>
      </c>
      <c r="D15" s="13" t="str">
        <f>CONCAT( "|", Inventory!D14)</f>
        <v>|Oblivious</v>
      </c>
      <c r="E15" s="13" t="str">
        <f>CONCAT( "|", Inventory!C14)</f>
        <v>|Quick</v>
      </c>
      <c r="F15" s="13" t="str">
        <f>SUBSTITUTE(CONCAT("|", JOIN(", ",Inventory!R14:U14) ), ", , ,", "")</f>
        <v>| </v>
      </c>
      <c r="G15" s="13" t="str">
        <f>CONCATENATE( "|", Inventory!L14)</f>
        <v>|0</v>
      </c>
      <c r="H15" s="13" t="str">
        <f>IF ( Inventory!N14 = "", " |", SUBSTITUTE(Inventory!N14, Inventory!N14, CONCATENATE( "|", Inventory!N14) ) )</f>
        <v> |</v>
      </c>
    </row>
    <row r="16">
      <c r="A16" s="131" t="str">
        <f>CONCATENATE(Inventory!A15, " ", IF( Inventory!B15 = "♂", "&amp;#9794;", IF( Inventory!B15 = "⚪", "&amp;#9898;", IF( Inventory!B15 = "♀", "&amp;#9792;", "" ))))</f>
        <v>Magikarp &amp;#9794;</v>
      </c>
      <c r="B16" s="13" t="str">
        <f>SUBSTITUTE(CONCAT("|", JOIN("/",Inventory!F15:K15) ), "x", "xx")</f>
        <v>|xx/xx/xx/xx/xx/xx</v>
      </c>
      <c r="C16" s="13" t="str">
        <f>CONCAT( "|", Inventory!E15)</f>
        <v>|Jolly (+Spd, -SAtk)</v>
      </c>
      <c r="D16" s="13" t="str">
        <f>CONCAT( "|", Inventory!D15)</f>
        <v>|Swift Swim</v>
      </c>
      <c r="E16" s="13" t="str">
        <f>CONCAT( "|", Inventory!C15)</f>
        <v>|Luxury</v>
      </c>
      <c r="F16" s="13" t="str">
        <f>SUBSTITUTE(CONCAT("|", JOIN(", ",Inventory!R15:U15) ), ", , ,", "")</f>
        <v>| </v>
      </c>
      <c r="G16" s="13" t="str">
        <f>CONCATENATE( "|", Inventory!L15)</f>
        <v>|0</v>
      </c>
      <c r="H16" s="13" t="str">
        <f>IF ( Inventory!N15 = "", " |", SUBSTITUTE(Inventory!N15, Inventory!N15, CONCATENATE( "|", Inventory!N15) ) )</f>
        <v> |</v>
      </c>
    </row>
    <row r="17">
      <c r="A17" s="131" t="str">
        <f>CONCATENATE(Inventory!A16, " ", IF( Inventory!B16 = "♂", "&amp;#9794;", IF( Inventory!B16 = "⚪", "&amp;#9898;", IF( Inventory!B16 = "♀", "&amp;#9792;", "" ))))</f>
        <v>Minccino &amp;#9792;</v>
      </c>
      <c r="B17" s="13" t="str">
        <f>SUBSTITUTE(CONCAT("|", JOIN("/",Inventory!F16:K16) ), "x", "xx")</f>
        <v>|xx/xx/31/xx/xx/31</v>
      </c>
      <c r="C17" s="13" t="str">
        <f>CONCAT( "|", Inventory!E16)</f>
        <v>|Naive (+Spd, -SDef)</v>
      </c>
      <c r="D17" s="13" t="str">
        <f>CONCAT( "|", Inventory!D16)</f>
        <v>|Skill Link</v>
      </c>
      <c r="E17" s="13" t="str">
        <f>CONCAT( "|", Inventory!C16)</f>
        <v>|Quick</v>
      </c>
      <c r="F17" s="13" t="str">
        <f>SUBSTITUTE(CONCAT("|", JOIN(", ",Inventory!R16:U16) ), ", , ,", "")</f>
        <v>| </v>
      </c>
      <c r="G17" s="13" t="str">
        <f>CONCATENATE( "|", Inventory!L16)</f>
        <v>|2</v>
      </c>
      <c r="H17" s="13" t="str">
        <f>IF ( Inventory!N16 = "", " |", SUBSTITUTE(Inventory!N16, Inventory!N16, CONCATENATE( "|", Inventory!N16) ) )</f>
        <v> |</v>
      </c>
    </row>
    <row r="18">
      <c r="A18" s="131" t="str">
        <f>CONCATENATE(Inventory!A17, " ", IF( Inventory!B17 = "♂", "&amp;#9794;", IF( Inventory!B17 = "⚪", "&amp;#9898;", IF( Inventory!B17 = "♀", "&amp;#9792;", "" ))))</f>
        <v>Ralts &amp;#9794;</v>
      </c>
      <c r="B18" s="13" t="str">
        <f>SUBSTITUTE(CONCAT("|", JOIN("/",Inventory!F17:K17) ), "x", "xx")</f>
        <v>|31/xx/31/31/31/31</v>
      </c>
      <c r="C18" s="13" t="str">
        <f>CONCAT( "|", Inventory!E17)</f>
        <v>|Timid (+Spd, -Atk)</v>
      </c>
      <c r="D18" s="13" t="str">
        <f>CONCAT( "|", Inventory!D17)</f>
        <v>|Trace</v>
      </c>
      <c r="E18" s="13" t="str">
        <f>CONCAT( "|", Inventory!C17)</f>
        <v>|Poke</v>
      </c>
      <c r="F18" s="13" t="str">
        <f>SUBSTITUTE(CONCAT("|", JOIN(", ",Inventory!R17:U17) ), ", , ,", "")</f>
        <v>|Shadow Sneak, Memento, Encore, Destiny Bond</v>
      </c>
      <c r="G18" s="13" t="str">
        <f>CONCATENATE( "|", Inventory!L17)</f>
        <v>|5</v>
      </c>
      <c r="H18" s="13" t="str">
        <f>IF ( Inventory!N17 = "", " |", SUBSTITUTE(Inventory!N17, Inventory!N17, CONCATENATE( "|", Inventory!N17) ) )</f>
        <v>|Parents</v>
      </c>
    </row>
    <row r="19">
      <c r="A19" s="131" t="str">
        <f>CONCATENATE(Inventory!A18, " ", IF( Inventory!B18 = "♂", "&amp;#9794;", IF( Inventory!B18 = "⚪", "&amp;#9898;", IF( Inventory!B18 = "♀", "&amp;#9792;", "" ))))</f>
        <v>Riolu &amp;#9794;</v>
      </c>
      <c r="B19" s="13" t="str">
        <f>SUBSTITUTE(CONCAT("|", JOIN("/",Inventory!F18:K18) ), "x", "xx")</f>
        <v>|xx/31/31/xx/xx/xx</v>
      </c>
      <c r="C19" s="13" t="str">
        <f>CONCAT( "|", Inventory!E18)</f>
        <v>|Adamant (+Atk, -SAtk)</v>
      </c>
      <c r="D19" s="13" t="str">
        <f>CONCAT( "|", Inventory!D18)</f>
        <v>|Inner Focus</v>
      </c>
      <c r="E19" s="13" t="str">
        <f>CONCAT( "|", Inventory!C18)</f>
        <v>|Poke</v>
      </c>
      <c r="F19" s="13" t="str">
        <f>SUBSTITUTE(CONCAT("|", JOIN(", ",Inventory!R18:U18) ), ", , ,", "")</f>
        <v>| </v>
      </c>
      <c r="G19" s="13" t="str">
        <f>CONCATENATE( "|", Inventory!L18)</f>
        <v>|2</v>
      </c>
      <c r="H19" s="13" t="str">
        <f>IF ( Inventory!N18 = "", " |", SUBSTITUTE(Inventory!N18, Inventory!N18, CONCATENATE( "|", Inventory!N18) ) )</f>
        <v>|Fighting</v>
      </c>
    </row>
    <row r="20">
      <c r="A20" s="131" t="str">
        <f>CONCATENATE(Inventory!A19, " ", IF( Inventory!B19 = "♂", "&amp;#9794;", IF( Inventory!B19 = "⚪", "&amp;#9898;", IF( Inventory!B19 = "♀", "&amp;#9792;", "" ))))</f>
        <v>Solosis &amp;#9792;</v>
      </c>
      <c r="B20" s="13" t="str">
        <f>SUBSTITUTE(CONCAT("|", JOIN("/",Inventory!F19:K19) ), "x", "xx")</f>
        <v>|31/31/xx/31/31/31</v>
      </c>
      <c r="C20" s="13" t="str">
        <f>CONCAT( "|", Inventory!E19)</f>
        <v>|Quiet (+SAtk, -Spd)</v>
      </c>
      <c r="D20" s="13" t="str">
        <f>CONCAT( "|", Inventory!D19)</f>
        <v>|Overcoat</v>
      </c>
      <c r="E20" s="13" t="str">
        <f>CONCAT( "|", Inventory!C19)</f>
        <v>|Luxury</v>
      </c>
      <c r="F20" s="13" t="str">
        <f>SUBSTITUTE(CONCAT("|", JOIN(", ",Inventory!R19:U19) ), ", , ,", "")</f>
        <v>| </v>
      </c>
      <c r="G20" s="13" t="str">
        <f>CONCATENATE( "|", Inventory!L19)</f>
        <v>|5</v>
      </c>
      <c r="H20" s="13" t="str">
        <f>IF ( Inventory!N19 = "", " |", SUBSTITUTE(Inventory!N19, Inventory!N19, CONCATENATE( "|", Inventory!N19) ) )</f>
        <v> |</v>
      </c>
    </row>
    <row r="21">
      <c r="A21" s="131" t="str">
        <f>CONCATENATE(Inventory!A20, " ", IF( Inventory!B20 = "♂", "&amp;#9794;", IF( Inventory!B20 = "⚪", "&amp;#9898;", IF( Inventory!B20 = "♀", "&amp;#9792;", "" ))))</f>
        <v>Spearow &amp;#9792;</v>
      </c>
      <c r="B21" s="13" t="str">
        <f>SUBSTITUTE(CONCAT("|", JOIN("/",Inventory!F20:K20) ), "x", "xx")</f>
        <v>|31/xx/xx/xx/xx/31</v>
      </c>
      <c r="C21" s="13" t="str">
        <f>CONCAT( "|", Inventory!E20)</f>
        <v>|Impish (+Def, -SAtk)</v>
      </c>
      <c r="D21" s="13" t="str">
        <f>CONCAT( "|", Inventory!D20)</f>
        <v>|Sniper</v>
      </c>
      <c r="E21" s="13" t="str">
        <f>CONCAT( "|", Inventory!C20)</f>
        <v>|Luxury</v>
      </c>
      <c r="F21" s="13" t="str">
        <f>SUBSTITUTE(CONCAT("|", JOIN(", ",Inventory!R20:U20) ), ", , ,", "")</f>
        <v>| </v>
      </c>
      <c r="G21" s="13" t="str">
        <f>CONCATENATE( "|", Inventory!L20)</f>
        <v>|2</v>
      </c>
      <c r="H21" s="13" t="str">
        <f>IF ( Inventory!N20 = "", " |", SUBSTITUTE(Inventory!N20, Inventory!N20, CONCATENATE( "|", Inventory!N20) ) )</f>
        <v> |</v>
      </c>
    </row>
    <row r="22">
      <c r="A22" s="131" t="str">
        <f>CONCATENATE(Inventory!A21, " ", IF( Inventory!B21 = "♂", "&amp;#9794;", IF( Inventory!B21 = "⚪", "&amp;#9898;", IF( Inventory!B21 = "♀", "&amp;#9792;", "" ))))</f>
        <v>Wobbuffet &amp;#9794;</v>
      </c>
      <c r="B22" s="13" t="str">
        <f>SUBSTITUTE(CONCAT("|", JOIN("/",Inventory!F21:K21) ), "x", "xx")</f>
        <v>|xx/xx/xx/xx/31/31</v>
      </c>
      <c r="C22" s="13" t="str">
        <f>CONCAT( "|", Inventory!E21)</f>
        <v>|Sassy (+SDef, -Spd)</v>
      </c>
      <c r="D22" s="13" t="str">
        <f>CONCAT( "|", Inventory!D21)</f>
        <v>|Shadow Tag</v>
      </c>
      <c r="E22" s="13" t="str">
        <f>CONCAT( "|", Inventory!C21)</f>
        <v>|Luxury</v>
      </c>
      <c r="F22" s="13" t="str">
        <f>SUBSTITUTE(CONCAT("|", JOIN(", ",Inventory!R21:U21) ), ", , ,", "")</f>
        <v>| </v>
      </c>
      <c r="G22" s="13" t="str">
        <f>CONCATENATE( "|", Inventory!L21)</f>
        <v>|2</v>
      </c>
      <c r="H22" s="13" t="str">
        <f>IF ( Inventory!N21 = "", " |", SUBSTITUTE(Inventory!N21, Inventory!N21, CONCATENATE( "|", Inventory!N21) ) )</f>
        <v>|Psychic</v>
      </c>
    </row>
    <row r="23">
      <c r="A23" s="131" t="str">
        <f>CONCATENATE(Inventory!A22, " ", IF( Inventory!B22 = "♂", "&amp;#9794;", IF( Inventory!B22 = "⚪", "&amp;#9898;", IF( Inventory!B22 = "♀", "&amp;#9792;", "" ))))</f>
        <v> </v>
      </c>
      <c r="B23" s="13" t="str">
        <f>SUBSTITUTE(CONCAT("|", JOIN("/",Inventory!F22:K22) ), "x", "xx")</f>
        <v>|/////</v>
      </c>
      <c r="C23" s="13" t="str">
        <f>CONCAT( "|", Inventory!E22)</f>
        <v>|</v>
      </c>
      <c r="D23" s="13" t="str">
        <f>CONCAT( "|", Inventory!D22)</f>
        <v>|</v>
      </c>
      <c r="E23" s="13" t="str">
        <f>CONCAT( "|", Inventory!C22)</f>
        <v>|</v>
      </c>
      <c r="F23" s="13" t="str">
        <f>SUBSTITUTE(CONCAT("|", JOIN(", ",Inventory!R22:U22) ), ", , ,", "")</f>
        <v>| </v>
      </c>
      <c r="G23" s="13" t="str">
        <f>CONCATENATE( "|", Inventory!L22)</f>
        <v>|</v>
      </c>
      <c r="H23" s="13" t="str">
        <f>IF ( Inventory!N22 = "", " |", SUBSTITUTE(Inventory!N22, Inventory!N22, CONCATENATE( "|", Inventory!N22) ) )</f>
        <v> |</v>
      </c>
    </row>
    <row r="24">
      <c r="A24" s="131" t="str">
        <f>CONCATENATE(Inventory!A23, " ", IF( Inventory!B23 = "♂", "&amp;#9794;", IF( Inventory!B23 = "⚪", "&amp;#9898;", IF( Inventory!B23 = "♀", "&amp;#9792;", "" ))))</f>
        <v> </v>
      </c>
      <c r="B24" s="13" t="str">
        <f>SUBSTITUTE(CONCAT("|", JOIN("/",Inventory!F23:K23) ), "x", "xx")</f>
        <v>|/////</v>
      </c>
      <c r="C24" s="13" t="str">
        <f>CONCAT( "|", Inventory!E23)</f>
        <v>|</v>
      </c>
      <c r="D24" s="13" t="str">
        <f>CONCAT( "|", Inventory!D23)</f>
        <v>|</v>
      </c>
      <c r="E24" s="13" t="str">
        <f>CONCAT( "|", Inventory!C23)</f>
        <v>|</v>
      </c>
      <c r="F24" s="13" t="str">
        <f>SUBSTITUTE(CONCAT("|", JOIN(", ",Inventory!R23:U23) ), ", , ,", "")</f>
        <v>| </v>
      </c>
      <c r="G24" s="13" t="str">
        <f>CONCATENATE( "|", Inventory!L23)</f>
        <v>|</v>
      </c>
      <c r="H24" s="13" t="str">
        <f>IF ( Inventory!N23 = "", " |", SUBSTITUTE(Inventory!N23, Inventory!N23, CONCATENATE( "|", Inventory!N23) ) )</f>
        <v> |</v>
      </c>
    </row>
    <row r="25">
      <c r="A25" s="131" t="str">
        <f>CONCATENATE(Inventory!A24, " ", IF( Inventory!B24 = "♂", "&amp;#9794;", IF( Inventory!B24 = "⚪", "&amp;#9898;", IF( Inventory!B24 = "♀", "&amp;#9792;", "" ))))</f>
        <v> </v>
      </c>
      <c r="B25" s="13" t="str">
        <f>SUBSTITUTE(CONCAT("|", JOIN("/",Inventory!F24:K24) ), "x", "xx")</f>
        <v>|/////</v>
      </c>
      <c r="C25" s="13" t="str">
        <f>CONCAT( "|", Inventory!E24)</f>
        <v>|</v>
      </c>
      <c r="D25" s="13" t="str">
        <f>CONCAT( "|", Inventory!D24)</f>
        <v>|</v>
      </c>
      <c r="E25" s="13" t="str">
        <f>CONCAT( "|", Inventory!C24)</f>
        <v>|</v>
      </c>
      <c r="F25" s="13" t="str">
        <f>SUBSTITUTE(CONCAT("|", JOIN(", ",Inventory!R24:U24) ), ", , ,", "")</f>
        <v>| </v>
      </c>
      <c r="G25" s="13" t="str">
        <f>CONCATENATE( "|", Inventory!L24)</f>
        <v>|</v>
      </c>
      <c r="H25" s="13" t="str">
        <f>IF ( Inventory!N24 = "", " |", SUBSTITUTE(Inventory!N24, Inventory!N24, CONCATENATE( "|", Inventory!N24) ) )</f>
        <v> |</v>
      </c>
    </row>
    <row r="26">
      <c r="A26" s="131" t="str">
        <f>CONCATENATE(Inventory!A25, " ", IF( Inventory!B25 = "♂", "&amp;#9794;", IF( Inventory!B25 = "⚪", "&amp;#9898;", IF( Inventory!B25 = "♀", "&amp;#9792;", "" ))))</f>
        <v> </v>
      </c>
      <c r="B26" s="13" t="str">
        <f>SUBSTITUTE(CONCAT("|", JOIN("/",Inventory!F25:K25) ), "x", "xx")</f>
        <v>|/////</v>
      </c>
      <c r="C26" s="13" t="str">
        <f>CONCAT( "|", Inventory!E25)</f>
        <v>|</v>
      </c>
      <c r="D26" s="13" t="str">
        <f>CONCAT( "|", Inventory!D25)</f>
        <v>|</v>
      </c>
      <c r="E26" s="13" t="str">
        <f>CONCAT( "|", Inventory!C25)</f>
        <v>|</v>
      </c>
      <c r="F26" s="13" t="str">
        <f>SUBSTITUTE(CONCAT("|", JOIN(", ",Inventory!R25:U25) ), ", , ,", "")</f>
        <v>| </v>
      </c>
      <c r="G26" s="13" t="str">
        <f>CONCATENATE( "|", Inventory!L25)</f>
        <v>|</v>
      </c>
      <c r="H26" s="13" t="str">
        <f>IF ( Inventory!N25 = "", " |", SUBSTITUTE(Inventory!N25, Inventory!N25, CONCATENATE( "|", Inventory!N25) ) )</f>
        <v> |</v>
      </c>
    </row>
    <row r="27">
      <c r="A27" s="131" t="str">
        <f>CONCATENATE(Inventory!A26, " ", IF( Inventory!B26 = "♂", "&amp;#9794;", IF( Inventory!B26 = "⚪", "&amp;#9898;", IF( Inventory!B26 = "♀", "&amp;#9792;", "" ))))</f>
        <v> </v>
      </c>
      <c r="B27" s="13" t="str">
        <f>SUBSTITUTE(CONCAT("|", JOIN("/",Inventory!F26:K26) ), "x", "xx")</f>
        <v>|/////</v>
      </c>
      <c r="C27" s="13" t="str">
        <f>CONCAT( "|", Inventory!E26)</f>
        <v>|</v>
      </c>
      <c r="D27" s="13" t="str">
        <f>CONCAT( "|", Inventory!D26)</f>
        <v>|</v>
      </c>
      <c r="E27" s="13" t="str">
        <f>CONCAT( "|", Inventory!C26)</f>
        <v>|</v>
      </c>
      <c r="F27" s="13" t="str">
        <f>SUBSTITUTE(CONCAT("|", JOIN(", ",Inventory!R26:U26) ), ", , ,", "")</f>
        <v>| </v>
      </c>
      <c r="G27" s="13" t="str">
        <f>CONCATENATE( "|", Inventory!L26)</f>
        <v>|</v>
      </c>
      <c r="H27" s="13" t="str">
        <f>IF ( Inventory!N26 = "", " |", SUBSTITUTE(Inventory!N26, Inventory!N26, CONCATENATE( "|", Inventory!N26) ) )</f>
        <v> |</v>
      </c>
    </row>
    <row r="28">
      <c r="A28" s="131" t="str">
        <f>CONCATENATE(Inventory!A27, " ", IF( Inventory!B27 = "♂", "&amp;#9794;", IF( Inventory!B27 = "⚪", "&amp;#9898;", IF( Inventory!B27 = "♀", "&amp;#9792;", "" ))))</f>
        <v> </v>
      </c>
      <c r="B28" s="13" t="str">
        <f>SUBSTITUTE(CONCAT("|", JOIN("/",Inventory!F27:K27) ), "x", "xx")</f>
        <v>|/////</v>
      </c>
      <c r="C28" s="13" t="str">
        <f>CONCAT( "|", Inventory!E27)</f>
        <v>|</v>
      </c>
      <c r="D28" s="13" t="str">
        <f>CONCAT( "|", Inventory!D27)</f>
        <v>|</v>
      </c>
      <c r="E28" s="13" t="str">
        <f>CONCAT( "|", Inventory!C27)</f>
        <v>|</v>
      </c>
      <c r="F28" s="13" t="str">
        <f>SUBSTITUTE(CONCAT("|", JOIN(", ",Inventory!R27:U27) ), ", , ,", "")</f>
        <v>| </v>
      </c>
      <c r="G28" s="13" t="str">
        <f>CONCATENATE( "|", Inventory!L27)</f>
        <v>|</v>
      </c>
      <c r="H28" s="13" t="str">
        <f>IF ( Inventory!N27 = "", " |", SUBSTITUTE(Inventory!N27, Inventory!N27, CONCATENATE( "|", Inventory!N27) ) )</f>
        <v> |</v>
      </c>
    </row>
    <row r="29">
      <c r="A29" s="131" t="str">
        <f>CONCATENATE(Inventory!A28, " ", IF( Inventory!B28 = "♂", "&amp;#9794;", IF( Inventory!B28 = "⚪", "&amp;#9898;", IF( Inventory!B28 = "♀", "&amp;#9792;", "" ))))</f>
        <v> </v>
      </c>
      <c r="B29" s="13" t="str">
        <f>SUBSTITUTE(CONCAT("|", JOIN("/",Inventory!F28:K28) ), "x", "xx")</f>
        <v>|/////</v>
      </c>
      <c r="C29" s="13" t="str">
        <f>CONCAT( "|", Inventory!E28)</f>
        <v>|</v>
      </c>
      <c r="D29" s="13" t="str">
        <f>CONCAT( "|", Inventory!D28)</f>
        <v>|</v>
      </c>
      <c r="E29" s="13" t="str">
        <f>CONCAT( "|", Inventory!C28)</f>
        <v>|</v>
      </c>
      <c r="F29" s="13" t="str">
        <f>SUBSTITUTE(CONCAT("|", JOIN(", ",Inventory!R28:U28) ), ", , ,", "")</f>
        <v>| </v>
      </c>
      <c r="G29" s="13" t="str">
        <f>CONCATENATE( "|", Inventory!L28)</f>
        <v>|</v>
      </c>
      <c r="H29" s="13" t="str">
        <f>IF ( Inventory!N28 = "", " |", SUBSTITUTE(Inventory!N28, Inventory!N28, CONCATENATE( "|", Inventory!N28) ) )</f>
        <v> |</v>
      </c>
    </row>
    <row r="30">
      <c r="A30" s="131" t="str">
        <f>CONCATENATE(Inventory!A29, " ", IF( Inventory!B29 = "♂", "&amp;#9794;", IF( Inventory!B29 = "⚪", "&amp;#9898;", IF( Inventory!B29 = "♀", "&amp;#9792;", "" ))))</f>
        <v> </v>
      </c>
      <c r="B30" s="13" t="str">
        <f>SUBSTITUTE(CONCAT("|", JOIN("/",Inventory!F29:K29) ), "x", "xx")</f>
        <v>|/////</v>
      </c>
      <c r="C30" s="13" t="str">
        <f>CONCAT( "|", Inventory!E29)</f>
        <v>|</v>
      </c>
      <c r="D30" s="13" t="str">
        <f>CONCAT( "|", Inventory!D29)</f>
        <v>|</v>
      </c>
      <c r="E30" s="13" t="str">
        <f>CONCAT( "|", Inventory!C29)</f>
        <v>|</v>
      </c>
      <c r="F30" s="13" t="str">
        <f>SUBSTITUTE(CONCAT("|", JOIN(", ",Inventory!R29:U29) ), ", , ,", "")</f>
        <v>| </v>
      </c>
      <c r="G30" s="13" t="str">
        <f>CONCATENATE( "|", Inventory!L29)</f>
        <v>|</v>
      </c>
      <c r="H30" s="13" t="str">
        <f>IF ( Inventory!N29 = "", " |", SUBSTITUTE(Inventory!N29, Inventory!N29, CONCATENATE( "|", Inventory!N29) ) )</f>
        <v> |</v>
      </c>
    </row>
    <row r="31">
      <c r="A31" s="131" t="str">
        <f>CONCATENATE(Inventory!A30, " ", IF( Inventory!B30 = "♂", "&amp;#9794;", IF( Inventory!B30 = "⚪", "&amp;#9898;", IF( Inventory!B30 = "♀", "&amp;#9792;", "" ))))</f>
        <v> </v>
      </c>
      <c r="B31" s="13" t="str">
        <f>SUBSTITUTE(CONCAT("|", JOIN("/",Inventory!F30:K30) ), "x", "xx")</f>
        <v>|/////</v>
      </c>
      <c r="C31" s="13" t="str">
        <f>CONCAT( "|", Inventory!E30)</f>
        <v>|</v>
      </c>
      <c r="D31" s="13" t="str">
        <f>CONCAT( "|", Inventory!D30)</f>
        <v>|</v>
      </c>
      <c r="E31" s="13" t="str">
        <f>CONCAT( "|", Inventory!C30)</f>
        <v>|</v>
      </c>
      <c r="F31" s="13" t="str">
        <f>SUBSTITUTE(CONCAT("|", JOIN(", ",Inventory!R30:U30) ), ", , ,", "")</f>
        <v>| </v>
      </c>
      <c r="G31" s="13" t="str">
        <f>CONCATENATE( "|", Inventory!L30)</f>
        <v>|</v>
      </c>
      <c r="H31" s="13" t="str">
        <f>IF ( Inventory!N30 = "", " |", SUBSTITUTE(Inventory!N30, Inventory!N30, CONCATENATE( "|", Inventory!N30) ) )</f>
        <v> |</v>
      </c>
    </row>
    <row r="32">
      <c r="A32" s="131" t="str">
        <f>CONCATENATE(Inventory!A31, " ", IF( Inventory!B31 = "♂", "&amp;#9794;", IF( Inventory!B31 = "⚪", "&amp;#9898;", IF( Inventory!B31 = "♀", "&amp;#9792;", "" ))))</f>
        <v> </v>
      </c>
      <c r="B32" s="13" t="str">
        <f>SUBSTITUTE(CONCAT("|", JOIN("/",Inventory!F31:K31) ), "x", "xx")</f>
        <v>|/////</v>
      </c>
      <c r="C32" s="13" t="str">
        <f>CONCAT( "|", Inventory!E31)</f>
        <v>|</v>
      </c>
      <c r="D32" s="13" t="str">
        <f>CONCAT( "|", Inventory!D31)</f>
        <v>|</v>
      </c>
      <c r="E32" s="13" t="str">
        <f>CONCAT( "|", Inventory!C31)</f>
        <v>|</v>
      </c>
      <c r="F32" s="13" t="str">
        <f>SUBSTITUTE(CONCAT("|", JOIN(", ",Inventory!R31:U31) ), ", , ,", "")</f>
        <v>| </v>
      </c>
      <c r="G32" s="13" t="str">
        <f>CONCATENATE( "|", Inventory!L31)</f>
        <v>|</v>
      </c>
      <c r="H32" s="13" t="str">
        <f>IF ( Inventory!N31 = "", " |", SUBSTITUTE(Inventory!N31, Inventory!N31, CONCATENATE( "|", Inventory!N31) ) )</f>
        <v> |</v>
      </c>
    </row>
    <row r="33">
      <c r="A33" s="131" t="str">
        <f>CONCATENATE(Inventory!A32, " ", IF( Inventory!B32 = "♂", "&amp;#9794;", IF( Inventory!B32 = "⚪", "&amp;#9898;", IF( Inventory!B32 = "♀", "&amp;#9792;", "" ))))</f>
        <v> </v>
      </c>
      <c r="B33" s="13" t="str">
        <f>SUBSTITUTE(CONCAT("|", JOIN("/",Inventory!F32:K32) ), "x", "xx")</f>
        <v>|/////</v>
      </c>
      <c r="C33" s="13" t="str">
        <f>CONCAT( "|", Inventory!E32)</f>
        <v>|</v>
      </c>
      <c r="D33" s="13" t="str">
        <f>CONCAT( "|", Inventory!D32)</f>
        <v>|</v>
      </c>
      <c r="E33" s="13" t="str">
        <f>CONCAT( "|", Inventory!C32)</f>
        <v>|</v>
      </c>
      <c r="F33" s="13" t="str">
        <f>SUBSTITUTE(CONCAT("|", JOIN(", ",Inventory!R32:U32) ), ", , ,", "")</f>
        <v>| </v>
      </c>
      <c r="G33" s="13" t="str">
        <f>CONCATENATE( "|", Inventory!L32)</f>
        <v>|</v>
      </c>
      <c r="H33" s="13" t="str">
        <f>IF ( Inventory!N32 = "", " |", SUBSTITUTE(Inventory!N32, Inventory!N32, CONCATENATE( "|", Inventory!N32) ) )</f>
        <v> |</v>
      </c>
    </row>
    <row r="34">
      <c r="A34" s="131" t="str">
        <f>CONCATENATE(Inventory!A33, " ", IF( Inventory!B33 = "♂", "&amp;#9794;", IF( Inventory!B33 = "⚪", "&amp;#9898;", IF( Inventory!B33 = "♀", "&amp;#9792;", "" ))))</f>
        <v> </v>
      </c>
      <c r="B34" s="13" t="str">
        <f>SUBSTITUTE(CONCAT("|", JOIN("/",Inventory!F33:K33) ), "x", "xx")</f>
        <v>|/////</v>
      </c>
      <c r="C34" s="13" t="str">
        <f>CONCAT( "|", Inventory!E33)</f>
        <v>|</v>
      </c>
      <c r="D34" s="13" t="str">
        <f>CONCAT( "|", Inventory!D33)</f>
        <v>|</v>
      </c>
      <c r="E34" s="13" t="str">
        <f>CONCAT( "|", Inventory!C33)</f>
        <v>|</v>
      </c>
      <c r="F34" s="13" t="str">
        <f>SUBSTITUTE(CONCAT("|", JOIN(", ",Inventory!R33:U33) ), ", , ,", "")</f>
        <v>| </v>
      </c>
      <c r="G34" s="13" t="str">
        <f>CONCATENATE( "|", Inventory!L33)</f>
        <v>|</v>
      </c>
      <c r="H34" s="13" t="str">
        <f>IF ( Inventory!N33 = "", " |", SUBSTITUTE(Inventory!N33, Inventory!N33, CONCATENATE( "|", Inventory!N33) ) )</f>
        <v> |</v>
      </c>
    </row>
    <row r="35">
      <c r="A35" s="131" t="str">
        <f>CONCATENATE(Inventory!A34, " ", IF( Inventory!B34 = "♂", "&amp;#9794;", IF( Inventory!B34 = "⚪", "&amp;#9898;", IF( Inventory!B34 = "♀", "&amp;#9792;", "" ))))</f>
        <v> </v>
      </c>
      <c r="B35" s="13" t="str">
        <f>SUBSTITUTE(CONCAT("|", JOIN("/",Inventory!F34:K34) ), "x", "xx")</f>
        <v>|/////</v>
      </c>
      <c r="C35" s="13" t="str">
        <f>CONCAT( "|", Inventory!E34)</f>
        <v>|</v>
      </c>
      <c r="D35" s="13" t="str">
        <f>CONCAT( "|", Inventory!D34)</f>
        <v>|</v>
      </c>
      <c r="E35" s="13" t="str">
        <f>CONCAT( "|", Inventory!C34)</f>
        <v>|</v>
      </c>
      <c r="F35" s="13" t="str">
        <f>SUBSTITUTE(CONCAT("|", JOIN(", ",Inventory!R34:U34) ), ", , ,", "")</f>
        <v>| </v>
      </c>
      <c r="G35" s="13" t="str">
        <f>CONCATENATE( "|", Inventory!L34)</f>
        <v>|</v>
      </c>
      <c r="H35" s="13" t="str">
        <f>IF ( Inventory!N34 = "", " |", SUBSTITUTE(Inventory!N34, Inventory!N34, CONCATENATE( "|", Inventory!N34) ) )</f>
        <v> |</v>
      </c>
    </row>
    <row r="36">
      <c r="A36" s="131" t="str">
        <f>CONCATENATE(Inventory!A35, " ", IF( Inventory!B35 = "♂", "&amp;#9794;", IF( Inventory!B35 = "⚪", "&amp;#9898;", IF( Inventory!B35 = "♀", "&amp;#9792;", "" ))))</f>
        <v> </v>
      </c>
      <c r="B36" s="13" t="str">
        <f>SUBSTITUTE(CONCAT("|", JOIN("/",Inventory!F35:K35) ), "x", "xx")</f>
        <v>|/////</v>
      </c>
      <c r="C36" s="13" t="str">
        <f>CONCAT( "|", Inventory!E35)</f>
        <v>|</v>
      </c>
      <c r="D36" s="13" t="str">
        <f>CONCAT( "|", Inventory!D35)</f>
        <v>|</v>
      </c>
      <c r="E36" s="13" t="str">
        <f>CONCAT( "|", Inventory!C35)</f>
        <v>|</v>
      </c>
      <c r="F36" s="13" t="str">
        <f>SUBSTITUTE(CONCAT("|", JOIN(", ",Inventory!R35:U35) ), ", , ,", "")</f>
        <v>| </v>
      </c>
      <c r="G36" s="13" t="str">
        <f>CONCATENATE( "|", Inventory!L35)</f>
        <v>|</v>
      </c>
      <c r="H36" s="13" t="str">
        <f>IF ( Inventory!N35 = "", " |", SUBSTITUTE(Inventory!N35, Inventory!N35, CONCATENATE( "|", Inventory!N35) ) )</f>
        <v> |</v>
      </c>
    </row>
    <row r="37">
      <c r="A37" s="131" t="str">
        <f>CONCATENATE(Inventory!A36, " ", IF( Inventory!B36 = "♂", "&amp;#9794;", IF( Inventory!B36 = "⚪", "&amp;#9898;", IF( Inventory!B36 = "♀", "&amp;#9792;", "" ))))</f>
        <v> </v>
      </c>
      <c r="B37" s="13" t="str">
        <f>SUBSTITUTE(CONCAT("|", JOIN("/",Inventory!F36:K36) ), "x", "xx")</f>
        <v>|/////</v>
      </c>
      <c r="C37" s="13" t="str">
        <f>CONCAT( "|", Inventory!E36)</f>
        <v>|</v>
      </c>
      <c r="D37" s="13" t="str">
        <f>CONCAT( "|", Inventory!D36)</f>
        <v>|</v>
      </c>
      <c r="E37" s="13" t="str">
        <f>CONCAT( "|", Inventory!C36)</f>
        <v>|</v>
      </c>
      <c r="F37" s="13" t="str">
        <f>SUBSTITUTE(CONCAT("|", JOIN(", ",Inventory!R36:U36) ), ", , ,", "")</f>
        <v>| </v>
      </c>
      <c r="G37" s="13" t="str">
        <f>CONCATENATE( "|", Inventory!L36)</f>
        <v>|</v>
      </c>
      <c r="H37" s="13" t="str">
        <f>IF ( Inventory!N36 = "", " |", SUBSTITUTE(Inventory!N36, Inventory!N36, CONCATENATE( "|", Inventory!N36) ) )</f>
        <v> |</v>
      </c>
    </row>
    <row r="38">
      <c r="A38" s="131" t="str">
        <f>CONCATENATE(Inventory!A37, " ", IF( Inventory!B37 = "♂", "&amp;#9794;", IF( Inventory!B37 = "⚪", "&amp;#9898;", IF( Inventory!B37 = "♀", "&amp;#9792;", "" ))))</f>
        <v> </v>
      </c>
      <c r="B38" s="13" t="str">
        <f>SUBSTITUTE(CONCAT("|", JOIN("/",Inventory!F37:K37) ), "x", "xx")</f>
        <v>|/////</v>
      </c>
      <c r="C38" s="13" t="str">
        <f>CONCAT( "|", Inventory!E37)</f>
        <v>|</v>
      </c>
      <c r="D38" s="13" t="str">
        <f>CONCAT( "|", Inventory!D37)</f>
        <v>|</v>
      </c>
      <c r="E38" s="13" t="str">
        <f>CONCAT( "|", Inventory!C37)</f>
        <v>|</v>
      </c>
      <c r="F38" s="13" t="str">
        <f>SUBSTITUTE(CONCAT("|", JOIN(", ",Inventory!R37:U37) ), ", , ,", "")</f>
        <v>| </v>
      </c>
      <c r="G38" s="13" t="str">
        <f>CONCATENATE( "|", Inventory!L37)</f>
        <v>|</v>
      </c>
      <c r="H38" s="13" t="str">
        <f>IF ( Inventory!N37 = "", " |", SUBSTITUTE(Inventory!N37, Inventory!N37, CONCATENATE( "|", Inventory!N37) ) )</f>
        <v> |</v>
      </c>
    </row>
    <row r="39">
      <c r="A39" s="131" t="str">
        <f>CONCATENATE(Inventory!A38, " ", IF( Inventory!B38 = "♂", "&amp;#9794;", IF( Inventory!B38 = "⚪", "&amp;#9898;", IF( Inventory!B38 = "♀", "&amp;#9792;", "" ))))</f>
        <v> </v>
      </c>
      <c r="B39" s="13" t="str">
        <f>SUBSTITUTE(CONCAT("|", JOIN("/",Inventory!F38:K38) ), "x", "xx")</f>
        <v>|/////</v>
      </c>
      <c r="C39" s="13" t="str">
        <f>CONCAT( "|", Inventory!E38)</f>
        <v>|</v>
      </c>
      <c r="D39" s="13" t="str">
        <f>CONCAT( "|", Inventory!D38)</f>
        <v>|</v>
      </c>
      <c r="E39" s="13" t="str">
        <f>CONCAT( "|", Inventory!C38)</f>
        <v>|</v>
      </c>
      <c r="F39" s="13" t="str">
        <f>SUBSTITUTE(CONCAT("|", JOIN(", ",Inventory!R38:U38) ), ", , ,", "")</f>
        <v>| </v>
      </c>
      <c r="G39" s="13" t="str">
        <f>CONCATENATE( "|", Inventory!L38)</f>
        <v>|</v>
      </c>
      <c r="H39" s="13" t="str">
        <f>IF ( Inventory!N38 = "", " |", SUBSTITUTE(Inventory!N38, Inventory!N38, CONCATENATE( "|", Inventory!N38) ) )</f>
        <v> |</v>
      </c>
    </row>
    <row r="40">
      <c r="A40" s="131" t="str">
        <f>CONCATENATE(Inventory!A39, " ", IF( Inventory!B39 = "♂", "&amp;#9794;", IF( Inventory!B39 = "⚪", "&amp;#9898;", IF( Inventory!B39 = "♀", "&amp;#9792;", "" ))))</f>
        <v> </v>
      </c>
      <c r="B40" s="13" t="str">
        <f>SUBSTITUTE(CONCAT("|", JOIN("/",Inventory!F39:K39) ), "x", "xx")</f>
        <v>|/////</v>
      </c>
      <c r="C40" s="13" t="str">
        <f>CONCAT( "|", Inventory!E39)</f>
        <v>|</v>
      </c>
      <c r="D40" s="13" t="str">
        <f>CONCAT( "|", Inventory!D39)</f>
        <v>|</v>
      </c>
      <c r="E40" s="13" t="str">
        <f>CONCAT( "|", Inventory!C39)</f>
        <v>|</v>
      </c>
      <c r="F40" s="13" t="str">
        <f>SUBSTITUTE(CONCAT("|", JOIN(", ",Inventory!R39:U39) ), ", , ,", "")</f>
        <v>| </v>
      </c>
      <c r="G40" s="13" t="str">
        <f>CONCATENATE( "|", Inventory!L39)</f>
        <v>|</v>
      </c>
      <c r="H40" s="13" t="str">
        <f>IF ( Inventory!N39 = "", " |", SUBSTITUTE(Inventory!N39, Inventory!N39, CONCATENATE( "|", Inventory!N39) ) )</f>
        <v> |</v>
      </c>
    </row>
    <row r="41">
      <c r="A41" s="131" t="str">
        <f>CONCATENATE(Inventory!A40, " ", IF( Inventory!B40 = "♂", "&amp;#9794;", IF( Inventory!B40 = "⚪", "&amp;#9898;", IF( Inventory!B40 = "♀", "&amp;#9792;", "" ))))</f>
        <v> </v>
      </c>
      <c r="B41" s="13" t="str">
        <f>SUBSTITUTE(CONCAT("|", JOIN("/",Inventory!F40:K40) ), "x", "xx")</f>
        <v>|/////</v>
      </c>
      <c r="C41" s="13" t="str">
        <f>CONCAT( "|", Inventory!E40)</f>
        <v>|</v>
      </c>
      <c r="D41" s="13" t="str">
        <f>CONCAT( "|", Inventory!D40)</f>
        <v>|</v>
      </c>
      <c r="E41" s="13" t="str">
        <f>CONCAT( "|", Inventory!C40)</f>
        <v>|</v>
      </c>
      <c r="F41" s="13" t="str">
        <f>SUBSTITUTE(CONCAT("|", JOIN(", ",Inventory!R40:U40) ), ", , ,", "")</f>
        <v>| </v>
      </c>
      <c r="G41" s="13" t="str">
        <f>CONCATENATE( "|", Inventory!L40)</f>
        <v>|</v>
      </c>
      <c r="H41" s="13" t="str">
        <f>IF ( Inventory!N40 = "", " |", SUBSTITUTE(Inventory!N40, Inventory!N40, CONCATENATE( "|", Inventory!N40) ) )</f>
        <v> |</v>
      </c>
    </row>
    <row r="42">
      <c r="A42" s="131" t="str">
        <f>CONCATENATE(Inventory!A41, " ", IF( Inventory!B41 = "♂", "&amp;#9794;", IF( Inventory!B41 = "⚪", "&amp;#9898;", IF( Inventory!B41 = "♀", "&amp;#9792;", "" ))))</f>
        <v> </v>
      </c>
      <c r="B42" s="13" t="str">
        <f>SUBSTITUTE(CONCAT("|", JOIN("/",Inventory!F41:K41) ), "x", "xx")</f>
        <v>|/////</v>
      </c>
      <c r="C42" s="13" t="str">
        <f>CONCAT( "|", Inventory!E41)</f>
        <v>|</v>
      </c>
      <c r="D42" s="13" t="str">
        <f>CONCAT( "|", Inventory!D41)</f>
        <v>|</v>
      </c>
      <c r="E42" s="13" t="str">
        <f>CONCAT( "|", Inventory!C41)</f>
        <v>|</v>
      </c>
      <c r="F42" s="13" t="str">
        <f>SUBSTITUTE(CONCAT("|", JOIN(", ",Inventory!R41:U41) ), ", , ,", "")</f>
        <v>| </v>
      </c>
      <c r="G42" s="13" t="str">
        <f>CONCATENATE( "|", Inventory!L41)</f>
        <v>|</v>
      </c>
      <c r="H42" s="13" t="str">
        <f>IF ( Inventory!N41 = "", " |", SUBSTITUTE(Inventory!N41, Inventory!N41, CONCATENATE( "|", Inventory!N41) ) )</f>
        <v> |</v>
      </c>
    </row>
    <row r="43">
      <c r="A43" s="131" t="str">
        <f>CONCATENATE(Inventory!A42, " ", IF( Inventory!B42 = "♂", "&amp;#9794;", IF( Inventory!B42 = "⚪", "&amp;#9898;", IF( Inventory!B42 = "♀", "&amp;#9792;", "" ))))</f>
        <v> </v>
      </c>
      <c r="B43" s="13" t="str">
        <f>SUBSTITUTE(CONCAT("|", JOIN("/",Inventory!F42:K42) ), "x", "xx")</f>
        <v>|/////</v>
      </c>
      <c r="C43" s="13" t="str">
        <f>CONCAT( "|", Inventory!E42)</f>
        <v>|</v>
      </c>
      <c r="D43" s="13" t="str">
        <f>CONCAT( "|", Inventory!D42)</f>
        <v>|</v>
      </c>
      <c r="E43" s="13" t="str">
        <f>CONCAT( "|", Inventory!C42)</f>
        <v>|</v>
      </c>
      <c r="F43" s="13" t="str">
        <f>SUBSTITUTE(CONCAT("|", JOIN(", ",Inventory!R42:U42) ), ", , ,", "")</f>
        <v>| </v>
      </c>
      <c r="G43" s="13" t="str">
        <f>CONCATENATE( "|", Inventory!L42)</f>
        <v>|</v>
      </c>
      <c r="H43" s="13" t="str">
        <f>IF ( Inventory!N42 = "", " |", SUBSTITUTE(Inventory!N42, Inventory!N42, CONCATENATE( "|", Inventory!N42) ) )</f>
        <v> |</v>
      </c>
    </row>
    <row r="44">
      <c r="A44" s="131" t="str">
        <f>CONCATENATE(Inventory!A43, " ", IF( Inventory!B43 = "♂", "&amp;#9794;", IF( Inventory!B43 = "⚪", "&amp;#9898;", IF( Inventory!B43 = "♀", "&amp;#9792;", "" ))))</f>
        <v> </v>
      </c>
      <c r="B44" s="13" t="str">
        <f>SUBSTITUTE(CONCAT("|", JOIN("/",Inventory!F43:K43) ), "x", "xx")</f>
        <v>|/////</v>
      </c>
      <c r="C44" s="13" t="str">
        <f>CONCAT( "|", Inventory!E43)</f>
        <v>|</v>
      </c>
      <c r="D44" s="13" t="str">
        <f>CONCAT( "|", Inventory!D43)</f>
        <v>|</v>
      </c>
      <c r="E44" s="13" t="str">
        <f>CONCAT( "|", Inventory!C43)</f>
        <v>|</v>
      </c>
      <c r="F44" s="13" t="str">
        <f>SUBSTITUTE(CONCAT("|", JOIN(", ",Inventory!R43:U43) ), ", , ,", "")</f>
        <v>| </v>
      </c>
      <c r="G44" s="13" t="str">
        <f>CONCATENATE( "|", Inventory!L43)</f>
        <v>|</v>
      </c>
      <c r="H44" s="13" t="str">
        <f>IF ( Inventory!N43 = "", " |", SUBSTITUTE(Inventory!N43, Inventory!N43, CONCATENATE( "|", Inventory!N43) ) )</f>
        <v> |</v>
      </c>
    </row>
    <row r="45">
      <c r="A45" s="131" t="str">
        <f>CONCATENATE(Inventory!A44, " ", IF( Inventory!B44 = "♂", "&amp;#9794;", IF( Inventory!B44 = "⚪", "&amp;#9898;", IF( Inventory!B44 = "♀", "&amp;#9792;", "" ))))</f>
        <v> </v>
      </c>
      <c r="B45" s="13" t="str">
        <f>SUBSTITUTE(CONCAT("|", JOIN("/",Inventory!F44:K44) ), "x", "xx")</f>
        <v>|/////</v>
      </c>
      <c r="C45" s="13" t="str">
        <f>CONCAT( "|", Inventory!E44)</f>
        <v>|</v>
      </c>
      <c r="D45" s="13" t="str">
        <f>CONCAT( "|", Inventory!D44)</f>
        <v>|</v>
      </c>
      <c r="E45" s="13" t="str">
        <f>CONCAT( "|", Inventory!C44)</f>
        <v>|</v>
      </c>
      <c r="F45" s="13" t="str">
        <f>SUBSTITUTE(CONCAT("|", JOIN(", ",Inventory!R44:U44) ), ", , ,", "")</f>
        <v>| </v>
      </c>
      <c r="G45" s="13" t="str">
        <f>CONCATENATE( "|", Inventory!L44)</f>
        <v>|</v>
      </c>
      <c r="H45" s="13" t="str">
        <f>IF ( Inventory!N44 = "", " |", SUBSTITUTE(Inventory!N44, Inventory!N44, CONCATENATE( "|", Inventory!N44) ) )</f>
        <v> |</v>
      </c>
    </row>
    <row r="46">
      <c r="A46" s="131" t="str">
        <f>CONCATENATE(Inventory!A45, " ", IF( Inventory!B45 = "♂", "&amp;#9794;", IF( Inventory!B45 = "⚪", "&amp;#9898;", IF( Inventory!B45 = "♀", "&amp;#9792;", "" ))))</f>
        <v> </v>
      </c>
      <c r="B46" s="13" t="str">
        <f>SUBSTITUTE(CONCAT("|", JOIN("/",Inventory!F45:K45) ), "x", "xx")</f>
        <v>|/////</v>
      </c>
      <c r="C46" s="13" t="str">
        <f>CONCAT( "|", Inventory!E45)</f>
        <v>|</v>
      </c>
      <c r="D46" s="13" t="str">
        <f>CONCAT( "|", Inventory!D45)</f>
        <v>|</v>
      </c>
      <c r="E46" s="13" t="str">
        <f>CONCAT( "|", Inventory!C45)</f>
        <v>|</v>
      </c>
      <c r="F46" s="13" t="str">
        <f>SUBSTITUTE(CONCAT("|", JOIN(", ",Inventory!R45:U45) ), ", , ,", "")</f>
        <v>| </v>
      </c>
      <c r="G46" s="13" t="str">
        <f>CONCATENATE( "|", Inventory!L45)</f>
        <v>|</v>
      </c>
      <c r="H46" s="13" t="str">
        <f>IF ( Inventory!N45 = "", " |", SUBSTITUTE(Inventory!N45, Inventory!N45, CONCATENATE( "|", Inventory!N45) ) )</f>
        <v> |</v>
      </c>
    </row>
    <row r="47">
      <c r="A47" s="131" t="str">
        <f>CONCATENATE(Inventory!A46, " ", IF( Inventory!B46 = "♂", "&amp;#9794;", IF( Inventory!B46 = "⚪", "&amp;#9898;", IF( Inventory!B46 = "♀", "&amp;#9792;", "" ))))</f>
        <v> </v>
      </c>
      <c r="B47" s="13" t="str">
        <f>SUBSTITUTE(CONCAT("|", JOIN("/",Inventory!F46:K46) ), "x", "xx")</f>
        <v>|/////</v>
      </c>
      <c r="C47" s="13" t="str">
        <f>CONCAT( "|", Inventory!E46)</f>
        <v>|</v>
      </c>
      <c r="D47" s="13" t="str">
        <f>CONCAT( "|", Inventory!D46)</f>
        <v>|</v>
      </c>
      <c r="E47" s="13" t="str">
        <f>CONCAT( "|", Inventory!C46)</f>
        <v>|</v>
      </c>
      <c r="F47" s="13" t="str">
        <f>SUBSTITUTE(CONCAT("|", JOIN(", ",Inventory!R46:U46) ), ", , ,", "")</f>
        <v>| </v>
      </c>
      <c r="G47" s="13" t="str">
        <f>CONCATENATE( "|", Inventory!L46)</f>
        <v>|</v>
      </c>
      <c r="H47" s="13" t="str">
        <f>IF ( Inventory!N46 = "", " |", SUBSTITUTE(Inventory!N46, Inventory!N46, CONCATENATE( "|", Inventory!N46) ) )</f>
        <v> |</v>
      </c>
    </row>
    <row r="48">
      <c r="A48" s="131" t="str">
        <f>CONCATENATE(Inventory!A47, " ", IF( Inventory!B47 = "♂", "&amp;#9794;", IF( Inventory!B47 = "⚪", "&amp;#9898;", IF( Inventory!B47 = "♀", "&amp;#9792;", "" ))))</f>
        <v> </v>
      </c>
      <c r="B48" s="13" t="str">
        <f>SUBSTITUTE(CONCAT("|", JOIN("/",Inventory!F47:K47) ), "x", "xx")</f>
        <v>|/////</v>
      </c>
      <c r="C48" s="13" t="str">
        <f>CONCAT( "|", Inventory!E47)</f>
        <v>|</v>
      </c>
      <c r="D48" s="13" t="str">
        <f>CONCAT( "|", Inventory!D47)</f>
        <v>|</v>
      </c>
      <c r="E48" s="13" t="str">
        <f>CONCAT( "|", Inventory!C47)</f>
        <v>|</v>
      </c>
      <c r="F48" s="13" t="str">
        <f>SUBSTITUTE(CONCAT("|", JOIN(", ",Inventory!R47:U47) ), ", , ,", "")</f>
        <v>| </v>
      </c>
      <c r="G48" s="13" t="str">
        <f>CONCATENATE( "|", Inventory!L47)</f>
        <v>|</v>
      </c>
      <c r="H48" s="13" t="str">
        <f>IF ( Inventory!N47 = "", " |", SUBSTITUTE(Inventory!N47, Inventory!N47, CONCATENATE( "|", Inventory!N47) ) )</f>
        <v> |</v>
      </c>
    </row>
    <row r="49">
      <c r="A49" s="131" t="str">
        <f>CONCATENATE(Inventory!A48, " ", IF( Inventory!B48 = "♂", "&amp;#9794;", IF( Inventory!B48 = "⚪", "&amp;#9898;", IF( Inventory!B48 = "♀", "&amp;#9792;", "" ))))</f>
        <v> </v>
      </c>
      <c r="B49" s="13" t="str">
        <f>SUBSTITUTE(CONCAT("|", JOIN("/",Inventory!F48:K48) ), "x", "xx")</f>
        <v>|/////</v>
      </c>
      <c r="C49" s="13" t="str">
        <f>CONCAT( "|", Inventory!E48)</f>
        <v>|</v>
      </c>
      <c r="D49" s="13" t="str">
        <f>CONCAT( "|", Inventory!D48)</f>
        <v>|</v>
      </c>
      <c r="E49" s="13" t="str">
        <f>CONCAT( "|", Inventory!C48)</f>
        <v>|</v>
      </c>
      <c r="F49" s="13" t="str">
        <f>SUBSTITUTE(CONCAT("|", JOIN(", ",Inventory!R48:U48) ), ", , ,", "")</f>
        <v>| </v>
      </c>
      <c r="G49" s="13" t="str">
        <f>CONCATENATE( "|", Inventory!L48)</f>
        <v>|</v>
      </c>
      <c r="H49" s="13" t="str">
        <f>IF ( Inventory!N48 = "", " |", SUBSTITUTE(Inventory!N48, Inventory!N48, CONCATENATE( "|", Inventory!N48) ) )</f>
        <v> |</v>
      </c>
    </row>
    <row r="50">
      <c r="A50" s="131" t="str">
        <f>CONCATENATE(Inventory!A49, " ", IF( Inventory!B49 = "♂", "&amp;#9794;", IF( Inventory!B49 = "⚪", "&amp;#9898;", IF( Inventory!B49 = "♀", "&amp;#9792;", "" ))))</f>
        <v> </v>
      </c>
      <c r="B50" s="13" t="str">
        <f>SUBSTITUTE(CONCAT("|", JOIN("/",Inventory!F49:K49) ), "x", "xx")</f>
        <v>|/////</v>
      </c>
      <c r="C50" s="13" t="str">
        <f>CONCAT( "|", Inventory!E49)</f>
        <v>|</v>
      </c>
      <c r="D50" s="13" t="str">
        <f>CONCAT( "|", Inventory!D49)</f>
        <v>|</v>
      </c>
      <c r="E50" s="13" t="str">
        <f>CONCAT( "|", Inventory!C49)</f>
        <v>|</v>
      </c>
      <c r="F50" s="13" t="str">
        <f>SUBSTITUTE(CONCAT("|", JOIN(", ",Inventory!R49:U49) ), ", , ,", "")</f>
        <v>| </v>
      </c>
      <c r="G50" s="13" t="str">
        <f>CONCATENATE( "|", Inventory!L49)</f>
        <v>|</v>
      </c>
      <c r="H50" s="13" t="str">
        <f>IF ( Inventory!N49 = "", " |", SUBSTITUTE(Inventory!N49, Inventory!N49, CONCATENATE( "|", Inventory!N49) ) )</f>
        <v> |</v>
      </c>
    </row>
    <row r="51">
      <c r="A51" s="131" t="str">
        <f>CONCATENATE(Inventory!A50, " ", IF( Inventory!B50 = "♂", "&amp;#9794;", IF( Inventory!B50 = "⚪", "&amp;#9898;", IF( Inventory!B50 = "♀", "&amp;#9792;", "" ))))</f>
        <v> </v>
      </c>
      <c r="B51" s="13" t="str">
        <f>SUBSTITUTE(CONCAT("|", JOIN("/",Inventory!F50:K50) ), "x", "xx")</f>
        <v>|/////</v>
      </c>
      <c r="C51" s="13" t="str">
        <f>CONCAT( "|", Inventory!E50)</f>
        <v>|</v>
      </c>
      <c r="D51" s="13" t="str">
        <f>CONCAT( "|", Inventory!D50)</f>
        <v>|</v>
      </c>
      <c r="E51" s="13" t="str">
        <f>CONCAT( "|", Inventory!C50)</f>
        <v>|</v>
      </c>
      <c r="F51" s="13" t="str">
        <f>SUBSTITUTE(CONCAT("|", JOIN(", ",Inventory!R50:U50) ), ", , ,", "")</f>
        <v>| </v>
      </c>
      <c r="G51" s="13" t="str">
        <f>CONCATENATE( "|", Inventory!L50)</f>
        <v>|</v>
      </c>
      <c r="H51" s="13" t="str">
        <f>IF ( Inventory!N50 = "", " |", SUBSTITUTE(Inventory!N50, Inventory!N50, CONCATENATE( "|", Inventory!N50) ) )</f>
        <v> |</v>
      </c>
    </row>
    <row r="52">
      <c r="A52" s="131" t="str">
        <f>CONCATENATE(Inventory!A51, " ", IF( Inventory!B51 = "♂", "&amp;#9794;", IF( Inventory!B51 = "⚪", "&amp;#9898;", IF( Inventory!B51 = "♀", "&amp;#9792;", "" ))))</f>
        <v> </v>
      </c>
      <c r="B52" s="13" t="str">
        <f>SUBSTITUTE(CONCAT("|", JOIN("/",Inventory!F51:K51) ), "x", "xx")</f>
        <v>|/////</v>
      </c>
      <c r="C52" s="13" t="str">
        <f>CONCAT( "|", Inventory!E51)</f>
        <v>|</v>
      </c>
      <c r="D52" s="13" t="str">
        <f>CONCAT( "|", Inventory!D51)</f>
        <v>|</v>
      </c>
      <c r="E52" s="13" t="str">
        <f>CONCAT( "|", Inventory!C51)</f>
        <v>|</v>
      </c>
      <c r="F52" s="13" t="str">
        <f>SUBSTITUTE(CONCAT("|", JOIN(", ",Inventory!R51:U51) ), ", , ,", "")</f>
        <v>| </v>
      </c>
      <c r="G52" s="13" t="str">
        <f>CONCATENATE( "|", Inventory!L51)</f>
        <v>|</v>
      </c>
      <c r="H52" s="13" t="str">
        <f>IF ( Inventory!N51 = "", " |", SUBSTITUTE(Inventory!N51, Inventory!N51, CONCATENATE( "|", Inventory!N51) ) )</f>
        <v> |</v>
      </c>
    </row>
    <row r="53">
      <c r="A53" s="131" t="str">
        <f>CONCATENATE(Inventory!A52, " ", IF( Inventory!B52 = "♂", "&amp;#9794;", IF( Inventory!B52 = "⚪", "&amp;#9898;", IF( Inventory!B52 = "♀", "&amp;#9792;", "" ))))</f>
        <v> </v>
      </c>
      <c r="B53" s="13" t="str">
        <f>SUBSTITUTE(CONCAT("|", JOIN("/",Inventory!F52:K52) ), "x", "xx")</f>
        <v>|/////</v>
      </c>
      <c r="C53" s="13" t="str">
        <f>CONCAT( "|", Inventory!E52)</f>
        <v>|</v>
      </c>
      <c r="D53" s="13" t="str">
        <f>CONCAT( "|", Inventory!D52)</f>
        <v>|</v>
      </c>
      <c r="E53" s="13" t="str">
        <f>CONCAT( "|", Inventory!C52)</f>
        <v>|</v>
      </c>
      <c r="F53" s="13" t="str">
        <f>SUBSTITUTE(CONCAT("|", JOIN(", ",Inventory!R52:U52) ), ", , ,", "")</f>
        <v>| </v>
      </c>
      <c r="G53" s="13" t="str">
        <f>CONCATENATE( "|", Inventory!L52)</f>
        <v>|</v>
      </c>
      <c r="H53" s="13" t="str">
        <f>IF ( Inventory!N52 = "", " |", SUBSTITUTE(Inventory!N52, Inventory!N52, CONCATENATE( "|", Inventory!N52) ) )</f>
        <v> |</v>
      </c>
    </row>
    <row r="54">
      <c r="A54" s="131" t="str">
        <f>CONCATENATE(Inventory!A53, " ", IF( Inventory!B53 = "♂", "&amp;#9794;", IF( Inventory!B53 = "⚪", "&amp;#9898;", IF( Inventory!B53 = "♀", "&amp;#9792;", "" ))))</f>
        <v> </v>
      </c>
      <c r="B54" s="13" t="str">
        <f>SUBSTITUTE(CONCAT("|", JOIN("/",Inventory!F53:K53) ), "x", "xx")</f>
        <v>|/////</v>
      </c>
      <c r="C54" s="13" t="str">
        <f>CONCAT( "|", Inventory!E53)</f>
        <v>|</v>
      </c>
      <c r="D54" s="13" t="str">
        <f>CONCAT( "|", Inventory!D53)</f>
        <v>|</v>
      </c>
      <c r="E54" s="13" t="str">
        <f>CONCAT( "|", Inventory!C53)</f>
        <v>|</v>
      </c>
      <c r="F54" s="13" t="str">
        <f>SUBSTITUTE(CONCAT("|", JOIN(", ",Inventory!R53:U53) ), ", , ,", "")</f>
        <v>| </v>
      </c>
      <c r="G54" s="13" t="str">
        <f>CONCATENATE( "|", Inventory!L53)</f>
        <v>|</v>
      </c>
      <c r="H54" s="13" t="str">
        <f>IF ( Inventory!N53 = "", " |", SUBSTITUTE(Inventory!N53, Inventory!N53, CONCATENATE( "|", Inventory!N53) ) )</f>
        <v> |</v>
      </c>
    </row>
    <row r="55">
      <c r="A55" s="131" t="str">
        <f>CONCATENATE(Inventory!A54, " ", IF( Inventory!B54 = "♂", "&amp;#9794;", IF( Inventory!B54 = "⚪", "&amp;#9898;", IF( Inventory!B54 = "♀", "&amp;#9792;", "" ))))</f>
        <v> </v>
      </c>
      <c r="B55" s="13" t="str">
        <f>SUBSTITUTE(CONCAT("|", JOIN("/",Inventory!F54:K54) ), "x", "xx")</f>
        <v>|/////</v>
      </c>
      <c r="C55" s="13" t="str">
        <f>CONCAT( "|", Inventory!E54)</f>
        <v>|</v>
      </c>
      <c r="D55" s="13" t="str">
        <f>CONCAT( "|", Inventory!D54)</f>
        <v>|</v>
      </c>
      <c r="E55" s="13" t="str">
        <f>CONCAT( "|", Inventory!C54)</f>
        <v>|</v>
      </c>
      <c r="F55" s="13" t="str">
        <f>SUBSTITUTE(CONCAT("|", JOIN(", ",Inventory!R54:U54) ), ", , ,", "")</f>
        <v>| </v>
      </c>
      <c r="G55" s="13" t="str">
        <f>CONCATENATE( "|", Inventory!L54)</f>
        <v>|</v>
      </c>
      <c r="H55" s="13" t="str">
        <f>IF ( Inventory!N54 = "", " |", SUBSTITUTE(Inventory!N54, Inventory!N54, CONCATENATE( "|", Inventory!N54) ) )</f>
        <v> |</v>
      </c>
    </row>
    <row r="56">
      <c r="A56" s="131" t="str">
        <f>CONCATENATE(Inventory!A55, " ", IF( Inventory!B55 = "♂", "&amp;#9794;", IF( Inventory!B55 = "⚪", "&amp;#9898;", IF( Inventory!B55 = "♀", "&amp;#9792;", "" ))))</f>
        <v> </v>
      </c>
      <c r="B56" s="13" t="str">
        <f>SUBSTITUTE(CONCAT("|", JOIN("/",Inventory!F55:K55) ), "x", "xx")</f>
        <v>|/////</v>
      </c>
      <c r="C56" s="13" t="str">
        <f>CONCAT( "|", Inventory!E55)</f>
        <v>|</v>
      </c>
      <c r="D56" s="13" t="str">
        <f>CONCAT( "|", Inventory!D55)</f>
        <v>|</v>
      </c>
      <c r="E56" s="13" t="str">
        <f>CONCAT( "|", Inventory!C55)</f>
        <v>|</v>
      </c>
      <c r="F56" s="13" t="str">
        <f>SUBSTITUTE(CONCAT("|", JOIN(", ",Inventory!R55:U55) ), ", , ,", "")</f>
        <v>| </v>
      </c>
      <c r="G56" s="13" t="str">
        <f>CONCATENATE( "|", Inventory!L55)</f>
        <v>|</v>
      </c>
      <c r="H56" s="13" t="str">
        <f>IF ( Inventory!N55 = "", " |", SUBSTITUTE(Inventory!N55, Inventory!N55, CONCATENATE( "|", Inventory!N55) ) )</f>
        <v> |</v>
      </c>
    </row>
    <row r="57">
      <c r="A57" s="131" t="str">
        <f>CONCATENATE(Inventory!A56, " ", IF( Inventory!B56 = "♂", "&amp;#9794;", IF( Inventory!B56 = "⚪", "&amp;#9898;", IF( Inventory!B56 = "♀", "&amp;#9792;", "" ))))</f>
        <v> </v>
      </c>
      <c r="B57" s="13" t="str">
        <f>SUBSTITUTE(CONCAT("|", JOIN("/",Inventory!F56:K56) ), "x", "xx")</f>
        <v>|/////</v>
      </c>
      <c r="C57" s="13" t="str">
        <f>CONCAT( "|", Inventory!E56)</f>
        <v>|</v>
      </c>
      <c r="D57" s="13" t="str">
        <f>CONCAT( "|", Inventory!D56)</f>
        <v>|</v>
      </c>
      <c r="E57" s="13" t="str">
        <f>CONCAT( "|", Inventory!C56)</f>
        <v>|</v>
      </c>
      <c r="F57" s="13" t="str">
        <f>SUBSTITUTE(CONCAT("|", JOIN(", ",Inventory!R56:U56) ), ", , ,", "")</f>
        <v>| </v>
      </c>
      <c r="G57" s="13" t="str">
        <f>CONCATENATE( "|", Inventory!L56)</f>
        <v>|</v>
      </c>
      <c r="H57" s="13" t="str">
        <f>IF ( Inventory!N56 = "", " |", SUBSTITUTE(Inventory!N56, Inventory!N56, CONCATENATE( "|", Inventory!N56) ) )</f>
        <v> |</v>
      </c>
    </row>
    <row r="58">
      <c r="A58" s="131" t="str">
        <f>CONCATENATE(Inventory!A57, " ", IF( Inventory!B57 = "♂", "&amp;#9794;", IF( Inventory!B57 = "⚪", "&amp;#9898;", IF( Inventory!B57 = "♀", "&amp;#9792;", "" ))))</f>
        <v> </v>
      </c>
      <c r="B58" s="13" t="str">
        <f>SUBSTITUTE(CONCAT("|", JOIN("/",Inventory!F57:K57) ), "x", "xx")</f>
        <v>|/////</v>
      </c>
      <c r="C58" s="13" t="str">
        <f>CONCAT( "|", Inventory!E57)</f>
        <v>|</v>
      </c>
      <c r="D58" s="13" t="str">
        <f>CONCAT( "|", Inventory!D57)</f>
        <v>|</v>
      </c>
      <c r="E58" s="13" t="str">
        <f>CONCAT( "|", Inventory!C57)</f>
        <v>|</v>
      </c>
      <c r="F58" s="13" t="str">
        <f>SUBSTITUTE(CONCAT("|", JOIN(", ",Inventory!R57:U57) ), ", , ,", "")</f>
        <v>| </v>
      </c>
      <c r="G58" s="13" t="str">
        <f>CONCATENATE( "|", Inventory!L57)</f>
        <v>|</v>
      </c>
      <c r="H58" s="13" t="str">
        <f>IF ( Inventory!N57 = "", " |", SUBSTITUTE(Inventory!N57, Inventory!N57, CONCATENATE( "|", Inventory!N57) ) )</f>
        <v> |</v>
      </c>
    </row>
    <row r="59">
      <c r="A59" s="131" t="str">
        <f>CONCATENATE(Inventory!A58, " ", IF( Inventory!B58 = "♂", "&amp;#9794;", IF( Inventory!B58 = "⚪", "&amp;#9898;", IF( Inventory!B58 = "♀", "&amp;#9792;", "" ))))</f>
        <v> </v>
      </c>
      <c r="B59" s="13" t="str">
        <f>SUBSTITUTE(CONCAT("|", JOIN("/",Inventory!F58:K58) ), "x", "xx")</f>
        <v>|/////</v>
      </c>
      <c r="C59" s="13" t="str">
        <f>CONCAT( "|", Inventory!E58)</f>
        <v>|</v>
      </c>
      <c r="D59" s="13" t="str">
        <f>CONCAT( "|", Inventory!D58)</f>
        <v>|</v>
      </c>
      <c r="E59" s="13" t="str">
        <f>CONCAT( "|", Inventory!C58)</f>
        <v>|</v>
      </c>
      <c r="F59" s="13" t="str">
        <f>SUBSTITUTE(CONCAT("|", JOIN(", ",Inventory!R58:U58) ), ", , ,", "")</f>
        <v>| </v>
      </c>
      <c r="G59" s="13" t="str">
        <f>CONCATENATE( "|", Inventory!L58)</f>
        <v>|</v>
      </c>
      <c r="H59" s="13" t="str">
        <f>IF ( Inventory!N58 = "", " |", SUBSTITUTE(Inventory!N58, Inventory!N58, CONCATENATE( "|", Inventory!N58) ) )</f>
        <v> |</v>
      </c>
    </row>
    <row r="60">
      <c r="A60" s="131" t="str">
        <f>CONCATENATE(Inventory!A59, " ", IF( Inventory!B59 = "♂", "&amp;#9794;", IF( Inventory!B59 = "⚪", "&amp;#9898;", IF( Inventory!B59 = "♀", "&amp;#9792;", "" ))))</f>
        <v> </v>
      </c>
      <c r="B60" s="13" t="str">
        <f>SUBSTITUTE(CONCAT("|", JOIN("/",Inventory!F59:K59) ), "x", "xx")</f>
        <v>|/////</v>
      </c>
      <c r="C60" s="13" t="str">
        <f>CONCAT( "|", Inventory!E59)</f>
        <v>|</v>
      </c>
      <c r="D60" s="13" t="str">
        <f>CONCAT( "|", Inventory!D59)</f>
        <v>|</v>
      </c>
      <c r="E60" s="13" t="str">
        <f>CONCAT( "|", Inventory!C59)</f>
        <v>|</v>
      </c>
      <c r="F60" s="13" t="str">
        <f>SUBSTITUTE(CONCAT("|", JOIN(", ",Inventory!R59:U59) ), ", , ,", "")</f>
        <v>| </v>
      </c>
      <c r="G60" s="13" t="str">
        <f>CONCATENATE( "|", Inventory!L59)</f>
        <v>|</v>
      </c>
      <c r="H60" s="13" t="str">
        <f>IF ( Inventory!N59 = "", " |", SUBSTITUTE(Inventory!N59, Inventory!N59, CONCATENATE( "|", Inventory!N59) ) )</f>
        <v> |</v>
      </c>
    </row>
    <row r="61">
      <c r="A61" s="131" t="str">
        <f>CONCATENATE(Inventory!A60, " ", IF( Inventory!B60 = "♂", "&amp;#9794;", IF( Inventory!B60 = "⚪", "&amp;#9898;", IF( Inventory!B60 = "♀", "&amp;#9792;", "" ))))</f>
        <v> </v>
      </c>
      <c r="B61" s="13" t="str">
        <f>SUBSTITUTE(CONCAT("|", JOIN("/",Inventory!F60:K60) ), "x", "xx")</f>
        <v>|/////</v>
      </c>
      <c r="C61" s="13" t="str">
        <f>CONCAT( "|", Inventory!E60)</f>
        <v>|</v>
      </c>
      <c r="D61" s="13" t="str">
        <f>CONCAT( "|", Inventory!D60)</f>
        <v>|</v>
      </c>
      <c r="E61" s="13" t="str">
        <f>CONCAT( "|", Inventory!C60)</f>
        <v>|</v>
      </c>
      <c r="F61" s="13" t="str">
        <f>SUBSTITUTE(CONCAT("|", JOIN(", ",Inventory!R60:U60) ), ", , ,", "")</f>
        <v>| </v>
      </c>
      <c r="G61" s="13" t="str">
        <f>CONCATENATE( "|", Inventory!L60)</f>
        <v>|</v>
      </c>
      <c r="H61" s="13" t="str">
        <f>IF ( Inventory!N60 = "", " |", SUBSTITUTE(Inventory!N60, Inventory!N60, CONCATENATE( "|", Inventory!N60) ) )</f>
        <v> |</v>
      </c>
    </row>
    <row r="62">
      <c r="A62" s="131" t="str">
        <f>CONCATENATE(Inventory!A61, " ", IF( Inventory!B61 = "♂", "&amp;#9794;", IF( Inventory!B61 = "⚪", "&amp;#9898;", IF( Inventory!B61 = "♀", "&amp;#9792;", "" ))))</f>
        <v> </v>
      </c>
      <c r="B62" s="13" t="str">
        <f>SUBSTITUTE(CONCAT("|", JOIN("/",Inventory!F61:K61) ), "x", "xx")</f>
        <v>|/////</v>
      </c>
      <c r="C62" s="13" t="str">
        <f>CONCAT( "|", Inventory!E61)</f>
        <v>|</v>
      </c>
      <c r="D62" s="13" t="str">
        <f>CONCAT( "|", Inventory!D61)</f>
        <v>|</v>
      </c>
      <c r="E62" s="13" t="str">
        <f>CONCAT( "|", Inventory!C61)</f>
        <v>|</v>
      </c>
      <c r="F62" s="13" t="str">
        <f>SUBSTITUTE(CONCAT("|", JOIN(", ",Inventory!R61:U61) ), ", , ,", "")</f>
        <v>| </v>
      </c>
      <c r="G62" s="13" t="str">
        <f>CONCATENATE( "|", Inventory!L61)</f>
        <v>|</v>
      </c>
      <c r="H62" s="13" t="str">
        <f>IF ( Inventory!N61 = "", " |", SUBSTITUTE(Inventory!N61, Inventory!N61, CONCATENATE( "|", Inventory!N61) ) )</f>
        <v> |</v>
      </c>
    </row>
    <row r="63">
      <c r="A63" s="131" t="str">
        <f>CONCATENATE(Inventory!A62, " ", IF( Inventory!B62 = "♂", "&amp;#9794;", IF( Inventory!B62 = "⚪", "&amp;#9898;", IF( Inventory!B62 = "♀", "&amp;#9792;", "" ))))</f>
        <v> </v>
      </c>
      <c r="B63" s="13" t="str">
        <f>SUBSTITUTE(CONCAT("|", JOIN("/",Inventory!F62:K62) ), "x", "xx")</f>
        <v>|/////</v>
      </c>
      <c r="C63" s="13" t="str">
        <f>CONCAT( "|", Inventory!E62)</f>
        <v>|</v>
      </c>
      <c r="D63" s="13" t="str">
        <f>CONCAT( "|", Inventory!D62)</f>
        <v>|</v>
      </c>
      <c r="E63" s="13" t="str">
        <f>CONCAT( "|", Inventory!C62)</f>
        <v>|</v>
      </c>
      <c r="F63" s="13" t="str">
        <f>SUBSTITUTE(CONCAT("|", JOIN(", ",Inventory!R62:U62) ), ", , ,", "")</f>
        <v>| </v>
      </c>
      <c r="G63" s="13" t="str">
        <f>CONCATENATE( "|", Inventory!L62)</f>
        <v>|</v>
      </c>
      <c r="H63" s="13" t="str">
        <f>IF ( Inventory!N62 = "", " |", SUBSTITUTE(Inventory!N62, Inventory!N62, CONCATENATE( "|", Inventory!N62) ) )</f>
        <v> |</v>
      </c>
    </row>
    <row r="64">
      <c r="A64" s="131" t="str">
        <f>CONCATENATE(Inventory!A63, " ", IF( Inventory!B63 = "♂", "&amp;#9794;", IF( Inventory!B63 = "⚪", "&amp;#9898;", IF( Inventory!B63 = "♀", "&amp;#9792;", "" ))))</f>
        <v> </v>
      </c>
      <c r="B64" s="13" t="str">
        <f>SUBSTITUTE(CONCAT("|", JOIN("/",Inventory!F63:K63) ), "x", "xx")</f>
        <v>|/////</v>
      </c>
      <c r="C64" s="13" t="str">
        <f>CONCAT( "|", Inventory!E63)</f>
        <v>|</v>
      </c>
      <c r="D64" s="13" t="str">
        <f>CONCAT( "|", Inventory!D63)</f>
        <v>|</v>
      </c>
      <c r="E64" s="13" t="str">
        <f>CONCAT( "|", Inventory!C63)</f>
        <v>|</v>
      </c>
      <c r="F64" s="13" t="str">
        <f>SUBSTITUTE(CONCAT("|", JOIN(", ",Inventory!R63:U63) ), ", , ,", "")</f>
        <v>| </v>
      </c>
      <c r="G64" s="13" t="str">
        <f>CONCATENATE( "|", Inventory!L63)</f>
        <v>|</v>
      </c>
      <c r="H64" s="13" t="str">
        <f>IF ( Inventory!N63 = "", " |", SUBSTITUTE(Inventory!N63, Inventory!N63, CONCATENATE( "|", Inventory!N63) ) )</f>
        <v> |</v>
      </c>
    </row>
    <row r="65">
      <c r="A65" s="131" t="str">
        <f>CONCATENATE(Inventory!A64, " ", IF( Inventory!B64 = "♂", "&amp;#9794;", IF( Inventory!B64 = "⚪", "&amp;#9898;", IF( Inventory!B64 = "♀", "&amp;#9792;", "" ))))</f>
        <v> </v>
      </c>
      <c r="B65" s="13" t="str">
        <f>SUBSTITUTE(CONCAT("|", JOIN("/",Inventory!F64:K64) ), "x", "xx")</f>
        <v>|/////</v>
      </c>
      <c r="C65" s="13" t="str">
        <f>CONCAT( "|", Inventory!E64)</f>
        <v>|</v>
      </c>
      <c r="D65" s="13" t="str">
        <f>CONCAT( "|", Inventory!D64)</f>
        <v>|</v>
      </c>
      <c r="E65" s="13" t="str">
        <f>CONCAT( "|", Inventory!C64)</f>
        <v>|</v>
      </c>
      <c r="F65" s="13" t="str">
        <f>SUBSTITUTE(CONCAT("|", JOIN(", ",Inventory!R64:U64) ), ", , ,", "")</f>
        <v>| </v>
      </c>
      <c r="G65" s="13" t="str">
        <f>CONCATENATE( "|", Inventory!L64)</f>
        <v>|</v>
      </c>
      <c r="H65" s="13" t="str">
        <f>IF ( Inventory!N64 = "", " |", SUBSTITUTE(Inventory!N64, Inventory!N64, CONCATENATE( "|", Inventory!N64) ) )</f>
        <v> |</v>
      </c>
    </row>
    <row r="66">
      <c r="A66" s="131" t="str">
        <f>CONCATENATE(Inventory!A65, " ", IF( Inventory!B65 = "♂", "&amp;#9794;", IF( Inventory!B65 = "⚪", "&amp;#9898;", IF( Inventory!B65 = "♀", "&amp;#9792;", "" ))))</f>
        <v> </v>
      </c>
      <c r="B66" s="13" t="str">
        <f>SUBSTITUTE(CONCAT("|", JOIN("/",Inventory!F65:K65) ), "x", "xx")</f>
        <v>|/////</v>
      </c>
      <c r="C66" s="13" t="str">
        <f>CONCAT( "|", Inventory!E65)</f>
        <v>|</v>
      </c>
      <c r="D66" s="13" t="str">
        <f>CONCAT( "|", Inventory!D65)</f>
        <v>|</v>
      </c>
      <c r="E66" s="13" t="str">
        <f>CONCAT( "|", Inventory!C65)</f>
        <v>|</v>
      </c>
      <c r="F66" s="13" t="str">
        <f>SUBSTITUTE(CONCAT("|", JOIN(", ",Inventory!R65:U65) ), ", , ,", "")</f>
        <v>| </v>
      </c>
      <c r="G66" s="13" t="str">
        <f>CONCATENATE( "|", Inventory!L65)</f>
        <v>|</v>
      </c>
      <c r="H66" s="13" t="str">
        <f>IF ( Inventory!N65 = "", " |", SUBSTITUTE(Inventory!N65, Inventory!N65, CONCATENATE( "|", Inventory!N65) ) )</f>
        <v> |</v>
      </c>
    </row>
    <row r="67">
      <c r="A67" s="131" t="str">
        <f>CONCATENATE(Inventory!A66, " ", IF( Inventory!B66 = "♂", "&amp;#9794;", IF( Inventory!B66 = "⚪", "&amp;#9898;", IF( Inventory!B66 = "♀", "&amp;#9792;", "" ))))</f>
        <v> </v>
      </c>
      <c r="B67" s="13" t="str">
        <f>SUBSTITUTE(CONCAT("|", JOIN("/",Inventory!F66:K66) ), "x", "xx")</f>
        <v>|/////</v>
      </c>
      <c r="C67" s="13" t="str">
        <f>CONCAT( "|", Inventory!E66)</f>
        <v>|</v>
      </c>
      <c r="D67" s="13" t="str">
        <f>CONCAT( "|", Inventory!D66)</f>
        <v>|</v>
      </c>
      <c r="E67" s="13" t="str">
        <f>CONCAT( "|", Inventory!C66)</f>
        <v>|</v>
      </c>
      <c r="F67" s="13" t="str">
        <f>SUBSTITUTE(CONCAT("|", JOIN(", ",Inventory!R66:U66) ), ", , ,", "")</f>
        <v>| </v>
      </c>
      <c r="G67" s="13" t="str">
        <f>CONCATENATE( "|", Inventory!L66)</f>
        <v>|</v>
      </c>
      <c r="H67" s="13" t="str">
        <f>IF ( Inventory!N66 = "", " |", SUBSTITUTE(Inventory!N66, Inventory!N66, CONCATENATE( "|", Inventory!N66) ) )</f>
        <v> |</v>
      </c>
    </row>
    <row r="68">
      <c r="A68" s="131" t="str">
        <f>CONCATENATE(Inventory!A67, " ", IF( Inventory!B67 = "♂", "&amp;#9794;", IF( Inventory!B67 = "⚪", "&amp;#9898;", IF( Inventory!B67 = "♀", "&amp;#9792;", "" ))))</f>
        <v> </v>
      </c>
      <c r="B68" s="13" t="str">
        <f>SUBSTITUTE(CONCAT("|", JOIN("/",Inventory!F67:K67) ), "x", "xx")</f>
        <v>|/////</v>
      </c>
      <c r="C68" s="13" t="str">
        <f>CONCAT( "|", Inventory!E67)</f>
        <v>|</v>
      </c>
      <c r="D68" s="13" t="str">
        <f>CONCAT( "|", Inventory!D67)</f>
        <v>|</v>
      </c>
      <c r="E68" s="13" t="str">
        <f>CONCAT( "|", Inventory!C67)</f>
        <v>|</v>
      </c>
      <c r="F68" s="13" t="str">
        <f>SUBSTITUTE(CONCAT("|", JOIN(", ",Inventory!R67:U67) ), ", , ,", "")</f>
        <v>| </v>
      </c>
      <c r="G68" s="13" t="str">
        <f>CONCATENATE( "|", Inventory!L67)</f>
        <v>|</v>
      </c>
      <c r="H68" s="13" t="str">
        <f>IF ( Inventory!N67 = "", " |", SUBSTITUTE(Inventory!N67, Inventory!N67, CONCATENATE( "|", Inventory!N67) ) )</f>
        <v> |</v>
      </c>
    </row>
    <row r="69">
      <c r="A69" s="131" t="str">
        <f>CONCATENATE(Inventory!A68, " ", IF( Inventory!B68 = "♂", "&amp;#9794;", IF( Inventory!B68 = "⚪", "&amp;#9898;", IF( Inventory!B68 = "♀", "&amp;#9792;", "" ))))</f>
        <v> </v>
      </c>
      <c r="B69" s="13" t="str">
        <f>SUBSTITUTE(CONCAT("|", JOIN("/",Inventory!F68:K68) ), "x", "xx")</f>
        <v>|/////</v>
      </c>
      <c r="C69" s="13" t="str">
        <f>CONCAT( "|", Inventory!E68)</f>
        <v>|</v>
      </c>
      <c r="D69" s="13" t="str">
        <f>CONCAT( "|", Inventory!D68)</f>
        <v>|</v>
      </c>
      <c r="E69" s="13" t="str">
        <f>CONCAT( "|", Inventory!C68)</f>
        <v>|</v>
      </c>
      <c r="F69" s="13" t="str">
        <f>SUBSTITUTE(CONCAT("|", JOIN(", ",Inventory!R68:U68) ), ", , ,", "")</f>
        <v>| </v>
      </c>
      <c r="G69" s="13" t="str">
        <f>CONCATENATE( "|", Inventory!L68)</f>
        <v>|</v>
      </c>
      <c r="H69" s="13" t="str">
        <f>IF ( Inventory!N68 = "", " |", SUBSTITUTE(Inventory!N68, Inventory!N68, CONCATENATE( "|", Inventory!N68) ) )</f>
        <v> |</v>
      </c>
    </row>
    <row r="70">
      <c r="A70" s="131" t="str">
        <f>CONCATENATE(Inventory!A69, " ", IF( Inventory!B69 = "♂", "&amp;#9794;", IF( Inventory!B69 = "⚪", "&amp;#9898;", IF( Inventory!B69 = "♀", "&amp;#9792;", "" ))))</f>
        <v> </v>
      </c>
      <c r="B70" s="13" t="str">
        <f>SUBSTITUTE(CONCAT("|", JOIN("/",Inventory!F69:K69) ), "x", "xx")</f>
        <v>|/////</v>
      </c>
      <c r="C70" s="13" t="str">
        <f>CONCAT( "|", Inventory!E69)</f>
        <v>|</v>
      </c>
      <c r="D70" s="13" t="str">
        <f>CONCAT( "|", Inventory!D69)</f>
        <v>|</v>
      </c>
      <c r="E70" s="13" t="str">
        <f>CONCAT( "|", Inventory!C69)</f>
        <v>|</v>
      </c>
      <c r="F70" s="13" t="str">
        <f>SUBSTITUTE(CONCAT("|", JOIN(", ",Inventory!R69:U69) ), ", , ,", "")</f>
        <v>| </v>
      </c>
      <c r="G70" s="13" t="str">
        <f>CONCATENATE( "|", Inventory!L69)</f>
        <v>|</v>
      </c>
      <c r="H70" s="13" t="str">
        <f>IF ( Inventory!N69 = "", " |", SUBSTITUTE(Inventory!N69, Inventory!N69, CONCATENATE( "|", Inventory!N69) ) )</f>
        <v> |</v>
      </c>
    </row>
    <row r="71">
      <c r="A71" s="131" t="str">
        <f>CONCATENATE(Inventory!A70, " ", IF( Inventory!B70 = "♂", "&amp;#9794;", IF( Inventory!B70 = "⚪", "&amp;#9898;", IF( Inventory!B70 = "♀", "&amp;#9792;", "" ))))</f>
        <v> </v>
      </c>
      <c r="B71" s="13" t="str">
        <f>SUBSTITUTE(CONCAT("|", JOIN("/",Inventory!F70:K70) ), "x", "xx")</f>
        <v>|/////</v>
      </c>
      <c r="C71" s="13" t="str">
        <f>CONCAT( "|", Inventory!E70)</f>
        <v>|</v>
      </c>
      <c r="D71" s="13" t="str">
        <f>CONCAT( "|", Inventory!D70)</f>
        <v>|</v>
      </c>
      <c r="E71" s="13" t="str">
        <f>CONCAT( "|", Inventory!C70)</f>
        <v>|</v>
      </c>
      <c r="F71" s="13" t="str">
        <f>SUBSTITUTE(CONCAT("|", JOIN(", ",Inventory!R70:U70) ), ", , ,", "")</f>
        <v>| </v>
      </c>
      <c r="G71" s="13" t="str">
        <f>CONCATENATE( "|", Inventory!L70)</f>
        <v>|</v>
      </c>
      <c r="H71" s="13" t="str">
        <f>IF ( Inventory!N70 = "", " |", SUBSTITUTE(Inventory!N70, Inventory!N70, CONCATENATE( "|", Inventory!N70) ) )</f>
        <v> |</v>
      </c>
    </row>
    <row r="72">
      <c r="A72" s="131" t="str">
        <f>CONCATENATE(Inventory!A71, " ", IF( Inventory!B71 = "♂", "&amp;#9794;", IF( Inventory!B71 = "⚪", "&amp;#9898;", IF( Inventory!B71 = "♀", "&amp;#9792;", "" ))))</f>
        <v> </v>
      </c>
      <c r="B72" s="13" t="str">
        <f>SUBSTITUTE(CONCAT("|", JOIN("/",Inventory!F71:K71) ), "x", "xx")</f>
        <v>|/////</v>
      </c>
      <c r="C72" s="13" t="str">
        <f>CONCAT( "|", Inventory!E71)</f>
        <v>|</v>
      </c>
      <c r="D72" s="13" t="str">
        <f>CONCAT( "|", Inventory!D71)</f>
        <v>|</v>
      </c>
      <c r="E72" s="13" t="str">
        <f>CONCAT( "|", Inventory!C71)</f>
        <v>|</v>
      </c>
      <c r="F72" s="13" t="str">
        <f>SUBSTITUTE(CONCAT("|", JOIN(", ",Inventory!R71:U71) ), ", , ,", "")</f>
        <v>| </v>
      </c>
      <c r="G72" s="13" t="str">
        <f>CONCATENATE( "|", Inventory!L71)</f>
        <v>|</v>
      </c>
      <c r="H72" s="13" t="str">
        <f>IF ( Inventory!N71 = "", " |", SUBSTITUTE(Inventory!N71, Inventory!N71, CONCATENATE( "|", Inventory!N71) ) )</f>
        <v> |</v>
      </c>
    </row>
    <row r="73">
      <c r="A73" s="131" t="str">
        <f>CONCATENATE(Inventory!A72, " ", IF( Inventory!B72 = "♂", "&amp;#9794;", IF( Inventory!B72 = "⚪", "&amp;#9898;", IF( Inventory!B72 = "♀", "&amp;#9792;", "" ))))</f>
        <v> </v>
      </c>
      <c r="B73" s="13" t="str">
        <f>SUBSTITUTE(CONCAT("|", JOIN("/",Inventory!F72:K72) ), "x", "xx")</f>
        <v>|/////</v>
      </c>
      <c r="C73" s="13" t="str">
        <f>CONCAT( "|", Inventory!E72)</f>
        <v>|</v>
      </c>
      <c r="D73" s="13" t="str">
        <f>CONCAT( "|", Inventory!D72)</f>
        <v>|</v>
      </c>
      <c r="E73" s="13" t="str">
        <f>CONCAT( "|", Inventory!C72)</f>
        <v>|</v>
      </c>
      <c r="F73" s="13" t="str">
        <f>SUBSTITUTE(CONCAT("|", JOIN(", ",Inventory!R72:U72) ), ", , ,", "")</f>
        <v>| </v>
      </c>
      <c r="G73" s="13" t="str">
        <f>CONCATENATE( "|", Inventory!L72)</f>
        <v>|</v>
      </c>
      <c r="H73" s="13" t="str">
        <f>IF ( Inventory!N72 = "", " |", SUBSTITUTE(Inventory!N72, Inventory!N72, CONCATENATE( "|", Inventory!N72) ) )</f>
        <v> |</v>
      </c>
    </row>
    <row r="74">
      <c r="A74" s="131" t="str">
        <f>CONCATENATE(Inventory!A73, " ", IF( Inventory!B73 = "♂", "&amp;#9794;", IF( Inventory!B73 = "⚪", "&amp;#9898;", IF( Inventory!B73 = "♀", "&amp;#9792;", "" ))))</f>
        <v> </v>
      </c>
      <c r="B74" s="13" t="str">
        <f>SUBSTITUTE(CONCAT("|", JOIN("/",Inventory!F73:K73) ), "x", "xx")</f>
        <v>|/////</v>
      </c>
      <c r="C74" s="13" t="str">
        <f>CONCAT( "|", Inventory!E73)</f>
        <v>|</v>
      </c>
      <c r="D74" s="13" t="str">
        <f>CONCAT( "|", Inventory!D73)</f>
        <v>|</v>
      </c>
      <c r="E74" s="13" t="str">
        <f>CONCAT( "|", Inventory!C73)</f>
        <v>|</v>
      </c>
      <c r="F74" s="13" t="str">
        <f>SUBSTITUTE(CONCAT("|", JOIN(", ",Inventory!R73:U73) ), ", , ,", "")</f>
        <v>| </v>
      </c>
      <c r="G74" s="13" t="str">
        <f>CONCATENATE( "|", Inventory!L73)</f>
        <v>|</v>
      </c>
      <c r="H74" s="13" t="str">
        <f>IF ( Inventory!N73 = "", " |", SUBSTITUTE(Inventory!N73, Inventory!N73, CONCATENATE( "|", Inventory!N73) ) )</f>
        <v> |</v>
      </c>
    </row>
    <row r="75">
      <c r="A75" s="131" t="str">
        <f>CONCATENATE(Inventory!A74, " ", IF( Inventory!B74 = "♂", "&amp;#9794;", IF( Inventory!B74 = "⚪", "&amp;#9898;", IF( Inventory!B74 = "♀", "&amp;#9792;", "" ))))</f>
        <v> </v>
      </c>
      <c r="B75" s="13" t="str">
        <f>SUBSTITUTE(CONCAT("|", JOIN("/",Inventory!F74:K74) ), "x", "xx")</f>
        <v>|/////</v>
      </c>
      <c r="C75" s="13" t="str">
        <f>CONCAT( "|", Inventory!E74)</f>
        <v>|</v>
      </c>
      <c r="D75" s="13" t="str">
        <f>CONCAT( "|", Inventory!D74)</f>
        <v>|</v>
      </c>
      <c r="E75" s="13" t="str">
        <f>CONCAT( "|", Inventory!C74)</f>
        <v>|</v>
      </c>
      <c r="F75" s="13" t="str">
        <f>SUBSTITUTE(CONCAT("|", JOIN(", ",Inventory!R74:U74) ), ", , ,", "")</f>
        <v>| </v>
      </c>
      <c r="G75" s="13" t="str">
        <f>CONCATENATE( "|", Inventory!L74)</f>
        <v>|</v>
      </c>
      <c r="H75" s="13" t="str">
        <f>IF ( Inventory!N74 = "", " |", SUBSTITUTE(Inventory!N74, Inventory!N74, CONCATENATE( "|", Inventory!N74) ) )</f>
        <v> |</v>
      </c>
    </row>
    <row r="76">
      <c r="A76" s="131" t="str">
        <f>CONCATENATE(Inventory!A75, " ", IF( Inventory!B75 = "♂", "&amp;#9794;", IF( Inventory!B75 = "⚪", "&amp;#9898;", IF( Inventory!B75 = "♀", "&amp;#9792;", "" ))))</f>
        <v> </v>
      </c>
      <c r="B76" s="13" t="str">
        <f>SUBSTITUTE(CONCAT("|", JOIN("/",Inventory!F75:K75) ), "x", "xx")</f>
        <v>|/////</v>
      </c>
      <c r="C76" s="13" t="str">
        <f>CONCAT( "|", Inventory!E75)</f>
        <v>|</v>
      </c>
      <c r="D76" s="13" t="str">
        <f>CONCAT( "|", Inventory!D75)</f>
        <v>|</v>
      </c>
      <c r="E76" s="13" t="str">
        <f>CONCAT( "|", Inventory!C75)</f>
        <v>|</v>
      </c>
      <c r="F76" s="13" t="str">
        <f>SUBSTITUTE(CONCAT("|", JOIN(", ",Inventory!R75:U75) ), ", , ,", "")</f>
        <v>| </v>
      </c>
      <c r="G76" s="13" t="str">
        <f>CONCATENATE( "|", Inventory!L75)</f>
        <v>|</v>
      </c>
      <c r="H76" s="13" t="str">
        <f>IF ( Inventory!N75 = "", " |", SUBSTITUTE(Inventory!N75, Inventory!N75, CONCATENATE( "|", Inventory!N75) ) )</f>
        <v> |</v>
      </c>
    </row>
    <row r="77">
      <c r="A77" s="131" t="str">
        <f>CONCATENATE(Inventory!A76, " ", IF( Inventory!B76 = "♂", "&amp;#9794;", IF( Inventory!B76 = "⚪", "&amp;#9898;", IF( Inventory!B76 = "♀", "&amp;#9792;", "" ))))</f>
        <v> </v>
      </c>
      <c r="B77" s="13" t="str">
        <f>SUBSTITUTE(CONCAT("|", JOIN("/",Inventory!F76:K76) ), "x", "xx")</f>
        <v>|/////</v>
      </c>
      <c r="C77" s="13" t="str">
        <f>CONCAT( "|", Inventory!E76)</f>
        <v>|</v>
      </c>
      <c r="D77" s="13" t="str">
        <f>CONCAT( "|", Inventory!D76)</f>
        <v>|</v>
      </c>
      <c r="E77" s="13" t="str">
        <f>CONCAT( "|", Inventory!C76)</f>
        <v>|</v>
      </c>
      <c r="F77" s="13" t="str">
        <f>SUBSTITUTE(CONCAT("|", JOIN(", ",Inventory!R76:U76) ), ", , ,", "")</f>
        <v>| </v>
      </c>
      <c r="G77" s="13" t="str">
        <f>CONCATENATE( "|", Inventory!L76)</f>
        <v>|</v>
      </c>
      <c r="H77" s="13" t="str">
        <f>IF ( Inventory!N76 = "", " |", SUBSTITUTE(Inventory!N76, Inventory!N76, CONCATENATE( "|", Inventory!N76) ) )</f>
        <v> |</v>
      </c>
    </row>
    <row r="78">
      <c r="A78" s="131" t="str">
        <f>CONCATENATE(Inventory!A77, " ", IF( Inventory!B77 = "♂", "&amp;#9794;", IF( Inventory!B77 = "⚪", "&amp;#9898;", IF( Inventory!B77 = "♀", "&amp;#9792;", "" ))))</f>
        <v> </v>
      </c>
      <c r="B78" s="13" t="str">
        <f>SUBSTITUTE(CONCAT("|", JOIN("/",Inventory!F77:K77) ), "x", "xx")</f>
        <v>|/////</v>
      </c>
      <c r="C78" s="13" t="str">
        <f>CONCAT( "|", Inventory!E77)</f>
        <v>|</v>
      </c>
      <c r="D78" s="13" t="str">
        <f>CONCAT( "|", Inventory!D77)</f>
        <v>|</v>
      </c>
      <c r="E78" s="13" t="str">
        <f>CONCAT( "|", Inventory!C77)</f>
        <v>|</v>
      </c>
      <c r="F78" s="13" t="str">
        <f>SUBSTITUTE(CONCAT("|", JOIN(", ",Inventory!R77:U77) ), ", , ,", "")</f>
        <v>| </v>
      </c>
      <c r="G78" s="13" t="str">
        <f>CONCATENATE( "|", Inventory!L77)</f>
        <v>|</v>
      </c>
      <c r="H78" s="13" t="str">
        <f>IF ( Inventory!N77 = "", " |", SUBSTITUTE(Inventory!N77, Inventory!N77, CONCATENATE( "|", Inventory!N77) ) )</f>
        <v> |</v>
      </c>
    </row>
    <row r="79">
      <c r="A79" s="131" t="str">
        <f>CONCATENATE(Inventory!A78, " ", IF( Inventory!B78 = "♂", "&amp;#9794;", IF( Inventory!B78 = "⚪", "&amp;#9898;", IF( Inventory!B78 = "♀", "&amp;#9792;", "" ))))</f>
        <v> </v>
      </c>
      <c r="B79" s="13" t="str">
        <f>SUBSTITUTE(CONCAT("|", JOIN("/",Inventory!F78:K78) ), "x", "xx")</f>
        <v>|/////</v>
      </c>
      <c r="C79" s="13" t="str">
        <f>CONCAT( "|", Inventory!E78)</f>
        <v>|</v>
      </c>
      <c r="D79" s="13" t="str">
        <f>CONCAT( "|", Inventory!D78)</f>
        <v>|</v>
      </c>
      <c r="E79" s="13" t="str">
        <f>CONCAT( "|", Inventory!C78)</f>
        <v>|</v>
      </c>
      <c r="F79" s="13" t="str">
        <f>SUBSTITUTE(CONCAT("|", JOIN(", ",Inventory!R78:U78) ), ", , ,", "")</f>
        <v>| </v>
      </c>
      <c r="G79" s="13" t="str">
        <f>CONCATENATE( "|", Inventory!L78)</f>
        <v>|</v>
      </c>
      <c r="H79" s="13" t="str">
        <f>IF ( Inventory!N78 = "", " |", SUBSTITUTE(Inventory!N78, Inventory!N78, CONCATENATE( "|", Inventory!N78) ) )</f>
        <v> |</v>
      </c>
    </row>
    <row r="80">
      <c r="A80" s="131" t="str">
        <f>CONCATENATE(Inventory!A79, " ", IF( Inventory!B79 = "♂", "&amp;#9794;", IF( Inventory!B79 = "⚪", "&amp;#9898;", IF( Inventory!B79 = "♀", "&amp;#9792;", "" ))))</f>
        <v> </v>
      </c>
      <c r="B80" s="13" t="str">
        <f>SUBSTITUTE(CONCAT("|", JOIN("/",Inventory!F79:K79) ), "x", "xx")</f>
        <v>|/////</v>
      </c>
      <c r="C80" s="13" t="str">
        <f>CONCAT( "|", Inventory!E79)</f>
        <v>|</v>
      </c>
      <c r="D80" s="13" t="str">
        <f>CONCAT( "|", Inventory!D79)</f>
        <v>|</v>
      </c>
      <c r="E80" s="13" t="str">
        <f>CONCAT( "|", Inventory!C79)</f>
        <v>|</v>
      </c>
      <c r="F80" s="13" t="str">
        <f>SUBSTITUTE(CONCAT("|", JOIN(", ",Inventory!R79:U79) ), ", , ,", "")</f>
        <v>| </v>
      </c>
      <c r="G80" s="13" t="str">
        <f>CONCATENATE( "|", Inventory!L79)</f>
        <v>|</v>
      </c>
      <c r="H80" s="13" t="str">
        <f>IF ( Inventory!N79 = "", " |", SUBSTITUTE(Inventory!N79, Inventory!N79, CONCATENATE( "|", Inventory!N79) ) )</f>
        <v> |</v>
      </c>
    </row>
    <row r="81">
      <c r="A81" s="131" t="str">
        <f>CONCATENATE(Inventory!A80, " ", IF( Inventory!B80 = "♂", "&amp;#9794;", IF( Inventory!B80 = "⚪", "&amp;#9898;", IF( Inventory!B80 = "♀", "&amp;#9792;", "" ))))</f>
        <v> </v>
      </c>
      <c r="B81" s="13" t="str">
        <f>SUBSTITUTE(CONCAT("|", JOIN("/",Inventory!F80:K80) ), "x", "xx")</f>
        <v>|/////</v>
      </c>
      <c r="C81" s="13" t="str">
        <f>CONCAT( "|", Inventory!E80)</f>
        <v>|</v>
      </c>
      <c r="D81" s="13" t="str">
        <f>CONCAT( "|", Inventory!D80)</f>
        <v>|</v>
      </c>
      <c r="E81" s="13" t="str">
        <f>CONCAT( "|", Inventory!C80)</f>
        <v>|</v>
      </c>
      <c r="F81" s="13" t="str">
        <f>SUBSTITUTE(CONCAT("|", JOIN(", ",Inventory!R80:U80) ), ", , ,", "")</f>
        <v>| </v>
      </c>
      <c r="G81" s="13" t="str">
        <f>CONCATENATE( "|", Inventory!L80)</f>
        <v>|</v>
      </c>
      <c r="H81" s="13" t="str">
        <f>IF ( Inventory!N80 = "", " |", SUBSTITUTE(Inventory!N80, Inventory!N80, CONCATENATE( "|", Inventory!N80) ) )</f>
        <v> |</v>
      </c>
    </row>
    <row r="82">
      <c r="A82" s="131" t="str">
        <f>CONCATENATE(Inventory!A81, " ", IF( Inventory!B81 = "♂", "&amp;#9794;", IF( Inventory!B81 = "⚪", "&amp;#9898;", IF( Inventory!B81 = "♀", "&amp;#9792;", "" ))))</f>
        <v> </v>
      </c>
      <c r="B82" s="13" t="str">
        <f>SUBSTITUTE(CONCAT("|", JOIN("/",Inventory!F81:K81) ), "x", "xx")</f>
        <v>|/////</v>
      </c>
      <c r="C82" s="13" t="str">
        <f>CONCAT( "|", Inventory!E81)</f>
        <v>|</v>
      </c>
      <c r="D82" s="13" t="str">
        <f>CONCAT( "|", Inventory!D81)</f>
        <v>|</v>
      </c>
      <c r="E82" s="13" t="str">
        <f>CONCAT( "|", Inventory!C81)</f>
        <v>|</v>
      </c>
      <c r="F82" s="13" t="str">
        <f>SUBSTITUTE(CONCAT("|", JOIN(", ",Inventory!R81:U81) ), ", , ,", "")</f>
        <v>| </v>
      </c>
      <c r="G82" s="13" t="str">
        <f>CONCATENATE( "|", Inventory!L81)</f>
        <v>|</v>
      </c>
      <c r="H82" s="13" t="str">
        <f>IF ( Inventory!N81 = "", " |", SUBSTITUTE(Inventory!N81, Inventory!N81, CONCATENATE( "|", Inventory!N81) ) )</f>
        <v> |</v>
      </c>
    </row>
    <row r="83">
      <c r="A83" s="131" t="str">
        <f>CONCATENATE(Inventory!A82, " ", IF( Inventory!B82 = "♂", "&amp;#9794;", IF( Inventory!B82 = "⚪", "&amp;#9898;", IF( Inventory!B82 = "♀", "&amp;#9792;", "" ))))</f>
        <v> </v>
      </c>
      <c r="B83" s="13" t="str">
        <f>SUBSTITUTE(CONCAT("|", JOIN("/",Inventory!F82:K82) ), "x", "xx")</f>
        <v>|/////</v>
      </c>
      <c r="C83" s="13" t="str">
        <f>CONCAT( "|", Inventory!E82)</f>
        <v>|</v>
      </c>
      <c r="D83" s="13" t="str">
        <f>CONCAT( "|", Inventory!D82)</f>
        <v>|</v>
      </c>
      <c r="E83" s="13" t="str">
        <f>CONCAT( "|", Inventory!C82)</f>
        <v>|</v>
      </c>
      <c r="F83" s="13" t="str">
        <f>SUBSTITUTE(CONCAT("|", JOIN(", ",Inventory!R82:U82) ), ", , ,", "")</f>
        <v>| </v>
      </c>
      <c r="G83" s="13" t="str">
        <f>CONCATENATE( "|", Inventory!L82)</f>
        <v>|</v>
      </c>
      <c r="H83" s="13" t="str">
        <f>IF ( Inventory!N82 = "", " |", SUBSTITUTE(Inventory!N82, Inventory!N82, CONCATENATE( "|", Inventory!N82) ) )</f>
        <v> |</v>
      </c>
    </row>
    <row r="84">
      <c r="A84" s="131" t="str">
        <f>CONCATENATE(Inventory!A83, " ", IF( Inventory!B83 = "♂", "&amp;#9794;", IF( Inventory!B83 = "⚪", "&amp;#9898;", IF( Inventory!B83 = "♀", "&amp;#9792;", "" ))))</f>
        <v> </v>
      </c>
      <c r="B84" s="13" t="str">
        <f>SUBSTITUTE(CONCAT("|", JOIN("/",Inventory!F83:K83) ), "x", "xx")</f>
        <v>|/////</v>
      </c>
      <c r="C84" s="13" t="str">
        <f>CONCAT( "|", Inventory!E83)</f>
        <v>|</v>
      </c>
      <c r="D84" s="13" t="str">
        <f>CONCAT( "|", Inventory!D83)</f>
        <v>|</v>
      </c>
      <c r="E84" s="13" t="str">
        <f>CONCAT( "|", Inventory!C83)</f>
        <v>|</v>
      </c>
      <c r="F84" s="13" t="str">
        <f>SUBSTITUTE(CONCAT("|", JOIN(", ",Inventory!R83:U83) ), ", , ,", "")</f>
        <v>| </v>
      </c>
      <c r="G84" s="13" t="str">
        <f>CONCATENATE( "|", Inventory!L83)</f>
        <v>|</v>
      </c>
      <c r="H84" s="13" t="str">
        <f>IF ( Inventory!N83 = "", " |", SUBSTITUTE(Inventory!N83, Inventory!N83, CONCATENATE( "|", Inventory!N83) ) )</f>
        <v> |</v>
      </c>
    </row>
    <row r="85">
      <c r="A85" s="131" t="str">
        <f>CONCATENATE(Inventory!A84, " ", IF( Inventory!B84 = "♂", "&amp;#9794;", IF( Inventory!B84 = "⚪", "&amp;#9898;", IF( Inventory!B84 = "♀", "&amp;#9792;", "" ))))</f>
        <v> </v>
      </c>
      <c r="B85" s="13" t="str">
        <f>SUBSTITUTE(CONCAT("|", JOIN("/",Inventory!F84:K84) ), "x", "xx")</f>
        <v>|/////</v>
      </c>
      <c r="C85" s="13" t="str">
        <f>CONCAT( "|", Inventory!E84)</f>
        <v>|</v>
      </c>
      <c r="D85" s="13" t="str">
        <f>CONCAT( "|", Inventory!D84)</f>
        <v>|</v>
      </c>
      <c r="E85" s="13" t="str">
        <f>CONCAT( "|", Inventory!C84)</f>
        <v>|</v>
      </c>
      <c r="F85" s="13" t="str">
        <f>SUBSTITUTE(CONCAT("|", JOIN(", ",Inventory!R84:U84) ), ", , ,", "")</f>
        <v>| </v>
      </c>
      <c r="G85" s="13" t="str">
        <f>CONCATENATE( "|", Inventory!L84)</f>
        <v>|</v>
      </c>
      <c r="H85" s="13" t="str">
        <f>IF ( Inventory!N84 = "", " |", SUBSTITUTE(Inventory!N84, Inventory!N84, CONCATENATE( "|", Inventory!N84) ) )</f>
        <v> |</v>
      </c>
    </row>
    <row r="86">
      <c r="A86" s="131" t="str">
        <f>CONCATENATE(Inventory!A85, " ", IF( Inventory!B85 = "♂", "&amp;#9794;", IF( Inventory!B85 = "⚪", "&amp;#9898;", IF( Inventory!B85 = "♀", "&amp;#9792;", "" ))))</f>
        <v> </v>
      </c>
      <c r="B86" s="13" t="str">
        <f>SUBSTITUTE(CONCAT("|", JOIN("/",Inventory!F85:K85) ), "x", "xx")</f>
        <v>|/////</v>
      </c>
      <c r="C86" s="13" t="str">
        <f>CONCAT( "|", Inventory!E85)</f>
        <v>|</v>
      </c>
      <c r="D86" s="13" t="str">
        <f>CONCAT( "|", Inventory!D85)</f>
        <v>|</v>
      </c>
      <c r="E86" s="13" t="str">
        <f>CONCAT( "|", Inventory!C85)</f>
        <v>|</v>
      </c>
      <c r="F86" s="13" t="str">
        <f>SUBSTITUTE(CONCAT("|", JOIN(", ",Inventory!R85:U85) ), ", , ,", "")</f>
        <v>| </v>
      </c>
      <c r="G86" s="13" t="str">
        <f>CONCATENATE( "|", Inventory!L85)</f>
        <v>|</v>
      </c>
      <c r="H86" s="13" t="str">
        <f>IF ( Inventory!N85 = "", " |", SUBSTITUTE(Inventory!N85, Inventory!N85, CONCATENATE( "|", Inventory!N85) ) )</f>
        <v> |</v>
      </c>
    </row>
    <row r="87">
      <c r="A87" s="131" t="str">
        <f>CONCATENATE(Inventory!A86, " ", IF( Inventory!B86 = "♂", "&amp;#9794;", IF( Inventory!B86 = "⚪", "&amp;#9898;", IF( Inventory!B86 = "♀", "&amp;#9792;", "" ))))</f>
        <v> </v>
      </c>
      <c r="B87" s="13" t="str">
        <f>SUBSTITUTE(CONCAT("|", JOIN("/",Inventory!F86:K86) ), "x", "xx")</f>
        <v>|/////</v>
      </c>
      <c r="C87" s="13" t="str">
        <f>CONCAT( "|", Inventory!E86)</f>
        <v>|</v>
      </c>
      <c r="D87" s="13" t="str">
        <f>CONCAT( "|", Inventory!D86)</f>
        <v>|</v>
      </c>
      <c r="E87" s="13" t="str">
        <f>CONCAT( "|", Inventory!C86)</f>
        <v>|</v>
      </c>
      <c r="F87" s="13" t="str">
        <f>SUBSTITUTE(CONCAT("|", JOIN(", ",Inventory!R86:U86) ), ", , ,", "")</f>
        <v>| </v>
      </c>
      <c r="G87" s="13" t="str">
        <f>CONCATENATE( "|", Inventory!L86)</f>
        <v>|</v>
      </c>
      <c r="H87" s="13" t="str">
        <f>IF ( Inventory!N86 = "", " |", SUBSTITUTE(Inventory!N86, Inventory!N86, CONCATENATE( "|", Inventory!N86) ) )</f>
        <v> |</v>
      </c>
    </row>
    <row r="88">
      <c r="A88" s="131" t="str">
        <f>CONCATENATE(Inventory!A87, " ", IF( Inventory!B87 = "♂", "&amp;#9794;", IF( Inventory!B87 = "⚪", "&amp;#9898;", IF( Inventory!B87 = "♀", "&amp;#9792;", "" ))))</f>
        <v> </v>
      </c>
      <c r="B88" s="13" t="str">
        <f>SUBSTITUTE(CONCAT("|", JOIN("/",Inventory!F87:K87) ), "x", "xx")</f>
        <v>|/////</v>
      </c>
      <c r="C88" s="13" t="str">
        <f>CONCAT( "|", Inventory!E87)</f>
        <v>|</v>
      </c>
      <c r="D88" s="13" t="str">
        <f>CONCAT( "|", Inventory!D87)</f>
        <v>|</v>
      </c>
      <c r="E88" s="13" t="str">
        <f>CONCAT( "|", Inventory!C87)</f>
        <v>|</v>
      </c>
      <c r="F88" s="13" t="str">
        <f>SUBSTITUTE(CONCAT("|", JOIN(", ",Inventory!R87:U87) ), ", , ,", "")</f>
        <v>| </v>
      </c>
      <c r="G88" s="13" t="str">
        <f>CONCATENATE( "|", Inventory!L87)</f>
        <v>|</v>
      </c>
      <c r="H88" s="13" t="str">
        <f>IF ( Inventory!N87 = "", " |", SUBSTITUTE(Inventory!N87, Inventory!N87, CONCATENATE( "|", Inventory!N87) ) )</f>
        <v> |</v>
      </c>
    </row>
    <row r="89">
      <c r="A89" s="131" t="str">
        <f>CONCATENATE(Inventory!A88, " ", IF( Inventory!B88 = "♂", "&amp;#9794;", IF( Inventory!B88 = "⚪", "&amp;#9898;", IF( Inventory!B88 = "♀", "&amp;#9792;", "" ))))</f>
        <v> </v>
      </c>
      <c r="B89" s="13" t="str">
        <f>SUBSTITUTE(CONCAT("|", JOIN("/",Inventory!F88:K88) ), "x", "xx")</f>
        <v>|/////</v>
      </c>
      <c r="C89" s="13" t="str">
        <f>CONCAT( "|", Inventory!E88)</f>
        <v>|</v>
      </c>
      <c r="D89" s="13" t="str">
        <f>CONCAT( "|", Inventory!D88)</f>
        <v>|</v>
      </c>
      <c r="E89" s="13" t="str">
        <f>CONCAT( "|", Inventory!C88)</f>
        <v>|</v>
      </c>
      <c r="F89" s="13" t="str">
        <f>SUBSTITUTE(CONCAT("|", JOIN(", ",Inventory!R88:U88) ), ", , ,", "")</f>
        <v>| </v>
      </c>
      <c r="G89" s="13" t="str">
        <f>CONCATENATE( "|", Inventory!L88)</f>
        <v>|</v>
      </c>
      <c r="H89" s="13" t="str">
        <f>IF ( Inventory!N88 = "", " |", SUBSTITUTE(Inventory!N88, Inventory!N88, CONCATENATE( "|", Inventory!N88) ) )</f>
        <v> |</v>
      </c>
    </row>
    <row r="90">
      <c r="A90" s="131" t="str">
        <f>CONCATENATE(Inventory!A89, " ", IF( Inventory!B89 = "♂", "&amp;#9794;", IF( Inventory!B89 = "⚪", "&amp;#9898;", IF( Inventory!B89 = "♀", "&amp;#9792;", "" ))))</f>
        <v> </v>
      </c>
      <c r="B90" s="13" t="str">
        <f>SUBSTITUTE(CONCAT("|", JOIN("/",Inventory!F89:K89) ), "x", "xx")</f>
        <v>|/////</v>
      </c>
      <c r="C90" s="13" t="str">
        <f>CONCAT( "|", Inventory!E89)</f>
        <v>|</v>
      </c>
      <c r="D90" s="13" t="str">
        <f>CONCAT( "|", Inventory!D89)</f>
        <v>|</v>
      </c>
      <c r="E90" s="13" t="str">
        <f>CONCAT( "|", Inventory!C89)</f>
        <v>|</v>
      </c>
      <c r="F90" s="13" t="str">
        <f>SUBSTITUTE(CONCAT("|", JOIN(", ",Inventory!R89:U89) ), ", , ,", "")</f>
        <v>| </v>
      </c>
      <c r="G90" s="13" t="str">
        <f>CONCATENATE( "|", Inventory!L89)</f>
        <v>|</v>
      </c>
      <c r="H90" s="13" t="str">
        <f>IF ( Inventory!N89 = "", " |", SUBSTITUTE(Inventory!N89, Inventory!N89, CONCATENATE( "|", Inventory!N89) ) )</f>
        <v> |</v>
      </c>
    </row>
    <row r="91">
      <c r="A91" s="131" t="str">
        <f>CONCATENATE(Inventory!A90, " ", IF( Inventory!B90 = "♂", "&amp;#9794;", IF( Inventory!B90 = "⚪", "&amp;#9898;", IF( Inventory!B90 = "♀", "&amp;#9792;", "" ))))</f>
        <v> </v>
      </c>
      <c r="B91" s="13" t="str">
        <f>SUBSTITUTE(CONCAT("|", JOIN("/",Inventory!F90:K90) ), "x", "xx")</f>
        <v>|/////</v>
      </c>
      <c r="C91" s="13" t="str">
        <f>CONCAT( "|", Inventory!E90)</f>
        <v>|</v>
      </c>
      <c r="D91" s="13" t="str">
        <f>CONCAT( "|", Inventory!D90)</f>
        <v>|</v>
      </c>
      <c r="E91" s="13" t="str">
        <f>CONCAT( "|", Inventory!C90)</f>
        <v>|</v>
      </c>
      <c r="F91" s="13" t="str">
        <f>SUBSTITUTE(CONCAT("|", JOIN(", ",Inventory!R90:U90) ), ", , ,", "")</f>
        <v>| </v>
      </c>
      <c r="G91" s="13" t="str">
        <f>CONCATENATE( "|", Inventory!L90)</f>
        <v>|</v>
      </c>
      <c r="H91" s="13" t="str">
        <f>IF ( Inventory!N90 = "", " |", SUBSTITUTE(Inventory!N90, Inventory!N90, CONCATENATE( "|", Inventory!N90) ) )</f>
        <v> |</v>
      </c>
    </row>
    <row r="92">
      <c r="A92" s="131" t="str">
        <f>CONCATENATE(Inventory!A91, " ", IF( Inventory!B91 = "♂", "&amp;#9794;", IF( Inventory!B91 = "⚪", "&amp;#9898;", IF( Inventory!B91 = "♀", "&amp;#9792;", "" ))))</f>
        <v> </v>
      </c>
      <c r="B92" s="13" t="str">
        <f>SUBSTITUTE(CONCAT("|", JOIN("/",Inventory!F91:K91) ), "x", "xx")</f>
        <v>|/////</v>
      </c>
      <c r="C92" s="13" t="str">
        <f>CONCAT( "|", Inventory!E91)</f>
        <v>|</v>
      </c>
      <c r="D92" s="13" t="str">
        <f>CONCAT( "|", Inventory!D91)</f>
        <v>|</v>
      </c>
      <c r="E92" s="13" t="str">
        <f>CONCAT( "|", Inventory!C91)</f>
        <v>|</v>
      </c>
      <c r="F92" s="13" t="str">
        <f>SUBSTITUTE(CONCAT("|", JOIN(", ",Inventory!R91:U91) ), ", , ,", "")</f>
        <v>| </v>
      </c>
      <c r="G92" s="13" t="str">
        <f>CONCATENATE( "|", Inventory!L91)</f>
        <v>|</v>
      </c>
      <c r="H92" s="13" t="str">
        <f>IF ( Inventory!N91 = "", " |", SUBSTITUTE(Inventory!N91, Inventory!N91, CONCATENATE( "|", Inventory!N91) ) )</f>
        <v> |</v>
      </c>
    </row>
    <row r="93">
      <c r="A93" s="131" t="str">
        <f>CONCATENATE(Inventory!A92, " ", IF( Inventory!B92 = "♂", "&amp;#9794;", IF( Inventory!B92 = "⚪", "&amp;#9898;", IF( Inventory!B92 = "♀", "&amp;#9792;", "" ))))</f>
        <v> </v>
      </c>
      <c r="B93" s="13" t="str">
        <f>SUBSTITUTE(CONCAT("|", JOIN("/",Inventory!F92:K92) ), "x", "xx")</f>
        <v>|/////</v>
      </c>
      <c r="C93" s="13" t="str">
        <f>CONCAT( "|", Inventory!E92)</f>
        <v>|</v>
      </c>
      <c r="D93" s="13" t="str">
        <f>CONCAT( "|", Inventory!D92)</f>
        <v>|</v>
      </c>
      <c r="E93" s="13" t="str">
        <f>CONCAT( "|", Inventory!C92)</f>
        <v>|</v>
      </c>
      <c r="F93" s="13" t="str">
        <f>SUBSTITUTE(CONCAT("|", JOIN(", ",Inventory!R92:U92) ), ", , ,", "")</f>
        <v>| </v>
      </c>
      <c r="G93" s="13" t="str">
        <f>CONCATENATE( "|", Inventory!L92)</f>
        <v>|</v>
      </c>
      <c r="H93" s="13" t="str">
        <f>IF ( Inventory!N92 = "", " |", SUBSTITUTE(Inventory!N92, Inventory!N92, CONCATENATE( "|", Inventory!N92) ) )</f>
        <v> |</v>
      </c>
    </row>
    <row r="94">
      <c r="A94" s="131" t="str">
        <f>CONCATENATE(Inventory!A93, " ", IF( Inventory!B93 = "♂", "&amp;#9794;", IF( Inventory!B93 = "⚪", "&amp;#9898;", IF( Inventory!B93 = "♀", "&amp;#9792;", "" ))))</f>
        <v> </v>
      </c>
      <c r="B94" s="13" t="str">
        <f>SUBSTITUTE(CONCAT("|", JOIN("/",Inventory!F93:K93) ), "x", "xx")</f>
        <v>|/////</v>
      </c>
      <c r="C94" s="13" t="str">
        <f>CONCAT( "|", Inventory!E93)</f>
        <v>|</v>
      </c>
      <c r="D94" s="13" t="str">
        <f>CONCAT( "|", Inventory!D93)</f>
        <v>|</v>
      </c>
      <c r="E94" s="13" t="str">
        <f>CONCAT( "|", Inventory!C93)</f>
        <v>|</v>
      </c>
      <c r="F94" s="13" t="str">
        <f>SUBSTITUTE(CONCAT("|", JOIN(", ",Inventory!R93:U93) ), ", , ,", "")</f>
        <v>| </v>
      </c>
      <c r="G94" s="13" t="str">
        <f>CONCATENATE( "|", Inventory!L93)</f>
        <v>|</v>
      </c>
      <c r="H94" s="13" t="str">
        <f>IF ( Inventory!N93 = "", " |", SUBSTITUTE(Inventory!N93, Inventory!N93, CONCATENATE( "|", Inventory!N93) ) )</f>
        <v> |</v>
      </c>
    </row>
    <row r="95">
      <c r="A95" s="131" t="str">
        <f>CONCATENATE(Inventory!A94, " ", IF( Inventory!B94 = "♂", "&amp;#9794;", IF( Inventory!B94 = "⚪", "&amp;#9898;", IF( Inventory!B94 = "♀", "&amp;#9792;", "" ))))</f>
        <v> </v>
      </c>
      <c r="B95" s="13" t="str">
        <f>SUBSTITUTE(CONCAT("|", JOIN("/",Inventory!F94:K94) ), "x", "xx")</f>
        <v>|/////</v>
      </c>
      <c r="C95" s="13" t="str">
        <f>CONCAT( "|", Inventory!E94)</f>
        <v>|</v>
      </c>
      <c r="D95" s="13" t="str">
        <f>CONCAT( "|", Inventory!D94)</f>
        <v>|</v>
      </c>
      <c r="E95" s="13" t="str">
        <f>CONCAT( "|", Inventory!C94)</f>
        <v>|</v>
      </c>
      <c r="F95" s="13" t="str">
        <f>SUBSTITUTE(CONCAT("|", JOIN(", ",Inventory!R94:U94) ), ", , ,", "")</f>
        <v>| </v>
      </c>
      <c r="G95" s="13" t="str">
        <f>CONCATENATE( "|", Inventory!L94)</f>
        <v>|</v>
      </c>
      <c r="H95" s="13" t="str">
        <f>IF ( Inventory!N94 = "", " |", SUBSTITUTE(Inventory!N94, Inventory!N94, CONCATENATE( "|", Inventory!N94) ) )</f>
        <v> |</v>
      </c>
    </row>
    <row r="96">
      <c r="A96" s="131" t="str">
        <f>CONCATENATE(Inventory!A95, " ", IF( Inventory!B95 = "♂", "&amp;#9794;", IF( Inventory!B95 = "⚪", "&amp;#9898;", IF( Inventory!B95 = "♀", "&amp;#9792;", "" ))))</f>
        <v> </v>
      </c>
      <c r="B96" s="13" t="str">
        <f>SUBSTITUTE(CONCAT("|", JOIN("/",Inventory!F95:K95) ), "x", "xx")</f>
        <v>|/////</v>
      </c>
      <c r="C96" s="13" t="str">
        <f>CONCAT( "|", Inventory!E95)</f>
        <v>|</v>
      </c>
      <c r="D96" s="13" t="str">
        <f>CONCAT( "|", Inventory!D95)</f>
        <v>|</v>
      </c>
      <c r="E96" s="13" t="str">
        <f>CONCAT( "|", Inventory!C95)</f>
        <v>|</v>
      </c>
      <c r="F96" s="13" t="str">
        <f>SUBSTITUTE(CONCAT("|", JOIN(", ",Inventory!R95:U95) ), ", , ,", "")</f>
        <v>| </v>
      </c>
      <c r="G96" s="13" t="str">
        <f>CONCATENATE( "|", Inventory!L95)</f>
        <v>|</v>
      </c>
      <c r="H96" s="13" t="str">
        <f>IF ( Inventory!N95 = "", " |", SUBSTITUTE(Inventory!N95, Inventory!N95, CONCATENATE( "|", Inventory!N95) ) )</f>
        <v> |</v>
      </c>
    </row>
    <row r="97">
      <c r="A97" s="131" t="str">
        <f>CONCATENATE(Inventory!A96, " ", IF( Inventory!B96 = "♂", "&amp;#9794;", IF( Inventory!B96 = "⚪", "&amp;#9898;", IF( Inventory!B96 = "♀", "&amp;#9792;", "" ))))</f>
        <v> </v>
      </c>
      <c r="B97" s="13" t="str">
        <f>SUBSTITUTE(CONCAT("|", JOIN("/",Inventory!F96:K96) ), "x", "xx")</f>
        <v>|/////</v>
      </c>
      <c r="C97" s="13" t="str">
        <f>CONCAT( "|", Inventory!E96)</f>
        <v>|</v>
      </c>
      <c r="D97" s="13" t="str">
        <f>CONCAT( "|", Inventory!D96)</f>
        <v>|</v>
      </c>
      <c r="E97" s="13" t="str">
        <f>CONCAT( "|", Inventory!C96)</f>
        <v>|</v>
      </c>
      <c r="F97" s="13" t="str">
        <f>SUBSTITUTE(CONCAT("|", JOIN(", ",Inventory!R96:U96) ), ", , ,", "")</f>
        <v>| </v>
      </c>
      <c r="G97" s="13" t="str">
        <f>CONCATENATE( "|", Inventory!L96)</f>
        <v>|</v>
      </c>
      <c r="H97" s="13" t="str">
        <f>IF ( Inventory!N96 = "", " |", SUBSTITUTE(Inventory!N96, Inventory!N96, CONCATENATE( "|", Inventory!N96) ) )</f>
        <v> |</v>
      </c>
    </row>
    <row r="98">
      <c r="A98" s="131" t="str">
        <f>CONCATENATE(Inventory!A97, " ", IF( Inventory!B97 = "♂", "&amp;#9794;", IF( Inventory!B97 = "⚪", "&amp;#9898;", IF( Inventory!B97 = "♀", "&amp;#9792;", "" ))))</f>
        <v> </v>
      </c>
      <c r="B98" s="13" t="str">
        <f>SUBSTITUTE(CONCAT("|", JOIN("/",Inventory!F97:K97) ), "x", "xx")</f>
        <v>|/////</v>
      </c>
      <c r="C98" s="13" t="str">
        <f>CONCAT( "|", Inventory!E97)</f>
        <v>|</v>
      </c>
      <c r="D98" s="13" t="str">
        <f>CONCAT( "|", Inventory!D97)</f>
        <v>|</v>
      </c>
      <c r="E98" s="13" t="str">
        <f>CONCAT( "|", Inventory!C97)</f>
        <v>|</v>
      </c>
      <c r="F98" s="13" t="str">
        <f>SUBSTITUTE(CONCAT("|", JOIN(", ",Inventory!R97:U97) ), ", , ,", "")</f>
        <v>| </v>
      </c>
      <c r="G98" s="13" t="str">
        <f>CONCATENATE( "|", Inventory!L97)</f>
        <v>|</v>
      </c>
      <c r="H98" s="13" t="str">
        <f>IF ( Inventory!N97 = "", " |", SUBSTITUTE(Inventory!N97, Inventory!N97, CONCATENATE( "|", Inventory!N97) ) )</f>
        <v> |</v>
      </c>
    </row>
    <row r="99">
      <c r="A99" s="131" t="str">
        <f>CONCATENATE(Inventory!A98, " ", IF( Inventory!B98 = "♂", "&amp;#9794;", IF( Inventory!B98 = "⚪", "&amp;#9898;", IF( Inventory!B98 = "♀", "&amp;#9792;", "" ))))</f>
        <v> </v>
      </c>
      <c r="B99" s="13" t="str">
        <f>SUBSTITUTE(CONCAT("|", JOIN("/",Inventory!F98:K98) ), "x", "xx")</f>
        <v>|/////</v>
      </c>
      <c r="C99" s="13" t="str">
        <f>CONCAT( "|", Inventory!E98)</f>
        <v>|</v>
      </c>
      <c r="D99" s="13" t="str">
        <f>CONCAT( "|", Inventory!D98)</f>
        <v>|</v>
      </c>
      <c r="E99" s="13" t="str">
        <f>CONCAT( "|", Inventory!C98)</f>
        <v>|</v>
      </c>
      <c r="F99" s="13" t="str">
        <f>SUBSTITUTE(CONCAT("|", JOIN(", ",Inventory!R98:U98) ), ", , ,", "")</f>
        <v>| </v>
      </c>
      <c r="G99" s="13" t="str">
        <f>CONCATENATE( "|", Inventory!L98)</f>
        <v>|</v>
      </c>
      <c r="H99" s="13" t="str">
        <f>IF ( Inventory!N98 = "", " |", SUBSTITUTE(Inventory!N98, Inventory!N98, CONCATENATE( "|", Inventory!N98) ) )</f>
        <v> |</v>
      </c>
    </row>
    <row r="100">
      <c r="A100" s="131" t="str">
        <f>CONCATENATE(Inventory!A99, " ", IF( Inventory!B99 = "♂", "&amp;#9794;", IF( Inventory!B99 = "⚪", "&amp;#9898;", IF( Inventory!B99 = "♀", "&amp;#9792;", "" ))))</f>
        <v> </v>
      </c>
      <c r="B100" s="13" t="str">
        <f>SUBSTITUTE(CONCAT("|", JOIN("/",Inventory!F99:K99) ), "x", "xx")</f>
        <v>|/////</v>
      </c>
      <c r="C100" s="13" t="str">
        <f>CONCAT( "|", Inventory!E99)</f>
        <v>|</v>
      </c>
      <c r="D100" s="13" t="str">
        <f>CONCAT( "|", Inventory!D99)</f>
        <v>|</v>
      </c>
      <c r="E100" s="13" t="str">
        <f>CONCAT( "|", Inventory!C99)</f>
        <v>|</v>
      </c>
      <c r="F100" s="13" t="str">
        <f>SUBSTITUTE(CONCAT("|", JOIN(", ",Inventory!R99:U99) ), ", , ,", "")</f>
        <v>| </v>
      </c>
      <c r="G100" s="13" t="str">
        <f>CONCATENATE( "|", Inventory!L99)</f>
        <v>|</v>
      </c>
      <c r="H100" s="13" t="str">
        <f>IF ( Inventory!N99 = "", " |", SUBSTITUTE(Inventory!N99, Inventory!N99, CONCATENATE( "|", Inventory!N99) ) )</f>
        <v> |</v>
      </c>
    </row>
    <row r="101">
      <c r="A101" s="131" t="str">
        <f>CONCATENATE(Inventory!A100, " ", IF( Inventory!B100 = "♂", "&amp;#9794;", IF( Inventory!B100 = "⚪", "&amp;#9898;", IF( Inventory!B100 = "♀", "&amp;#9792;", "" ))))</f>
        <v> </v>
      </c>
      <c r="B101" s="13" t="str">
        <f>SUBSTITUTE(CONCAT("|", JOIN("/",Inventory!F100:K100) ), "x", "xx")</f>
        <v>|/////</v>
      </c>
      <c r="C101" s="13" t="str">
        <f>CONCAT( "|", Inventory!E100)</f>
        <v>|</v>
      </c>
      <c r="D101" s="13" t="str">
        <f>CONCAT( "|", Inventory!D100)</f>
        <v>|</v>
      </c>
      <c r="E101" s="13" t="str">
        <f>CONCAT( "|", Inventory!C100)</f>
        <v>|</v>
      </c>
      <c r="F101" s="13" t="str">
        <f>SUBSTITUTE(CONCAT("|", JOIN(", ",Inventory!R100:U100) ), ", , ,", "")</f>
        <v>| </v>
      </c>
      <c r="G101" s="13" t="str">
        <f>CONCATENATE( "|", Inventory!L100)</f>
        <v>|</v>
      </c>
      <c r="H101" s="13" t="str">
        <f>IF ( Inventory!N100 = "", " |", SUBSTITUTE(Inventory!N100, Inventory!N100, CONCATENATE( "|", Inventory!N100) ) )</f>
        <v> |</v>
      </c>
    </row>
    <row r="102">
      <c r="A102" s="131" t="str">
        <f>CONCATENATE(Inventory!A101, " ", IF( Inventory!B101 = "♂", "&amp;#9794;", IF( Inventory!B101 = "⚪", "&amp;#9898;", IF( Inventory!B101 = "♀", "&amp;#9792;", "" ))))</f>
        <v> </v>
      </c>
      <c r="B102" s="13" t="str">
        <f>SUBSTITUTE(CONCAT("|", JOIN("/",Inventory!F101:K101) ), "x", "xx")</f>
        <v>|/////</v>
      </c>
      <c r="C102" s="13" t="str">
        <f>CONCAT( "|", Inventory!E101)</f>
        <v>|</v>
      </c>
      <c r="D102" s="13" t="str">
        <f>CONCAT( "|", Inventory!D101)</f>
        <v>|</v>
      </c>
      <c r="E102" s="13" t="str">
        <f>CONCAT( "|", Inventory!C101)</f>
        <v>|</v>
      </c>
      <c r="F102" s="13" t="str">
        <f>SUBSTITUTE(CONCAT("|", JOIN(", ",Inventory!R101:U101) ), ", , ,", "")</f>
        <v>| </v>
      </c>
      <c r="G102" s="13" t="str">
        <f>CONCATENATE( "|", Inventory!L101)</f>
        <v>|</v>
      </c>
      <c r="H102" s="13" t="str">
        <f>IF ( Inventory!N101 = "", " |", SUBSTITUTE(Inventory!N101, Inventory!N101, CONCATENATE( "|", Inventory!N101) ) )</f>
        <v> |</v>
      </c>
    </row>
    <row r="103">
      <c r="A103" s="131" t="str">
        <f>CONCATENATE(Inventory!A102, " ", IF( Inventory!B102 = "♂", "&amp;#9794;", IF( Inventory!B102 = "⚪", "&amp;#9898;", IF( Inventory!B102 = "♀", "&amp;#9792;", "" ))))</f>
        <v> </v>
      </c>
      <c r="B103" s="13" t="str">
        <f>SUBSTITUTE(CONCAT("|", JOIN("/",Inventory!F102:K102) ), "x", "xx")</f>
        <v>|/////</v>
      </c>
      <c r="C103" s="13" t="str">
        <f>CONCAT( "|", Inventory!E102)</f>
        <v>|</v>
      </c>
      <c r="D103" s="13" t="str">
        <f>CONCAT( "|", Inventory!D102)</f>
        <v>|</v>
      </c>
      <c r="E103" s="13" t="str">
        <f>CONCAT( "|", Inventory!C102)</f>
        <v>|</v>
      </c>
      <c r="F103" s="13" t="str">
        <f>SUBSTITUTE(CONCAT("|", JOIN(", ",Inventory!R102:U102) ), ", , ,", "")</f>
        <v>| </v>
      </c>
      <c r="G103" s="13" t="str">
        <f>CONCATENATE( "|", Inventory!L102)</f>
        <v>|</v>
      </c>
      <c r="H103" s="13" t="str">
        <f>IF ( Inventory!N102 = "", " |", SUBSTITUTE(Inventory!N102, Inventory!N102, CONCATENATE( "|", Inventory!N102) ) )</f>
        <v> |</v>
      </c>
    </row>
    <row r="104">
      <c r="A104" s="131" t="str">
        <f>CONCATENATE(Inventory!A103, " ", IF( Inventory!B103 = "♂", "&amp;#9794;", IF( Inventory!B103 = "⚪", "&amp;#9898;", IF( Inventory!B103 = "♀", "&amp;#9792;", "" ))))</f>
        <v> </v>
      </c>
      <c r="B104" s="13" t="str">
        <f>SUBSTITUTE(CONCAT("|", JOIN("/",Inventory!F103:K103) ), "x", "xx")</f>
        <v>|/////</v>
      </c>
      <c r="C104" s="13" t="str">
        <f>CONCAT( "|", Inventory!E103)</f>
        <v>|</v>
      </c>
      <c r="D104" s="13" t="str">
        <f>CONCAT( "|", Inventory!D103)</f>
        <v>|</v>
      </c>
      <c r="E104" s="13" t="str">
        <f>CONCAT( "|", Inventory!C103)</f>
        <v>|</v>
      </c>
      <c r="F104" s="13" t="str">
        <f>SUBSTITUTE(CONCAT("|", JOIN(", ",Inventory!R103:U103) ), ", , ,", "")</f>
        <v>| </v>
      </c>
      <c r="G104" s="13" t="str">
        <f>CONCATENATE( "|", Inventory!L103)</f>
        <v>|</v>
      </c>
      <c r="H104" s="13" t="str">
        <f>IF ( Inventory!N103 = "", " |", SUBSTITUTE(Inventory!N103, Inventory!N103, CONCATENATE( "|", Inventory!N103) ) )</f>
        <v> |</v>
      </c>
    </row>
    <row r="105">
      <c r="A105" s="131" t="str">
        <f>CONCATENATE(Inventory!A104, " ", IF( Inventory!B104 = "♂", "&amp;#9794;", IF( Inventory!B104 = "⚪", "&amp;#9898;", IF( Inventory!B104 = "♀", "&amp;#9792;", "" ))))</f>
        <v> </v>
      </c>
      <c r="B105" s="13" t="str">
        <f>SUBSTITUTE(CONCAT("|", JOIN("/",Inventory!F104:K104) ), "x", "xx")</f>
        <v>|/////</v>
      </c>
      <c r="C105" s="13" t="str">
        <f>CONCAT( "|", Inventory!E104)</f>
        <v>|</v>
      </c>
      <c r="D105" s="13" t="str">
        <f>CONCAT( "|", Inventory!D104)</f>
        <v>|</v>
      </c>
      <c r="E105" s="13" t="str">
        <f>CONCAT( "|", Inventory!C104)</f>
        <v>|</v>
      </c>
      <c r="F105" s="13" t="str">
        <f>SUBSTITUTE(CONCAT("|", JOIN(", ",Inventory!R104:U104) ), ", , ,", "")</f>
        <v>| </v>
      </c>
      <c r="G105" s="13" t="str">
        <f>CONCATENATE( "|", Inventory!L104)</f>
        <v>|</v>
      </c>
      <c r="H105" s="13" t="str">
        <f>IF ( Inventory!N104 = "", " |", SUBSTITUTE(Inventory!N104, Inventory!N104, CONCATENATE( "|", Inventory!N104) ) )</f>
        <v> |</v>
      </c>
    </row>
    <row r="106">
      <c r="A106" s="131" t="str">
        <f>CONCATENATE(Inventory!A105, " ", IF( Inventory!B105 = "♂", "&amp;#9794;", IF( Inventory!B105 = "⚪", "&amp;#9898;", IF( Inventory!B105 = "♀", "&amp;#9792;", "" ))))</f>
        <v> </v>
      </c>
      <c r="B106" s="13" t="str">
        <f>SUBSTITUTE(CONCAT("|", JOIN("/",Inventory!F105:K105) ), "x", "xx")</f>
        <v>|/////</v>
      </c>
      <c r="C106" s="13" t="str">
        <f>CONCAT( "|", Inventory!E105)</f>
        <v>|</v>
      </c>
      <c r="D106" s="13" t="str">
        <f>CONCAT( "|", Inventory!D105)</f>
        <v>|</v>
      </c>
      <c r="E106" s="13" t="str">
        <f>CONCAT( "|", Inventory!C105)</f>
        <v>|</v>
      </c>
      <c r="F106" s="13" t="str">
        <f>SUBSTITUTE(CONCAT("|", JOIN(", ",Inventory!R105:U105) ), ", , ,", "")</f>
        <v>| </v>
      </c>
      <c r="G106" s="13" t="str">
        <f>CONCATENATE( "|", Inventory!L105)</f>
        <v>|</v>
      </c>
      <c r="H106" s="13" t="str">
        <f>IF ( Inventory!N105 = "", " |", SUBSTITUTE(Inventory!N105, Inventory!N105, CONCATENATE( "|", Inventory!N105) ) )</f>
        <v> |</v>
      </c>
    </row>
    <row r="107">
      <c r="A107" s="131" t="str">
        <f>CONCATENATE(Inventory!A106, " ", IF( Inventory!B106 = "♂", "&amp;#9794;", IF( Inventory!B106 = "⚪", "&amp;#9898;", IF( Inventory!B106 = "♀", "&amp;#9792;", "" ))))</f>
        <v> </v>
      </c>
      <c r="B107" s="13" t="str">
        <f>SUBSTITUTE(CONCAT("|", JOIN("/",Inventory!F106:K106) ), "x", "xx")</f>
        <v>|/////</v>
      </c>
      <c r="C107" s="13" t="str">
        <f>CONCAT( "|", Inventory!E106)</f>
        <v>|</v>
      </c>
      <c r="D107" s="13" t="str">
        <f>CONCAT( "|", Inventory!D106)</f>
        <v>|</v>
      </c>
      <c r="E107" s="13" t="str">
        <f>CONCAT( "|", Inventory!C106)</f>
        <v>|</v>
      </c>
      <c r="F107" s="13" t="str">
        <f>SUBSTITUTE(CONCAT("|", JOIN(", ",Inventory!R106:U106) ), ", , ,", "")</f>
        <v>| </v>
      </c>
      <c r="G107" s="13" t="str">
        <f>CONCATENATE( "|", Inventory!L106)</f>
        <v>|</v>
      </c>
      <c r="H107" s="13" t="str">
        <f>IF ( Inventory!N106 = "", " |", SUBSTITUTE(Inventory!N106, Inventory!N106, CONCATENATE( "|", Inventory!N106) ) )</f>
        <v> |</v>
      </c>
    </row>
    <row r="108">
      <c r="A108" s="131" t="str">
        <f>CONCATENATE(Inventory!A107, " ", IF( Inventory!B107 = "♂", "&amp;#9794;", IF( Inventory!B107 = "⚪", "&amp;#9898;", IF( Inventory!B107 = "♀", "&amp;#9792;", "" ))))</f>
        <v> </v>
      </c>
      <c r="B108" s="13" t="str">
        <f>SUBSTITUTE(CONCAT("|", JOIN("/",Inventory!F107:K107) ), "x", "xx")</f>
        <v>|/////</v>
      </c>
      <c r="C108" s="13" t="str">
        <f>CONCAT( "|", Inventory!E107)</f>
        <v>|</v>
      </c>
      <c r="D108" s="13" t="str">
        <f>CONCAT( "|", Inventory!D107)</f>
        <v>|</v>
      </c>
      <c r="E108" s="13" t="str">
        <f>CONCAT( "|", Inventory!C107)</f>
        <v>|</v>
      </c>
      <c r="F108" s="13" t="str">
        <f>SUBSTITUTE(CONCAT("|", JOIN(", ",Inventory!R107:U107) ), ", , ,", "")</f>
        <v>| </v>
      </c>
      <c r="G108" s="13" t="str">
        <f>CONCATENATE( "|", Inventory!L107)</f>
        <v>|</v>
      </c>
      <c r="H108" s="13" t="str">
        <f>IF ( Inventory!N107 = "", " |", SUBSTITUTE(Inventory!N107, Inventory!N107, CONCATENATE( "|", Inventory!N107) ) )</f>
        <v> |</v>
      </c>
    </row>
    <row r="109">
      <c r="A109" s="131" t="str">
        <f>CONCATENATE(Inventory!A108, " ", IF( Inventory!B108 = "♂", "&amp;#9794;", IF( Inventory!B108 = "⚪", "&amp;#9898;", IF( Inventory!B108 = "♀", "&amp;#9792;", "" ))))</f>
        <v> </v>
      </c>
      <c r="B109" s="13" t="str">
        <f>SUBSTITUTE(CONCAT("|", JOIN("/",Inventory!F108:K108) ), "x", "xx")</f>
        <v>|/////</v>
      </c>
      <c r="C109" s="13" t="str">
        <f>CONCAT( "|", Inventory!E108)</f>
        <v>|</v>
      </c>
      <c r="D109" s="13" t="str">
        <f>CONCAT( "|", Inventory!D108)</f>
        <v>|</v>
      </c>
      <c r="E109" s="13" t="str">
        <f>CONCAT( "|", Inventory!C108)</f>
        <v>|</v>
      </c>
      <c r="F109" s="13" t="str">
        <f>SUBSTITUTE(CONCAT("|", JOIN(", ",Inventory!R108:U108) ), ", , ,", "")</f>
        <v>| </v>
      </c>
      <c r="G109" s="13" t="str">
        <f>CONCATENATE( "|", Inventory!L108)</f>
        <v>|</v>
      </c>
      <c r="H109" s="13" t="str">
        <f>IF ( Inventory!N108 = "", " |", SUBSTITUTE(Inventory!N108, Inventory!N108, CONCATENATE( "|", Inventory!N108) ) )</f>
        <v> |</v>
      </c>
    </row>
    <row r="110">
      <c r="A110" s="131" t="str">
        <f>CONCATENATE(Inventory!A109, " ", IF( Inventory!B109 = "♂", "&amp;#9794;", IF( Inventory!B109 = "⚪", "&amp;#9898;", IF( Inventory!B109 = "♀", "&amp;#9792;", "" ))))</f>
        <v> </v>
      </c>
      <c r="B110" s="13" t="str">
        <f>SUBSTITUTE(CONCAT("|", JOIN("/",Inventory!F109:K109) ), "x", "xx")</f>
        <v>|/////</v>
      </c>
      <c r="C110" s="13" t="str">
        <f>CONCAT( "|", Inventory!E109)</f>
        <v>|</v>
      </c>
      <c r="D110" s="13" t="str">
        <f>CONCAT( "|", Inventory!D109)</f>
        <v>|</v>
      </c>
      <c r="E110" s="13" t="str">
        <f>CONCAT( "|", Inventory!C109)</f>
        <v>|</v>
      </c>
      <c r="F110" s="13" t="str">
        <f>SUBSTITUTE(CONCAT("|", JOIN(", ",Inventory!R109:U109) ), ", , ,", "")</f>
        <v>| </v>
      </c>
      <c r="G110" s="13" t="str">
        <f>CONCATENATE( "|", Inventory!L109)</f>
        <v>|</v>
      </c>
      <c r="H110" s="13" t="str">
        <f>IF ( Inventory!N109 = "", " |", SUBSTITUTE(Inventory!N109, Inventory!N109, CONCATENATE( "|", Inventory!N109) ) )</f>
        <v> |</v>
      </c>
    </row>
    <row r="111">
      <c r="A111" s="131" t="str">
        <f>CONCATENATE(Inventory!A110, " ", IF( Inventory!B110 = "♂", "&amp;#9794;", IF( Inventory!B110 = "⚪", "&amp;#9898;", IF( Inventory!B110 = "♀", "&amp;#9792;", "" ))))</f>
        <v> </v>
      </c>
      <c r="B111" s="13" t="str">
        <f>SUBSTITUTE(CONCAT("|", JOIN("/",Inventory!F110:K110) ), "x", "xx")</f>
        <v>|/////</v>
      </c>
      <c r="C111" s="13" t="str">
        <f>CONCAT( "|", Inventory!E110)</f>
        <v>|</v>
      </c>
      <c r="D111" s="13" t="str">
        <f>CONCAT( "|", Inventory!D110)</f>
        <v>|</v>
      </c>
      <c r="E111" s="13" t="str">
        <f>CONCAT( "|", Inventory!C110)</f>
        <v>|</v>
      </c>
      <c r="F111" s="13" t="str">
        <f>SUBSTITUTE(CONCAT("|", JOIN(", ",Inventory!R110:U110) ), ", , ,", "")</f>
        <v>| </v>
      </c>
      <c r="G111" s="13" t="str">
        <f>CONCATENATE( "|", Inventory!L110)</f>
        <v>|</v>
      </c>
      <c r="H111" s="13" t="str">
        <f>IF ( Inventory!N110 = "", " |", SUBSTITUTE(Inventory!N110, Inventory!N110, CONCATENATE( "|", Inventory!N110) ) )</f>
        <v> |</v>
      </c>
    </row>
    <row r="112">
      <c r="A112" s="131" t="str">
        <f>CONCATENATE(Inventory!A111, " ", IF( Inventory!B111 = "♂", "&amp;#9794;", IF( Inventory!B111 = "⚪", "&amp;#9898;", IF( Inventory!B111 = "♀", "&amp;#9792;", "" ))))</f>
        <v> </v>
      </c>
      <c r="B112" s="13" t="str">
        <f>SUBSTITUTE(CONCAT("|", JOIN("/",Inventory!F111:K111) ), "x", "xx")</f>
        <v>|/////</v>
      </c>
      <c r="C112" s="13" t="str">
        <f>CONCAT( "|", Inventory!E111)</f>
        <v>|</v>
      </c>
      <c r="D112" s="13" t="str">
        <f>CONCAT( "|", Inventory!D111)</f>
        <v>|</v>
      </c>
      <c r="E112" s="13" t="str">
        <f>CONCAT( "|", Inventory!C111)</f>
        <v>|</v>
      </c>
      <c r="F112" s="13" t="str">
        <f>SUBSTITUTE(CONCAT("|", JOIN(", ",Inventory!R111:U111) ), ", , ,", "")</f>
        <v>| </v>
      </c>
      <c r="G112" s="13" t="str">
        <f>CONCATENATE( "|", Inventory!L111)</f>
        <v>|</v>
      </c>
      <c r="H112" s="13" t="str">
        <f>IF ( Inventory!N111 = "", " |", SUBSTITUTE(Inventory!N111, Inventory!N111, CONCATENATE( "|", Inventory!N111) ) )</f>
        <v> |</v>
      </c>
    </row>
    <row r="113">
      <c r="A113" s="131" t="str">
        <f>CONCATENATE(Inventory!A112, " ", IF( Inventory!B112 = "♂", "&amp;#9794;", IF( Inventory!B112 = "⚪", "&amp;#9898;", IF( Inventory!B112 = "♀", "&amp;#9792;", "" ))))</f>
        <v> </v>
      </c>
      <c r="B113" s="13" t="str">
        <f>SUBSTITUTE(CONCAT("|", JOIN("/",Inventory!F112:K112) ), "x", "xx")</f>
        <v>|/////</v>
      </c>
      <c r="C113" s="13" t="str">
        <f>CONCAT( "|", Inventory!E112)</f>
        <v>|</v>
      </c>
      <c r="D113" s="13" t="str">
        <f>CONCAT( "|", Inventory!D112)</f>
        <v>|</v>
      </c>
      <c r="E113" s="13" t="str">
        <f>CONCAT( "|", Inventory!C112)</f>
        <v>|</v>
      </c>
      <c r="F113" s="13" t="str">
        <f>SUBSTITUTE(CONCAT("|", JOIN(", ",Inventory!R112:U112) ), ", , ,", "")</f>
        <v>| </v>
      </c>
      <c r="G113" s="13" t="str">
        <f>CONCATENATE( "|", Inventory!L112)</f>
        <v>|</v>
      </c>
      <c r="H113" s="13" t="str">
        <f>IF ( Inventory!N112 = "", " |", SUBSTITUTE(Inventory!N112, Inventory!N112, CONCATENATE( "|", Inventory!N112) ) )</f>
        <v> |</v>
      </c>
    </row>
    <row r="114">
      <c r="A114" s="131" t="str">
        <f>CONCATENATE(Inventory!A113, " ", IF( Inventory!B113 = "♂", "&amp;#9794;", IF( Inventory!B113 = "⚪", "&amp;#9898;", IF( Inventory!B113 = "♀", "&amp;#9792;", "" ))))</f>
        <v> </v>
      </c>
      <c r="B114" s="13" t="str">
        <f>SUBSTITUTE(CONCAT("|", JOIN("/",Inventory!F113:K113) ), "x", "xx")</f>
        <v>|/////</v>
      </c>
      <c r="C114" s="13" t="str">
        <f>CONCAT( "|", Inventory!E113)</f>
        <v>|</v>
      </c>
      <c r="D114" s="13" t="str">
        <f>CONCAT( "|", Inventory!D113)</f>
        <v>|</v>
      </c>
      <c r="E114" s="13" t="str">
        <f>CONCAT( "|", Inventory!C113)</f>
        <v>|</v>
      </c>
      <c r="F114" s="13" t="str">
        <f>SUBSTITUTE(CONCAT("|", JOIN(", ",Inventory!R113:U113) ), ", , ,", "")</f>
        <v>| </v>
      </c>
      <c r="G114" s="13" t="str">
        <f>CONCATENATE( "|", Inventory!L113)</f>
        <v>|</v>
      </c>
      <c r="H114" s="13" t="str">
        <f>IF ( Inventory!N113 = "", " |", SUBSTITUTE(Inventory!N113, Inventory!N113, CONCATENATE( "|", Inventory!N113) ) )</f>
        <v> |</v>
      </c>
    </row>
    <row r="115">
      <c r="A115" s="131" t="str">
        <f>CONCATENATE(Inventory!A114, " ", IF( Inventory!B114 = "♂", "&amp;#9794;", IF( Inventory!B114 = "⚪", "&amp;#9898;", IF( Inventory!B114 = "♀", "&amp;#9792;", "" ))))</f>
        <v> </v>
      </c>
      <c r="B115" s="13" t="str">
        <f>SUBSTITUTE(CONCAT("|", JOIN("/",Inventory!F114:K114) ), "x", "xx")</f>
        <v>|/////</v>
      </c>
      <c r="C115" s="13" t="str">
        <f>CONCAT( "|", Inventory!E114)</f>
        <v>|</v>
      </c>
      <c r="D115" s="13" t="str">
        <f>CONCAT( "|", Inventory!D114)</f>
        <v>|</v>
      </c>
      <c r="E115" s="13" t="str">
        <f>CONCAT( "|", Inventory!C114)</f>
        <v>|</v>
      </c>
      <c r="F115" s="13" t="str">
        <f>SUBSTITUTE(CONCAT("|", JOIN(", ",Inventory!R114:U114) ), ", , ,", "")</f>
        <v>| </v>
      </c>
      <c r="G115" s="13" t="str">
        <f>CONCATENATE( "|", Inventory!L114)</f>
        <v>|</v>
      </c>
      <c r="H115" s="13" t="str">
        <f>IF ( Inventory!N114 = "", " |", SUBSTITUTE(Inventory!N114, Inventory!N114, CONCATENATE( "|", Inventory!N114) ) )</f>
        <v> |</v>
      </c>
    </row>
    <row r="116">
      <c r="A116" s="131" t="str">
        <f>CONCATENATE(Inventory!A115, " ", IF( Inventory!B115 = "♂", "&amp;#9794;", IF( Inventory!B115 = "⚪", "&amp;#9898;", IF( Inventory!B115 = "♀", "&amp;#9792;", "" ))))</f>
        <v> </v>
      </c>
      <c r="B116" s="13" t="str">
        <f>SUBSTITUTE(CONCAT("|", JOIN("/",Inventory!F115:K115) ), "x", "xx")</f>
        <v>|/////</v>
      </c>
      <c r="C116" s="13" t="str">
        <f>CONCAT( "|", Inventory!E115)</f>
        <v>|</v>
      </c>
      <c r="D116" s="13" t="str">
        <f>CONCAT( "|", Inventory!D115)</f>
        <v>|</v>
      </c>
      <c r="E116" s="13" t="str">
        <f>CONCAT( "|", Inventory!C115)</f>
        <v>|</v>
      </c>
      <c r="F116" s="13" t="str">
        <f>SUBSTITUTE(CONCAT("|", JOIN(", ",Inventory!R115:U115) ), ", , ,", "")</f>
        <v>| </v>
      </c>
      <c r="G116" s="13" t="str">
        <f>CONCATENATE( "|", Inventory!L115)</f>
        <v>|</v>
      </c>
      <c r="H116" s="13" t="str">
        <f>IF ( Inventory!N115 = "", " |", SUBSTITUTE(Inventory!N115, Inventory!N115, CONCATENATE( "|", Inventory!N115) ) )</f>
        <v> |</v>
      </c>
    </row>
    <row r="117">
      <c r="A117" s="131" t="str">
        <f>CONCATENATE(Inventory!A116, " ", IF( Inventory!B116 = "♂", "&amp;#9794;", IF( Inventory!B116 = "⚪", "&amp;#9898;", IF( Inventory!B116 = "♀", "&amp;#9792;", "" ))))</f>
        <v> </v>
      </c>
      <c r="B117" s="13" t="str">
        <f>SUBSTITUTE(CONCAT("|", JOIN("/",Inventory!F116:K116) ), "x", "xx")</f>
        <v>|/////</v>
      </c>
      <c r="C117" s="13" t="str">
        <f>CONCAT( "|", Inventory!E116)</f>
        <v>|</v>
      </c>
      <c r="D117" s="13" t="str">
        <f>CONCAT( "|", Inventory!D116)</f>
        <v>|</v>
      </c>
      <c r="E117" s="13" t="str">
        <f>CONCAT( "|", Inventory!C116)</f>
        <v>|</v>
      </c>
      <c r="F117" s="13" t="str">
        <f>SUBSTITUTE(CONCAT("|", JOIN(", ",Inventory!R116:U116) ), ", , ,", "")</f>
        <v>| </v>
      </c>
      <c r="G117" s="13" t="str">
        <f>CONCATENATE( "|", Inventory!L116)</f>
        <v>|</v>
      </c>
      <c r="H117" s="13" t="str">
        <f>IF ( Inventory!N116 = "", " |", SUBSTITUTE(Inventory!N116, Inventory!N116, CONCATENATE( "|", Inventory!N116) ) )</f>
        <v> |</v>
      </c>
    </row>
    <row r="118">
      <c r="A118" s="131" t="str">
        <f>CONCATENATE(Inventory!A117, " ", IF( Inventory!B117 = "♂", "&amp;#9794;", IF( Inventory!B117 = "⚪", "&amp;#9898;", IF( Inventory!B117 = "♀", "&amp;#9792;", "" ))))</f>
        <v> </v>
      </c>
      <c r="B118" s="13" t="str">
        <f>SUBSTITUTE(CONCAT("|", JOIN("/",Inventory!F117:K117) ), "x", "xx")</f>
        <v>|/////</v>
      </c>
      <c r="C118" s="13" t="str">
        <f>CONCAT( "|", Inventory!E117)</f>
        <v>|</v>
      </c>
      <c r="D118" s="13" t="str">
        <f>CONCAT( "|", Inventory!D117)</f>
        <v>|</v>
      </c>
      <c r="E118" s="13" t="str">
        <f>CONCAT( "|", Inventory!C117)</f>
        <v>|</v>
      </c>
      <c r="F118" s="13" t="str">
        <f>SUBSTITUTE(CONCAT("|", JOIN(", ",Inventory!R117:U117) ), ", , ,", "")</f>
        <v>| </v>
      </c>
      <c r="G118" s="13" t="str">
        <f>CONCATENATE( "|", Inventory!L117)</f>
        <v>|</v>
      </c>
      <c r="H118" s="13" t="str">
        <f>IF ( Inventory!N117 = "", " |", SUBSTITUTE(Inventory!N117, Inventory!N117, CONCATENATE( "|", Inventory!N117) ) )</f>
        <v> |</v>
      </c>
    </row>
    <row r="119">
      <c r="A119" s="131" t="str">
        <f>CONCATENATE(Inventory!A118, " ", IF( Inventory!B118 = "♂", "&amp;#9794;", IF( Inventory!B118 = "⚪", "&amp;#9898;", IF( Inventory!B118 = "♀", "&amp;#9792;", "" ))))</f>
        <v> </v>
      </c>
      <c r="B119" s="13" t="str">
        <f>SUBSTITUTE(CONCAT("|", JOIN("/",Inventory!F118:K118) ), "x", "xx")</f>
        <v>|/////</v>
      </c>
      <c r="C119" s="13" t="str">
        <f>CONCAT( "|", Inventory!E118)</f>
        <v>|</v>
      </c>
      <c r="D119" s="13" t="str">
        <f>CONCAT( "|", Inventory!D118)</f>
        <v>|</v>
      </c>
      <c r="E119" s="13" t="str">
        <f>CONCAT( "|", Inventory!C118)</f>
        <v>|</v>
      </c>
      <c r="F119" s="13" t="str">
        <f>SUBSTITUTE(CONCAT("|", JOIN(", ",Inventory!R118:U118) ), ", , ,", "")</f>
        <v>| </v>
      </c>
      <c r="G119" s="13" t="str">
        <f>CONCATENATE( "|", Inventory!L118)</f>
        <v>|</v>
      </c>
      <c r="H119" s="13" t="str">
        <f>IF ( Inventory!N118 = "", " |", SUBSTITUTE(Inventory!N118, Inventory!N118, CONCATENATE( "|", Inventory!N118) ) )</f>
        <v> |</v>
      </c>
    </row>
    <row r="120">
      <c r="A120" s="131" t="str">
        <f>CONCATENATE(Inventory!A119, " ", IF( Inventory!B119 = "♂", "&amp;#9794;", IF( Inventory!B119 = "⚪", "&amp;#9898;", IF( Inventory!B119 = "♀", "&amp;#9792;", "" ))))</f>
        <v> </v>
      </c>
      <c r="B120" s="13" t="str">
        <f>SUBSTITUTE(CONCAT("|", JOIN("/",Inventory!F119:K119) ), "x", "xx")</f>
        <v>|/////</v>
      </c>
      <c r="C120" s="13" t="str">
        <f>CONCAT( "|", Inventory!E119)</f>
        <v>|</v>
      </c>
      <c r="D120" s="13" t="str">
        <f>CONCAT( "|", Inventory!D119)</f>
        <v>|</v>
      </c>
      <c r="E120" s="13" t="str">
        <f>CONCAT( "|", Inventory!C119)</f>
        <v>|</v>
      </c>
      <c r="F120" s="13" t="str">
        <f>SUBSTITUTE(CONCAT("|", JOIN(", ",Inventory!R119:U119) ), ", , ,", "")</f>
        <v>| </v>
      </c>
      <c r="G120" s="13" t="str">
        <f>CONCATENATE( "|", Inventory!L119)</f>
        <v>|</v>
      </c>
      <c r="H120" s="13" t="str">
        <f>IF ( Inventory!N119 = "", " |", SUBSTITUTE(Inventory!N119, Inventory!N119, CONCATENATE( "|", Inventory!N119) ) )</f>
        <v> |</v>
      </c>
    </row>
    <row r="121">
      <c r="A121" s="131" t="str">
        <f>CONCATENATE(Inventory!A120, " ", IF( Inventory!B120 = "♂", "&amp;#9794;", IF( Inventory!B120 = "⚪", "&amp;#9898;", IF( Inventory!B120 = "♀", "&amp;#9792;", "" ))))</f>
        <v> </v>
      </c>
      <c r="B121" s="13" t="str">
        <f>SUBSTITUTE(CONCAT("|", JOIN("/",Inventory!F120:K120) ), "x", "xx")</f>
        <v>|/////</v>
      </c>
      <c r="C121" s="13" t="str">
        <f>CONCAT( "|", Inventory!E120)</f>
        <v>|</v>
      </c>
      <c r="D121" s="13" t="str">
        <f>CONCAT( "|", Inventory!D120)</f>
        <v>|</v>
      </c>
      <c r="E121" s="13" t="str">
        <f>CONCAT( "|", Inventory!C120)</f>
        <v>|</v>
      </c>
      <c r="F121" s="13" t="str">
        <f>SUBSTITUTE(CONCAT("|", JOIN(", ",Inventory!R120:U120) ), ", , ,", "")</f>
        <v>| </v>
      </c>
      <c r="G121" s="13" t="str">
        <f>CONCATENATE( "|", Inventory!L120)</f>
        <v>|</v>
      </c>
      <c r="H121" s="13" t="str">
        <f>IF ( Inventory!N120 = "", " |", SUBSTITUTE(Inventory!N120, Inventory!N120, CONCATENATE( "|", Inventory!N120) ) )</f>
        <v> |</v>
      </c>
    </row>
    <row r="122">
      <c r="A122" s="131" t="str">
        <f>CONCATENATE(Inventory!A121, " ", IF( Inventory!B121 = "♂", "&amp;#9794;", IF( Inventory!B121 = "⚪", "&amp;#9898;", IF( Inventory!B121 = "♀", "&amp;#9792;", "" ))))</f>
        <v> </v>
      </c>
      <c r="B122" s="13" t="str">
        <f>SUBSTITUTE(CONCAT("|", JOIN("/",Inventory!F121:K121) ), "x", "xx")</f>
        <v>|/////</v>
      </c>
      <c r="C122" s="13" t="str">
        <f>CONCAT( "|", Inventory!E121)</f>
        <v>|</v>
      </c>
      <c r="D122" s="13" t="str">
        <f>CONCAT( "|", Inventory!D121)</f>
        <v>|</v>
      </c>
      <c r="E122" s="13" t="str">
        <f>CONCAT( "|", Inventory!C121)</f>
        <v>|</v>
      </c>
      <c r="F122" s="13" t="str">
        <f>SUBSTITUTE(CONCAT("|", JOIN(", ",Inventory!R121:U121) ), ", , ,", "")</f>
        <v>| </v>
      </c>
      <c r="G122" s="13" t="str">
        <f>CONCATENATE( "|", Inventory!L121)</f>
        <v>|</v>
      </c>
      <c r="H122" s="13" t="str">
        <f>IF ( Inventory!N121 = "", " |", SUBSTITUTE(Inventory!N121, Inventory!N121, CONCATENATE( "|", Inventory!N121) ) )</f>
        <v> |</v>
      </c>
    </row>
    <row r="123">
      <c r="A123" s="131" t="str">
        <f>CONCATENATE(Inventory!A122, " ", IF( Inventory!B122 = "♂", "&amp;#9794;", IF( Inventory!B122 = "⚪", "&amp;#9898;", IF( Inventory!B122 = "♀", "&amp;#9792;", "" ))))</f>
        <v> </v>
      </c>
      <c r="B123" s="13" t="str">
        <f>SUBSTITUTE(CONCAT("|", JOIN("/",Inventory!F122:K122) ), "x", "xx")</f>
        <v>|/////</v>
      </c>
      <c r="C123" s="13" t="str">
        <f>CONCAT( "|", Inventory!E122)</f>
        <v>|</v>
      </c>
      <c r="D123" s="13" t="str">
        <f>CONCAT( "|", Inventory!D122)</f>
        <v>|</v>
      </c>
      <c r="E123" s="13" t="str">
        <f>CONCAT( "|", Inventory!C122)</f>
        <v>|</v>
      </c>
      <c r="F123" s="13" t="str">
        <f>SUBSTITUTE(CONCAT("|", JOIN(", ",Inventory!R122:U122) ), ", , ,", "")</f>
        <v>| </v>
      </c>
      <c r="G123" s="13" t="str">
        <f>CONCATENATE( "|", Inventory!L122)</f>
        <v>|</v>
      </c>
      <c r="H123" s="13" t="str">
        <f>IF ( Inventory!N122 = "", " |", SUBSTITUTE(Inventory!N122, Inventory!N122, CONCATENATE( "|", Inventory!N122) ) )</f>
        <v> |</v>
      </c>
    </row>
    <row r="124">
      <c r="A124" s="131" t="str">
        <f>CONCATENATE(Inventory!A123, " ", IF( Inventory!B123 = "♂", "&amp;#9794;", IF( Inventory!B123 = "⚪", "&amp;#9898;", IF( Inventory!B123 = "♀", "&amp;#9792;", "" ))))</f>
        <v> </v>
      </c>
      <c r="B124" s="13" t="str">
        <f>SUBSTITUTE(CONCAT("|", JOIN("/",Inventory!F123:K123) ), "x", "xx")</f>
        <v>|/////</v>
      </c>
      <c r="C124" s="13" t="str">
        <f>CONCAT( "|", Inventory!E123)</f>
        <v>|</v>
      </c>
      <c r="D124" s="13" t="str">
        <f>CONCAT( "|", Inventory!D123)</f>
        <v>|</v>
      </c>
      <c r="E124" s="13" t="str">
        <f>CONCAT( "|", Inventory!C123)</f>
        <v>|</v>
      </c>
      <c r="F124" s="13" t="str">
        <f>SUBSTITUTE(CONCAT("|", JOIN(", ",Inventory!R123:U123) ), ", , ,", "")</f>
        <v>| </v>
      </c>
      <c r="G124" s="13" t="str">
        <f>CONCATENATE( "|", Inventory!L123)</f>
        <v>|</v>
      </c>
      <c r="H124" s="13" t="str">
        <f>IF ( Inventory!N123 = "", " |", SUBSTITUTE(Inventory!N123, Inventory!N123, CONCATENATE( "|", Inventory!N123) ) )</f>
        <v> |</v>
      </c>
    </row>
    <row r="125">
      <c r="A125" s="131" t="str">
        <f>CONCATENATE(Inventory!A124, " ", IF( Inventory!B124 = "♂", "&amp;#9794;", IF( Inventory!B124 = "⚪", "&amp;#9898;", IF( Inventory!B124 = "♀", "&amp;#9792;", "" ))))</f>
        <v> </v>
      </c>
      <c r="B125" s="13" t="str">
        <f>SUBSTITUTE(CONCAT("|", JOIN("/",Inventory!F124:K124) ), "x", "xx")</f>
        <v>|/////</v>
      </c>
      <c r="C125" s="13" t="str">
        <f>CONCAT( "|", Inventory!E124)</f>
        <v>|</v>
      </c>
      <c r="D125" s="13" t="str">
        <f>CONCAT( "|", Inventory!D124)</f>
        <v>|</v>
      </c>
      <c r="E125" s="13" t="str">
        <f>CONCAT( "|", Inventory!C124)</f>
        <v>|</v>
      </c>
      <c r="F125" s="13" t="str">
        <f>SUBSTITUTE(CONCAT("|", JOIN(", ",Inventory!R124:U124) ), ", , ,", "")</f>
        <v>| </v>
      </c>
      <c r="G125" s="13" t="str">
        <f>CONCATENATE( "|", Inventory!L124)</f>
        <v>|</v>
      </c>
      <c r="H125" s="13" t="str">
        <f>IF ( Inventory!N124 = "", " |", SUBSTITUTE(Inventory!N124, Inventory!N124, CONCATENATE( "|", Inventory!N124) ) )</f>
        <v> |</v>
      </c>
    </row>
    <row r="126">
      <c r="A126" s="131" t="str">
        <f>CONCATENATE(Inventory!A125, " ", IF( Inventory!B125 = "♂", "&amp;#9794;", IF( Inventory!B125 = "⚪", "&amp;#9898;", IF( Inventory!B125 = "♀", "&amp;#9792;", "" ))))</f>
        <v> </v>
      </c>
      <c r="B126" s="13" t="str">
        <f>SUBSTITUTE(CONCAT("|", JOIN("/",Inventory!F125:K125) ), "x", "xx")</f>
        <v>|/////</v>
      </c>
      <c r="C126" s="13" t="str">
        <f>CONCAT( "|", Inventory!E125)</f>
        <v>|</v>
      </c>
      <c r="D126" s="13" t="str">
        <f>CONCAT( "|", Inventory!D125)</f>
        <v>|</v>
      </c>
      <c r="E126" s="13" t="str">
        <f>CONCAT( "|", Inventory!C125)</f>
        <v>|</v>
      </c>
      <c r="F126" s="13" t="str">
        <f>SUBSTITUTE(CONCAT("|", JOIN(", ",Inventory!R125:U125) ), ", , ,", "")</f>
        <v>| </v>
      </c>
      <c r="G126" s="13" t="str">
        <f>CONCATENATE( "|", Inventory!L125)</f>
        <v>|</v>
      </c>
      <c r="H126" s="13" t="str">
        <f>IF ( Inventory!N125 = "", " |", SUBSTITUTE(Inventory!N125, Inventory!N125, CONCATENATE( "|", Inventory!N125) ) )</f>
        <v> |</v>
      </c>
    </row>
    <row r="127">
      <c r="A127" s="131" t="str">
        <f>CONCATENATE(Inventory!A126, " ", IF( Inventory!B126 = "♂", "&amp;#9794;", IF( Inventory!B126 = "⚪", "&amp;#9898;", IF( Inventory!B126 = "♀", "&amp;#9792;", "" ))))</f>
        <v> </v>
      </c>
      <c r="B127" s="13" t="str">
        <f>SUBSTITUTE(CONCAT("|", JOIN("/",Inventory!F126:K126) ), "x", "xx")</f>
        <v>|/////</v>
      </c>
      <c r="C127" s="13" t="str">
        <f>CONCAT( "|", Inventory!E126)</f>
        <v>|</v>
      </c>
      <c r="D127" s="13" t="str">
        <f>CONCAT( "|", Inventory!D126)</f>
        <v>|</v>
      </c>
      <c r="E127" s="13" t="str">
        <f>CONCAT( "|", Inventory!C126)</f>
        <v>|</v>
      </c>
      <c r="F127" s="13" t="str">
        <f>SUBSTITUTE(CONCAT("|", JOIN(", ",Inventory!R126:U126) ), ", , ,", "")</f>
        <v>| </v>
      </c>
      <c r="G127" s="13" t="str">
        <f>CONCATENATE( "|", Inventory!L126)</f>
        <v>|</v>
      </c>
      <c r="H127" s="13" t="str">
        <f>IF ( Inventory!N126 = "", " |", SUBSTITUTE(Inventory!N126, Inventory!N126, CONCATENATE( "|", Inventory!N126) ) )</f>
        <v> |</v>
      </c>
    </row>
    <row r="128">
      <c r="A128" s="131" t="str">
        <f>CONCATENATE(Inventory!A127, " ", IF( Inventory!B127 = "♂", "&amp;#9794;", IF( Inventory!B127 = "⚪", "&amp;#9898;", IF( Inventory!B127 = "♀", "&amp;#9792;", "" ))))</f>
        <v> </v>
      </c>
      <c r="B128" s="13" t="str">
        <f>SUBSTITUTE(CONCAT("|", JOIN("/",Inventory!F127:K127) ), "x", "xx")</f>
        <v>|/////</v>
      </c>
      <c r="C128" s="13" t="str">
        <f>CONCAT( "|", Inventory!E127)</f>
        <v>|</v>
      </c>
      <c r="D128" s="13" t="str">
        <f>CONCAT( "|", Inventory!D127)</f>
        <v>|</v>
      </c>
      <c r="E128" s="13" t="str">
        <f>CONCAT( "|", Inventory!C127)</f>
        <v>|</v>
      </c>
      <c r="F128" s="13" t="str">
        <f>SUBSTITUTE(CONCAT("|", JOIN(", ",Inventory!R127:U127) ), ", , ,", "")</f>
        <v>| </v>
      </c>
      <c r="G128" s="13" t="str">
        <f>CONCATENATE( "|", Inventory!L127)</f>
        <v>|</v>
      </c>
      <c r="H128" s="13" t="str">
        <f>IF ( Inventory!N127 = "", " |", SUBSTITUTE(Inventory!N127, Inventory!N127, CONCATENATE( "|", Inventory!N127) ) )</f>
        <v> |</v>
      </c>
    </row>
    <row r="129">
      <c r="A129" s="131" t="str">
        <f>CONCATENATE(Inventory!A128, " ", IF( Inventory!B128 = "♂", "&amp;#9794;", IF( Inventory!B128 = "⚪", "&amp;#9898;", IF( Inventory!B128 = "♀", "&amp;#9792;", "" ))))</f>
        <v> </v>
      </c>
      <c r="B129" s="13" t="str">
        <f>SUBSTITUTE(CONCAT("|", JOIN("/",Inventory!F128:K128) ), "x", "xx")</f>
        <v>|/////</v>
      </c>
      <c r="C129" s="13" t="str">
        <f>CONCAT( "|", Inventory!E128)</f>
        <v>|</v>
      </c>
      <c r="D129" s="13" t="str">
        <f>CONCAT( "|", Inventory!D128)</f>
        <v>|</v>
      </c>
      <c r="E129" s="13" t="str">
        <f>CONCAT( "|", Inventory!C128)</f>
        <v>|</v>
      </c>
      <c r="F129" s="13" t="str">
        <f>SUBSTITUTE(CONCAT("|", JOIN(", ",Inventory!R128:U128) ), ", , ,", "")</f>
        <v>| </v>
      </c>
      <c r="G129" s="13" t="str">
        <f>CONCATENATE( "|", Inventory!L128)</f>
        <v>|</v>
      </c>
      <c r="H129" s="13" t="str">
        <f>IF ( Inventory!N128 = "", " |", SUBSTITUTE(Inventory!N128, Inventory!N128, CONCATENATE( "|", Inventory!N128) ) )</f>
        <v> |</v>
      </c>
    </row>
    <row r="130">
      <c r="A130" s="131" t="str">
        <f>CONCATENATE(Inventory!A129, " ", IF( Inventory!B129 = "♂", "&amp;#9794;", IF( Inventory!B129 = "⚪", "&amp;#9898;", IF( Inventory!B129 = "♀", "&amp;#9792;", "" ))))</f>
        <v> </v>
      </c>
      <c r="B130" s="13" t="str">
        <f>SUBSTITUTE(CONCAT("|", JOIN("/",Inventory!F129:K129) ), "x", "xx")</f>
        <v>|/////</v>
      </c>
      <c r="C130" s="13" t="str">
        <f>CONCAT( "|", Inventory!E129)</f>
        <v>|</v>
      </c>
      <c r="D130" s="13" t="str">
        <f>CONCAT( "|", Inventory!D129)</f>
        <v>|</v>
      </c>
      <c r="E130" s="13" t="str">
        <f>CONCAT( "|", Inventory!C129)</f>
        <v>|</v>
      </c>
      <c r="F130" s="13" t="str">
        <f>SUBSTITUTE(CONCAT("|", JOIN(", ",Inventory!R129:U129) ), ", , ,", "")</f>
        <v>| </v>
      </c>
      <c r="G130" s="13" t="str">
        <f>CONCATENATE( "|", Inventory!L129)</f>
        <v>|</v>
      </c>
      <c r="H130" s="13" t="str">
        <f>IF ( Inventory!N129 = "", " |", SUBSTITUTE(Inventory!N129, Inventory!N129, CONCATENATE( "|", Inventory!N129) ) )</f>
        <v> |</v>
      </c>
    </row>
    <row r="131">
      <c r="A131" s="131" t="str">
        <f>CONCATENATE(Inventory!A130, " ", IF( Inventory!B130 = "♂", "&amp;#9794;", IF( Inventory!B130 = "⚪", "&amp;#9898;", IF( Inventory!B130 = "♀", "&amp;#9792;", "" ))))</f>
        <v> </v>
      </c>
      <c r="B131" s="13" t="str">
        <f>SUBSTITUTE(CONCAT("|", JOIN("/",Inventory!F130:K130) ), "x", "xx")</f>
        <v>|/////</v>
      </c>
      <c r="C131" s="13" t="str">
        <f>CONCAT( "|", Inventory!E130)</f>
        <v>|</v>
      </c>
      <c r="D131" s="13" t="str">
        <f>CONCAT( "|", Inventory!D130)</f>
        <v>|</v>
      </c>
      <c r="E131" s="13" t="str">
        <f>CONCAT( "|", Inventory!C130)</f>
        <v>|</v>
      </c>
      <c r="F131" s="13" t="str">
        <f>SUBSTITUTE(CONCAT("|", JOIN(", ",Inventory!R130:U130) ), ", , ,", "")</f>
        <v>| </v>
      </c>
      <c r="G131" s="13" t="str">
        <f>CONCATENATE( "|", Inventory!L130)</f>
        <v>|</v>
      </c>
      <c r="H131" s="13" t="str">
        <f>IF ( Inventory!N130 = "", " |", SUBSTITUTE(Inventory!N130, Inventory!N130, CONCATENATE( "|", Inventory!N130) ) )</f>
        <v> |</v>
      </c>
    </row>
    <row r="132">
      <c r="A132" s="131" t="str">
        <f>CONCATENATE(Inventory!A131, " ", IF( Inventory!B131 = "♂", "&amp;#9794;", IF( Inventory!B131 = "⚪", "&amp;#9898;", IF( Inventory!B131 = "♀", "&amp;#9792;", "" ))))</f>
        <v> </v>
      </c>
      <c r="B132" s="13" t="str">
        <f>SUBSTITUTE(CONCAT("|", JOIN("/",Inventory!F131:K131) ), "x", "xx")</f>
        <v>|/////</v>
      </c>
      <c r="C132" s="13" t="str">
        <f>CONCAT( "|", Inventory!E131)</f>
        <v>|</v>
      </c>
      <c r="D132" s="13" t="str">
        <f>CONCAT( "|", Inventory!D131)</f>
        <v>|</v>
      </c>
      <c r="E132" s="13" t="str">
        <f>CONCAT( "|", Inventory!C131)</f>
        <v>|</v>
      </c>
      <c r="F132" s="13" t="str">
        <f>SUBSTITUTE(CONCAT("|", JOIN(", ",Inventory!R131:U131) ), ", , ,", "")</f>
        <v>| </v>
      </c>
      <c r="G132" s="13" t="str">
        <f>CONCATENATE( "|", Inventory!L131)</f>
        <v>|</v>
      </c>
      <c r="H132" s="13" t="str">
        <f>IF ( Inventory!N131 = "", " |", SUBSTITUTE(Inventory!N131, Inventory!N131, CONCATENATE( "|", Inventory!N131) ) )</f>
        <v> |</v>
      </c>
    </row>
    <row r="133">
      <c r="A133" s="131" t="str">
        <f>CONCATENATE(Inventory!A132, " ", IF( Inventory!B132 = "♂", "&amp;#9794;", IF( Inventory!B132 = "⚪", "&amp;#9898;", IF( Inventory!B132 = "♀", "&amp;#9792;", "" ))))</f>
        <v> </v>
      </c>
      <c r="B133" s="13" t="str">
        <f>SUBSTITUTE(CONCAT("|", JOIN("/",Inventory!F132:K132) ), "x", "xx")</f>
        <v>|/////</v>
      </c>
      <c r="C133" s="13" t="str">
        <f>CONCAT( "|", Inventory!E132)</f>
        <v>|</v>
      </c>
      <c r="D133" s="13" t="str">
        <f>CONCAT( "|", Inventory!D132)</f>
        <v>|</v>
      </c>
      <c r="E133" s="13" t="str">
        <f>CONCAT( "|", Inventory!C132)</f>
        <v>|</v>
      </c>
      <c r="F133" s="13" t="str">
        <f>SUBSTITUTE(CONCAT("|", JOIN(", ",Inventory!R132:U132) ), ", , ,", "")</f>
        <v>| </v>
      </c>
      <c r="G133" s="13" t="str">
        <f>CONCATENATE( "|", Inventory!L132)</f>
        <v>|</v>
      </c>
      <c r="H133" s="13" t="str">
        <f>IF ( Inventory!N132 = "", " |", SUBSTITUTE(Inventory!N132, Inventory!N132, CONCATENATE( "|", Inventory!N132) ) )</f>
        <v> |</v>
      </c>
    </row>
    <row r="134">
      <c r="A134" s="131" t="str">
        <f>CONCATENATE(Inventory!A133, " ", IF( Inventory!B133 = "♂", "&amp;#9794;", IF( Inventory!B133 = "⚪", "&amp;#9898;", IF( Inventory!B133 = "♀", "&amp;#9792;", "" ))))</f>
        <v> </v>
      </c>
      <c r="B134" s="13" t="str">
        <f>SUBSTITUTE(CONCAT("|", JOIN("/",Inventory!F133:K133) ), "x", "xx")</f>
        <v>|/////</v>
      </c>
      <c r="C134" s="13" t="str">
        <f>CONCAT( "|", Inventory!E133)</f>
        <v>|</v>
      </c>
      <c r="D134" s="13" t="str">
        <f>CONCAT( "|", Inventory!D133)</f>
        <v>|</v>
      </c>
      <c r="E134" s="13" t="str">
        <f>CONCAT( "|", Inventory!C133)</f>
        <v>|</v>
      </c>
      <c r="F134" s="13" t="str">
        <f>SUBSTITUTE(CONCAT("|", JOIN(", ",Inventory!R133:U133) ), ", , ,", "")</f>
        <v>| </v>
      </c>
      <c r="G134" s="13" t="str">
        <f>CONCATENATE( "|", Inventory!L133)</f>
        <v>|</v>
      </c>
      <c r="H134" s="13" t="str">
        <f>IF ( Inventory!N133 = "", " |", SUBSTITUTE(Inventory!N133, Inventory!N133, CONCATENATE( "|", Inventory!N133) ) )</f>
        <v> |</v>
      </c>
    </row>
    <row r="135">
      <c r="A135" s="131" t="str">
        <f>CONCATENATE(Inventory!A134, " ", IF( Inventory!B134 = "♂", "&amp;#9794;", IF( Inventory!B134 = "⚪", "&amp;#9898;", IF( Inventory!B134 = "♀", "&amp;#9792;", "" ))))</f>
        <v> </v>
      </c>
      <c r="B135" s="13" t="str">
        <f>SUBSTITUTE(CONCAT("|", JOIN("/",Inventory!F134:K134) ), "x", "xx")</f>
        <v>|/////</v>
      </c>
      <c r="C135" s="13" t="str">
        <f>CONCAT( "|", Inventory!E134)</f>
        <v>|</v>
      </c>
      <c r="D135" s="13" t="str">
        <f>CONCAT( "|", Inventory!D134)</f>
        <v>|</v>
      </c>
      <c r="E135" s="13" t="str">
        <f>CONCAT( "|", Inventory!C134)</f>
        <v>|</v>
      </c>
      <c r="F135" s="13" t="str">
        <f>SUBSTITUTE(CONCAT("|", JOIN(", ",Inventory!R134:U134) ), ", , ,", "")</f>
        <v>| </v>
      </c>
      <c r="G135" s="13" t="str">
        <f>CONCATENATE( "|", Inventory!L134)</f>
        <v>|</v>
      </c>
      <c r="H135" s="13" t="str">
        <f>IF ( Inventory!N134 = "", " |", SUBSTITUTE(Inventory!N134, Inventory!N134, CONCATENATE( "|", Inventory!N134) ) )</f>
        <v> |</v>
      </c>
    </row>
    <row r="136">
      <c r="A136" s="131" t="str">
        <f>CONCATENATE(Inventory!A135, " ", IF( Inventory!B135 = "♂", "&amp;#9794;", IF( Inventory!B135 = "⚪", "&amp;#9898;", IF( Inventory!B135 = "♀", "&amp;#9792;", "" ))))</f>
        <v> </v>
      </c>
      <c r="B136" s="13" t="str">
        <f>SUBSTITUTE(CONCAT("|", JOIN("/",Inventory!F135:K135) ), "x", "xx")</f>
        <v>|/////</v>
      </c>
      <c r="C136" s="13" t="str">
        <f>CONCAT( "|", Inventory!E135)</f>
        <v>|</v>
      </c>
      <c r="D136" s="13" t="str">
        <f>CONCAT( "|", Inventory!D135)</f>
        <v>|</v>
      </c>
      <c r="E136" s="13" t="str">
        <f>CONCAT( "|", Inventory!C135)</f>
        <v>|</v>
      </c>
      <c r="F136" s="13" t="str">
        <f>SUBSTITUTE(CONCAT("|", JOIN(", ",Inventory!R135:U135) ), ", , ,", "")</f>
        <v>| </v>
      </c>
      <c r="G136" s="13" t="str">
        <f>CONCATENATE( "|", Inventory!L135)</f>
        <v>|</v>
      </c>
      <c r="H136" s="13" t="str">
        <f>IF ( Inventory!N135 = "", " |", SUBSTITUTE(Inventory!N135, Inventory!N135, CONCATENATE( "|", Inventory!N135) ) )</f>
        <v> |</v>
      </c>
    </row>
    <row r="137">
      <c r="A137" s="131" t="str">
        <f>CONCATENATE(Inventory!A136, " ", IF( Inventory!B136 = "♂", "&amp;#9794;", IF( Inventory!B136 = "⚪", "&amp;#9898;", IF( Inventory!B136 = "♀", "&amp;#9792;", "" ))))</f>
        <v> </v>
      </c>
      <c r="B137" s="13" t="str">
        <f>SUBSTITUTE(CONCAT("|", JOIN("/",Inventory!F136:K136) ), "x", "xx")</f>
        <v>|/////</v>
      </c>
      <c r="C137" s="13" t="str">
        <f>CONCAT( "|", Inventory!E136)</f>
        <v>|</v>
      </c>
      <c r="D137" s="13" t="str">
        <f>CONCAT( "|", Inventory!D136)</f>
        <v>|</v>
      </c>
      <c r="E137" s="13" t="str">
        <f>CONCAT( "|", Inventory!C136)</f>
        <v>|</v>
      </c>
      <c r="F137" s="13" t="str">
        <f>SUBSTITUTE(CONCAT("|", JOIN(", ",Inventory!R136:U136) ), ", , ,", "")</f>
        <v>| </v>
      </c>
      <c r="G137" s="13" t="str">
        <f>CONCATENATE( "|", Inventory!L136)</f>
        <v>|</v>
      </c>
      <c r="H137" s="13" t="str">
        <f>IF ( Inventory!N136 = "", " |", SUBSTITUTE(Inventory!N136, Inventory!N136, CONCATENATE( "|", Inventory!N136) ) )</f>
        <v> |</v>
      </c>
    </row>
    <row r="138">
      <c r="A138" s="131" t="str">
        <f>CONCATENATE(Inventory!A137, " ", IF( Inventory!B137 = "♂", "&amp;#9794;", IF( Inventory!B137 = "⚪", "&amp;#9898;", IF( Inventory!B137 = "♀", "&amp;#9792;", "" ))))</f>
        <v> </v>
      </c>
      <c r="B138" s="13" t="str">
        <f>SUBSTITUTE(CONCAT("|", JOIN("/",Inventory!F137:K137) ), "x", "xx")</f>
        <v>|/////</v>
      </c>
      <c r="C138" s="13" t="str">
        <f>CONCAT( "|", Inventory!E137)</f>
        <v>|</v>
      </c>
      <c r="D138" s="13" t="str">
        <f>CONCAT( "|", Inventory!D137)</f>
        <v>|</v>
      </c>
      <c r="E138" s="13" t="str">
        <f>CONCAT( "|", Inventory!C137)</f>
        <v>|</v>
      </c>
      <c r="F138" s="13" t="str">
        <f>SUBSTITUTE(CONCAT("|", JOIN(", ",Inventory!R137:U137) ), ", , ,", "")</f>
        <v>| </v>
      </c>
      <c r="G138" s="13" t="str">
        <f>CONCATENATE( "|", Inventory!L137)</f>
        <v>|</v>
      </c>
      <c r="H138" s="13" t="str">
        <f>IF ( Inventory!N137 = "", " |", SUBSTITUTE(Inventory!N137, Inventory!N137, CONCATENATE( "|", Inventory!N137) ) )</f>
        <v> |</v>
      </c>
    </row>
    <row r="139">
      <c r="A139" s="131" t="str">
        <f>CONCATENATE(Inventory!A138, " ", IF( Inventory!B138 = "♂", "&amp;#9794;", IF( Inventory!B138 = "⚪", "&amp;#9898;", IF( Inventory!B138 = "♀", "&amp;#9792;", "" ))))</f>
        <v> </v>
      </c>
      <c r="B139" s="13" t="str">
        <f>SUBSTITUTE(CONCAT("|", JOIN("/",Inventory!F138:K138) ), "x", "xx")</f>
        <v>|/////</v>
      </c>
      <c r="C139" s="13" t="str">
        <f>CONCAT( "|", Inventory!E138)</f>
        <v>|</v>
      </c>
      <c r="D139" s="13" t="str">
        <f>CONCAT( "|", Inventory!D138)</f>
        <v>|</v>
      </c>
      <c r="E139" s="13" t="str">
        <f>CONCAT( "|", Inventory!C138)</f>
        <v>|</v>
      </c>
      <c r="F139" s="13" t="str">
        <f>SUBSTITUTE(CONCAT("|", JOIN(", ",Inventory!R138:U138) ), ", , ,", "")</f>
        <v>| </v>
      </c>
      <c r="G139" s="13" t="str">
        <f>CONCATENATE( "|", Inventory!L138)</f>
        <v>|</v>
      </c>
      <c r="H139" s="13" t="str">
        <f>IF ( Inventory!N138 = "", " |", SUBSTITUTE(Inventory!N138, Inventory!N138, CONCATENATE( "|", Inventory!N138) ) )</f>
        <v> |</v>
      </c>
    </row>
    <row r="140">
      <c r="A140" s="131" t="str">
        <f>CONCATENATE(Inventory!A139, " ", IF( Inventory!B139 = "♂", "&amp;#9794;", IF( Inventory!B139 = "⚪", "&amp;#9898;", IF( Inventory!B139 = "♀", "&amp;#9792;", "" ))))</f>
        <v> </v>
      </c>
      <c r="B140" s="13" t="str">
        <f>SUBSTITUTE(CONCAT("|", JOIN("/",Inventory!F139:K139) ), "x", "xx")</f>
        <v>|/////</v>
      </c>
      <c r="C140" s="13" t="str">
        <f>CONCAT( "|", Inventory!E139)</f>
        <v>|</v>
      </c>
      <c r="D140" s="13" t="str">
        <f>CONCAT( "|", Inventory!D139)</f>
        <v>|</v>
      </c>
      <c r="E140" s="13" t="str">
        <f>CONCAT( "|", Inventory!C139)</f>
        <v>|</v>
      </c>
      <c r="F140" s="13" t="str">
        <f>SUBSTITUTE(CONCAT("|", JOIN(", ",Inventory!R139:U139) ), ", , ,", "")</f>
        <v>| </v>
      </c>
      <c r="G140" s="13" t="str">
        <f>CONCATENATE( "|", Inventory!L139)</f>
        <v>|</v>
      </c>
      <c r="H140" s="13" t="str">
        <f>IF ( Inventory!N139 = "", " |", SUBSTITUTE(Inventory!N139, Inventory!N139, CONCATENATE( "|", Inventory!N139) ) )</f>
        <v> |</v>
      </c>
    </row>
    <row r="141">
      <c r="A141" s="131" t="str">
        <f>CONCATENATE(Inventory!A140, " ", IF( Inventory!B140 = "♂", "&amp;#9794;", IF( Inventory!B140 = "⚪", "&amp;#9898;", IF( Inventory!B140 = "♀", "&amp;#9792;", "" ))))</f>
        <v> </v>
      </c>
      <c r="B141" s="13" t="str">
        <f>SUBSTITUTE(CONCAT("|", JOIN("/",Inventory!F140:K140) ), "x", "xx")</f>
        <v>|/////</v>
      </c>
      <c r="C141" s="13" t="str">
        <f>CONCAT( "|", Inventory!E140)</f>
        <v>|</v>
      </c>
      <c r="D141" s="13" t="str">
        <f>CONCAT( "|", Inventory!D140)</f>
        <v>|</v>
      </c>
      <c r="E141" s="13" t="str">
        <f>CONCAT( "|", Inventory!C140)</f>
        <v>|</v>
      </c>
      <c r="F141" s="13" t="str">
        <f>SUBSTITUTE(CONCAT("|", JOIN(", ",Inventory!R140:U140) ), ", , ,", "")</f>
        <v>| </v>
      </c>
      <c r="G141" s="13" t="str">
        <f>CONCATENATE( "|", Inventory!L140)</f>
        <v>|</v>
      </c>
      <c r="H141" s="13" t="str">
        <f>IF ( Inventory!N140 = "", " |", SUBSTITUTE(Inventory!N140, Inventory!N140, CONCATENATE( "|", Inventory!N140) ) )</f>
        <v> |</v>
      </c>
    </row>
    <row r="142">
      <c r="A142" s="131" t="str">
        <f>CONCATENATE(Inventory!A141, " ", IF( Inventory!B141 = "♂", "&amp;#9794;", IF( Inventory!B141 = "⚪", "&amp;#9898;", IF( Inventory!B141 = "♀", "&amp;#9792;", "" ))))</f>
        <v> </v>
      </c>
      <c r="B142" s="13" t="str">
        <f>SUBSTITUTE(CONCAT("|", JOIN("/",Inventory!F141:K141) ), "x", "xx")</f>
        <v>|/////</v>
      </c>
      <c r="C142" s="13" t="str">
        <f>CONCAT( "|", Inventory!E141)</f>
        <v>|</v>
      </c>
      <c r="D142" s="13" t="str">
        <f>CONCAT( "|", Inventory!D141)</f>
        <v>|</v>
      </c>
      <c r="E142" s="13" t="str">
        <f>CONCAT( "|", Inventory!C141)</f>
        <v>|</v>
      </c>
      <c r="F142" s="13" t="str">
        <f>SUBSTITUTE(CONCAT("|", JOIN(", ",Inventory!R141:U141) ), ", , ,", "")</f>
        <v>| </v>
      </c>
      <c r="G142" s="13" t="str">
        <f>CONCATENATE( "|", Inventory!L141)</f>
        <v>|</v>
      </c>
      <c r="H142" s="13" t="str">
        <f>IF ( Inventory!N141 = "", " |", SUBSTITUTE(Inventory!N141, Inventory!N141, CONCATENATE( "|", Inventory!N141) ) )</f>
        <v> |</v>
      </c>
    </row>
    <row r="143">
      <c r="A143" s="131" t="str">
        <f>CONCATENATE(Inventory!A142, " ", IF( Inventory!B142 = "♂", "&amp;#9794;", IF( Inventory!B142 = "⚪", "&amp;#9898;", IF( Inventory!B142 = "♀", "&amp;#9792;", "" ))))</f>
        <v> </v>
      </c>
      <c r="B143" s="13" t="str">
        <f>SUBSTITUTE(CONCAT("|", JOIN("/",Inventory!F142:K142) ), "x", "xx")</f>
        <v>|/////</v>
      </c>
      <c r="C143" s="13" t="str">
        <f>CONCAT( "|", Inventory!E142)</f>
        <v>|</v>
      </c>
      <c r="D143" s="13" t="str">
        <f>CONCAT( "|", Inventory!D142)</f>
        <v>|</v>
      </c>
      <c r="E143" s="13" t="str">
        <f>CONCAT( "|", Inventory!C142)</f>
        <v>|</v>
      </c>
      <c r="F143" s="13" t="str">
        <f>SUBSTITUTE(CONCAT("|", JOIN(", ",Inventory!R142:U142) ), ", , ,", "")</f>
        <v>| </v>
      </c>
      <c r="G143" s="13" t="str">
        <f>CONCATENATE( "|", Inventory!L142)</f>
        <v>|</v>
      </c>
      <c r="H143" s="13" t="str">
        <f>IF ( Inventory!N142 = "", " |", SUBSTITUTE(Inventory!N142, Inventory!N142, CONCATENATE( "|", Inventory!N142) ) )</f>
        <v> |</v>
      </c>
    </row>
    <row r="144">
      <c r="A144" s="131" t="str">
        <f>CONCATENATE(Inventory!A143, " ", IF( Inventory!B143 = "♂", "&amp;#9794;", IF( Inventory!B143 = "⚪", "&amp;#9898;", IF( Inventory!B143 = "♀", "&amp;#9792;", "" ))))</f>
        <v> </v>
      </c>
      <c r="B144" s="13" t="str">
        <f>CONCAT("|", JOIN("/",Inventory!F143:K143) )</f>
        <v>|/////</v>
      </c>
      <c r="C144" s="13" t="str">
        <f>CONCAT( "|", Inventory!E143)</f>
        <v>|</v>
      </c>
      <c r="D144" s="13" t="str">
        <f>CONCAT( "|", Inventory!D143)</f>
        <v>|</v>
      </c>
      <c r="E144" s="13" t="str">
        <f>CONCAT( "|", Inventory!C143)</f>
        <v>|</v>
      </c>
      <c r="F144" s="13" t="str">
        <f>SUBSTITUTE(CONCAT("|", JOIN(", ",Inventory!R143:U143) ), ", , ,", "")</f>
        <v>| </v>
      </c>
      <c r="G144" s="13" t="str">
        <f>CONCATENATE( "|", Inventory!L143)</f>
        <v>|</v>
      </c>
      <c r="H144" s="13" t="str">
        <f>IF ( Inventory!N143 = "", " |", SUBSTITUTE(Inventory!N143, Inventory!N143, CONCATENATE( "|", Inventory!N143) ) )</f>
        <v> |</v>
      </c>
    </row>
    <row r="145">
      <c r="A145" s="131" t="str">
        <f>CONCATENATE(Inventory!A144, " ", IF( Inventory!B144 = "♂", "&amp;#9794;", IF( Inventory!B144 = "⚪", "&amp;#9898;", IF( Inventory!B144 = "♀", "&amp;#9792;", "" ))))</f>
        <v> </v>
      </c>
      <c r="B145" s="13" t="str">
        <f>CONCAT("|", JOIN("/",Inventory!F144:K144) )</f>
        <v>|/////</v>
      </c>
      <c r="C145" s="13" t="str">
        <f>CONCAT( "|", Inventory!E144)</f>
        <v>|</v>
      </c>
      <c r="D145" s="13" t="str">
        <f>CONCAT( "|", Inventory!D144)</f>
        <v>|</v>
      </c>
      <c r="E145" s="13" t="str">
        <f>CONCAT( "|", Inventory!C144)</f>
        <v>|</v>
      </c>
      <c r="F145" s="13" t="str">
        <f>SUBSTITUTE(CONCAT("|", JOIN(", ",Inventory!R144:U144) ), ", , ,", "")</f>
        <v>| </v>
      </c>
      <c r="G145" s="13" t="str">
        <f>CONCATENATE( "|", Inventory!L144)</f>
        <v>|</v>
      </c>
      <c r="H145" s="13" t="str">
        <f>IF ( Inventory!N144 = "", " |", SUBSTITUTE(Inventory!N144, Inventory!N144, CONCATENATE( "|", Inventory!N144) ) )</f>
        <v> |</v>
      </c>
    </row>
    <row r="146">
      <c r="A146" s="131" t="str">
        <f>CONCATENATE(Inventory!A145, " ", IF( Inventory!B145 = "♂", "&amp;#9794;", IF( Inventory!B145 = "⚪", "&amp;#9898;", IF( Inventory!B145 = "♀", "&amp;#9792;", "" ))))</f>
        <v> </v>
      </c>
      <c r="B146" s="13" t="str">
        <f>CONCAT("|", JOIN("/",Inventory!F145:K145) )</f>
        <v>|/////</v>
      </c>
      <c r="C146" s="13" t="str">
        <f>CONCAT( "|", Inventory!E145)</f>
        <v>|</v>
      </c>
      <c r="D146" s="13" t="str">
        <f>CONCAT( "|", Inventory!D145)</f>
        <v>|</v>
      </c>
      <c r="E146" s="13" t="str">
        <f>CONCAT( "|", Inventory!C145)</f>
        <v>|</v>
      </c>
      <c r="F146" s="13" t="str">
        <f>SUBSTITUTE(CONCAT("|", JOIN(", ",Inventory!R145:U145) ), ", , ,", "")</f>
        <v>| </v>
      </c>
      <c r="G146" s="13" t="str">
        <f>CONCATENATE( "|", Inventory!L145)</f>
        <v>|</v>
      </c>
      <c r="H146" s="13" t="str">
        <f>IF ( Inventory!N145 = "", " |", SUBSTITUTE(Inventory!N145, Inventory!N145, CONCATENATE( "|", Inventory!N145) ) )</f>
        <v> |</v>
      </c>
    </row>
    <row r="147">
      <c r="A147" s="131" t="str">
        <f>CONCATENATE(Inventory!A146, " ", IF( Inventory!B146 = "♂", "&amp;#9794;", IF( Inventory!B146 = "⚪", "&amp;#9898;", IF( Inventory!B146 = "♀", "&amp;#9792;", "" ))))</f>
        <v> </v>
      </c>
      <c r="B147" s="13" t="str">
        <f>CONCAT("|", JOIN("/",Inventory!F146:K146) )</f>
        <v>|/////</v>
      </c>
      <c r="C147" s="13" t="str">
        <f>CONCAT( "|", Inventory!E146)</f>
        <v>|</v>
      </c>
      <c r="D147" s="13" t="str">
        <f>CONCAT( "|", Inventory!D146)</f>
        <v>|</v>
      </c>
      <c r="E147" s="13" t="str">
        <f>CONCAT( "|", Inventory!C146)</f>
        <v>|</v>
      </c>
      <c r="F147" s="13" t="str">
        <f>SUBSTITUTE(CONCAT("|", JOIN(", ",Inventory!R146:U146) ), ", , ,", "")</f>
        <v>| </v>
      </c>
      <c r="G147" s="13" t="str">
        <f>CONCATENATE( "|", Inventory!L146)</f>
        <v>|</v>
      </c>
      <c r="H147" s="13" t="str">
        <f>IF ( Inventory!N146 = "", " |", SUBSTITUTE(Inventory!N146, Inventory!N146, CONCATENATE( "|", Inventory!N146) ) )</f>
        <v> |</v>
      </c>
    </row>
    <row r="148">
      <c r="A148" s="131" t="str">
        <f>CONCATENATE(Inventory!A147, " ", IF( Inventory!B147 = "♂", "&amp;#9794;", IF( Inventory!B147 = "⚪", "&amp;#9898;", IF( Inventory!B147 = "♀", "&amp;#9792;", "" ))))</f>
        <v> </v>
      </c>
      <c r="B148" s="13" t="str">
        <f>CONCAT("|", JOIN("/",Inventory!F147:K147) )</f>
        <v>|/////</v>
      </c>
      <c r="C148" s="13" t="str">
        <f>CONCAT( "|", Inventory!E147)</f>
        <v>|</v>
      </c>
      <c r="D148" s="13" t="str">
        <f>CONCAT( "|", Inventory!D147)</f>
        <v>|</v>
      </c>
      <c r="E148" s="13" t="str">
        <f>CONCAT( "|", Inventory!C147)</f>
        <v>|</v>
      </c>
      <c r="F148" s="13" t="str">
        <f>SUBSTITUTE(CONCAT("|", JOIN(", ",Inventory!R147:U147) ), ", , ,", "")</f>
        <v>| </v>
      </c>
      <c r="G148" s="13" t="str">
        <f>CONCATENATE( "|", Inventory!L147)</f>
        <v>|</v>
      </c>
      <c r="H148" s="13" t="str">
        <f>IF ( Inventory!N147 = "", " |", SUBSTITUTE(Inventory!N147, Inventory!N147, CONCATENATE( "|", Inventory!N147) ) )</f>
        <v> |</v>
      </c>
    </row>
    <row r="149">
      <c r="A149" s="131" t="str">
        <f>CONCATENATE(Inventory!A148, " ", IF( Inventory!B148 = "♂", "&amp;#9794;", IF( Inventory!B148 = "⚪", "&amp;#9898;", IF( Inventory!B148 = "♀", "&amp;#9792;", "" ))))</f>
        <v> </v>
      </c>
      <c r="B149" s="13" t="str">
        <f>CONCAT("|", JOIN("/",Inventory!F148:K148) )</f>
        <v>|/////</v>
      </c>
      <c r="C149" s="13" t="str">
        <f>CONCAT( "|", Inventory!E148)</f>
        <v>|</v>
      </c>
      <c r="D149" s="13" t="str">
        <f>CONCAT( "|", Inventory!D148)</f>
        <v>|</v>
      </c>
      <c r="E149" s="13" t="str">
        <f>CONCAT( "|", Inventory!C148)</f>
        <v>|</v>
      </c>
      <c r="F149" s="13" t="str">
        <f>SUBSTITUTE(CONCAT("|", JOIN(", ",Inventory!R148:U148) ), ", , ,", "")</f>
        <v>| </v>
      </c>
      <c r="G149" s="13" t="str">
        <f>CONCATENATE( "|", Inventory!L148)</f>
        <v>|</v>
      </c>
      <c r="H149" s="13" t="str">
        <f>IF ( Inventory!N148 = "", " |", SUBSTITUTE(Inventory!N148, Inventory!N148, CONCATENATE( "|", Inventory!N148) ) )</f>
        <v> |</v>
      </c>
    </row>
    <row r="150">
      <c r="A150" s="131" t="str">
        <f>CONCATENATE(Inventory!A149, " ", IF( Inventory!B149 = "♂", "&amp;#9794;", IF( Inventory!B149 = "⚪", "&amp;#9898;", IF( Inventory!B149 = "♀", "&amp;#9792;", "" ))))</f>
        <v> </v>
      </c>
      <c r="B150" s="13" t="str">
        <f>CONCAT("|", JOIN("/",Inventory!F149:K149) )</f>
        <v>|/////</v>
      </c>
      <c r="C150" s="13" t="str">
        <f>CONCAT( "|", Inventory!E149)</f>
        <v>|</v>
      </c>
      <c r="D150" s="13" t="str">
        <f>CONCAT( "|", Inventory!D149)</f>
        <v>|</v>
      </c>
      <c r="E150" s="13" t="str">
        <f>CONCAT( "|", Inventory!C149)</f>
        <v>|</v>
      </c>
      <c r="F150" s="13" t="str">
        <f>SUBSTITUTE(CONCAT("|", JOIN(", ",Inventory!R149:U149) ), ", , ,", "")</f>
        <v>| </v>
      </c>
      <c r="G150" s="13" t="str">
        <f>CONCATENATE( "|", Inventory!L149)</f>
        <v>|</v>
      </c>
      <c r="H150" s="13" t="str">
        <f>IF ( Inventory!N149 = "", " |", SUBSTITUTE(Inventory!N149, Inventory!N149, CONCATENATE( "|", Inventory!N149) ) )</f>
        <v> |</v>
      </c>
    </row>
    <row r="151">
      <c r="A151" s="131" t="str">
        <f>CONCATENATE(Inventory!A150, " ", IF( Inventory!B150 = "♂", "&amp;#9794;", IF( Inventory!B150 = "⚪", "&amp;#9898;", IF( Inventory!B150 = "♀", "&amp;#9792;", "" ))))</f>
        <v> </v>
      </c>
      <c r="B151" s="13" t="str">
        <f>CONCAT("|", JOIN("/",Inventory!F150:K150) )</f>
        <v>|/////</v>
      </c>
      <c r="C151" s="13" t="str">
        <f>CONCAT( "|", Inventory!E150)</f>
        <v>|</v>
      </c>
      <c r="D151" s="13" t="str">
        <f>CONCAT( "|", Inventory!D150)</f>
        <v>|</v>
      </c>
      <c r="E151" s="13" t="str">
        <f>CONCAT( "|", Inventory!C150)</f>
        <v>|</v>
      </c>
      <c r="F151" s="13" t="str">
        <f>SUBSTITUTE(CONCAT("|", JOIN(", ",Inventory!R150:U150) ), ", , ,", "")</f>
        <v>| </v>
      </c>
      <c r="G151" s="13" t="str">
        <f>CONCATENATE( "|", Inventory!L150)</f>
        <v>|</v>
      </c>
      <c r="H151" s="13" t="str">
        <f>IF ( Inventory!N150 = "", " |", SUBSTITUTE(Inventory!N150, Inventory!N150, CONCATENATE( "|", Inventory!N150) ) )</f>
        <v> |</v>
      </c>
    </row>
    <row r="152">
      <c r="A152" s="131" t="str">
        <f>CONCATENATE(Inventory!A151, " ", IF( Inventory!B151 = "♂", "&amp;#9794;", IF( Inventory!B151 = "⚪", "&amp;#9898;", IF( Inventory!B151 = "♀", "&amp;#9792;", "" ))))</f>
        <v> </v>
      </c>
      <c r="B152" s="13" t="str">
        <f>CONCAT("|", JOIN("/",Inventory!F151:K151) )</f>
        <v>|/////</v>
      </c>
      <c r="C152" s="13" t="str">
        <f>CONCAT( "|", Inventory!E151)</f>
        <v>|</v>
      </c>
      <c r="D152" s="13" t="str">
        <f>CONCAT( "|", Inventory!D151)</f>
        <v>|</v>
      </c>
      <c r="E152" s="13" t="str">
        <f>CONCAT( "|", Inventory!C151)</f>
        <v>|</v>
      </c>
      <c r="F152" s="13" t="str">
        <f>SUBSTITUTE(CONCAT("|", JOIN(", ",Inventory!R151:U151) ), ", , ,", "")</f>
        <v>| </v>
      </c>
      <c r="G152" s="13" t="str">
        <f>CONCATENATE( "|", Inventory!L151)</f>
        <v>|</v>
      </c>
      <c r="H152" s="13" t="str">
        <f>IF ( Inventory!N151 = "", " |", SUBSTITUTE(Inventory!N151, Inventory!N151, CONCATENATE( "|", Inventory!N151) ) )</f>
        <v> |</v>
      </c>
    </row>
    <row r="153">
      <c r="A153" s="131" t="str">
        <f>CONCATENATE(Inventory!A152, " ", IF( Inventory!B152 = "♂", "&amp;#9794;", IF( Inventory!B152 = "⚪", "&amp;#9898;", IF( Inventory!B152 = "♀", "&amp;#9792;", "" ))))</f>
        <v> </v>
      </c>
      <c r="B153" s="13" t="str">
        <f>CONCAT("|", JOIN("/",Inventory!F152:K152) )</f>
        <v>|/////</v>
      </c>
      <c r="C153" s="13" t="str">
        <f>CONCAT( "|", Inventory!E152)</f>
        <v>|</v>
      </c>
      <c r="D153" s="13" t="str">
        <f>CONCAT( "|", Inventory!D152)</f>
        <v>|</v>
      </c>
      <c r="E153" s="13" t="str">
        <f>CONCAT( "|", Inventory!C152)</f>
        <v>|</v>
      </c>
      <c r="F153" s="13" t="str">
        <f>SUBSTITUTE(CONCAT("|", JOIN(", ",Inventory!R152:U152) ), ", , ,", "")</f>
        <v>| </v>
      </c>
      <c r="G153" s="13" t="str">
        <f>CONCATENATE( "|", Inventory!L152)</f>
        <v>|</v>
      </c>
      <c r="H153" s="13" t="str">
        <f>IF ( Inventory!N152 = "", " |", SUBSTITUTE(Inventory!N152, Inventory!N152, CONCATENATE( "|", Inventory!N152) ) )</f>
        <v> |</v>
      </c>
    </row>
    <row r="154">
      <c r="A154" s="131" t="str">
        <f>CONCATENATE(Inventory!A153, " ", IF( Inventory!B153 = "♂", "&amp;#9794;", IF( Inventory!B153 = "⚪", "&amp;#9898;", IF( Inventory!B153 = "♀", "&amp;#9792;", "" ))))</f>
        <v> </v>
      </c>
      <c r="B154" s="13" t="str">
        <f>CONCAT("|", JOIN("/",Inventory!F153:K153) )</f>
        <v>|/////</v>
      </c>
      <c r="C154" s="13" t="str">
        <f>CONCAT( "|", Inventory!E153)</f>
        <v>|</v>
      </c>
      <c r="D154" s="13" t="str">
        <f>CONCAT( "|", Inventory!D153)</f>
        <v>|</v>
      </c>
      <c r="E154" s="13" t="str">
        <f>CONCAT( "|", Inventory!C153)</f>
        <v>|</v>
      </c>
      <c r="F154" s="13" t="str">
        <f>SUBSTITUTE(CONCAT("|", JOIN(", ",Inventory!R153:U153) ), ", , ,", "")</f>
        <v>| </v>
      </c>
      <c r="G154" s="13" t="str">
        <f>CONCATENATE( "|", Inventory!L153)</f>
        <v>|</v>
      </c>
      <c r="H154" s="13" t="str">
        <f>IF ( Inventory!N153 = "", " |", SUBSTITUTE(Inventory!N153, Inventory!N153, CONCATENATE( "|", Inventory!N153) ) )</f>
        <v> |</v>
      </c>
    </row>
    <row r="155">
      <c r="A155" s="131" t="str">
        <f>CONCATENATE(Inventory!A153, " ", IF( Inventory!B153 = "♂", "&amp;#9794;", IF( Inventory!B153 = "⚪", "&amp;#9898;", IF( Inventory!B153 = "♀", "&amp;#9792;", "" ))))</f>
        <v> </v>
      </c>
      <c r="B155" s="13" t="str">
        <f>CONCAT("|", JOIN("/",Inventory!F153:K153) )</f>
        <v>|/////</v>
      </c>
      <c r="C155" s="13" t="str">
        <f>CONCAT( "|", Inventory!E153)</f>
        <v>|</v>
      </c>
      <c r="D155" s="13" t="str">
        <f>CONCAT( "|", Inventory!D153)</f>
        <v>|</v>
      </c>
      <c r="E155" s="13" t="str">
        <f>CONCAT( "|", Inventory!C153)</f>
        <v>|</v>
      </c>
      <c r="F155" s="13" t="str">
        <f>SUBSTITUTE(CONCAT("|", JOIN(", ",Inventory!R153:U153) ), ", , ,", "")</f>
        <v>| </v>
      </c>
      <c r="G155" s="13" t="str">
        <f>CONCATENATE( "|", Inventory!L153)</f>
        <v>|</v>
      </c>
      <c r="H155" s="13" t="str">
        <f>IF ( Inventory!N153 = "", " |", SUBSTITUTE(Inventory!N153, Inventory!N153, CONCATENATE( "|", Inventory!N153) ) )</f>
        <v> |</v>
      </c>
    </row>
    <row r="156">
      <c r="A156" s="131" t="str">
        <f>CONCATENATE(Inventory!A154, " ", IF( Inventory!B154 = "♂", "&amp;#9794;", IF( Inventory!B154 = "⚪", "&amp;#9898;", IF( Inventory!B154 = "♀", "&amp;#9792;", "" ))))</f>
        <v> </v>
      </c>
      <c r="B156" s="13" t="str">
        <f>CONCAT("|", JOIN("/",Inventory!F154:K154) )</f>
        <v>|/////</v>
      </c>
      <c r="C156" s="13" t="str">
        <f>CONCAT( "|", Inventory!E154)</f>
        <v>|</v>
      </c>
      <c r="D156" s="13" t="str">
        <f>CONCAT( "|", Inventory!D154)</f>
        <v>|</v>
      </c>
      <c r="E156" s="13" t="str">
        <f>CONCAT( "|", Inventory!C154)</f>
        <v>|</v>
      </c>
      <c r="F156" s="13" t="str">
        <f>SUBSTITUTE(CONCAT("|", JOIN(", ",Inventory!R154:U154) ), ", , ,", "")</f>
        <v>| </v>
      </c>
      <c r="G156" s="13" t="str">
        <f>CONCATENATE( "|", Inventory!L154)</f>
        <v>|</v>
      </c>
      <c r="H156" s="13" t="str">
        <f>IF ( Inventory!N154 = "", " |", SUBSTITUTE(Inventory!N154, Inventory!N154, CONCATENATE( "|", Inventory!N154) ) )</f>
        <v> |</v>
      </c>
    </row>
    <row r="157">
      <c r="A157" s="131" t="str">
        <f>CONCATENATE(Inventory!A155, " ", IF( Inventory!B155 = "♂", "&amp;#9794;", IF( Inventory!B155 = "⚪", "&amp;#9898;", IF( Inventory!B155 = "♀", "&amp;#9792;", "" ))))</f>
        <v> </v>
      </c>
      <c r="B157" s="13" t="str">
        <f>CONCAT("|", JOIN("/",Inventory!F155:K155) )</f>
        <v>|/////</v>
      </c>
      <c r="C157" s="13" t="str">
        <f>CONCAT( "|", Inventory!E155)</f>
        <v>|</v>
      </c>
      <c r="D157" s="13" t="str">
        <f>CONCAT( "|", Inventory!D155)</f>
        <v>|</v>
      </c>
      <c r="E157" s="13" t="str">
        <f>CONCAT( "|", Inventory!C155)</f>
        <v>|</v>
      </c>
      <c r="F157" s="13" t="str">
        <f>SUBSTITUTE(CONCAT("|", JOIN(", ",Inventory!R155:U155) ), ", , ,", "")</f>
        <v>| </v>
      </c>
      <c r="G157" s="13" t="str">
        <f>CONCATENATE( "|", Inventory!L155)</f>
        <v>|</v>
      </c>
      <c r="H157" s="13" t="str">
        <f>IF ( Inventory!N155 = "", " |", SUBSTITUTE(Inventory!N155, Inventory!N155, CONCATENATE( "|", Inventory!N155) ) )</f>
        <v> |</v>
      </c>
    </row>
    <row r="158">
      <c r="A158" s="131" t="str">
        <f>CONCATENATE(Inventory!A156, " ", IF( Inventory!B156 = "♂", "&amp;#9794;", IF( Inventory!B156 = "⚪", "&amp;#9898;", IF( Inventory!B156 = "♀", "&amp;#9792;", "" ))))</f>
        <v> </v>
      </c>
      <c r="B158" s="13" t="str">
        <f>CONCAT("|", JOIN("/",Inventory!F156:K156) )</f>
        <v>|/////</v>
      </c>
      <c r="C158" s="13" t="str">
        <f>CONCAT( "|", Inventory!E156)</f>
        <v>|</v>
      </c>
      <c r="D158" s="13" t="str">
        <f>CONCAT( "|", Inventory!D156)</f>
        <v>|</v>
      </c>
      <c r="E158" s="13" t="str">
        <f>CONCAT( "|", Inventory!C156)</f>
        <v>|</v>
      </c>
      <c r="F158" s="13" t="str">
        <f>SUBSTITUTE(CONCAT("|", JOIN(", ",Inventory!R156:U156) ), ", , ,", "")</f>
        <v>| </v>
      </c>
      <c r="G158" s="13" t="str">
        <f>CONCATENATE( "|", Inventory!L156)</f>
        <v>|</v>
      </c>
      <c r="H158" s="13" t="str">
        <f>IF ( Inventory!N156 = "", " |", SUBSTITUTE(Inventory!N156, Inventory!N156, CONCATENATE( "|", Inventory!N156) ) )</f>
        <v> |</v>
      </c>
    </row>
    <row r="159">
      <c r="A159" s="131" t="str">
        <f>CONCATENATE(Inventory!A157, " ", IF( Inventory!B157 = "♂", "&amp;#9794;", IF( Inventory!B157 = "⚪", "&amp;#9898;", IF( Inventory!B157 = "♀", "&amp;#9792;", "" ))))</f>
        <v> </v>
      </c>
      <c r="B159" s="13" t="str">
        <f>CONCAT("|", JOIN("/",Inventory!F157:K157) )</f>
        <v>|/////</v>
      </c>
      <c r="C159" s="13" t="str">
        <f>CONCAT( "|", Inventory!E157)</f>
        <v>|</v>
      </c>
      <c r="D159" s="13" t="str">
        <f>CONCAT( "|", Inventory!D157)</f>
        <v>|</v>
      </c>
      <c r="E159" s="13" t="str">
        <f>CONCAT( "|", Inventory!C157)</f>
        <v>|</v>
      </c>
      <c r="F159" s="13" t="str">
        <f>SUBSTITUTE(CONCAT("|", JOIN(", ",Inventory!R157:U157) ), ", , ,", "")</f>
        <v>| </v>
      </c>
      <c r="G159" s="13" t="str">
        <f>CONCATENATE( "|", Inventory!L157)</f>
        <v>|</v>
      </c>
      <c r="H159" s="13" t="str">
        <f>IF ( Inventory!N157 = "", " |", SUBSTITUTE(Inventory!N157, Inventory!N157, CONCATENATE( "|", Inventory!N157) ) )</f>
        <v> |</v>
      </c>
    </row>
    <row r="160">
      <c r="A160" s="131" t="str">
        <f>CONCATENATE(Inventory!A158, " ", IF( Inventory!B158 = "♂", "&amp;#9794;", IF( Inventory!B158 = "⚪", "&amp;#9898;", IF( Inventory!B158 = "♀", "&amp;#9792;", "" ))))</f>
        <v> </v>
      </c>
      <c r="B160" s="13" t="str">
        <f>CONCAT("|", JOIN("/",Inventory!F158:K158) )</f>
        <v>|/////</v>
      </c>
      <c r="C160" s="13" t="str">
        <f>CONCAT( "|", Inventory!E158)</f>
        <v>|</v>
      </c>
      <c r="D160" s="13" t="str">
        <f>CONCAT( "|", Inventory!D158)</f>
        <v>|</v>
      </c>
      <c r="E160" s="13" t="str">
        <f>CONCAT( "|", Inventory!C158)</f>
        <v>|</v>
      </c>
      <c r="F160" s="13" t="str">
        <f>SUBSTITUTE(CONCAT("|", JOIN(", ",Inventory!R158:U158) ), ", , ,", "")</f>
        <v>| </v>
      </c>
      <c r="G160" s="13" t="str">
        <f>CONCATENATE( "|", Inventory!L158)</f>
        <v>|</v>
      </c>
      <c r="H160" s="13" t="str">
        <f>IF ( Inventory!N158 = "", " |", SUBSTITUTE(Inventory!N158, Inventory!N158, CONCATENATE( "|", Inventory!N158) ) )</f>
        <v> |</v>
      </c>
    </row>
    <row r="161">
      <c r="A161" s="131" t="str">
        <f>CONCATENATE(Inventory!A159, " ", IF( Inventory!B159 = "♂", "&amp;#9794;", IF( Inventory!B159 = "⚪", "&amp;#9898;", IF( Inventory!B159 = "♀", "&amp;#9792;", "" ))))</f>
        <v> </v>
      </c>
      <c r="B161" s="13" t="str">
        <f>CONCAT("|", JOIN("/",Inventory!F159:K159) )</f>
        <v>|/////</v>
      </c>
      <c r="C161" s="13" t="str">
        <f>CONCAT( "|", Inventory!E159)</f>
        <v>|</v>
      </c>
      <c r="D161" s="13" t="str">
        <f>CONCAT( "|", Inventory!D159)</f>
        <v>|</v>
      </c>
      <c r="E161" s="13" t="str">
        <f>CONCAT( "|", Inventory!C159)</f>
        <v>|</v>
      </c>
      <c r="F161" s="13" t="str">
        <f>SUBSTITUTE(CONCAT("|", JOIN(", ",Inventory!R159:U159) ), ", , ,", "")</f>
        <v>| </v>
      </c>
      <c r="G161" s="13" t="str">
        <f>CONCATENATE( "|", Inventory!L159)</f>
        <v>|</v>
      </c>
      <c r="H161" s="13" t="str">
        <f>IF ( Inventory!N159 = "", " |", SUBSTITUTE(Inventory!N159, Inventory!N159, CONCATENATE( "|", Inventory!N159) ) )</f>
        <v> |</v>
      </c>
    </row>
    <row r="162">
      <c r="A162" s="131" t="str">
        <f>CONCATENATE(Inventory!A160, " ", IF( Inventory!B160 = "♂", "&amp;#9794;", IF( Inventory!B160 = "⚪", "&amp;#9898;", IF( Inventory!B160 = "♀", "&amp;#9792;", "" ))))</f>
        <v> </v>
      </c>
      <c r="B162" s="13" t="str">
        <f>CONCAT("|", JOIN("/",Inventory!F160:K160) )</f>
        <v>|/////</v>
      </c>
      <c r="C162" s="13" t="str">
        <f>CONCAT( "|", Inventory!E160)</f>
        <v>|</v>
      </c>
      <c r="D162" s="13" t="str">
        <f>CONCAT( "|", Inventory!D160)</f>
        <v>|</v>
      </c>
      <c r="E162" s="13" t="str">
        <f>CONCAT( "|", Inventory!C160)</f>
        <v>|</v>
      </c>
      <c r="F162" s="13" t="str">
        <f>SUBSTITUTE(CONCAT("|", JOIN(", ",Inventory!R160:U160) ), ", , ,", "")</f>
        <v>| </v>
      </c>
      <c r="G162" s="13" t="str">
        <f>CONCATENATE( "|", Inventory!L160)</f>
        <v>|</v>
      </c>
      <c r="H162" s="13" t="str">
        <f>IF ( Inventory!N160 = "", " |", SUBSTITUTE(Inventory!N160, Inventory!N160, CONCATENATE( "|", Inventory!N160) ) )</f>
        <v> |</v>
      </c>
    </row>
    <row r="163">
      <c r="A163" s="131" t="str">
        <f>CONCATENATE(Inventory!A161, " ", IF( Inventory!B161 = "♂", "&amp;#9794;", IF( Inventory!B161 = "⚪", "&amp;#9898;", IF( Inventory!B161 = "♀", "&amp;#9792;", "" ))))</f>
        <v> </v>
      </c>
      <c r="B163" s="13" t="str">
        <f>CONCAT("|", JOIN("/",Inventory!F161:K161) )</f>
        <v>|/////</v>
      </c>
      <c r="C163" s="13" t="str">
        <f>CONCAT( "|", Inventory!E161)</f>
        <v>|</v>
      </c>
      <c r="D163" s="13" t="str">
        <f>CONCAT( "|", Inventory!D161)</f>
        <v>|</v>
      </c>
      <c r="E163" s="13" t="str">
        <f>CONCAT( "|", Inventory!C161)</f>
        <v>|</v>
      </c>
      <c r="F163" s="13" t="str">
        <f>SUBSTITUTE(CONCAT("|", JOIN(", ",Inventory!R161:U161) ), ", , ,", "")</f>
        <v>| </v>
      </c>
      <c r="G163" s="13" t="str">
        <f>CONCATENATE( "|", Inventory!L161)</f>
        <v>|</v>
      </c>
      <c r="H163" s="13" t="str">
        <f>IF ( Inventory!N161 = "", " |", SUBSTITUTE(Inventory!N161, Inventory!N161, CONCATENATE( "|", Inventory!N161) ) )</f>
        <v> |</v>
      </c>
    </row>
    <row r="164">
      <c r="A164" s="131" t="str">
        <f>CONCATENATE(Inventory!A162, " ", IF( Inventory!B162 = "♂", "&amp;#9794;", IF( Inventory!B162 = "⚪", "&amp;#9898;", IF( Inventory!B162 = "♀", "&amp;#9792;", "" ))))</f>
        <v> </v>
      </c>
      <c r="B164" s="13" t="str">
        <f>CONCAT("|", JOIN("/",Inventory!F162:K162) )</f>
        <v>|/////</v>
      </c>
      <c r="C164" s="13" t="str">
        <f>CONCAT( "|", Inventory!E162)</f>
        <v>|</v>
      </c>
      <c r="D164" s="13" t="str">
        <f>CONCAT( "|", Inventory!D162)</f>
        <v>|</v>
      </c>
      <c r="E164" s="13" t="str">
        <f>CONCAT( "|", Inventory!C162)</f>
        <v>|</v>
      </c>
      <c r="F164" s="13" t="str">
        <f>SUBSTITUTE(CONCAT("|", JOIN(", ",Inventory!R162:U162) ), ", , ,", "")</f>
        <v>| </v>
      </c>
      <c r="G164" s="13" t="str">
        <f>CONCATENATE( "|", Inventory!L162)</f>
        <v>|</v>
      </c>
      <c r="H164" s="13" t="str">
        <f>IF ( Inventory!N162 = "", " |", SUBSTITUTE(Inventory!N162, Inventory!N162, CONCATENATE( "|", Inventory!N162) ) )</f>
        <v> |</v>
      </c>
    </row>
    <row r="165">
      <c r="A165" s="131" t="str">
        <f>CONCATENATE(Inventory!A163, " ", IF( Inventory!B163 = "♂", "&amp;#9794;", IF( Inventory!B163 = "⚪", "&amp;#9898;", IF( Inventory!B163 = "♀", "&amp;#9792;", "" ))))</f>
        <v> </v>
      </c>
      <c r="B165" s="13" t="str">
        <f>CONCAT("|", JOIN("/",Inventory!F163:K163) )</f>
        <v>|/////</v>
      </c>
      <c r="C165" s="13" t="str">
        <f>CONCAT( "|", Inventory!E163)</f>
        <v>|</v>
      </c>
      <c r="D165" s="13" t="str">
        <f>CONCAT( "|", Inventory!D163)</f>
        <v>|</v>
      </c>
      <c r="E165" s="13" t="str">
        <f>CONCAT( "|", Inventory!C163)</f>
        <v>|</v>
      </c>
      <c r="F165" s="13" t="str">
        <f>SUBSTITUTE(CONCAT("|", JOIN(", ",Inventory!R163:U163) ), ", , ,", "")</f>
        <v>| </v>
      </c>
      <c r="G165" s="13" t="str">
        <f>CONCATENATE( "|", Inventory!L163)</f>
        <v>|</v>
      </c>
      <c r="H165" s="13" t="str">
        <f>IF ( Inventory!N163 = "", " |", SUBSTITUTE(Inventory!N163, Inventory!N163, CONCATENATE( "|", Inventory!N163) ) )</f>
        <v> |</v>
      </c>
    </row>
    <row r="166">
      <c r="A166" s="131" t="str">
        <f>CONCATENATE(Inventory!A164, " ", IF( Inventory!B164 = "♂", "&amp;#9794;", IF( Inventory!B164 = "⚪", "&amp;#9898;", IF( Inventory!B164 = "♀", "&amp;#9792;", "" ))))</f>
        <v> </v>
      </c>
      <c r="B166" s="13" t="str">
        <f>CONCAT("|", JOIN("/",Inventory!F164:K164) )</f>
        <v>|/////</v>
      </c>
      <c r="C166" s="13" t="str">
        <f>CONCAT( "|", Inventory!E164)</f>
        <v>|</v>
      </c>
      <c r="D166" s="13" t="str">
        <f>CONCAT( "|", Inventory!D164)</f>
        <v>|</v>
      </c>
      <c r="E166" s="13" t="str">
        <f>CONCAT( "|", Inventory!C164)</f>
        <v>|</v>
      </c>
      <c r="F166" s="13" t="str">
        <f>SUBSTITUTE(CONCAT("|", JOIN(", ",Inventory!R164:U164) ), ", , ,", "")</f>
        <v>| </v>
      </c>
      <c r="G166" s="13" t="str">
        <f>CONCATENATE( "|", Inventory!L164)</f>
        <v>|</v>
      </c>
      <c r="H166" s="13" t="str">
        <f>IF ( Inventory!N164 = "", " |", SUBSTITUTE(Inventory!N164, Inventory!N164, CONCATENATE( "|", Inventory!N164) ) )</f>
        <v> |</v>
      </c>
    </row>
    <row r="167">
      <c r="A167" s="131" t="str">
        <f>CONCATENATE(Inventory!A165, " ", IF( Inventory!B165 = "♂", "&amp;#9794;", IF( Inventory!B165 = "⚪", "&amp;#9898;", IF( Inventory!B165 = "♀", "&amp;#9792;", "" ))))</f>
        <v> </v>
      </c>
      <c r="B167" s="13" t="str">
        <f>CONCAT("|", JOIN("/",Inventory!F165:K165) )</f>
        <v>|/////</v>
      </c>
      <c r="C167" s="13" t="str">
        <f>CONCAT( "|", Inventory!E165)</f>
        <v>|</v>
      </c>
      <c r="D167" s="13" t="str">
        <f>CONCAT( "|", Inventory!D165)</f>
        <v>|</v>
      </c>
      <c r="E167" s="13" t="str">
        <f>CONCAT( "|", Inventory!C165)</f>
        <v>|</v>
      </c>
      <c r="F167" s="13" t="str">
        <f>SUBSTITUTE(CONCAT("|", JOIN(", ",Inventory!R165:U165) ), ", , ,", "")</f>
        <v>| </v>
      </c>
      <c r="G167" s="13" t="str">
        <f>CONCATENATE( "|", Inventory!L165)</f>
        <v>|</v>
      </c>
      <c r="H167" s="13" t="str">
        <f>IF ( Inventory!N165 = "", " |", SUBSTITUTE(Inventory!N165, Inventory!N165, CONCATENATE( "|", Inventory!N165) ) )</f>
        <v> |</v>
      </c>
    </row>
    <row r="168">
      <c r="A168" s="131" t="str">
        <f>CONCATENATE(Inventory!A166, " ", IF( Inventory!B166 = "♂", "&amp;#9794;", IF( Inventory!B166 = "⚪", "&amp;#9898;", IF( Inventory!B166 = "♀", "&amp;#9792;", "" ))))</f>
        <v> </v>
      </c>
      <c r="B168" s="13" t="str">
        <f>CONCAT("|", JOIN("/",Inventory!F166:K166) )</f>
        <v>|/////</v>
      </c>
      <c r="C168" s="13" t="str">
        <f>CONCAT( "|", Inventory!E166)</f>
        <v>|</v>
      </c>
      <c r="D168" s="13" t="str">
        <f>CONCAT( "|", Inventory!D166)</f>
        <v>|</v>
      </c>
      <c r="E168" s="13" t="str">
        <f>CONCAT( "|", Inventory!C166)</f>
        <v>|</v>
      </c>
      <c r="F168" s="13" t="str">
        <f>SUBSTITUTE(CONCAT("|", JOIN(", ",Inventory!R166:U166) ), ", , ,", "")</f>
        <v>| </v>
      </c>
      <c r="G168" s="13" t="str">
        <f>CONCATENATE( "|", Inventory!L166)</f>
        <v>|</v>
      </c>
      <c r="H168" s="13" t="str">
        <f>IF ( Inventory!N166 = "", " |", SUBSTITUTE(Inventory!N166, Inventory!N166, CONCATENATE( "|", Inventory!N166) ) )</f>
        <v> |</v>
      </c>
    </row>
    <row r="169">
      <c r="A169" s="132" t="str">
        <f>CONCATENATE(Inventory!A167, " ", IF( Inventory!B167 = "♂", "&amp;#9794;", IF( Inventory!B167 = "⚪", "&amp;#9898;", IF( Inventory!B167 = "♀", "&amp;#9792;", "" ))))</f>
        <v> </v>
      </c>
      <c r="B169" s="13" t="str">
        <f>CONCAT("|", JOIN("/",Inventory!F167:K167) )</f>
        <v>|/////</v>
      </c>
      <c r="C169" s="13" t="str">
        <f>CONCAT( "|", Inventory!E167)</f>
        <v>|</v>
      </c>
      <c r="D169" s="13" t="str">
        <f>CONCAT( "|", Inventory!D167)</f>
        <v>|</v>
      </c>
      <c r="E169" s="13" t="str">
        <f>CONCAT( "|", Inventory!C167)</f>
        <v>|</v>
      </c>
      <c r="F169" s="13" t="str">
        <f>SUBSTITUTE(CONCAT("|", JOIN(", ",Inventory!R167:U167) ), ", , ,", "")</f>
        <v>| </v>
      </c>
      <c r="G169" s="13" t="str">
        <f>CONCATENATE( "|", Inventory!L167)</f>
        <v>|</v>
      </c>
      <c r="H169" s="13" t="str">
        <f>IF ( Inventory!N167 = "", " |", SUBSTITUTE(Inventory!N167, Inventory!N167, CONCATENATE( "|", Inventory!N167) ) )</f>
        <v> |</v>
      </c>
    </row>
    <row r="170">
      <c r="A170" s="132" t="str">
        <f>CONCATENATE(Inventory!A168, " ", IF( Inventory!B168 = "♂", "&amp;#9794;", IF( Inventory!B168 = "⚪", "&amp;#9898;", IF( Inventory!B168 = "♀", "&amp;#9792;", "" ))))</f>
        <v> </v>
      </c>
      <c r="B170" s="13" t="str">
        <f>CONCAT("|", JOIN("/",Inventory!F168:K168) )</f>
        <v>|/////</v>
      </c>
      <c r="C170" s="13" t="str">
        <f>CONCAT( "|", Inventory!E168)</f>
        <v>|</v>
      </c>
      <c r="D170" s="13" t="str">
        <f>CONCAT( "|", Inventory!D168)</f>
        <v>|</v>
      </c>
      <c r="E170" s="13" t="str">
        <f>CONCAT( "|", Inventory!C168)</f>
        <v>|</v>
      </c>
      <c r="F170" s="13" t="str">
        <f>SUBSTITUTE(CONCAT("|", JOIN(", ",Inventory!R168:U168) ), ", , ,", "")</f>
        <v>| </v>
      </c>
      <c r="G170" s="13" t="str">
        <f>CONCATENATE( "|", Inventory!L168)</f>
        <v>|</v>
      </c>
      <c r="H170" s="13" t="str">
        <f>IF ( Inventory!N168 = "", " |", SUBSTITUTE(Inventory!N168, Inventory!N168, CONCATENATE( "|", Inventory!N168) ) )</f>
        <v> |</v>
      </c>
    </row>
    <row r="171">
      <c r="A171" s="132" t="str">
        <f>CONCATENATE(Inventory!A170, " ", IF( Inventory!B170 = "♂", "&amp;#9794;", IF( Inventory!B170 = "⚪", "&amp;#9898;", IF( Inventory!B170 = "♀", "&amp;#9792;", "" ))))</f>
        <v> </v>
      </c>
      <c r="B171" s="13" t="str">
        <f>CONCAT("|", JOIN("/",Inventory!F170:K170) )</f>
        <v>|/////</v>
      </c>
      <c r="C171" s="13" t="str">
        <f>CONCAT( "|", Inventory!E170)</f>
        <v>|</v>
      </c>
      <c r="D171" s="13" t="str">
        <f>CONCAT( "|", Inventory!D170)</f>
        <v>|</v>
      </c>
      <c r="E171" s="13" t="str">
        <f>CONCAT( "|", Inventory!C170)</f>
        <v>|</v>
      </c>
      <c r="F171" s="13" t="str">
        <f>SUBSTITUTE(CONCAT("|", JOIN(", ",Inventory!R170:U170) ), ", , ,", "")</f>
        <v>| </v>
      </c>
      <c r="G171" s="13" t="str">
        <f>CONCATENATE( "|", Inventory!L170)</f>
        <v>|</v>
      </c>
      <c r="H171" s="13" t="str">
        <f>IF ( Inventory!N170 = "", " |", SUBSTITUTE(Inventory!N170, Inventory!N170, CONCATENATE( "|", Inventory!N170) ) )</f>
        <v> |</v>
      </c>
    </row>
    <row r="172">
      <c r="A172" s="132" t="str">
        <f>CONCATENATE(Inventory!A171, " ", IF( Inventory!B171 = "♂", "&amp;#9794;", IF( Inventory!B171 = "⚪", "&amp;#9898;", IF( Inventory!B171 = "♀", "&amp;#9792;", "" ))))</f>
        <v> </v>
      </c>
      <c r="B172" s="13" t="str">
        <f>CONCAT("|", JOIN("/",Inventory!F171:K171) )</f>
        <v>|/////</v>
      </c>
      <c r="C172" s="13" t="str">
        <f>CONCAT( "|", Inventory!E171)</f>
        <v>|</v>
      </c>
      <c r="D172" s="13" t="str">
        <f>CONCAT( "|", Inventory!D171)</f>
        <v>|</v>
      </c>
      <c r="E172" s="13" t="str">
        <f>CONCAT( "|", Inventory!C171)</f>
        <v>|</v>
      </c>
      <c r="F172" s="13" t="str">
        <f>SUBSTITUTE(CONCAT("|", JOIN(", ",Inventory!R171:U171) ), ", , ,", "")</f>
        <v>| </v>
      </c>
      <c r="G172" s="13" t="str">
        <f>CONCATENATE( "|", Inventory!L171)</f>
        <v>|</v>
      </c>
      <c r="H172" s="13" t="str">
        <f>IF ( Inventory!N171 = "", " |", SUBSTITUTE(Inventory!N171, Inventory!N171, CONCATENATE( "|", Inventory!N171) ) )</f>
        <v> |</v>
      </c>
    </row>
    <row r="173">
      <c r="A173" s="132" t="str">
        <f>CONCATENATE(Inventory!A172, " ", IF( Inventory!B172 = "♂", "&amp;#9794;", IF( Inventory!B172 = "⚪", "&amp;#9898;", IF( Inventory!B172 = "♀", "&amp;#9792;", "" ))))</f>
        <v> </v>
      </c>
      <c r="B173" s="13" t="str">
        <f>CONCAT("|", JOIN("/",Inventory!F172:K172) )</f>
        <v>|/////</v>
      </c>
      <c r="C173" s="13" t="str">
        <f>CONCAT( "|", Inventory!E172)</f>
        <v>|</v>
      </c>
      <c r="D173" s="13" t="str">
        <f>CONCAT( "|", Inventory!D172)</f>
        <v>|</v>
      </c>
      <c r="E173" s="13" t="str">
        <f>CONCAT( "|", Inventory!C172)</f>
        <v>|</v>
      </c>
      <c r="F173" s="13" t="str">
        <f>SUBSTITUTE(CONCAT("|", JOIN(", ",Inventory!R172:U172) ), ", , ,", "")</f>
        <v>| </v>
      </c>
      <c r="G173" s="13" t="str">
        <f>CONCATENATE( "|", Inventory!L172)</f>
        <v>|</v>
      </c>
      <c r="H173" s="13" t="str">
        <f>IF ( Inventory!N172 = "", " |", SUBSTITUTE(Inventory!N172, Inventory!N172, CONCATENATE( "|", Inventory!N172) ) )</f>
        <v> |</v>
      </c>
    </row>
    <row r="174">
      <c r="A174" s="132" t="str">
        <f>CONCATENATE(Inventory!A173, " ", IF( Inventory!B173 = "♂", "&amp;#9794;", IF( Inventory!B173 = "⚪", "&amp;#9898;", IF( Inventory!B173 = "♀", "&amp;#9792;", "" ))))</f>
        <v> </v>
      </c>
      <c r="B174" s="13" t="str">
        <f>CONCAT("|", JOIN("/",Inventory!F173:K173) )</f>
        <v>|/////</v>
      </c>
      <c r="C174" s="13" t="str">
        <f>CONCAT( "|", Inventory!E173)</f>
        <v>|</v>
      </c>
      <c r="D174" s="13" t="str">
        <f>CONCAT( "|", Inventory!D173)</f>
        <v>|</v>
      </c>
      <c r="E174" s="13" t="str">
        <f>CONCAT( "|", Inventory!C173)</f>
        <v>|</v>
      </c>
      <c r="F174" s="13" t="str">
        <f>SUBSTITUTE(CONCAT("|", JOIN(", ",Inventory!R173:U173) ), ", , ,", "")</f>
        <v>| </v>
      </c>
      <c r="G174" s="13" t="str">
        <f>CONCATENATE( "|", Inventory!L173)</f>
        <v>|</v>
      </c>
      <c r="H174" s="13" t="str">
        <f>IF ( Inventory!N173 = "", " |", SUBSTITUTE(Inventory!N173, Inventory!N173, CONCATENATE( "|", Inventory!N173) ) )</f>
        <v> |</v>
      </c>
    </row>
    <row r="175">
      <c r="A175" s="132" t="str">
        <f>CONCATENATE(Inventory!A174, " ", IF( Inventory!B174 = "♂", "&amp;#9794;", IF( Inventory!B174 = "⚪", "&amp;#9898;", IF( Inventory!B174 = "♀", "&amp;#9792;", "" ))))</f>
        <v> </v>
      </c>
      <c r="B175" s="13" t="str">
        <f>CONCAT("|", JOIN("/",Inventory!F174:K174) )</f>
        <v>|/////</v>
      </c>
      <c r="C175" s="13" t="str">
        <f>CONCAT( "|", Inventory!E174)</f>
        <v>|</v>
      </c>
      <c r="D175" s="13" t="str">
        <f>CONCAT( "|", Inventory!D174)</f>
        <v>|</v>
      </c>
      <c r="E175" s="13" t="str">
        <f>CONCAT( "|", Inventory!C174)</f>
        <v>|</v>
      </c>
      <c r="F175" s="13" t="str">
        <f>SUBSTITUTE(CONCAT("|", JOIN(", ",Inventory!R174:U174) ), ", , ,", "")</f>
        <v>| </v>
      </c>
      <c r="G175" s="13" t="str">
        <f>CONCATENATE( "|", Inventory!L174)</f>
        <v>|</v>
      </c>
      <c r="H175" s="13" t="str">
        <f>IF ( Inventory!N174 = "", " |", SUBSTITUTE(Inventory!N174, Inventory!N174, CONCATENATE( "|", Inventory!N174) ) )</f>
        <v> |</v>
      </c>
    </row>
    <row r="176">
      <c r="A176" s="132" t="str">
        <f>CONCATENATE(Inventory!A175, " ", IF( Inventory!B175 = "♂", "&amp;#9794;", IF( Inventory!B175 = "⚪", "&amp;#9898;", IF( Inventory!B175 = "♀", "&amp;#9792;", "" ))))</f>
        <v> </v>
      </c>
      <c r="B176" s="13" t="str">
        <f>CONCAT("|", JOIN("/",Inventory!F175:K175) )</f>
        <v>|/////</v>
      </c>
      <c r="C176" s="13" t="str">
        <f>CONCAT( "|", Inventory!E175)</f>
        <v>|</v>
      </c>
      <c r="D176" s="13" t="str">
        <f>CONCAT( "|", Inventory!D175)</f>
        <v>|</v>
      </c>
      <c r="E176" s="13" t="str">
        <f>CONCAT( "|", Inventory!C175)</f>
        <v>|</v>
      </c>
      <c r="F176" s="13" t="str">
        <f>SUBSTITUTE(CONCAT("|", JOIN(", ",Inventory!R175:U175) ), ", , ,", "")</f>
        <v>| </v>
      </c>
      <c r="G176" s="13" t="str">
        <f>CONCATENATE( "|", Inventory!L175)</f>
        <v>|</v>
      </c>
      <c r="H176" s="13" t="str">
        <f>IF ( Inventory!N175 = "", " |", SUBSTITUTE(Inventory!N175, Inventory!N175, CONCATENATE( "|", Inventory!N175) ) )</f>
        <v> |</v>
      </c>
    </row>
    <row r="177">
      <c r="A177" s="132" t="str">
        <f>CONCATENATE(Inventory!A176, " ", IF( Inventory!B176 = "♂", "&amp;#9794;", IF( Inventory!B176 = "⚪", "&amp;#9898;", IF( Inventory!B176 = "♀", "&amp;#9792;", "" ))))</f>
        <v> </v>
      </c>
      <c r="B177" s="13" t="str">
        <f>CONCAT("|", JOIN("/",Inventory!F176:K176) )</f>
        <v>|/////</v>
      </c>
      <c r="C177" s="13" t="str">
        <f>CONCAT( "|", Inventory!E176)</f>
        <v>|</v>
      </c>
      <c r="D177" s="13" t="str">
        <f>CONCAT( "|", Inventory!D176)</f>
        <v>|</v>
      </c>
      <c r="E177" s="13" t="str">
        <f>CONCAT( "|", Inventory!C176)</f>
        <v>|</v>
      </c>
      <c r="F177" s="13" t="str">
        <f>SUBSTITUTE(CONCAT("|", JOIN(", ",Inventory!R176:U176) ), ", , ,", "")</f>
        <v>| </v>
      </c>
      <c r="G177" s="13" t="str">
        <f>CONCATENATE( "|", Inventory!L176)</f>
        <v>|</v>
      </c>
      <c r="H177" s="13" t="str">
        <f>IF ( Inventory!N176 = "", " |", SUBSTITUTE(Inventory!N176, Inventory!N176, CONCATENATE( "|", Inventory!N176) ) )</f>
        <v> |</v>
      </c>
    </row>
    <row r="178">
      <c r="A178" s="132" t="str">
        <f>CONCATENATE(Inventory!A177, " ", IF( Inventory!B177 = "♂", "&amp;#9794;", IF( Inventory!B177 = "⚪", "&amp;#9898;", IF( Inventory!B177 = "♀", "&amp;#9792;", "" ))))</f>
        <v> </v>
      </c>
      <c r="B178" s="13" t="str">
        <f>CONCAT("|", JOIN("/",Inventory!F177:K177) )</f>
        <v>|/////</v>
      </c>
      <c r="C178" s="13" t="str">
        <f>CONCAT( "|", Inventory!E177)</f>
        <v>|</v>
      </c>
      <c r="D178" s="13" t="str">
        <f>CONCAT( "|", Inventory!D177)</f>
        <v>|</v>
      </c>
      <c r="E178" s="13" t="str">
        <f>CONCAT( "|", Inventory!C177)</f>
        <v>|</v>
      </c>
      <c r="F178" s="13" t="str">
        <f>SUBSTITUTE(CONCAT("|", JOIN(", ",Inventory!R177:U177) ), ", , ,", "")</f>
        <v>| </v>
      </c>
      <c r="G178" s="13" t="str">
        <f>CONCATENATE( "|", Inventory!L177)</f>
        <v>|</v>
      </c>
      <c r="H178" s="13" t="str">
        <f>IF ( Inventory!N177 = "", " |", SUBSTITUTE(Inventory!N177, Inventory!N177, CONCATENATE( "|", Inventory!N177) ) )</f>
        <v> |</v>
      </c>
    </row>
    <row r="179">
      <c r="A179" s="132" t="str">
        <f>CONCATENATE(Inventory!A178, " ", IF( Inventory!B178 = "♂", "&amp;#9794;", IF( Inventory!B178 = "⚪", "&amp;#9898;", IF( Inventory!B178 = "♀", "&amp;#9792;", "" ))))</f>
        <v> </v>
      </c>
      <c r="B179" s="13" t="str">
        <f>CONCAT("|", JOIN("/",Inventory!F178:K178) )</f>
        <v>|/////</v>
      </c>
      <c r="C179" s="13" t="str">
        <f>CONCAT( "|", Inventory!E178)</f>
        <v>|</v>
      </c>
      <c r="D179" s="13" t="str">
        <f>CONCAT( "|", Inventory!D178)</f>
        <v>|</v>
      </c>
      <c r="E179" s="13" t="str">
        <f>CONCAT( "|", Inventory!C178)</f>
        <v>|</v>
      </c>
      <c r="F179" s="13" t="str">
        <f>SUBSTITUTE(CONCAT("|", JOIN(", ",Inventory!R178:U178) ), ", , ,", "")</f>
        <v>| </v>
      </c>
      <c r="G179" s="13" t="str">
        <f>CONCATENATE( "|", Inventory!L178)</f>
        <v>|</v>
      </c>
      <c r="H179" s="13" t="str">
        <f>IF ( Inventory!N178 = "", " |", SUBSTITUTE(Inventory!N178, Inventory!N178, CONCATENATE( "|", Inventory!N178) ) )</f>
        <v> |</v>
      </c>
    </row>
    <row r="180">
      <c r="A180" s="132" t="str">
        <f>CONCATENATE(Inventory!A179, " ", IF( Inventory!B179 = "♂", "&amp;#9794;", IF( Inventory!B179 = "⚪", "&amp;#9898;", IF( Inventory!B179 = "♀", "&amp;#9792;", "" ))))</f>
        <v> </v>
      </c>
      <c r="B180" s="13" t="str">
        <f>CONCAT("|", JOIN("/",Inventory!F179:K179) )</f>
        <v>|/////</v>
      </c>
      <c r="C180" s="13" t="str">
        <f>CONCAT( "|", Inventory!E179)</f>
        <v>|</v>
      </c>
      <c r="D180" s="13" t="str">
        <f>CONCAT( "|", Inventory!D179)</f>
        <v>|</v>
      </c>
      <c r="E180" s="13" t="str">
        <f>CONCAT( "|", Inventory!C179)</f>
        <v>|</v>
      </c>
      <c r="F180" s="13" t="str">
        <f>SUBSTITUTE(CONCAT("|", JOIN(", ",Inventory!R179:U179) ), ", , ,", "")</f>
        <v>| </v>
      </c>
      <c r="G180" s="13" t="str">
        <f>CONCATENATE( "|", Inventory!L179)</f>
        <v>|</v>
      </c>
      <c r="H180" s="13" t="str">
        <f>IF ( Inventory!N179 = "", " |", SUBSTITUTE(Inventory!N179, Inventory!N179, CONCATENATE( "|", Inventory!N179) ) )</f>
        <v> |</v>
      </c>
    </row>
    <row r="181">
      <c r="A181" s="132" t="str">
        <f>CONCATENATE(Inventory!A180, " ", IF( Inventory!B180 = "♂", "&amp;#9794;", IF( Inventory!B180 = "⚪", "&amp;#9898;", IF( Inventory!B180 = "♀", "&amp;#9792;", "" ))))</f>
        <v> </v>
      </c>
      <c r="B181" s="13" t="str">
        <f>CONCAT("|", JOIN("/",Inventory!F180:K180) )</f>
        <v>|/////</v>
      </c>
      <c r="C181" s="13" t="str">
        <f>CONCAT( "|", Inventory!E180)</f>
        <v>|</v>
      </c>
      <c r="D181" s="13" t="str">
        <f>CONCAT( "|", Inventory!D180)</f>
        <v>|</v>
      </c>
      <c r="E181" s="13" t="str">
        <f>CONCAT( "|", Inventory!C180)</f>
        <v>|</v>
      </c>
      <c r="F181" s="13" t="str">
        <f>SUBSTITUTE(CONCAT("|", JOIN(", ",Inventory!R180:U180) ), ", , ,", "")</f>
        <v>| </v>
      </c>
      <c r="G181" s="13" t="str">
        <f>CONCATENATE( "|", Inventory!L180)</f>
        <v>|</v>
      </c>
      <c r="H181" s="13" t="str">
        <f>IF ( Inventory!N180 = "", " |", SUBSTITUTE(Inventory!N180, Inventory!N180, CONCATENATE( "|", Inventory!N180) ) )</f>
        <v> |</v>
      </c>
    </row>
    <row r="182">
      <c r="A182" s="132" t="str">
        <f>CONCATENATE(Inventory!A181, " ", IF( Inventory!B181 = "♂", "&amp;#9794;", IF( Inventory!B181 = "⚪", "&amp;#9898;", IF( Inventory!B181 = "♀", "&amp;#9792;", "" ))))</f>
        <v> </v>
      </c>
      <c r="B182" s="13" t="str">
        <f>CONCAT("|", JOIN("/",Inventory!F181:K181) )</f>
        <v>|/////</v>
      </c>
      <c r="C182" s="13" t="str">
        <f>CONCAT( "|", Inventory!E181)</f>
        <v>|</v>
      </c>
      <c r="D182" s="13" t="str">
        <f>CONCAT( "|", Inventory!D181)</f>
        <v>|</v>
      </c>
      <c r="E182" s="13" t="str">
        <f>CONCAT( "|", Inventory!C181)</f>
        <v>|</v>
      </c>
      <c r="F182" s="13" t="str">
        <f>SUBSTITUTE(CONCAT("|", JOIN(", ",Inventory!R181:U181) ), ", , ,", "")</f>
        <v>| </v>
      </c>
      <c r="G182" s="13" t="str">
        <f>CONCATENATE( "|", Inventory!L181)</f>
        <v>|</v>
      </c>
      <c r="H182" s="13" t="str">
        <f>IF ( Inventory!N181 = "", " |", SUBSTITUTE(Inventory!N181, Inventory!N181, CONCATENATE( "|", Inventory!N181) ) )</f>
        <v> |</v>
      </c>
    </row>
    <row r="183">
      <c r="A183" s="132" t="str">
        <f>CONCATENATE(Inventory!A182, " ", IF( Inventory!B182 = "♂", "&amp;#9794;", IF( Inventory!B182 = "⚪", "&amp;#9898;", IF( Inventory!B182 = "♀", "&amp;#9792;", "" ))))</f>
        <v> </v>
      </c>
      <c r="B183" s="13" t="str">
        <f>CONCAT("|", JOIN("/",Inventory!F182:K182) )</f>
        <v>|/////</v>
      </c>
      <c r="C183" s="13" t="str">
        <f>CONCAT( "|", Inventory!E182)</f>
        <v>|</v>
      </c>
      <c r="D183" s="13" t="str">
        <f>CONCAT( "|", Inventory!D182)</f>
        <v>|</v>
      </c>
      <c r="E183" s="13" t="str">
        <f>CONCAT( "|", Inventory!C182)</f>
        <v>|</v>
      </c>
      <c r="F183" s="13" t="str">
        <f>SUBSTITUTE(CONCAT("|", JOIN(", ",Inventory!R182:U182) ), ", , ,", "")</f>
        <v>| </v>
      </c>
      <c r="G183" s="13" t="str">
        <f>CONCATENATE( "|", Inventory!L182)</f>
        <v>|</v>
      </c>
      <c r="H183" s="13" t="str">
        <f>IF ( Inventory!N182 = "", " |", SUBSTITUTE(Inventory!N182, Inventory!N182, CONCATENATE( "|", Inventory!N182) ) )</f>
        <v> |</v>
      </c>
    </row>
    <row r="184">
      <c r="A184" s="132" t="str">
        <f>CONCATENATE(Inventory!A183, " ", IF( Inventory!B183 = "♂", "&amp;#9794;", IF( Inventory!B183 = "⚪", "&amp;#9898;", IF( Inventory!B183 = "♀", "&amp;#9792;", "" ))))</f>
        <v> </v>
      </c>
      <c r="B184" s="13" t="str">
        <f>CONCAT("|", JOIN("/",Inventory!F183:K183) )</f>
        <v>|/////</v>
      </c>
      <c r="C184" s="13" t="str">
        <f>CONCAT( "|", Inventory!E183)</f>
        <v>|</v>
      </c>
      <c r="D184" s="13" t="str">
        <f>CONCAT( "|", Inventory!D183)</f>
        <v>|</v>
      </c>
      <c r="E184" s="13" t="str">
        <f>CONCAT( "|", Inventory!C183)</f>
        <v>|</v>
      </c>
      <c r="F184" s="13" t="str">
        <f>SUBSTITUTE(CONCAT("|", JOIN(", ",Inventory!R183:U183) ), ", , ,", "")</f>
        <v>| </v>
      </c>
      <c r="G184" s="13" t="str">
        <f>CONCATENATE( "|", Inventory!L183)</f>
        <v>|</v>
      </c>
      <c r="H184" s="13" t="str">
        <f>IF ( Inventory!N183 = "", " |", SUBSTITUTE(Inventory!N183, Inventory!N183, CONCATENATE( "|", Inventory!N183) ) )</f>
        <v> |</v>
      </c>
    </row>
    <row r="185">
      <c r="A185" s="132" t="str">
        <f>CONCATENATE(Inventory!A184, " ", IF( Inventory!B184 = "♂", "&amp;#9794;", IF( Inventory!B184 = "⚪", "&amp;#9898;", IF( Inventory!B184 = "♀", "&amp;#9792;", "" ))))</f>
        <v> </v>
      </c>
      <c r="B185" s="13" t="str">
        <f>CONCAT("|", JOIN("/",Inventory!F184:K184) )</f>
        <v>|/////</v>
      </c>
      <c r="C185" s="13" t="str">
        <f>CONCAT( "|", Inventory!E184)</f>
        <v>|</v>
      </c>
      <c r="D185" s="13" t="str">
        <f>CONCAT( "|", Inventory!D184)</f>
        <v>|</v>
      </c>
      <c r="E185" s="13" t="str">
        <f>CONCAT( "|", Inventory!C184)</f>
        <v>|</v>
      </c>
      <c r="F185" s="13" t="str">
        <f>SUBSTITUTE(CONCAT("|", JOIN(", ",Inventory!R184:U184) ), ", , ,", "")</f>
        <v>| </v>
      </c>
      <c r="G185" s="13" t="str">
        <f>CONCATENATE( "|", Inventory!L184)</f>
        <v>|</v>
      </c>
      <c r="H185" s="13" t="str">
        <f>IF ( Inventory!N184 = "", " |", SUBSTITUTE(Inventory!N184, Inventory!N184, CONCATENATE( "|", Inventory!N184) ) )</f>
        <v> |</v>
      </c>
    </row>
    <row r="186">
      <c r="A186" s="132" t="str">
        <f>CONCATENATE(Inventory!A185, " ", IF( Inventory!B185 = "♂", "&amp;#9794;", IF( Inventory!B185 = "⚪", "&amp;#9898;", IF( Inventory!B185 = "♀", "&amp;#9792;", "" ))))</f>
        <v> </v>
      </c>
      <c r="B186" s="13" t="str">
        <f>CONCAT("|", JOIN("/",Inventory!F185:K185) )</f>
        <v>|/////</v>
      </c>
      <c r="C186" s="13" t="str">
        <f>CONCAT( "|", Inventory!E185)</f>
        <v>|</v>
      </c>
      <c r="D186" s="13" t="str">
        <f>CONCAT( "|", Inventory!D185)</f>
        <v>|</v>
      </c>
      <c r="E186" s="13" t="str">
        <f>CONCAT( "|", Inventory!C185)</f>
        <v>|</v>
      </c>
      <c r="F186" s="13" t="str">
        <f>SUBSTITUTE(CONCAT("|", JOIN(", ",Inventory!R185:U185) ), ", , ,", "")</f>
        <v>| </v>
      </c>
      <c r="G186" s="13" t="str">
        <f>CONCATENATE( "|", Inventory!L185)</f>
        <v>|</v>
      </c>
      <c r="H186" s="13" t="str">
        <f>IF ( Inventory!N185 = "", " |", SUBSTITUTE(Inventory!N185, Inventory!N185, CONCATENATE( "|", Inventory!N185) ) )</f>
        <v> |</v>
      </c>
    </row>
    <row r="187">
      <c r="A187" s="132" t="str">
        <f>CONCATENATE(Inventory!A186, " ", IF( Inventory!B186 = "♂", "&amp;#9794;", IF( Inventory!B186 = "⚪", "&amp;#9898;", IF( Inventory!B186 = "♀", "&amp;#9792;", "" ))))</f>
        <v> </v>
      </c>
      <c r="B187" s="13" t="str">
        <f>CONCAT("|", JOIN("/",Inventory!F186:K186) )</f>
        <v>|/////</v>
      </c>
      <c r="C187" s="13" t="str">
        <f>CONCAT( "|", Inventory!E186)</f>
        <v>|</v>
      </c>
      <c r="D187" s="13" t="str">
        <f>CONCAT( "|", Inventory!D186)</f>
        <v>|</v>
      </c>
      <c r="E187" s="13" t="str">
        <f>CONCAT( "|", Inventory!C186)</f>
        <v>|</v>
      </c>
      <c r="F187" s="13" t="str">
        <f>SUBSTITUTE(CONCAT("|", JOIN(", ",Inventory!R186:U186) ), ", , ,", "")</f>
        <v>| </v>
      </c>
      <c r="G187" s="13" t="str">
        <f>CONCATENATE( "|", Inventory!L186)</f>
        <v>|</v>
      </c>
      <c r="H187" s="13" t="str">
        <f>IF ( Inventory!N186 = "", " |", SUBSTITUTE(Inventory!N186, Inventory!N186, CONCATENATE( "|", Inventory!N186) ) )</f>
        <v> |</v>
      </c>
    </row>
    <row r="188">
      <c r="A188" s="132" t="str">
        <f>CONCATENATE(Inventory!A187, " ", IF( Inventory!B187 = "♂", "&amp;#9794;", IF( Inventory!B187 = "⚪", "&amp;#9898;", IF( Inventory!B187 = "♀", "&amp;#9792;", "" ))))</f>
        <v> </v>
      </c>
      <c r="B188" s="13" t="str">
        <f>CONCAT("|", JOIN("/",Inventory!F187:K187) )</f>
        <v>|/////</v>
      </c>
      <c r="C188" s="13" t="str">
        <f>CONCAT( "|", Inventory!E187)</f>
        <v>|</v>
      </c>
      <c r="D188" s="13" t="str">
        <f>CONCAT( "|", Inventory!D187)</f>
        <v>|</v>
      </c>
      <c r="E188" s="13" t="str">
        <f>CONCAT( "|", Inventory!C187)</f>
        <v>|</v>
      </c>
      <c r="F188" s="13" t="str">
        <f>SUBSTITUTE(CONCAT("|", JOIN(", ",Inventory!R187:U187) ), ", , ,", "")</f>
        <v>| </v>
      </c>
      <c r="G188" s="13" t="str">
        <f>CONCATENATE( "|", Inventory!L187)</f>
        <v>|</v>
      </c>
      <c r="H188" s="13" t="str">
        <f>IF ( Inventory!N187 = "", " |", SUBSTITUTE(Inventory!N187, Inventory!N187, CONCATENATE( "|", Inventory!N187) ) )</f>
        <v> |</v>
      </c>
    </row>
    <row r="189">
      <c r="A189" s="132" t="str">
        <f>CONCATENATE(Inventory!A188, " ", IF( Inventory!B188 = "♂", "&amp;#9794;", IF( Inventory!B188 = "⚪", "&amp;#9898;", IF( Inventory!B188 = "♀", "&amp;#9792;", "" ))))</f>
        <v> </v>
      </c>
      <c r="B189" s="13" t="str">
        <f>CONCAT("|", JOIN("/",Inventory!F188:K188) )</f>
        <v>|/////</v>
      </c>
      <c r="C189" s="13" t="str">
        <f>CONCAT( "|", Inventory!E188)</f>
        <v>|</v>
      </c>
      <c r="D189" s="13" t="str">
        <f>CONCAT( "|", Inventory!D188)</f>
        <v>|</v>
      </c>
      <c r="E189" s="13" t="str">
        <f>CONCAT( "|", Inventory!C188)</f>
        <v>|</v>
      </c>
      <c r="F189" s="13" t="str">
        <f>SUBSTITUTE(CONCAT("|", JOIN(", ",Inventory!R188:U188) ), ", , ,", "")</f>
        <v>| </v>
      </c>
      <c r="G189" s="13" t="str">
        <f>CONCATENATE( "|", Inventory!L188)</f>
        <v>|</v>
      </c>
      <c r="H189" s="13" t="str">
        <f>IF ( Inventory!N188 = "", " |", SUBSTITUTE(Inventory!N188, Inventory!N188, CONCATENATE( "|", Inventory!N188) ) )</f>
        <v> |</v>
      </c>
    </row>
    <row r="190">
      <c r="A190" s="132" t="str">
        <f>CONCATENATE(Inventory!A189, " ", IF( Inventory!B189 = "♂", "&amp;#9794;", IF( Inventory!B189 = "⚪", "&amp;#9898;", IF( Inventory!B189 = "♀", "&amp;#9792;", "" ))))</f>
        <v> </v>
      </c>
      <c r="B190" s="13" t="str">
        <f>CONCAT("|", JOIN("/",Inventory!F189:K189) )</f>
        <v>|/////</v>
      </c>
      <c r="C190" s="13" t="str">
        <f>CONCAT( "|", Inventory!E189)</f>
        <v>|</v>
      </c>
      <c r="D190" s="13" t="str">
        <f>CONCAT( "|", Inventory!D189)</f>
        <v>|</v>
      </c>
      <c r="E190" s="13" t="str">
        <f>CONCAT( "|", Inventory!C189)</f>
        <v>|</v>
      </c>
      <c r="F190" s="13" t="str">
        <f>SUBSTITUTE(CONCAT("|", JOIN(", ",Inventory!R189:U189) ), ", , ,", "")</f>
        <v>| </v>
      </c>
      <c r="G190" s="13" t="str">
        <f>CONCATENATE( "|", Inventory!L189)</f>
        <v>|</v>
      </c>
      <c r="H190" s="13" t="str">
        <f>IF ( Inventory!N189 = "", " |", SUBSTITUTE(Inventory!N189, Inventory!N189, CONCATENATE( "|", Inventory!N189) ) )</f>
        <v> |</v>
      </c>
    </row>
    <row r="191">
      <c r="A191" s="132" t="str">
        <f>CONCATENATE(Inventory!A190, " ", IF( Inventory!B190 = "♂", "&amp;#9794;", IF( Inventory!B190 = "⚪", "&amp;#9898;", IF( Inventory!B190 = "♀", "&amp;#9792;", "" ))))</f>
        <v> </v>
      </c>
      <c r="B191" s="13" t="str">
        <f>CONCAT("|", JOIN("/",Inventory!F190:K190) )</f>
        <v>|/////</v>
      </c>
      <c r="C191" s="13" t="str">
        <f>CONCAT( "|", Inventory!E190)</f>
        <v>|</v>
      </c>
      <c r="D191" s="13" t="str">
        <f>CONCAT( "|", Inventory!D190)</f>
        <v>|</v>
      </c>
      <c r="E191" s="13" t="str">
        <f>CONCAT( "|", Inventory!C190)</f>
        <v>|</v>
      </c>
      <c r="F191" s="13" t="str">
        <f>SUBSTITUTE(CONCAT("|", JOIN(", ",Inventory!R190:U190) ), ", , ,", "")</f>
        <v>| </v>
      </c>
      <c r="G191" s="13" t="str">
        <f>CONCATENATE( "|", Inventory!L190)</f>
        <v>|</v>
      </c>
      <c r="H191" s="13" t="str">
        <f>IF ( Inventory!N190 = "", " |", SUBSTITUTE(Inventory!N190, Inventory!N190, CONCATENATE( "|", Inventory!N190) ) )</f>
        <v> |</v>
      </c>
    </row>
    <row r="192">
      <c r="A192" s="132" t="str">
        <f>CONCATENATE(Inventory!A191, " ", IF( Inventory!B191 = "♂", "&amp;#9794;", IF( Inventory!B191 = "⚪", "&amp;#9898;", IF( Inventory!B191 = "♀", "&amp;#9792;", "" ))))</f>
        <v> </v>
      </c>
      <c r="B192" s="13" t="str">
        <f>CONCAT("|", JOIN("/",Inventory!F191:K191) )</f>
        <v>|/////</v>
      </c>
      <c r="C192" s="13" t="str">
        <f>CONCAT( "|", Inventory!E191)</f>
        <v>|</v>
      </c>
      <c r="D192" s="13" t="str">
        <f>CONCAT( "|", Inventory!D191)</f>
        <v>|</v>
      </c>
      <c r="E192" s="13" t="str">
        <f>CONCAT( "|", Inventory!C191)</f>
        <v>|</v>
      </c>
      <c r="F192" s="13" t="str">
        <f>SUBSTITUTE(CONCAT("|", JOIN(", ",Inventory!R191:U191) ), ", , ,", "")</f>
        <v>| </v>
      </c>
      <c r="G192" s="13" t="str">
        <f>CONCATENATE( "|", Inventory!L191)</f>
        <v>|</v>
      </c>
      <c r="H192" s="13" t="str">
        <f>IF ( Inventory!N191 = "", " |", SUBSTITUTE(Inventory!N191, Inventory!N191, CONCATENATE( "|", Inventory!N191) ) )</f>
        <v> |</v>
      </c>
    </row>
    <row r="193">
      <c r="A193" s="132" t="str">
        <f>CONCATENATE(Inventory!A192, " ", IF( Inventory!B192 = "♂", "&amp;#9794;", IF( Inventory!B192 = "⚪", "&amp;#9898;", IF( Inventory!B192 = "♀", "&amp;#9792;", "" ))))</f>
        <v> </v>
      </c>
      <c r="B193" s="13" t="str">
        <f>CONCAT("|", JOIN("/",Inventory!F192:K192) )</f>
        <v>|/////</v>
      </c>
      <c r="C193" s="13" t="str">
        <f>CONCAT( "|", Inventory!E192)</f>
        <v>|</v>
      </c>
      <c r="D193" s="13" t="str">
        <f>CONCAT( "|", Inventory!D192)</f>
        <v>|</v>
      </c>
      <c r="E193" s="13" t="str">
        <f>CONCAT( "|", Inventory!C192)</f>
        <v>|</v>
      </c>
      <c r="F193" s="13" t="str">
        <f>SUBSTITUTE(CONCAT("|", JOIN(", ",Inventory!R192:U192) ), ", , ,", "")</f>
        <v>| </v>
      </c>
      <c r="G193" s="13" t="str">
        <f>CONCATENATE( "|", Inventory!L192)</f>
        <v>|</v>
      </c>
      <c r="H193" s="13" t="str">
        <f>IF ( Inventory!N192 = "", " |", SUBSTITUTE(Inventory!N192, Inventory!N192, CONCATENATE( "|", Inventory!N192) ) )</f>
        <v> |</v>
      </c>
    </row>
    <row r="194">
      <c r="A194" s="132" t="str">
        <f>CONCATENATE(Inventory!A193, " ", IF( Inventory!B193 = "♂", "&amp;#9794;", IF( Inventory!B193 = "⚪", "&amp;#9898;", IF( Inventory!B193 = "♀", "&amp;#9792;", "" ))))</f>
        <v> </v>
      </c>
      <c r="B194" s="13" t="str">
        <f>CONCAT("|", JOIN("/",Inventory!F193:K193) )</f>
        <v>|/////</v>
      </c>
      <c r="C194" s="13" t="str">
        <f>CONCAT( "|", Inventory!E193)</f>
        <v>|</v>
      </c>
      <c r="D194" s="13" t="str">
        <f>CONCAT( "|", Inventory!D193)</f>
        <v>|</v>
      </c>
      <c r="E194" s="13" t="str">
        <f>CONCAT( "|", Inventory!C193)</f>
        <v>|</v>
      </c>
      <c r="F194" s="13" t="str">
        <f>SUBSTITUTE(CONCAT("|", JOIN(", ",Inventory!R193:U193) ), ", , ,", "")</f>
        <v>| </v>
      </c>
      <c r="G194" s="13" t="str">
        <f>CONCATENATE( "|", Inventory!L193)</f>
        <v>|</v>
      </c>
      <c r="H194" s="13" t="str">
        <f>IF ( Inventory!N193 = "", " |", SUBSTITUTE(Inventory!N193, Inventory!N193, CONCATENATE( "|", Inventory!N193) ) )</f>
        <v> |</v>
      </c>
    </row>
    <row r="195">
      <c r="A195" s="132" t="str">
        <f>CONCATENATE(Inventory!A194, " ", IF( Inventory!B194 = "♂", "&amp;#9794;", IF( Inventory!B194 = "⚪", "&amp;#9898;", IF( Inventory!B194 = "♀", "&amp;#9792;", "" ))))</f>
        <v> </v>
      </c>
      <c r="B195" s="13" t="str">
        <f>CONCAT("|", JOIN("/",Inventory!F194:K194) )</f>
        <v>|/////</v>
      </c>
      <c r="C195" s="13" t="str">
        <f>CONCAT( "|", Inventory!E194)</f>
        <v>|</v>
      </c>
      <c r="D195" s="13" t="str">
        <f>CONCAT( "|", Inventory!D194)</f>
        <v>|</v>
      </c>
      <c r="E195" s="13" t="str">
        <f>CONCAT( "|", Inventory!C194)</f>
        <v>|</v>
      </c>
      <c r="F195" s="13" t="str">
        <f>SUBSTITUTE(CONCAT("|", JOIN(", ",Inventory!R194:U194) ), ", , ,", "")</f>
        <v>| </v>
      </c>
      <c r="G195" s="13" t="str">
        <f>CONCATENATE( "|", Inventory!L194)</f>
        <v>|</v>
      </c>
      <c r="H195" s="13" t="str">
        <f>IF ( Inventory!N194 = "", " |", SUBSTITUTE(Inventory!N194, Inventory!N194, CONCATENATE( "|", Inventory!N194) ) )</f>
        <v> |</v>
      </c>
    </row>
    <row r="196">
      <c r="A196" s="132" t="str">
        <f>CONCATENATE(Inventory!A195, " ", IF( Inventory!B195 = "♂", "&amp;#9794;", IF( Inventory!B195 = "⚪", "&amp;#9898;", IF( Inventory!B195 = "♀", "&amp;#9792;", "" ))))</f>
        <v> </v>
      </c>
      <c r="B196" s="13" t="str">
        <f>CONCAT("|", JOIN("/",Inventory!F195:K195) )</f>
        <v>|/////</v>
      </c>
      <c r="C196" s="13" t="str">
        <f>CONCAT( "|", Inventory!E195)</f>
        <v>|</v>
      </c>
      <c r="D196" s="13" t="str">
        <f>CONCAT( "|", Inventory!D195)</f>
        <v>|</v>
      </c>
      <c r="E196" s="13" t="str">
        <f>CONCAT( "|", Inventory!C195)</f>
        <v>|</v>
      </c>
      <c r="F196" s="13" t="str">
        <f>SUBSTITUTE(CONCAT("|", JOIN(", ",Inventory!R195:U195) ), ", , ,", "")</f>
        <v>| </v>
      </c>
      <c r="G196" s="13" t="str">
        <f>CONCATENATE( "|", Inventory!L195)</f>
        <v>|</v>
      </c>
      <c r="H196" s="13" t="str">
        <f>IF ( Inventory!N195 = "", " |", SUBSTITUTE(Inventory!N195, Inventory!N195, CONCATENATE( "|", Inventory!N195) ) )</f>
        <v> |</v>
      </c>
    </row>
    <row r="197">
      <c r="A197" s="132" t="str">
        <f>CONCATENATE(Inventory!A196, " ", IF( Inventory!B196 = "♂", "&amp;#9794;", IF( Inventory!B196 = "⚪", "&amp;#9898;", IF( Inventory!B196 = "♀", "&amp;#9792;", "" ))))</f>
        <v> </v>
      </c>
      <c r="B197" s="13" t="str">
        <f>CONCAT("|", JOIN("/",Inventory!F196:K196) )</f>
        <v>|/////</v>
      </c>
      <c r="C197" s="13" t="str">
        <f>CONCAT( "|", Inventory!E196)</f>
        <v>|</v>
      </c>
      <c r="D197" s="13" t="str">
        <f>CONCAT( "|", Inventory!D196)</f>
        <v>|</v>
      </c>
      <c r="E197" s="13" t="str">
        <f>CONCAT( "|", Inventory!C196)</f>
        <v>|</v>
      </c>
      <c r="F197" s="13" t="str">
        <f>SUBSTITUTE(CONCAT("|", JOIN(", ",Inventory!R196:U196) ), ", , ,", "")</f>
        <v>| </v>
      </c>
      <c r="G197" s="13" t="str">
        <f>CONCATENATE( "|", Inventory!L196)</f>
        <v>|</v>
      </c>
      <c r="H197" s="13" t="str">
        <f>IF ( Inventory!N196 = "", " |", SUBSTITUTE(Inventory!N196, Inventory!N196, CONCATENATE( "|", Inventory!N196) ) )</f>
        <v> |</v>
      </c>
    </row>
    <row r="198">
      <c r="A198" s="132" t="str">
        <f>CONCATENATE(Inventory!A197, " ", IF( Inventory!B197 = "♂", "&amp;#9794;", IF( Inventory!B197 = "⚪", "&amp;#9898;", IF( Inventory!B197 = "♀", "&amp;#9792;", "" ))))</f>
        <v> </v>
      </c>
      <c r="B198" s="13" t="str">
        <f>CONCAT("|", JOIN("/",Inventory!F197:K197) )</f>
        <v>|/////</v>
      </c>
      <c r="C198" s="13" t="str">
        <f>CONCAT( "|", Inventory!E197)</f>
        <v>|</v>
      </c>
      <c r="D198" s="13" t="str">
        <f>CONCAT( "|", Inventory!D197)</f>
        <v>|</v>
      </c>
      <c r="E198" s="13" t="str">
        <f>CONCAT( "|", Inventory!C197)</f>
        <v>|</v>
      </c>
      <c r="F198" s="13" t="str">
        <f>SUBSTITUTE(CONCAT("|", JOIN(", ",Inventory!R197:U197) ), ", , ,", "")</f>
        <v>| </v>
      </c>
      <c r="G198" s="13" t="str">
        <f>CONCATENATE( "|", Inventory!L197)</f>
        <v>|</v>
      </c>
      <c r="H198" s="13" t="str">
        <f>IF ( Inventory!N197 = "", " |", SUBSTITUTE(Inventory!N197, Inventory!N197, CONCATENATE( "|", Inventory!N197) ) )</f>
        <v> |</v>
      </c>
    </row>
    <row r="199">
      <c r="A199" s="132" t="str">
        <f>CONCATENATE(Inventory!A198, " ", IF( Inventory!B198 = "♂", "&amp;#9794;", IF( Inventory!B198 = "⚪", "&amp;#9898;", IF( Inventory!B198 = "♀", "&amp;#9792;", "" ))))</f>
        <v> </v>
      </c>
      <c r="B199" s="13" t="str">
        <f>CONCAT("|", JOIN("/",Inventory!F198:K198) )</f>
        <v>|/////</v>
      </c>
      <c r="C199" s="13" t="str">
        <f>CONCAT( "|", Inventory!E198)</f>
        <v>|</v>
      </c>
      <c r="D199" s="13" t="str">
        <f>CONCAT( "|", Inventory!D198)</f>
        <v>|</v>
      </c>
      <c r="E199" s="13" t="str">
        <f>CONCAT( "|", Inventory!C198)</f>
        <v>|</v>
      </c>
      <c r="F199" s="13" t="str">
        <f>SUBSTITUTE(CONCAT("|", JOIN(", ",Inventory!R198:U198) ), ", , ,", "")</f>
        <v>| </v>
      </c>
      <c r="G199" s="13" t="str">
        <f>CONCATENATE( "|", Inventory!L198)</f>
        <v>|</v>
      </c>
      <c r="H199" s="13" t="str">
        <f>IF ( Inventory!N198 = "", " |", SUBSTITUTE(Inventory!N198, Inventory!N198, CONCATENATE( "|", Inventory!N198) ) )</f>
        <v> |</v>
      </c>
    </row>
    <row r="200">
      <c r="A200" s="132" t="str">
        <f>CONCATENATE(Inventory!A199, " ", IF( Inventory!B199 = "♂", "&amp;#9794;", IF( Inventory!B199 = "⚪", "&amp;#9898;", IF( Inventory!B199 = "♀", "&amp;#9792;", "" ))))</f>
        <v> </v>
      </c>
      <c r="B200" s="13" t="str">
        <f>CONCAT("|", JOIN("/",Inventory!F199:K199) )</f>
        <v>|/////</v>
      </c>
      <c r="C200" s="13" t="str">
        <f>CONCAT( "|", Inventory!E199)</f>
        <v>|</v>
      </c>
      <c r="D200" s="13" t="str">
        <f>CONCAT( "|", Inventory!D199)</f>
        <v>|</v>
      </c>
      <c r="E200" s="13" t="str">
        <f>CONCAT( "|", Inventory!C199)</f>
        <v>|</v>
      </c>
      <c r="F200" s="13" t="str">
        <f>SUBSTITUTE(CONCAT("|", JOIN(", ",Inventory!R199:U199) ), ", , ,", "")</f>
        <v>| </v>
      </c>
      <c r="G200" s="13" t="str">
        <f>CONCATENATE( "|", Inventory!L199)</f>
        <v>|</v>
      </c>
      <c r="H200" s="13" t="str">
        <f>IF ( Inventory!N199 = "", " |", SUBSTITUTE(Inventory!N199, Inventory!N199, CONCATENATE( "|", Inventory!N199) ) )</f>
        <v> |</v>
      </c>
    </row>
    <row r="201">
      <c r="A201" s="132" t="str">
        <f>CONCATENATE(Inventory!A200, " ", IF( Inventory!B200 = "♂", "&amp;#9794;", IF( Inventory!B200 = "⚪", "&amp;#9898;", IF( Inventory!B200 = "♀", "&amp;#9792;", "" ))))</f>
        <v> </v>
      </c>
      <c r="B201" s="13" t="str">
        <f>CONCAT("|", JOIN("/",Inventory!F200:K200) )</f>
        <v>|/////</v>
      </c>
      <c r="C201" s="13" t="str">
        <f>CONCAT( "|", Inventory!E200)</f>
        <v>|</v>
      </c>
      <c r="D201" s="13" t="str">
        <f>CONCAT( "|", Inventory!D200)</f>
        <v>|</v>
      </c>
      <c r="E201" s="13" t="str">
        <f>CONCAT( "|", Inventory!C200)</f>
        <v>|</v>
      </c>
      <c r="F201" s="13" t="str">
        <f>SUBSTITUTE(CONCAT("|", JOIN(", ",Inventory!R200:U200) ), ", , ,", "")</f>
        <v>| </v>
      </c>
      <c r="G201" s="13" t="str">
        <f>CONCATENATE( "|", Inventory!L200)</f>
        <v>|</v>
      </c>
      <c r="H201" s="13" t="str">
        <f>IF ( Inventory!N200 = "", " |", SUBSTITUTE(Inventory!N200, Inventory!N200, CONCATENATE( "|", Inventory!N200) ) )</f>
        <v> |</v>
      </c>
    </row>
    <row r="202">
      <c r="A202" s="132" t="str">
        <f>CONCATENATE(Inventory!A201, " ", IF( Inventory!B201 = "♂", "&amp;#9794;", IF( Inventory!B201 = "⚪", "&amp;#9898;", IF( Inventory!B201 = "♀", "&amp;#9792;", "" ))))</f>
        <v> </v>
      </c>
      <c r="B202" s="13" t="str">
        <f>CONCAT("|", JOIN("/",Inventory!F201:K201) )</f>
        <v>|/////</v>
      </c>
      <c r="C202" s="13" t="str">
        <f>CONCAT( "|", Inventory!E201)</f>
        <v>|</v>
      </c>
      <c r="D202" s="13" t="str">
        <f>CONCAT( "|", Inventory!D201)</f>
        <v>|</v>
      </c>
      <c r="E202" s="13" t="str">
        <f>CONCAT( "|", Inventory!C201)</f>
        <v>|</v>
      </c>
      <c r="F202" s="13" t="str">
        <f>SUBSTITUTE(CONCAT("|", JOIN(", ",Inventory!R201:U201) ), ", , ,", "")</f>
        <v>| </v>
      </c>
      <c r="G202" s="13" t="str">
        <f>CONCATENATE( "|", Inventory!L201)</f>
        <v>|</v>
      </c>
      <c r="H202" s="13" t="str">
        <f>IF ( Inventory!N201 = "", " |", SUBSTITUTE(Inventory!N201, Inventory!N201, CONCATENATE( "|", Inventory!N201) ) )</f>
        <v> |</v>
      </c>
    </row>
    <row r="203">
      <c r="A203" s="132" t="str">
        <f>CONCATENATE(Inventory!A202, " ", IF( Inventory!B202 = "♂", "&amp;#9794;", IF( Inventory!B202 = "⚪", "&amp;#9898;", IF( Inventory!B202 = "♀", "&amp;#9792;", "" ))))</f>
        <v> </v>
      </c>
      <c r="B203" s="13" t="str">
        <f>CONCAT("|", JOIN("/",Inventory!F202:K202) )</f>
        <v>|/////</v>
      </c>
      <c r="C203" s="13" t="str">
        <f>CONCAT( "|", Inventory!E202)</f>
        <v>|</v>
      </c>
      <c r="D203" s="13" t="str">
        <f>CONCAT( "|", Inventory!D202)</f>
        <v>|</v>
      </c>
      <c r="E203" s="13" t="str">
        <f>CONCAT( "|", Inventory!C202)</f>
        <v>|</v>
      </c>
      <c r="F203" s="13" t="str">
        <f>SUBSTITUTE(CONCAT("|", JOIN(", ",Inventory!R202:U202) ), ", , ,", "")</f>
        <v>| </v>
      </c>
      <c r="G203" s="13" t="str">
        <f>CONCATENATE( "|", Inventory!L202)</f>
        <v>|</v>
      </c>
      <c r="H203" s="13" t="str">
        <f>IF ( Inventory!N202 = "", " |", SUBSTITUTE(Inventory!N202, Inventory!N202, CONCATENATE( "|", Inventory!N202) ) )</f>
        <v> |</v>
      </c>
    </row>
    <row r="204">
      <c r="A204" s="132" t="str">
        <f>CONCATENATE(Inventory!A203, " ", IF( Inventory!B203 = "♂", "&amp;#9794;", IF( Inventory!B203 = "⚪", "&amp;#9898;", IF( Inventory!B203 = "♀", "&amp;#9792;", "" ))))</f>
        <v> </v>
      </c>
      <c r="B204" s="13" t="str">
        <f>CONCAT("|", JOIN("/",Inventory!F203:K203) )</f>
        <v>|/////</v>
      </c>
      <c r="C204" s="13" t="str">
        <f>CONCAT( "|", Inventory!E203)</f>
        <v>|</v>
      </c>
      <c r="D204" s="13" t="str">
        <f>CONCAT( "|", Inventory!D203)</f>
        <v>|</v>
      </c>
      <c r="E204" s="13" t="str">
        <f>CONCAT( "|", Inventory!C203)</f>
        <v>|</v>
      </c>
      <c r="F204" s="13" t="str">
        <f>SUBSTITUTE(CONCAT("|", JOIN(", ",Inventory!R203:U203) ), ", , ,", "")</f>
        <v>| </v>
      </c>
      <c r="G204" s="13" t="str">
        <f>CONCATENATE( "|", Inventory!L203)</f>
        <v>|</v>
      </c>
      <c r="H204" s="13" t="str">
        <f>IF ( Inventory!N203 = "", " |", SUBSTITUTE(Inventory!N203, Inventory!N203, CONCATENATE( "|", Inventory!N203) ) )</f>
        <v> |</v>
      </c>
    </row>
    <row r="205">
      <c r="A205" s="132" t="str">
        <f>CONCATENATE(Inventory!A204, " ", IF( Inventory!B204 = "♂", "&amp;#9794;", IF( Inventory!B204 = "⚪", "&amp;#9898;", IF( Inventory!B204 = "♀", "&amp;#9792;", "" ))))</f>
        <v> </v>
      </c>
      <c r="B205" s="13" t="str">
        <f>CONCAT("|", JOIN("/",Inventory!F204:K204) )</f>
        <v>|/////</v>
      </c>
      <c r="C205" s="13" t="str">
        <f>CONCAT( "|", Inventory!E204)</f>
        <v>|</v>
      </c>
      <c r="D205" s="13" t="str">
        <f>CONCAT( "|", Inventory!D204)</f>
        <v>|</v>
      </c>
      <c r="E205" s="13" t="str">
        <f>CONCAT( "|", Inventory!C204)</f>
        <v>|</v>
      </c>
      <c r="F205" s="13" t="str">
        <f>SUBSTITUTE(CONCAT("|", JOIN(", ",Inventory!R204:U204) ), ", , ,", "")</f>
        <v>| </v>
      </c>
      <c r="G205" s="13" t="str">
        <f>CONCATENATE( "|", Inventory!L204)</f>
        <v>|</v>
      </c>
      <c r="H205" s="13" t="str">
        <f>IF ( Inventory!N204 = "", " |", SUBSTITUTE(Inventory!N204, Inventory!N204, CONCATENATE( "|", Inventory!N204) ) )</f>
        <v> |</v>
      </c>
    </row>
    <row r="206">
      <c r="A206" s="132" t="str">
        <f>CONCATENATE(Inventory!A205, " ", IF( Inventory!B205 = "♂", "&amp;#9794;", IF( Inventory!B205 = "⚪", "&amp;#9898;", IF( Inventory!B205 = "♀", "&amp;#9792;", "" ))))</f>
        <v> </v>
      </c>
      <c r="B206" s="13" t="str">
        <f>CONCAT("|", JOIN("/",Inventory!F205:K205) )</f>
        <v>|/////</v>
      </c>
      <c r="C206" s="13" t="str">
        <f>CONCAT( "|", Inventory!E205)</f>
        <v>|</v>
      </c>
      <c r="D206" s="13" t="str">
        <f>CONCAT( "|", Inventory!D205)</f>
        <v>|</v>
      </c>
      <c r="E206" s="13" t="str">
        <f>CONCAT( "|", Inventory!C205)</f>
        <v>|</v>
      </c>
      <c r="F206" s="13" t="str">
        <f>SUBSTITUTE(CONCAT("|", JOIN(", ",Inventory!R205:U205) ), ", , ,", "")</f>
        <v>| </v>
      </c>
      <c r="G206" s="13" t="str">
        <f>CONCATENATE( "|", Inventory!L205)</f>
        <v>|</v>
      </c>
      <c r="H206" s="13" t="str">
        <f>IF ( Inventory!N205 = "", " |", SUBSTITUTE(Inventory!N205, Inventory!N205, CONCATENATE( "|", Inventory!N205) ) )</f>
        <v> |</v>
      </c>
    </row>
    <row r="207">
      <c r="A207" s="132" t="str">
        <f>CONCATENATE(Inventory!A206, " ", IF( Inventory!B206 = "♂", "&amp;#9794;", IF( Inventory!B206 = "⚪", "&amp;#9898;", IF( Inventory!B206 = "♀", "&amp;#9792;", "" ))))</f>
        <v> </v>
      </c>
      <c r="B207" s="13" t="str">
        <f>CONCAT("|", JOIN("/",Inventory!F206:K206) )</f>
        <v>|/////</v>
      </c>
      <c r="C207" s="13" t="str">
        <f>CONCAT( "|", Inventory!E206)</f>
        <v>|</v>
      </c>
      <c r="D207" s="13" t="str">
        <f>CONCAT( "|", Inventory!D206)</f>
        <v>|</v>
      </c>
      <c r="E207" s="13" t="str">
        <f>CONCAT( "|", Inventory!C206)</f>
        <v>|</v>
      </c>
      <c r="F207" s="13" t="str">
        <f>SUBSTITUTE(CONCAT("|", JOIN(", ",Inventory!R206:U206) ), ", , ,", "")</f>
        <v>| </v>
      </c>
      <c r="G207" s="13" t="str">
        <f>CONCATENATE( "|", Inventory!L206)</f>
        <v>|</v>
      </c>
      <c r="H207" s="13" t="str">
        <f>IF ( Inventory!N206 = "", " |", SUBSTITUTE(Inventory!N206, Inventory!N206, CONCATENATE( "|", Inventory!N206) ) )</f>
        <v> |</v>
      </c>
    </row>
    <row r="208">
      <c r="A208" s="132" t="str">
        <f>CONCATENATE(Inventory!A207, " ", IF( Inventory!B207 = "♂", "&amp;#9794;", IF( Inventory!B207 = "⚪", "&amp;#9898;", IF( Inventory!B207 = "♀", "&amp;#9792;", "" ))))</f>
        <v> </v>
      </c>
      <c r="B208" s="13" t="str">
        <f>CONCAT("|", JOIN("/",Inventory!F207:K207) )</f>
        <v>|/////</v>
      </c>
      <c r="C208" s="13" t="str">
        <f>CONCAT( "|", Inventory!E207)</f>
        <v>|</v>
      </c>
      <c r="D208" s="13" t="str">
        <f>CONCAT( "|", Inventory!D207)</f>
        <v>|</v>
      </c>
      <c r="E208" s="13" t="str">
        <f>CONCAT( "|", Inventory!C207)</f>
        <v>|</v>
      </c>
      <c r="F208" s="13" t="str">
        <f>SUBSTITUTE(CONCAT("|", JOIN(", ",Inventory!R207:U207) ), ", , ,", "")</f>
        <v>| </v>
      </c>
      <c r="G208" s="13" t="str">
        <f>CONCATENATE( "|", Inventory!L207)</f>
        <v>|</v>
      </c>
      <c r="H208" s="13" t="str">
        <f>IF ( Inventory!N207 = "", " |", SUBSTITUTE(Inventory!N207, Inventory!N207, CONCATENATE( "|", Inventory!N207) ) )</f>
        <v> |</v>
      </c>
    </row>
    <row r="209">
      <c r="A209" s="132" t="str">
        <f>CONCATENATE(Inventory!A208, " ", IF( Inventory!B208 = "♂", "&amp;#9794;", IF( Inventory!B208 = "⚪", "&amp;#9898;", IF( Inventory!B208 = "♀", "&amp;#9792;", "" ))))</f>
        <v> </v>
      </c>
      <c r="B209" s="13" t="str">
        <f>CONCAT("|", JOIN("/",Inventory!F208:K208) )</f>
        <v>|/////</v>
      </c>
      <c r="C209" s="13" t="str">
        <f>CONCAT( "|", Inventory!E208)</f>
        <v>|</v>
      </c>
      <c r="D209" s="13" t="str">
        <f>CONCAT( "|", Inventory!D208)</f>
        <v>|</v>
      </c>
      <c r="E209" s="13" t="str">
        <f>CONCAT( "|", Inventory!C208)</f>
        <v>|</v>
      </c>
      <c r="F209" s="13" t="str">
        <f>SUBSTITUTE(CONCAT("|", JOIN(", ",Inventory!R208:U208) ), ", , ,", "")</f>
        <v>| </v>
      </c>
      <c r="G209" s="13" t="str">
        <f>CONCATENATE( "|", Inventory!L208)</f>
        <v>|</v>
      </c>
      <c r="H209" s="13" t="str">
        <f>IF ( Inventory!N208 = "", " |", SUBSTITUTE(Inventory!N208, Inventory!N208, CONCATENATE( "|", Inventory!N208) ) )</f>
        <v> |</v>
      </c>
    </row>
    <row r="210">
      <c r="A210" s="132" t="str">
        <f>CONCATENATE(Inventory!A209, " ", IF( Inventory!B209 = "♂", "&amp;#9794;", IF( Inventory!B209 = "⚪", "&amp;#9898;", IF( Inventory!B209 = "♀", "&amp;#9792;", "" ))))</f>
        <v> </v>
      </c>
      <c r="B210" s="13" t="str">
        <f>CONCAT("|", JOIN("/",Inventory!F209:K209) )</f>
        <v>|/////</v>
      </c>
      <c r="C210" s="13" t="str">
        <f>CONCAT( "|", Inventory!E209)</f>
        <v>|</v>
      </c>
      <c r="D210" s="13" t="str">
        <f>CONCAT( "|", Inventory!D209)</f>
        <v>|</v>
      </c>
      <c r="E210" s="13" t="str">
        <f>CONCAT( "|", Inventory!C209)</f>
        <v>|</v>
      </c>
      <c r="F210" s="13" t="str">
        <f>SUBSTITUTE(CONCAT("|", JOIN(", ",Inventory!R209:U209) ), ", , ,", "")</f>
        <v>| </v>
      </c>
      <c r="G210" s="13" t="str">
        <f>CONCATENATE( "|", Inventory!L209)</f>
        <v>|</v>
      </c>
      <c r="H210" s="13" t="str">
        <f>IF ( Inventory!N209 = "", " |", SUBSTITUTE(Inventory!N209, Inventory!N209, CONCATENATE( "|", Inventory!N209) ) )</f>
        <v> |</v>
      </c>
    </row>
    <row r="211">
      <c r="A211" s="132" t="str">
        <f>CONCATENATE(Inventory!A210, " ", IF( Inventory!B210 = "♂", "&amp;#9794;", IF( Inventory!B210 = "⚪", "&amp;#9898;", IF( Inventory!B210 = "♀", "&amp;#9792;", "" ))))</f>
        <v> </v>
      </c>
      <c r="B211" s="13" t="str">
        <f>CONCAT("|", JOIN("/",Inventory!F210:K210) )</f>
        <v>|/////</v>
      </c>
      <c r="C211" s="13" t="str">
        <f>CONCAT( "|", Inventory!E210)</f>
        <v>|</v>
      </c>
      <c r="D211" s="13" t="str">
        <f>CONCAT( "|", Inventory!D210)</f>
        <v>|</v>
      </c>
      <c r="E211" s="13" t="str">
        <f>CONCAT( "|", Inventory!C210)</f>
        <v>|</v>
      </c>
      <c r="F211" s="13" t="str">
        <f>SUBSTITUTE(CONCAT("|", JOIN(", ",Inventory!R210:U210) ), ", , ,", "")</f>
        <v>| </v>
      </c>
      <c r="G211" s="13" t="str">
        <f>CONCATENATE( "|", Inventory!L210)</f>
        <v>|</v>
      </c>
      <c r="H211" s="13" t="str">
        <f>IF ( Inventory!N210 = "", " |", SUBSTITUTE(Inventory!N210, Inventory!N210, CONCATENATE( "|", Inventory!N210) ) )</f>
        <v> |</v>
      </c>
    </row>
    <row r="212">
      <c r="A212" s="132" t="str">
        <f>CONCATENATE(Inventory!A211, " ", IF( Inventory!B211 = "♂", "&amp;#9794;", IF( Inventory!B211 = "⚪", "&amp;#9898;", IF( Inventory!B211 = "♀", "&amp;#9792;", "" ))))</f>
        <v> </v>
      </c>
      <c r="B212" s="13" t="str">
        <f>CONCAT("|", JOIN("/",Inventory!F211:K211) )</f>
        <v>|/////</v>
      </c>
      <c r="C212" s="13" t="str">
        <f>CONCAT( "|", Inventory!E211)</f>
        <v>|</v>
      </c>
      <c r="D212" s="13" t="str">
        <f>CONCAT( "|", Inventory!D211)</f>
        <v>|</v>
      </c>
      <c r="E212" s="13" t="str">
        <f>CONCAT( "|", Inventory!C211)</f>
        <v>|</v>
      </c>
      <c r="F212" s="13" t="str">
        <f>SUBSTITUTE(CONCAT("|", JOIN(", ",Inventory!R211:U211) ), ", , ,", "")</f>
        <v>| </v>
      </c>
      <c r="G212" s="13" t="str">
        <f>CONCATENATE( "|", Inventory!L211)</f>
        <v>|</v>
      </c>
      <c r="H212" s="13" t="str">
        <f>IF ( Inventory!N211 = "", " |", SUBSTITUTE(Inventory!N211, Inventory!N211, CONCATENATE( "|", Inventory!N211) ) )</f>
        <v> |</v>
      </c>
    </row>
    <row r="213">
      <c r="A213" s="132" t="str">
        <f>CONCATENATE(Inventory!A212, " ", IF( Inventory!B212 = "♂", "&amp;#9794;", IF( Inventory!B212 = "⚪", "&amp;#9898;", IF( Inventory!B212 = "♀", "&amp;#9792;", "" ))))</f>
        <v> </v>
      </c>
      <c r="B213" s="13" t="str">
        <f>CONCAT("|", JOIN("/",Inventory!F212:K212) )</f>
        <v>|/////</v>
      </c>
      <c r="C213" s="13" t="str">
        <f>CONCAT( "|", Inventory!E212)</f>
        <v>|</v>
      </c>
      <c r="D213" s="13" t="str">
        <f>CONCAT( "|", Inventory!D212)</f>
        <v>|</v>
      </c>
      <c r="E213" s="13" t="str">
        <f>CONCAT( "|", Inventory!C212)</f>
        <v>|</v>
      </c>
      <c r="F213" s="13" t="str">
        <f>SUBSTITUTE(CONCAT("|", JOIN(", ",Inventory!R212:U212) ), ", , ,", "")</f>
        <v>| </v>
      </c>
      <c r="G213" s="13" t="str">
        <f>CONCATENATE( "|", Inventory!L212)</f>
        <v>|</v>
      </c>
      <c r="H213" s="13" t="str">
        <f>IF ( Inventory!N212 = "", " |", SUBSTITUTE(Inventory!N212, Inventory!N212, CONCATENATE( "|", Inventory!N212) ) )</f>
        <v> |</v>
      </c>
    </row>
    <row r="214">
      <c r="A214" s="132" t="str">
        <f>CONCATENATE(Inventory!A213, " ", IF( Inventory!B213 = "♂", "&amp;#9794;", IF( Inventory!B213 = "⚪", "&amp;#9898;", IF( Inventory!B213 = "♀", "&amp;#9792;", "" ))))</f>
        <v> </v>
      </c>
      <c r="B214" s="13" t="str">
        <f>CONCAT("|", JOIN("/",Inventory!F213:K213) )</f>
        <v>|/////</v>
      </c>
      <c r="C214" s="13" t="str">
        <f>CONCAT( "|", Inventory!E213)</f>
        <v>|</v>
      </c>
      <c r="D214" s="13" t="str">
        <f>CONCAT( "|", Inventory!D213)</f>
        <v>|</v>
      </c>
      <c r="E214" s="13" t="str">
        <f>CONCAT( "|", Inventory!C213)</f>
        <v>|</v>
      </c>
      <c r="F214" s="13" t="str">
        <f>SUBSTITUTE(CONCAT("|", JOIN(", ",Inventory!R213:U213) ), ", , ,", "")</f>
        <v>| </v>
      </c>
      <c r="G214" s="13" t="str">
        <f>CONCATENATE( "|", Inventory!L213)</f>
        <v>|</v>
      </c>
      <c r="H214" s="13" t="str">
        <f>IF ( Inventory!N213 = "", " |", SUBSTITUTE(Inventory!N213, Inventory!N213, CONCATENATE( "|", Inventory!N213) ) )</f>
        <v> |</v>
      </c>
    </row>
    <row r="215">
      <c r="A215" s="132" t="str">
        <f>CONCATENATE(Inventory!A214, " ", IF( Inventory!B214 = "♂", "&amp;#9794;", IF( Inventory!B214 = "⚪", "&amp;#9898;", IF( Inventory!B214 = "♀", "&amp;#9792;", "" ))))</f>
        <v> </v>
      </c>
      <c r="B215" s="13" t="str">
        <f>CONCAT("|", JOIN("/",Inventory!F214:K214) )</f>
        <v>|/////</v>
      </c>
      <c r="C215" s="13" t="str">
        <f>CONCAT( "|", Inventory!E214)</f>
        <v>|</v>
      </c>
      <c r="D215" s="13" t="str">
        <f>CONCAT( "|", Inventory!D214)</f>
        <v>|</v>
      </c>
      <c r="E215" s="13" t="str">
        <f>CONCAT( "|", Inventory!C214)</f>
        <v>|</v>
      </c>
      <c r="F215" s="13" t="str">
        <f>SUBSTITUTE(CONCAT("|", JOIN(", ",Inventory!R214:U214) ), ", , ,", "")</f>
        <v>| </v>
      </c>
      <c r="G215" s="13" t="str">
        <f>CONCATENATE( "|", Inventory!L214)</f>
        <v>|</v>
      </c>
      <c r="H215" s="13" t="str">
        <f>IF ( Inventory!N214 = "", " |", SUBSTITUTE(Inventory!N214, Inventory!N214, CONCATENATE( "|", Inventory!N214) ) )</f>
        <v> |</v>
      </c>
    </row>
    <row r="216">
      <c r="A216" s="132" t="str">
        <f>CONCATENATE(Inventory!A215, " ", IF( Inventory!B215 = "♂", "&amp;#9794;", IF( Inventory!B215 = "⚪", "&amp;#9898;", IF( Inventory!B215 = "♀", "&amp;#9792;", "" ))))</f>
        <v> </v>
      </c>
      <c r="B216" s="13" t="str">
        <f>CONCAT("|", JOIN("/",Inventory!F215:K215) )</f>
        <v>|/////</v>
      </c>
      <c r="C216" s="13" t="str">
        <f>CONCAT( "|", Inventory!E215)</f>
        <v>|</v>
      </c>
      <c r="D216" s="13" t="str">
        <f>CONCAT( "|", Inventory!D215)</f>
        <v>|</v>
      </c>
      <c r="E216" s="13" t="str">
        <f>CONCAT( "|", Inventory!C215)</f>
        <v>|</v>
      </c>
      <c r="F216" s="13" t="str">
        <f>SUBSTITUTE(CONCAT("|", JOIN(", ",Inventory!R215:U215) ), ", , ,", "")</f>
        <v>| </v>
      </c>
      <c r="G216" s="13" t="str">
        <f>CONCATENATE( "|", Inventory!L215)</f>
        <v>|</v>
      </c>
      <c r="H216" s="13" t="str">
        <f>IF ( Inventory!N215 = "", " |", SUBSTITUTE(Inventory!N215, Inventory!N215, CONCATENATE( "|", Inventory!N215) ) )</f>
        <v> |</v>
      </c>
    </row>
    <row r="217">
      <c r="A217" s="132" t="str">
        <f>CONCATENATE(Inventory!A216, " ", IF( Inventory!B216 = "♂", "&amp;#9794;", IF( Inventory!B216 = "⚪", "&amp;#9898;", IF( Inventory!B216 = "♀", "&amp;#9792;", "" ))))</f>
        <v> </v>
      </c>
      <c r="B217" s="13" t="str">
        <f>CONCAT("|", JOIN("/",Inventory!F216:K216) )</f>
        <v>|/////</v>
      </c>
      <c r="C217" s="13" t="str">
        <f>CONCAT( "|", Inventory!E216)</f>
        <v>|</v>
      </c>
      <c r="D217" s="13" t="str">
        <f>CONCAT( "|", Inventory!D216)</f>
        <v>|</v>
      </c>
      <c r="E217" s="13" t="str">
        <f>CONCAT( "|", Inventory!C216)</f>
        <v>|</v>
      </c>
      <c r="F217" s="13" t="str">
        <f>SUBSTITUTE(CONCAT("|", JOIN(", ",Inventory!R216:U216) ), ", , ,", "")</f>
        <v>| </v>
      </c>
      <c r="G217" s="13" t="str">
        <f>CONCATENATE( "|", Inventory!L216)</f>
        <v>|</v>
      </c>
      <c r="H217" s="13" t="str">
        <f>IF ( Inventory!N216 = "", " |", SUBSTITUTE(Inventory!N216, Inventory!N216, CONCATENATE( "|", Inventory!N216) ) )</f>
        <v> |</v>
      </c>
    </row>
    <row r="218">
      <c r="A218" s="132" t="str">
        <f>CONCATENATE(Inventory!A217, " ", IF( Inventory!B217 = "♂", "&amp;#9794;", IF( Inventory!B217 = "⚪", "&amp;#9898;", IF( Inventory!B217 = "♀", "&amp;#9792;", "" ))))</f>
        <v> </v>
      </c>
      <c r="B218" s="13" t="str">
        <f>CONCAT("|", JOIN("/",Inventory!F217:K217) )</f>
        <v>|/////</v>
      </c>
      <c r="C218" s="13" t="str">
        <f>CONCAT( "|", Inventory!E217)</f>
        <v>|</v>
      </c>
      <c r="D218" s="13" t="str">
        <f>CONCAT( "|", Inventory!D217)</f>
        <v>|</v>
      </c>
      <c r="E218" s="13" t="str">
        <f>CONCAT( "|", Inventory!C217)</f>
        <v>|</v>
      </c>
      <c r="F218" s="13" t="str">
        <f>SUBSTITUTE(CONCAT("|", JOIN(", ",Inventory!R217:U217) ), ", , ,", "")</f>
        <v>| </v>
      </c>
      <c r="G218" s="13" t="str">
        <f>CONCATENATE( "|", Inventory!L217)</f>
        <v>|</v>
      </c>
      <c r="H218" s="13" t="str">
        <f>IF ( Inventory!N217 = "", " |", SUBSTITUTE(Inventory!N217, Inventory!N217, CONCATENATE( "|", Inventory!N217) ) )</f>
        <v> |</v>
      </c>
    </row>
    <row r="219">
      <c r="A219" s="132" t="str">
        <f>CONCATENATE(Inventory!A218, " ", IF( Inventory!B218 = "♂", "&amp;#9794;", IF( Inventory!B218 = "⚪", "&amp;#9898;", IF( Inventory!B218 = "♀", "&amp;#9792;", "" ))))</f>
        <v> </v>
      </c>
      <c r="B219" s="13" t="str">
        <f>CONCAT("|", JOIN("/",Inventory!F218:K218) )</f>
        <v>|/////</v>
      </c>
      <c r="C219" s="13" t="str">
        <f>CONCAT( "|", Inventory!E218)</f>
        <v>|</v>
      </c>
      <c r="D219" s="13" t="str">
        <f>CONCAT( "|", Inventory!D218)</f>
        <v>|</v>
      </c>
      <c r="E219" s="13" t="str">
        <f>CONCAT( "|", Inventory!C218)</f>
        <v>|</v>
      </c>
      <c r="F219" s="13" t="str">
        <f>SUBSTITUTE(CONCAT("|", JOIN(", ",Inventory!R218:U218) ), ", , ,", "")</f>
        <v>| </v>
      </c>
      <c r="G219" s="13" t="str">
        <f>CONCATENATE( "|", Inventory!L218)</f>
        <v>|</v>
      </c>
      <c r="H219" s="13" t="str">
        <f>IF ( Inventory!N218 = "", " |", SUBSTITUTE(Inventory!N218, Inventory!N218, CONCATENATE( "|", Inventory!N218) ) )</f>
        <v> |</v>
      </c>
    </row>
    <row r="220">
      <c r="A220" s="132" t="str">
        <f>CONCATENATE(Inventory!A219, " ", IF( Inventory!B219 = "♂", "&amp;#9794;", IF( Inventory!B219 = "⚪", "&amp;#9898;", IF( Inventory!B219 = "♀", "&amp;#9792;", "" ))))</f>
        <v> </v>
      </c>
      <c r="B220" s="13" t="str">
        <f>CONCAT("|", JOIN("/",Inventory!F219:K219) )</f>
        <v>|/////</v>
      </c>
      <c r="C220" s="13" t="str">
        <f>CONCAT( "|", Inventory!E219)</f>
        <v>|</v>
      </c>
      <c r="D220" s="13" t="str">
        <f>CONCAT( "|", Inventory!D219)</f>
        <v>|</v>
      </c>
      <c r="E220" s="13" t="str">
        <f>CONCAT( "|", Inventory!C219)</f>
        <v>|</v>
      </c>
      <c r="F220" s="13" t="str">
        <f>SUBSTITUTE(CONCAT("|", JOIN(", ",Inventory!R219:U219) ), ", , ,", "")</f>
        <v>| </v>
      </c>
      <c r="G220" s="13" t="str">
        <f>CONCATENATE( "|", Inventory!L219)</f>
        <v>|</v>
      </c>
      <c r="H220" s="13" t="str">
        <f>IF ( Inventory!N219 = "", " |", SUBSTITUTE(Inventory!N219, Inventory!N219, CONCATENATE( "|", Inventory!N219) ) )</f>
        <v> |</v>
      </c>
    </row>
    <row r="221">
      <c r="A221" s="132" t="str">
        <f>CONCATENATE(Inventory!A220, " ", IF( Inventory!B220 = "♂", "&amp;#9794;", IF( Inventory!B220 = "⚪", "&amp;#9898;", IF( Inventory!B220 = "♀", "&amp;#9792;", "" ))))</f>
        <v> </v>
      </c>
      <c r="B221" s="13" t="str">
        <f>CONCAT("|", JOIN("/",Inventory!F220:K220) )</f>
        <v>|/////</v>
      </c>
      <c r="C221" s="13" t="str">
        <f>CONCAT( "|", Inventory!E220)</f>
        <v>|</v>
      </c>
      <c r="D221" s="13" t="str">
        <f>CONCAT( "|", Inventory!D220)</f>
        <v>|</v>
      </c>
      <c r="E221" s="13" t="str">
        <f>CONCAT( "|", Inventory!C220)</f>
        <v>|</v>
      </c>
      <c r="F221" s="13" t="str">
        <f>SUBSTITUTE(CONCAT("|", JOIN(", ",Inventory!R220:U220) ), ", , ,", "")</f>
        <v>| </v>
      </c>
      <c r="G221" s="13" t="str">
        <f>CONCATENATE( "|", Inventory!L220)</f>
        <v>|</v>
      </c>
      <c r="H221" s="13" t="str">
        <f>IF ( Inventory!N220 = "", " |", SUBSTITUTE(Inventory!N220, Inventory!N220, CONCATENATE( "|", Inventory!N220) ) )</f>
        <v> |</v>
      </c>
    </row>
    <row r="222">
      <c r="A222" s="132" t="str">
        <f>CONCATENATE(Inventory!A221, " ", IF( Inventory!B221 = "♂", "&amp;#9794;", IF( Inventory!B221 = "⚪", "&amp;#9898;", IF( Inventory!B221 = "♀", "&amp;#9792;", "" ))))</f>
        <v> </v>
      </c>
      <c r="B222" s="13" t="str">
        <f>CONCAT("|", JOIN("/",Inventory!F221:K221) )</f>
        <v>|/////</v>
      </c>
      <c r="C222" s="13" t="str">
        <f>CONCAT( "|", Inventory!E221)</f>
        <v>|</v>
      </c>
      <c r="D222" s="13" t="str">
        <f>CONCAT( "|", Inventory!D221)</f>
        <v>|</v>
      </c>
      <c r="E222" s="13" t="str">
        <f>CONCAT( "|", Inventory!C221)</f>
        <v>|</v>
      </c>
      <c r="F222" s="13" t="str">
        <f>SUBSTITUTE(CONCAT("|", JOIN(", ",Inventory!R221:U221) ), ", , ,", "")</f>
        <v>| </v>
      </c>
      <c r="G222" s="13" t="str">
        <f>CONCATENATE( "|", Inventory!L221)</f>
        <v>|</v>
      </c>
      <c r="H222" s="13" t="str">
        <f>IF ( Inventory!N221 = "", " |", SUBSTITUTE(Inventory!N221, Inventory!N221, CONCATENATE( "|", Inventory!N221) ) )</f>
        <v> |</v>
      </c>
    </row>
    <row r="223">
      <c r="A223" s="132" t="str">
        <f>CONCATENATE(Inventory!A222, " ", IF( Inventory!B222 = "♂", "&amp;#9794;", IF( Inventory!B222 = "⚪", "&amp;#9898;", IF( Inventory!B222 = "♀", "&amp;#9792;", "" ))))</f>
        <v> </v>
      </c>
      <c r="B223" s="13" t="str">
        <f>CONCAT("|", JOIN("/",Inventory!F222:K222) )</f>
        <v>|/////</v>
      </c>
      <c r="C223" s="13" t="str">
        <f>CONCAT( "|", Inventory!E222)</f>
        <v>|</v>
      </c>
      <c r="D223" s="13" t="str">
        <f>CONCAT( "|", Inventory!D222)</f>
        <v>|</v>
      </c>
      <c r="E223" s="13" t="str">
        <f>CONCAT( "|", Inventory!C222)</f>
        <v>|</v>
      </c>
      <c r="F223" s="13" t="str">
        <f>SUBSTITUTE(CONCAT("|", JOIN(", ",Inventory!R222:U222) ), ", , ,", "")</f>
        <v>| </v>
      </c>
      <c r="G223" s="13" t="str">
        <f>CONCATENATE( "|", Inventory!L222)</f>
        <v>|</v>
      </c>
      <c r="H223" s="13" t="str">
        <f>IF ( Inventory!N222 = "", " |", SUBSTITUTE(Inventory!N222, Inventory!N222, CONCATENATE( "|", Inventory!N222) ) )</f>
        <v> |</v>
      </c>
    </row>
    <row r="224">
      <c r="A224" s="132" t="str">
        <f>CONCATENATE(Inventory!A223, " ", IF( Inventory!B223 = "♂", "&amp;#9794;", IF( Inventory!B223 = "⚪", "&amp;#9898;", IF( Inventory!B223 = "♀", "&amp;#9792;", "" ))))</f>
        <v> </v>
      </c>
      <c r="B224" s="13" t="str">
        <f>CONCAT("|", JOIN("/",Inventory!F223:K223) )</f>
        <v>|/////</v>
      </c>
      <c r="C224" s="13" t="str">
        <f>CONCAT( "|", Inventory!E223)</f>
        <v>|</v>
      </c>
      <c r="D224" s="13" t="str">
        <f>CONCAT( "|", Inventory!D223)</f>
        <v>|</v>
      </c>
      <c r="E224" s="13" t="str">
        <f>CONCAT( "|", Inventory!C223)</f>
        <v>|</v>
      </c>
      <c r="F224" s="13" t="str">
        <f>SUBSTITUTE(CONCAT("|", JOIN(", ",Inventory!R223:U223) ), ", , ,", "")</f>
        <v>| </v>
      </c>
      <c r="G224" s="13" t="str">
        <f>CONCATENATE( "|", Inventory!L223)</f>
        <v>|</v>
      </c>
      <c r="H224" s="13" t="str">
        <f>IF ( Inventory!N223 = "", " |", SUBSTITUTE(Inventory!N223, Inventory!N223, CONCATENATE( "|", Inventory!N223) ) )</f>
        <v> |</v>
      </c>
    </row>
    <row r="225">
      <c r="A225" s="132" t="str">
        <f>CONCATENATE(Inventory!A224, " ", IF( Inventory!B224 = "♂", "&amp;#9794;", IF( Inventory!B224 = "⚪", "&amp;#9898;", IF( Inventory!B224 = "♀", "&amp;#9792;", "" ))))</f>
        <v> </v>
      </c>
      <c r="B225" s="13" t="str">
        <f>CONCAT("|", JOIN("/",Inventory!F224:K224) )</f>
        <v>|/////</v>
      </c>
      <c r="C225" s="13" t="str">
        <f>CONCAT( "|", Inventory!E224)</f>
        <v>|</v>
      </c>
      <c r="D225" s="13" t="str">
        <f>CONCAT( "|", Inventory!D224)</f>
        <v>|</v>
      </c>
      <c r="E225" s="13" t="str">
        <f>CONCAT( "|", Inventory!C224)</f>
        <v>|</v>
      </c>
      <c r="F225" s="13" t="str">
        <f>SUBSTITUTE(CONCAT("|", JOIN(", ",Inventory!R224:U224) ), ", , ,", "")</f>
        <v>| </v>
      </c>
      <c r="G225" s="13" t="str">
        <f>CONCATENATE( "|", Inventory!L224)</f>
        <v>|</v>
      </c>
      <c r="H225" s="13" t="str">
        <f>IF ( Inventory!N224 = "", " |", SUBSTITUTE(Inventory!N224, Inventory!N224, CONCATENATE( "|", Inventory!N224) ) )</f>
        <v> |</v>
      </c>
    </row>
    <row r="226">
      <c r="A226" s="132" t="str">
        <f>CONCATENATE(Inventory!A225, " ", IF( Inventory!B225 = "♂", "&amp;#9794;", IF( Inventory!B225 = "⚪", "&amp;#9898;", IF( Inventory!B225 = "♀", "&amp;#9792;", "" ))))</f>
        <v> </v>
      </c>
      <c r="B226" s="13" t="str">
        <f>CONCAT("|", JOIN("/",Inventory!F225:K225) )</f>
        <v>|/////</v>
      </c>
      <c r="C226" s="13" t="str">
        <f>CONCAT( "|", Inventory!E225)</f>
        <v>|</v>
      </c>
      <c r="D226" s="13" t="str">
        <f>CONCAT( "|", Inventory!D225)</f>
        <v>|</v>
      </c>
      <c r="E226" s="13" t="str">
        <f>CONCAT( "|", Inventory!C225)</f>
        <v>|</v>
      </c>
      <c r="F226" s="13" t="str">
        <f>SUBSTITUTE(CONCAT("|", JOIN(", ",Inventory!R225:U225) ), ", , ,", "")</f>
        <v>| </v>
      </c>
      <c r="G226" s="13" t="str">
        <f>CONCATENATE( "|", Inventory!L225)</f>
        <v>|</v>
      </c>
      <c r="H226" s="13" t="str">
        <f>IF ( Inventory!N225 = "", " |", SUBSTITUTE(Inventory!N225, Inventory!N225, CONCATENATE( "|", Inventory!N225) ) )</f>
        <v> |</v>
      </c>
    </row>
    <row r="227">
      <c r="A227" s="132" t="str">
        <f>CONCATENATE(Inventory!A226, " ", IF( Inventory!B226 = "♂", "&amp;#9794;", IF( Inventory!B226 = "⚪", "&amp;#9898;", IF( Inventory!B226 = "♀", "&amp;#9792;", "" ))))</f>
        <v> </v>
      </c>
      <c r="B227" s="13" t="str">
        <f>CONCAT("|", JOIN("/",Inventory!F226:K226) )</f>
        <v>|/////</v>
      </c>
      <c r="C227" s="13" t="str">
        <f>CONCAT( "|", Inventory!E226)</f>
        <v>|</v>
      </c>
      <c r="D227" s="13" t="str">
        <f>CONCAT( "|", Inventory!D226)</f>
        <v>|</v>
      </c>
      <c r="E227" s="13" t="str">
        <f>CONCAT( "|", Inventory!C226)</f>
        <v>|</v>
      </c>
      <c r="F227" s="13" t="str">
        <f>SUBSTITUTE(CONCAT("|", JOIN(", ",Inventory!R226:U226) ), ", , ,", "")</f>
        <v>| </v>
      </c>
      <c r="G227" s="13" t="str">
        <f>CONCATENATE( "|", Inventory!L226)</f>
        <v>|</v>
      </c>
      <c r="H227" s="13" t="str">
        <f>IF ( Inventory!N226 = "", " |", SUBSTITUTE(Inventory!N226, Inventory!N226, CONCATENATE( "|", Inventory!N226) ) )</f>
        <v> |</v>
      </c>
    </row>
    <row r="228">
      <c r="A228" s="132" t="str">
        <f>CONCATENATE(Inventory!A227, " ", IF( Inventory!B227 = "♂", "&amp;#9794;", IF( Inventory!B227 = "⚪", "&amp;#9898;", IF( Inventory!B227 = "♀", "&amp;#9792;", "" ))))</f>
        <v> </v>
      </c>
      <c r="B228" s="13" t="str">
        <f>CONCAT("|", JOIN("/",Inventory!F227:K227) )</f>
        <v>|/////</v>
      </c>
      <c r="C228" s="13" t="str">
        <f>CONCAT( "|", Inventory!E227)</f>
        <v>|</v>
      </c>
      <c r="D228" s="13" t="str">
        <f>CONCAT( "|", Inventory!D227)</f>
        <v>|</v>
      </c>
      <c r="E228" s="13" t="str">
        <f>CONCAT( "|", Inventory!C227)</f>
        <v>|</v>
      </c>
      <c r="F228" s="13" t="str">
        <f>SUBSTITUTE(CONCAT("|", JOIN(", ",Inventory!R227:U227) ), ", , ,", "")</f>
        <v>| </v>
      </c>
      <c r="G228" s="13" t="str">
        <f>CONCATENATE( "|", Inventory!L227)</f>
        <v>|</v>
      </c>
      <c r="H228" s="13" t="str">
        <f>IF ( Inventory!N227 = "", " |", SUBSTITUTE(Inventory!N227, Inventory!N227, CONCATENATE( "|", Inventory!N227) ) )</f>
        <v> |</v>
      </c>
    </row>
    <row r="229">
      <c r="A229" s="132" t="str">
        <f>CONCATENATE(Inventory!A228, " ", IF( Inventory!B228 = "♂", "&amp;#9794;", IF( Inventory!B228 = "⚪", "&amp;#9898;", IF( Inventory!B228 = "♀", "&amp;#9792;", "" ))))</f>
        <v> </v>
      </c>
      <c r="B229" s="13" t="str">
        <f>CONCAT("|", JOIN("/",Inventory!F228:K228) )</f>
        <v>|/////</v>
      </c>
      <c r="C229" s="13" t="str">
        <f>CONCAT( "|", Inventory!E228)</f>
        <v>|</v>
      </c>
      <c r="D229" s="13" t="str">
        <f>CONCAT( "|", Inventory!D228)</f>
        <v>|</v>
      </c>
      <c r="E229" s="13" t="str">
        <f>CONCAT( "|", Inventory!C228)</f>
        <v>|</v>
      </c>
      <c r="F229" s="13" t="str">
        <f>SUBSTITUTE(CONCAT("|", JOIN(", ",Inventory!R228:U228) ), ", , ,", "")</f>
        <v>| </v>
      </c>
      <c r="G229" s="13" t="str">
        <f>CONCATENATE( "|", Inventory!L228)</f>
        <v>|</v>
      </c>
      <c r="H229" s="13" t="str">
        <f>IF ( Inventory!N228 = "", " |", SUBSTITUTE(Inventory!N228, Inventory!N228, CONCATENATE( "|", Inventory!N228) ) )</f>
        <v> |</v>
      </c>
    </row>
    <row r="230">
      <c r="A230" s="132" t="str">
        <f>CONCATENATE(Inventory!A229, " ", IF( Inventory!B229 = "♂", "&amp;#9794;", IF( Inventory!B229 = "⚪", "&amp;#9898;", IF( Inventory!B229 = "♀", "&amp;#9792;", "" ))))</f>
        <v> </v>
      </c>
      <c r="B230" s="13" t="str">
        <f>CONCAT("|", JOIN("/",Inventory!F229:K229) )</f>
        <v>|/////</v>
      </c>
      <c r="C230" s="13" t="str">
        <f>CONCAT( "|", Inventory!E229)</f>
        <v>|</v>
      </c>
      <c r="D230" s="13" t="str">
        <f>CONCAT( "|", Inventory!D229)</f>
        <v>|</v>
      </c>
      <c r="E230" s="13" t="str">
        <f>CONCAT( "|", Inventory!C229)</f>
        <v>|</v>
      </c>
      <c r="F230" s="13" t="str">
        <f>SUBSTITUTE(CONCAT("|", JOIN(", ",Inventory!R229:U229) ), ", , ,", "")</f>
        <v>| </v>
      </c>
      <c r="G230" s="13" t="str">
        <f>CONCATENATE( "|", Inventory!L229)</f>
        <v>|</v>
      </c>
      <c r="H230" s="13" t="str">
        <f>IF ( Inventory!N229 = "", " |", SUBSTITUTE(Inventory!N229, Inventory!N229, CONCATENATE( "|", Inventory!N229) ) )</f>
        <v> |</v>
      </c>
    </row>
    <row r="231">
      <c r="A231" s="132" t="str">
        <f>CONCATENATE(Inventory!A230, " ", IF( Inventory!B230 = "♂", "&amp;#9794;", IF( Inventory!B230 = "⚪", "&amp;#9898;", IF( Inventory!B230 = "♀", "&amp;#9792;", "" ))))</f>
        <v> </v>
      </c>
      <c r="B231" s="13" t="str">
        <f>CONCAT("|", JOIN("/",Inventory!F230:K230) )</f>
        <v>|/////</v>
      </c>
      <c r="C231" s="13" t="str">
        <f>CONCAT( "|", Inventory!E230)</f>
        <v>|</v>
      </c>
      <c r="D231" s="13" t="str">
        <f>CONCAT( "|", Inventory!D230)</f>
        <v>|</v>
      </c>
      <c r="E231" s="13" t="str">
        <f>CONCAT( "|", Inventory!C230)</f>
        <v>|</v>
      </c>
      <c r="F231" s="13" t="str">
        <f>SUBSTITUTE(CONCAT("|", JOIN(", ",Inventory!R230:U230) ), ", , ,", "")</f>
        <v>| </v>
      </c>
      <c r="G231" s="13" t="str">
        <f>CONCATENATE( "|", Inventory!L230)</f>
        <v>|</v>
      </c>
      <c r="H231" s="13" t="str">
        <f>IF ( Inventory!N230 = "", " |", SUBSTITUTE(Inventory!N230, Inventory!N230, CONCATENATE( "|", Inventory!N230) ) )</f>
        <v> |</v>
      </c>
    </row>
    <row r="232">
      <c r="A232" s="132" t="str">
        <f>CONCATENATE(Inventory!A231, " ", IF( Inventory!B231 = "♂", "&amp;#9794;", IF( Inventory!B231 = "⚪", "&amp;#9898;", IF( Inventory!B231 = "♀", "&amp;#9792;", "" ))))</f>
        <v> </v>
      </c>
      <c r="B232" s="13" t="str">
        <f>CONCAT("|", JOIN("/",Inventory!F231:K231) )</f>
        <v>|/////</v>
      </c>
      <c r="C232" s="13" t="str">
        <f>CONCAT( "|", Inventory!E231)</f>
        <v>|</v>
      </c>
      <c r="D232" s="13" t="str">
        <f>CONCAT( "|", Inventory!D231)</f>
        <v>|</v>
      </c>
      <c r="E232" s="13" t="str">
        <f>CONCAT( "|", Inventory!C231)</f>
        <v>|</v>
      </c>
      <c r="F232" s="13" t="str">
        <f>SUBSTITUTE(CONCAT("|", JOIN(", ",Inventory!R231:U231) ), ", , ,", "")</f>
        <v>| </v>
      </c>
      <c r="G232" s="13" t="str">
        <f>CONCATENATE( "|", Inventory!L231)</f>
        <v>|</v>
      </c>
      <c r="H232" s="13" t="str">
        <f>IF ( Inventory!N231 = "", " |", SUBSTITUTE(Inventory!N231, Inventory!N231, CONCATENATE( "|", Inventory!N231) ) )</f>
        <v> |</v>
      </c>
    </row>
    <row r="233">
      <c r="A233" s="132" t="str">
        <f>CONCATENATE(Inventory!A232, " ", IF( Inventory!B232 = "♂", "&amp;#9794;", IF( Inventory!B232 = "⚪", "&amp;#9898;", IF( Inventory!B232 = "♀", "&amp;#9792;", "" ))))</f>
        <v> </v>
      </c>
      <c r="B233" s="13" t="str">
        <f>CONCAT("|", JOIN("/",Inventory!F232:K232) )</f>
        <v>|/////</v>
      </c>
      <c r="C233" s="13" t="str">
        <f>CONCAT( "|", Inventory!E232)</f>
        <v>|</v>
      </c>
      <c r="D233" s="13" t="str">
        <f>CONCAT( "|", Inventory!D232)</f>
        <v>|</v>
      </c>
      <c r="E233" s="13" t="str">
        <f>CONCAT( "|", Inventory!C232)</f>
        <v>|</v>
      </c>
      <c r="F233" s="13" t="str">
        <f>SUBSTITUTE(CONCAT("|", JOIN(", ",Inventory!R232:U232) ), ", , ,", "")</f>
        <v>| </v>
      </c>
      <c r="G233" s="13" t="str">
        <f>CONCATENATE( "|", Inventory!L232)</f>
        <v>|</v>
      </c>
      <c r="H233" s="13" t="str">
        <f>IF ( Inventory!N232 = "", " |", SUBSTITUTE(Inventory!N232, Inventory!N232, CONCATENATE( "|", Inventory!N232) ) )</f>
        <v> |</v>
      </c>
    </row>
    <row r="234">
      <c r="A234" s="132" t="str">
        <f>CONCATENATE(Inventory!A233, " ", IF( Inventory!B233 = "♂", "&amp;#9794;", IF( Inventory!B233 = "⚪", "&amp;#9898;", IF( Inventory!B233 = "♀", "&amp;#9792;", "" ))))</f>
        <v> </v>
      </c>
      <c r="B234" s="13" t="str">
        <f>CONCAT("|", JOIN("/",Inventory!F233:K233) )</f>
        <v>|/////</v>
      </c>
      <c r="C234" s="13" t="str">
        <f>CONCAT( "|", Inventory!E233)</f>
        <v>|</v>
      </c>
      <c r="D234" s="13" t="str">
        <f>CONCAT( "|", Inventory!D233)</f>
        <v>|</v>
      </c>
      <c r="E234" s="13" t="str">
        <f>CONCAT( "|", Inventory!C233)</f>
        <v>|</v>
      </c>
      <c r="F234" s="13" t="str">
        <f>SUBSTITUTE(CONCAT("|", JOIN(", ",Inventory!R233:U233) ), ", , ,", "")</f>
        <v>| </v>
      </c>
      <c r="G234" s="13" t="str">
        <f>CONCATENATE( "|", Inventory!L233)</f>
        <v>|</v>
      </c>
      <c r="H234" s="13" t="str">
        <f>IF ( Inventory!N233 = "", " |", SUBSTITUTE(Inventory!N233, Inventory!N233, CONCATENATE( "|", Inventory!N233) ) )</f>
        <v> |</v>
      </c>
    </row>
    <row r="235">
      <c r="A235" s="132" t="str">
        <f>CONCATENATE(Inventory!A234, " ", IF( Inventory!B234 = "♂", "&amp;#9794;", IF( Inventory!B234 = "⚪", "&amp;#9898;", IF( Inventory!B234 = "♀", "&amp;#9792;", "" ))))</f>
        <v> </v>
      </c>
      <c r="B235" s="13" t="str">
        <f>CONCAT("|", JOIN("/",Inventory!F234:K234) )</f>
        <v>|/////</v>
      </c>
      <c r="C235" s="13" t="str">
        <f>CONCAT( "|", Inventory!E234)</f>
        <v>|</v>
      </c>
      <c r="D235" s="13" t="str">
        <f>CONCAT( "|", Inventory!D234)</f>
        <v>|</v>
      </c>
      <c r="E235" s="13" t="str">
        <f>CONCAT( "|", Inventory!C234)</f>
        <v>|</v>
      </c>
      <c r="F235" s="13" t="str">
        <f>SUBSTITUTE(CONCAT("|", JOIN(", ",Inventory!R234:U234) ), ", , ,", "")</f>
        <v>| </v>
      </c>
      <c r="G235" s="13" t="str">
        <f>CONCATENATE( "|", Inventory!L234)</f>
        <v>|</v>
      </c>
      <c r="H235" s="13" t="str">
        <f>IF ( Inventory!N234 = "", " |", SUBSTITUTE(Inventory!N234, Inventory!N234, CONCATENATE( "|", Inventory!N234) ) )</f>
        <v> |</v>
      </c>
    </row>
    <row r="236">
      <c r="A236" s="132" t="str">
        <f>CONCATENATE(Inventory!A235, " ", IF( Inventory!B235 = "♂", "&amp;#9794;", IF( Inventory!B235 = "⚪", "&amp;#9898;", IF( Inventory!B235 = "♀", "&amp;#9792;", "" ))))</f>
        <v> </v>
      </c>
      <c r="B236" s="13" t="str">
        <f>CONCAT("|", JOIN("/",Inventory!F235:K235) )</f>
        <v>|/////</v>
      </c>
      <c r="C236" s="13" t="str">
        <f>CONCAT( "|", Inventory!E235)</f>
        <v>|</v>
      </c>
      <c r="D236" s="13" t="str">
        <f>CONCAT( "|", Inventory!D235)</f>
        <v>|</v>
      </c>
      <c r="E236" s="13" t="str">
        <f>CONCAT( "|", Inventory!C235)</f>
        <v>|</v>
      </c>
      <c r="F236" s="13" t="str">
        <f>SUBSTITUTE(CONCAT("|", JOIN(", ",Inventory!R235:U235) ), ", , ,", "")</f>
        <v>| </v>
      </c>
      <c r="G236" s="13" t="str">
        <f>CONCATENATE( "|", Inventory!L235)</f>
        <v>|</v>
      </c>
      <c r="H236" s="13" t="str">
        <f>IF ( Inventory!N235 = "", " |", SUBSTITUTE(Inventory!N235, Inventory!N235, CONCATENATE( "|", Inventory!N235) ) )</f>
        <v> |</v>
      </c>
    </row>
    <row r="237">
      <c r="A237" s="132" t="str">
        <f>CONCATENATE(Inventory!A236, " ", IF( Inventory!B236 = "♂", "&amp;#9794;", IF( Inventory!B236 = "⚪", "&amp;#9898;", IF( Inventory!B236 = "♀", "&amp;#9792;", "" ))))</f>
        <v> </v>
      </c>
      <c r="B237" s="13" t="str">
        <f>CONCAT("|", JOIN("/",Inventory!F236:K236) )</f>
        <v>|/////</v>
      </c>
      <c r="C237" s="13" t="str">
        <f>CONCAT( "|", Inventory!E236)</f>
        <v>|</v>
      </c>
      <c r="D237" s="13" t="str">
        <f>CONCAT( "|", Inventory!D236)</f>
        <v>|</v>
      </c>
      <c r="E237" s="13" t="str">
        <f>CONCAT( "|", Inventory!C236)</f>
        <v>|</v>
      </c>
      <c r="F237" s="13" t="str">
        <f>SUBSTITUTE(CONCAT("|", JOIN(", ",Inventory!R236:U236) ), ", , ,", "")</f>
        <v>| </v>
      </c>
      <c r="G237" s="13" t="str">
        <f>CONCATENATE( "|", Inventory!L236)</f>
        <v>|</v>
      </c>
      <c r="H237" s="13" t="str">
        <f>IF ( Inventory!N236 = "", " |", SUBSTITUTE(Inventory!N236, Inventory!N236, CONCATENATE( "|", Inventory!N236) ) )</f>
        <v> |</v>
      </c>
    </row>
    <row r="238">
      <c r="A238" s="132" t="str">
        <f>CONCATENATE(Inventory!A237, " ", IF( Inventory!B237 = "♂", "&amp;#9794;", IF( Inventory!B237 = "⚪", "&amp;#9898;", IF( Inventory!B237 = "♀", "&amp;#9792;", "" ))))</f>
        <v> </v>
      </c>
      <c r="B238" s="13" t="str">
        <f>CONCAT("|", JOIN("/",Inventory!F237:K237) )</f>
        <v>|/////</v>
      </c>
      <c r="C238" s="13" t="str">
        <f>CONCAT( "|", Inventory!E237)</f>
        <v>|</v>
      </c>
      <c r="D238" s="13" t="str">
        <f>CONCAT( "|", Inventory!D237)</f>
        <v>|</v>
      </c>
      <c r="E238" s="13" t="str">
        <f>CONCAT( "|", Inventory!C237)</f>
        <v>|</v>
      </c>
      <c r="F238" s="13" t="str">
        <f>SUBSTITUTE(CONCAT("|", JOIN(", ",Inventory!R237:U237) ), ", , ,", "")</f>
        <v>| </v>
      </c>
      <c r="G238" s="13" t="str">
        <f>CONCATENATE( "|", Inventory!L237)</f>
        <v>|</v>
      </c>
      <c r="H238" s="13" t="str">
        <f>IF ( Inventory!N237 = "", " |", SUBSTITUTE(Inventory!N237, Inventory!N237, CONCATENATE( "|", Inventory!N237) ) )</f>
        <v> |</v>
      </c>
    </row>
    <row r="239">
      <c r="A239" s="132" t="str">
        <f>CONCATENATE(Inventory!A238, " ", IF( Inventory!B238 = "♂", "&amp;#9794;", IF( Inventory!B238 = "⚪", "&amp;#9898;", IF( Inventory!B238 = "♀", "&amp;#9792;", "" ))))</f>
        <v> </v>
      </c>
      <c r="B239" s="13" t="str">
        <f>CONCAT("|", JOIN("/",Inventory!F238:K238) )</f>
        <v>|/////</v>
      </c>
      <c r="C239" s="13" t="str">
        <f>CONCAT( "|", Inventory!E238)</f>
        <v>|</v>
      </c>
      <c r="D239" s="13" t="str">
        <f>CONCAT( "|", Inventory!D238)</f>
        <v>|</v>
      </c>
      <c r="E239" s="13" t="str">
        <f>CONCAT( "|", Inventory!C238)</f>
        <v>|</v>
      </c>
      <c r="F239" s="13" t="str">
        <f>SUBSTITUTE(CONCAT("|", JOIN(", ",Inventory!R238:U238) ), ", , ,", "")</f>
        <v>| </v>
      </c>
      <c r="G239" s="13" t="str">
        <f>CONCATENATE( "|", Inventory!L238)</f>
        <v>|</v>
      </c>
      <c r="H239" s="13" t="str">
        <f>IF ( Inventory!N238 = "", " |", SUBSTITUTE(Inventory!N238, Inventory!N238, CONCATENATE( "|", Inventory!N238) ) )</f>
        <v> |</v>
      </c>
    </row>
    <row r="240">
      <c r="A240" s="132" t="str">
        <f>CONCATENATE(Inventory!A239, " ", IF( Inventory!B239 = "♂", "&amp;#9794;", IF( Inventory!B239 = "⚪", "&amp;#9898;", IF( Inventory!B239 = "♀", "&amp;#9792;", "" ))))</f>
        <v> </v>
      </c>
      <c r="B240" s="13" t="str">
        <f>CONCAT("|", JOIN("/",Inventory!F239:K239) )</f>
        <v>|/////</v>
      </c>
      <c r="C240" s="13" t="str">
        <f>CONCAT( "|", Inventory!E239)</f>
        <v>|</v>
      </c>
      <c r="D240" s="13" t="str">
        <f>CONCAT( "|", Inventory!D239)</f>
        <v>|</v>
      </c>
      <c r="E240" s="13" t="str">
        <f>CONCAT( "|", Inventory!C239)</f>
        <v>|</v>
      </c>
      <c r="F240" s="13" t="str">
        <f>SUBSTITUTE(CONCAT("|", JOIN(", ",Inventory!R239:U239) ), ", , ,", "")</f>
        <v>| </v>
      </c>
      <c r="G240" s="13" t="str">
        <f>CONCATENATE( "|", Inventory!L239)</f>
        <v>|</v>
      </c>
      <c r="H240" s="13" t="str">
        <f>IF ( Inventory!N239 = "", " |", SUBSTITUTE(Inventory!N239, Inventory!N239, CONCATENATE( "|", Inventory!N239) ) )</f>
        <v> |</v>
      </c>
    </row>
    <row r="241">
      <c r="A241" s="132" t="str">
        <f>CONCATENATE(Inventory!A240, " ", IF( Inventory!B240 = "♂", "&amp;#9794;", IF( Inventory!B240 = "⚪", "&amp;#9898;", IF( Inventory!B240 = "♀", "&amp;#9792;", "" ))))</f>
        <v> </v>
      </c>
      <c r="B241" s="13" t="str">
        <f>CONCAT("|", JOIN("/",Inventory!F240:K240) )</f>
        <v>|/////</v>
      </c>
      <c r="C241" s="13" t="str">
        <f>CONCAT( "|", Inventory!E240)</f>
        <v>|</v>
      </c>
      <c r="D241" s="13" t="str">
        <f>CONCAT( "|", Inventory!D240)</f>
        <v>|</v>
      </c>
      <c r="E241" s="13" t="str">
        <f>CONCAT( "|", Inventory!C240)</f>
        <v>|</v>
      </c>
      <c r="F241" s="13" t="str">
        <f>SUBSTITUTE(CONCAT("|", JOIN(", ",Inventory!R240:U240) ), ", , ,", "")</f>
        <v>| </v>
      </c>
      <c r="G241" s="13" t="str">
        <f>CONCATENATE( "|", Inventory!L240)</f>
        <v>|</v>
      </c>
      <c r="H241" s="13" t="str">
        <f>IF ( Inventory!N240 = "", " |", SUBSTITUTE(Inventory!N240, Inventory!N240, CONCATENATE( "|", Inventory!N240) ) )</f>
        <v> |</v>
      </c>
    </row>
    <row r="242">
      <c r="A242" s="132" t="str">
        <f>CONCATENATE(Inventory!A241, " ", IF( Inventory!B241 = "♂", "&amp;#9794;", IF( Inventory!B241 = "⚪", "&amp;#9898;", IF( Inventory!B241 = "♀", "&amp;#9792;", "" ))))</f>
        <v> </v>
      </c>
      <c r="B242" s="13" t="str">
        <f>CONCAT("|", JOIN("/",Inventory!F241:K241) )</f>
        <v>|/////</v>
      </c>
      <c r="C242" s="13" t="str">
        <f>CONCAT( "|", Inventory!E241)</f>
        <v>|</v>
      </c>
      <c r="D242" s="13" t="str">
        <f>CONCAT( "|", Inventory!D241)</f>
        <v>|</v>
      </c>
      <c r="E242" s="13" t="str">
        <f>CONCAT( "|", Inventory!C241)</f>
        <v>|</v>
      </c>
      <c r="F242" s="13" t="str">
        <f>SUBSTITUTE(CONCAT("|", JOIN(", ",Inventory!R241:U241) ), ", , ,", "")</f>
        <v>| </v>
      </c>
      <c r="G242" s="13" t="str">
        <f>CONCATENATE( "|", Inventory!L241)</f>
        <v>|</v>
      </c>
      <c r="H242" s="13" t="str">
        <f>IF ( Inventory!N241 = "", " |", SUBSTITUTE(Inventory!N241, Inventory!N241, CONCATENATE( "|", Inventory!N241) ) )</f>
        <v> |</v>
      </c>
    </row>
    <row r="243">
      <c r="A243" s="132" t="str">
        <f>CONCATENATE(Inventory!A242, " ", IF( Inventory!B242 = "♂", "&amp;#9794;", IF( Inventory!B242 = "⚪", "&amp;#9898;", IF( Inventory!B242 = "♀", "&amp;#9792;", "" ))))</f>
        <v> </v>
      </c>
      <c r="B243" s="13" t="str">
        <f>CONCAT("|", JOIN("/",Inventory!F242:K242) )</f>
        <v>|/////</v>
      </c>
      <c r="C243" s="13" t="str">
        <f>CONCAT( "|", Inventory!E242)</f>
        <v>|</v>
      </c>
      <c r="D243" s="13" t="str">
        <f>CONCAT( "|", Inventory!D242)</f>
        <v>|</v>
      </c>
      <c r="E243" s="13" t="str">
        <f>CONCAT( "|", Inventory!C242)</f>
        <v>|</v>
      </c>
      <c r="F243" s="13" t="str">
        <f>SUBSTITUTE(CONCAT("|", JOIN(", ",Inventory!R242:U242) ), ", , ,", "")</f>
        <v>| </v>
      </c>
      <c r="G243" s="13" t="str">
        <f>CONCATENATE( "|", Inventory!L242)</f>
        <v>|</v>
      </c>
      <c r="H243" s="13" t="str">
        <f>IF ( Inventory!N242 = "", " |", SUBSTITUTE(Inventory!N242, Inventory!N242, CONCATENATE( "|", Inventory!N242) ) )</f>
        <v> |</v>
      </c>
    </row>
    <row r="244">
      <c r="A244" s="132" t="str">
        <f>CONCATENATE(Inventory!A243, " ", IF( Inventory!B243 = "♂", "&amp;#9794;", IF( Inventory!B243 = "⚪", "&amp;#9898;", IF( Inventory!B243 = "♀", "&amp;#9792;", "" ))))</f>
        <v> </v>
      </c>
      <c r="B244" s="13" t="str">
        <f>CONCAT("|", JOIN("/",Inventory!F243:K243) )</f>
        <v>|/////</v>
      </c>
      <c r="C244" s="13" t="str">
        <f>CONCAT( "|", Inventory!E243)</f>
        <v>|</v>
      </c>
      <c r="D244" s="13" t="str">
        <f>CONCAT( "|", Inventory!D243)</f>
        <v>|</v>
      </c>
      <c r="E244" s="13" t="str">
        <f>CONCAT( "|", Inventory!C243)</f>
        <v>|</v>
      </c>
      <c r="F244" s="13" t="str">
        <f>SUBSTITUTE(CONCAT("|", JOIN(", ",Inventory!R243:U243) ), ", , ,", "")</f>
        <v>| </v>
      </c>
      <c r="G244" s="13" t="str">
        <f>CONCATENATE( "|", Inventory!L243)</f>
        <v>|</v>
      </c>
      <c r="H244" s="13" t="str">
        <f>IF ( Inventory!N243 = "", " |", SUBSTITUTE(Inventory!N243, Inventory!N243, CONCATENATE( "|", Inventory!N243) ) )</f>
        <v> |</v>
      </c>
    </row>
    <row r="245">
      <c r="A245" s="132" t="str">
        <f>CONCATENATE(Inventory!A244, " ", IF( Inventory!B244 = "♂", "&amp;#9794;", IF( Inventory!B244 = "⚪", "&amp;#9898;", IF( Inventory!B244 = "♀", "&amp;#9792;", "" ))))</f>
        <v> </v>
      </c>
      <c r="B245" s="13" t="str">
        <f>CONCAT("|", JOIN("/",Inventory!F244:K244) )</f>
        <v>|/////</v>
      </c>
      <c r="C245" s="13" t="str">
        <f>CONCAT( "|", Inventory!E244)</f>
        <v>|</v>
      </c>
      <c r="D245" s="13" t="str">
        <f>CONCAT( "|", Inventory!D244)</f>
        <v>|</v>
      </c>
      <c r="E245" s="13" t="str">
        <f>CONCAT( "|", Inventory!C244)</f>
        <v>|</v>
      </c>
      <c r="F245" s="13" t="str">
        <f>SUBSTITUTE(CONCAT("|", JOIN(", ",Inventory!R244:U244) ), ", , ,", "")</f>
        <v>| </v>
      </c>
      <c r="G245" s="13" t="str">
        <f>CONCATENATE( "|", Inventory!L244)</f>
        <v>|</v>
      </c>
      <c r="H245" s="13" t="str">
        <f>IF ( Inventory!N244 = "", " |", SUBSTITUTE(Inventory!N244, Inventory!N244, CONCATENATE( "|", Inventory!N244) ) )</f>
        <v> |</v>
      </c>
    </row>
    <row r="246">
      <c r="A246" s="132" t="str">
        <f>CONCATENATE(Inventory!A245, " ", IF( Inventory!B245 = "♂", "&amp;#9794;", IF( Inventory!B245 = "⚪", "&amp;#9898;", IF( Inventory!B245 = "♀", "&amp;#9792;", "" ))))</f>
        <v> </v>
      </c>
      <c r="B246" s="13" t="str">
        <f>CONCAT("|", JOIN("/",Inventory!F245:K245) )</f>
        <v>|/////</v>
      </c>
      <c r="C246" s="13" t="str">
        <f>CONCAT( "|", Inventory!E245)</f>
        <v>|</v>
      </c>
      <c r="D246" s="13" t="str">
        <f>CONCAT( "|", Inventory!D245)</f>
        <v>|</v>
      </c>
      <c r="E246" s="13" t="str">
        <f>CONCAT( "|", Inventory!C245)</f>
        <v>|</v>
      </c>
      <c r="F246" s="13" t="str">
        <f>SUBSTITUTE(CONCAT("|", JOIN(", ",Inventory!R245:U245) ), ", , ,", "")</f>
        <v>| </v>
      </c>
      <c r="G246" s="13" t="str">
        <f>CONCATENATE( "|", Inventory!L245)</f>
        <v>|</v>
      </c>
      <c r="H246" s="13" t="str">
        <f>IF ( Inventory!N245 = "", " |", SUBSTITUTE(Inventory!N245, Inventory!N245, CONCATENATE( "|", Inventory!N245) ) )</f>
        <v> |</v>
      </c>
    </row>
    <row r="247">
      <c r="A247" s="132" t="str">
        <f>CONCATENATE(Inventory!A246, " ", IF( Inventory!B246 = "♂", "&amp;#9794;", IF( Inventory!B246 = "⚪", "&amp;#9898;", IF( Inventory!B246 = "♀", "&amp;#9792;", "" ))))</f>
        <v> </v>
      </c>
      <c r="B247" s="13" t="str">
        <f>CONCAT("|", JOIN("/",Inventory!F246:K246) )</f>
        <v>|/////</v>
      </c>
      <c r="C247" s="13" t="str">
        <f>CONCAT( "|", Inventory!E246)</f>
        <v>|</v>
      </c>
      <c r="D247" s="13" t="str">
        <f>CONCAT( "|", Inventory!D246)</f>
        <v>|</v>
      </c>
      <c r="E247" s="13" t="str">
        <f>CONCAT( "|", Inventory!C246)</f>
        <v>|</v>
      </c>
      <c r="F247" s="13" t="str">
        <f>SUBSTITUTE(CONCAT("|", JOIN(", ",Inventory!R246:U246) ), ", , ,", "")</f>
        <v>| </v>
      </c>
      <c r="G247" s="13" t="str">
        <f>CONCATENATE( "|", Inventory!L246)</f>
        <v>|</v>
      </c>
      <c r="H247" s="13" t="str">
        <f>IF ( Inventory!N246 = "", " |", SUBSTITUTE(Inventory!N246, Inventory!N246, CONCATENATE( "|", Inventory!N246) ) )</f>
        <v> |</v>
      </c>
    </row>
    <row r="248">
      <c r="A248" s="132" t="str">
        <f>CONCATENATE(Inventory!A247, " ", IF( Inventory!B247 = "♂", "&amp;#9794;", IF( Inventory!B247 = "⚪", "&amp;#9898;", IF( Inventory!B247 = "♀", "&amp;#9792;", "" ))))</f>
        <v> </v>
      </c>
      <c r="B248" s="13" t="str">
        <f>CONCAT("|", JOIN("/",Inventory!F247:K247) )</f>
        <v>|/////</v>
      </c>
      <c r="C248" s="13" t="str">
        <f>CONCAT( "|", Inventory!E247)</f>
        <v>|</v>
      </c>
      <c r="D248" s="13" t="str">
        <f>CONCAT( "|", Inventory!D247)</f>
        <v>|</v>
      </c>
      <c r="E248" s="13" t="str">
        <f>CONCAT( "|", Inventory!C247)</f>
        <v>|</v>
      </c>
      <c r="F248" s="13" t="str">
        <f>SUBSTITUTE(CONCAT("|", JOIN(", ",Inventory!R247:U247) ), ", , ,", "")</f>
        <v>| </v>
      </c>
      <c r="G248" s="13" t="str">
        <f>CONCATENATE( "|", Inventory!L247)</f>
        <v>|</v>
      </c>
      <c r="H248" s="13" t="str">
        <f>IF ( Inventory!N247 = "", " |", SUBSTITUTE(Inventory!N247, Inventory!N247, CONCATENATE( "|", Inventory!N247) ) )</f>
        <v> |</v>
      </c>
    </row>
    <row r="249">
      <c r="A249" s="132" t="str">
        <f>CONCATENATE(Inventory!A248, " ", IF( Inventory!B248 = "♂", "&amp;#9794;", IF( Inventory!B248 = "⚪", "&amp;#9898;", IF( Inventory!B248 = "♀", "&amp;#9792;", "" ))))</f>
        <v> </v>
      </c>
      <c r="B249" s="13" t="str">
        <f>CONCAT("|", JOIN("/",Inventory!F248:K248) )</f>
        <v>|/////</v>
      </c>
      <c r="C249" s="13" t="str">
        <f>CONCAT( "|", Inventory!E248)</f>
        <v>|</v>
      </c>
      <c r="D249" s="13" t="str">
        <f>CONCAT( "|", Inventory!D248)</f>
        <v>|</v>
      </c>
      <c r="E249" s="13" t="str">
        <f>CONCAT( "|", Inventory!C248)</f>
        <v>|</v>
      </c>
      <c r="F249" s="13" t="str">
        <f>SUBSTITUTE(CONCAT("|", JOIN(", ",Inventory!R248:U248) ), ", , ,", "")</f>
        <v>| </v>
      </c>
      <c r="G249" s="13" t="str">
        <f>CONCATENATE( "|", Inventory!L248)</f>
        <v>|</v>
      </c>
      <c r="H249" s="13" t="str">
        <f>IF ( Inventory!N248 = "", " |", SUBSTITUTE(Inventory!N248, Inventory!N248, CONCATENATE( "|", Inventory!N248) ) )</f>
        <v> |</v>
      </c>
    </row>
    <row r="250">
      <c r="A250" s="132" t="str">
        <f>CONCATENATE(Inventory!A249, " ", IF( Inventory!B249 = "♂", "&amp;#9794;", IF( Inventory!B249 = "⚪", "&amp;#9898;", IF( Inventory!B249 = "♀", "&amp;#9792;", "" ))))</f>
        <v> </v>
      </c>
      <c r="B250" s="13" t="str">
        <f>CONCAT("|", JOIN("/",Inventory!F249:K249) )</f>
        <v>|/////</v>
      </c>
      <c r="C250" s="13" t="str">
        <f>CONCAT( "|", Inventory!E249)</f>
        <v>|</v>
      </c>
      <c r="D250" s="13" t="str">
        <f>CONCAT( "|", Inventory!D249)</f>
        <v>|</v>
      </c>
      <c r="E250" s="13" t="str">
        <f>CONCAT( "|", Inventory!C249)</f>
        <v>|</v>
      </c>
      <c r="F250" s="13" t="str">
        <f>SUBSTITUTE(CONCAT("|", JOIN(", ",Inventory!R249:U249) ), ", , ,", "")</f>
        <v>| </v>
      </c>
      <c r="G250" s="13" t="str">
        <f>CONCATENATE( "|", Inventory!L249)</f>
        <v>|</v>
      </c>
      <c r="H250" s="13" t="str">
        <f>IF ( Inventory!N249 = "", " |", SUBSTITUTE(Inventory!N249, Inventory!N249, CONCATENATE( "|", Inventory!N249) ) )</f>
        <v> |</v>
      </c>
    </row>
    <row r="251">
      <c r="A251" s="132" t="str">
        <f>CONCATENATE(Inventory!A250, " ", IF( Inventory!B250 = "♂", "&amp;#9794;", IF( Inventory!B250 = "⚪", "&amp;#9898;", IF( Inventory!B250 = "♀", "&amp;#9792;", "" ))))</f>
        <v> </v>
      </c>
      <c r="B251" s="13" t="str">
        <f>CONCAT("|", JOIN("/",Inventory!F250:K250) )</f>
        <v>|/////</v>
      </c>
      <c r="C251" s="13" t="str">
        <f>CONCAT( "|", Inventory!E250)</f>
        <v>|</v>
      </c>
      <c r="D251" s="13" t="str">
        <f>CONCAT( "|", Inventory!D250)</f>
        <v>|</v>
      </c>
      <c r="E251" s="13" t="str">
        <f>CONCAT( "|", Inventory!C250)</f>
        <v>|</v>
      </c>
      <c r="F251" s="13" t="str">
        <f>SUBSTITUTE(CONCAT("|", JOIN(", ",Inventory!R250:U250) ), ", , ,", "")</f>
        <v>| </v>
      </c>
      <c r="G251" s="13" t="str">
        <f>CONCATENATE( "|", Inventory!L250)</f>
        <v>|</v>
      </c>
      <c r="H251" s="13" t="str">
        <f>IF ( Inventory!N250 = "", " |", SUBSTITUTE(Inventory!N250, Inventory!N250, CONCATENATE( "|", Inventory!N250) ) )</f>
        <v> |</v>
      </c>
    </row>
    <row r="252">
      <c r="A252" s="132" t="str">
        <f>CONCATENATE(Inventory!A251, " ", IF( Inventory!B251 = "♂", "&amp;#9794;", IF( Inventory!B251 = "⚪", "&amp;#9898;", IF( Inventory!B251 = "♀", "&amp;#9792;", "" ))))</f>
        <v> </v>
      </c>
      <c r="B252" s="13" t="str">
        <f>CONCAT("|", JOIN("/",Inventory!F251:K251) )</f>
        <v>|/////</v>
      </c>
      <c r="C252" s="13" t="str">
        <f>CONCAT( "|", Inventory!E251)</f>
        <v>|</v>
      </c>
      <c r="D252" s="13" t="str">
        <f>CONCAT( "|", Inventory!D251)</f>
        <v>|</v>
      </c>
      <c r="E252" s="13" t="str">
        <f>CONCAT( "|", Inventory!C251)</f>
        <v>|</v>
      </c>
      <c r="F252" s="13" t="str">
        <f>SUBSTITUTE(CONCAT("|", JOIN(", ",Inventory!R251:U251) ), ", , ,", "")</f>
        <v>| </v>
      </c>
      <c r="G252" s="13" t="str">
        <f>CONCATENATE( "|", Inventory!L251)</f>
        <v>|</v>
      </c>
      <c r="H252" s="13" t="str">
        <f>IF ( Inventory!N251 = "", " |", SUBSTITUTE(Inventory!N251, Inventory!N251, CONCATENATE( "|", Inventory!N251) ) )</f>
        <v> |</v>
      </c>
    </row>
    <row r="253">
      <c r="A253" s="132" t="str">
        <f>CONCATENATE(Inventory!A252, " ", IF( Inventory!B252 = "♂", "&amp;#9794;", IF( Inventory!B252 = "⚪", "&amp;#9898;", IF( Inventory!B252 = "♀", "&amp;#9792;", "" ))))</f>
        <v> </v>
      </c>
      <c r="B253" s="13" t="str">
        <f>CONCAT("|", JOIN("/",Inventory!F252:K252) )</f>
        <v>|/////</v>
      </c>
      <c r="C253" s="13" t="str">
        <f>CONCAT( "|", Inventory!E252)</f>
        <v>|</v>
      </c>
      <c r="D253" s="13" t="str">
        <f>CONCAT( "|", Inventory!D252)</f>
        <v>|</v>
      </c>
      <c r="E253" s="13" t="str">
        <f>CONCAT( "|", Inventory!C252)</f>
        <v>|</v>
      </c>
      <c r="F253" s="13" t="str">
        <f>SUBSTITUTE(CONCAT("|", JOIN(", ",Inventory!R252:U252) ), ", , ,", "")</f>
        <v>| </v>
      </c>
      <c r="G253" s="13" t="str">
        <f>CONCATENATE( "|", Inventory!L252)</f>
        <v>|</v>
      </c>
      <c r="H253" s="13" t="str">
        <f>IF ( Inventory!N252 = "", " |", SUBSTITUTE(Inventory!N252, Inventory!N252, CONCATENATE( "|", Inventory!N252) ) )</f>
        <v> |</v>
      </c>
    </row>
    <row r="254">
      <c r="A254" s="132" t="str">
        <f>CONCATENATE(Inventory!A253, " ", IF( Inventory!B253 = "♂", "&amp;#9794;", IF( Inventory!B253 = "⚪", "&amp;#9898;", IF( Inventory!B253 = "♀", "&amp;#9792;", "" ))))</f>
        <v> </v>
      </c>
      <c r="B254" s="13" t="str">
        <f>CONCAT("|", JOIN("/",Inventory!F253:K253) )</f>
        <v>|/////</v>
      </c>
      <c r="C254" s="13" t="str">
        <f>CONCAT( "|", Inventory!E253)</f>
        <v>|</v>
      </c>
      <c r="D254" s="13" t="str">
        <f>CONCAT( "|", Inventory!D253)</f>
        <v>|</v>
      </c>
      <c r="E254" s="13" t="str">
        <f>CONCAT( "|", Inventory!C253)</f>
        <v>|</v>
      </c>
      <c r="F254" s="13" t="str">
        <f>SUBSTITUTE(CONCAT("|", JOIN(", ",Inventory!R253:U253) ), ", , ,", "")</f>
        <v>| </v>
      </c>
      <c r="G254" s="13" t="str">
        <f>CONCATENATE( "|", Inventory!L253)</f>
        <v>|</v>
      </c>
      <c r="H254" s="13" t="str">
        <f>IF ( Inventory!N253 = "", " |", SUBSTITUTE(Inventory!N253, Inventory!N253, CONCATENATE( "|", Inventory!N253) ) )</f>
        <v> |</v>
      </c>
    </row>
    <row r="255">
      <c r="A255" s="132" t="str">
        <f>CONCATENATE(Inventory!A254, " ", IF( Inventory!B254 = "♂", "&amp;#9794;", IF( Inventory!B254 = "⚪", "&amp;#9898;", IF( Inventory!B254 = "♀", "&amp;#9792;", "" ))))</f>
        <v> </v>
      </c>
      <c r="B255" s="13" t="str">
        <f>CONCAT("|", JOIN("/",Inventory!F254:K254) )</f>
        <v>|/////</v>
      </c>
      <c r="C255" s="13" t="str">
        <f>CONCAT( "|", Inventory!E254)</f>
        <v>|</v>
      </c>
      <c r="D255" s="13" t="str">
        <f>CONCAT( "|", Inventory!D254)</f>
        <v>|</v>
      </c>
      <c r="E255" s="13" t="str">
        <f>CONCAT( "|", Inventory!C254)</f>
        <v>|</v>
      </c>
      <c r="F255" s="13" t="str">
        <f>SUBSTITUTE(CONCAT("|", JOIN(", ",Inventory!R254:U254) ), ", , ,", "")</f>
        <v>| </v>
      </c>
      <c r="G255" s="13" t="str">
        <f>CONCATENATE( "|", Inventory!L254)</f>
        <v>|</v>
      </c>
      <c r="H255" s="13" t="str">
        <f>IF ( Inventory!N254 = "", " |", SUBSTITUTE(Inventory!N254, Inventory!N254, CONCATENATE( "|", Inventory!N254) ) )</f>
        <v> |</v>
      </c>
    </row>
    <row r="256">
      <c r="A256" s="132" t="str">
        <f>CONCATENATE(Inventory!A255, " ", IF( Inventory!B255 = "♂", "&amp;#9794;", IF( Inventory!B255 = "⚪", "&amp;#9898;", IF( Inventory!B255 = "♀", "&amp;#9792;", "" ))))</f>
        <v> </v>
      </c>
      <c r="B256" s="13" t="str">
        <f>CONCAT("|", JOIN("/",Inventory!F255:K255) )</f>
        <v>|/////</v>
      </c>
      <c r="C256" s="13" t="str">
        <f>CONCAT( "|", Inventory!E255)</f>
        <v>|</v>
      </c>
      <c r="D256" s="13" t="str">
        <f>CONCAT( "|", Inventory!D255)</f>
        <v>|</v>
      </c>
      <c r="E256" s="13" t="str">
        <f>CONCAT( "|", Inventory!C255)</f>
        <v>|</v>
      </c>
      <c r="F256" s="13" t="str">
        <f>SUBSTITUTE(CONCAT("|", JOIN(", ",Inventory!R255:U255) ), ", , ,", "")</f>
        <v>| </v>
      </c>
      <c r="G256" s="13" t="str">
        <f>CONCATENATE( "|", Inventory!L255)</f>
        <v>|</v>
      </c>
      <c r="H256" s="13" t="str">
        <f>IF ( Inventory!N255 = "", " |", SUBSTITUTE(Inventory!N255, Inventory!N255, CONCATENATE( "|", Inventory!N255) ) )</f>
        <v> |</v>
      </c>
    </row>
    <row r="257">
      <c r="A257" s="132" t="str">
        <f>CONCATENATE(Inventory!A256, " ", IF( Inventory!B256 = "♂", "&amp;#9794;", IF( Inventory!B256 = "⚪", "&amp;#9898;", IF( Inventory!B256 = "♀", "&amp;#9792;", "" ))))</f>
        <v> </v>
      </c>
      <c r="B257" s="13" t="str">
        <f>CONCAT("|", JOIN("/",Inventory!F256:K256) )</f>
        <v>|/////</v>
      </c>
      <c r="C257" s="13" t="str">
        <f>CONCAT( "|", Inventory!E256)</f>
        <v>|</v>
      </c>
      <c r="D257" s="13" t="str">
        <f>CONCAT( "|", Inventory!D256)</f>
        <v>|</v>
      </c>
      <c r="E257" s="13" t="str">
        <f>CONCAT( "|", Inventory!C256)</f>
        <v>|</v>
      </c>
      <c r="F257" s="13" t="str">
        <f>SUBSTITUTE(CONCAT("|", JOIN(", ",Inventory!R256:U256) ), ", , ,", "")</f>
        <v>| </v>
      </c>
      <c r="G257" s="13" t="str">
        <f>CONCATENATE( "|", Inventory!L256)</f>
        <v>|</v>
      </c>
      <c r="H257" s="13" t="str">
        <f>IF ( Inventory!N256 = "", " |", SUBSTITUTE(Inventory!N256, Inventory!N256, CONCATENATE( "|", Inventory!N256) ) )</f>
        <v> |</v>
      </c>
    </row>
    <row r="258">
      <c r="A258" s="132" t="str">
        <f>CONCATENATE(Inventory!A257, " ", IF( Inventory!B257 = "♂", "&amp;#9794;", IF( Inventory!B257 = "⚪", "&amp;#9898;", IF( Inventory!B257 = "♀", "&amp;#9792;", "" ))))</f>
        <v> </v>
      </c>
      <c r="B258" s="13" t="str">
        <f>CONCAT("|", JOIN("/",Inventory!F257:K257) )</f>
        <v>|/////</v>
      </c>
      <c r="C258" s="13" t="str">
        <f>CONCAT( "|", Inventory!E257)</f>
        <v>|</v>
      </c>
      <c r="D258" s="13" t="str">
        <f>CONCAT( "|", Inventory!D257)</f>
        <v>|</v>
      </c>
      <c r="E258" s="13" t="str">
        <f>CONCAT( "|", Inventory!C257)</f>
        <v>|</v>
      </c>
      <c r="F258" s="13" t="str">
        <f>SUBSTITUTE(CONCAT("|", JOIN(", ",Inventory!R257:U257) ), ", , ,", "")</f>
        <v>| </v>
      </c>
      <c r="G258" s="13" t="str">
        <f>CONCATENATE( "|", Inventory!L257)</f>
        <v>|</v>
      </c>
      <c r="H258" s="13" t="str">
        <f>IF ( Inventory!N257 = "", " |", SUBSTITUTE(Inventory!N257, Inventory!N257, CONCATENATE( "|", Inventory!N257) ) )</f>
        <v> |</v>
      </c>
    </row>
    <row r="259">
      <c r="A259" s="132" t="str">
        <f>CONCATENATE(Inventory!A258, " ", IF( Inventory!B258 = "♂", "&amp;#9794;", IF( Inventory!B258 = "⚪", "&amp;#9898;", IF( Inventory!B258 = "♀", "&amp;#9792;", "" ))))</f>
        <v> </v>
      </c>
      <c r="B259" s="13" t="str">
        <f>CONCAT("|", JOIN("/",Inventory!F258:K258) )</f>
        <v>|/////</v>
      </c>
      <c r="C259" s="13" t="str">
        <f>CONCAT( "|", Inventory!E258)</f>
        <v>|</v>
      </c>
      <c r="D259" s="13" t="str">
        <f>CONCAT( "|", Inventory!D258)</f>
        <v>|</v>
      </c>
      <c r="E259" s="13" t="str">
        <f>CONCAT( "|", Inventory!C258)</f>
        <v>|</v>
      </c>
      <c r="F259" s="13" t="str">
        <f>SUBSTITUTE(CONCAT("|", JOIN(", ",Inventory!R258:U258) ), ", , ,", "")</f>
        <v>| </v>
      </c>
      <c r="G259" s="13" t="str">
        <f>CONCATENATE( "|", Inventory!L258)</f>
        <v>|</v>
      </c>
      <c r="H259" s="13" t="str">
        <f>IF ( Inventory!N258 = "", " |", SUBSTITUTE(Inventory!N258, Inventory!N258, CONCATENATE( "|", Inventory!N258) ) )</f>
        <v> |</v>
      </c>
    </row>
    <row r="260">
      <c r="A260" s="132" t="str">
        <f>CONCATENATE(Inventory!A259, " ", IF( Inventory!B259 = "♂", "&amp;#9794;", IF( Inventory!B259 = "⚪", "&amp;#9898;", IF( Inventory!B259 = "♀", "&amp;#9792;", "" ))))</f>
        <v> </v>
      </c>
      <c r="B260" s="13" t="str">
        <f>CONCAT("|", JOIN("/",Inventory!F259:K259) )</f>
        <v>|/////</v>
      </c>
      <c r="C260" s="13" t="str">
        <f>CONCAT( "|", Inventory!E259)</f>
        <v>|</v>
      </c>
      <c r="D260" s="13" t="str">
        <f>CONCAT( "|", Inventory!D259)</f>
        <v>|</v>
      </c>
      <c r="E260" s="13" t="str">
        <f>CONCAT( "|", Inventory!C259)</f>
        <v>|</v>
      </c>
      <c r="F260" s="13" t="str">
        <f>SUBSTITUTE(CONCAT("|", JOIN(", ",Inventory!R259:U259) ), ", , ,", "")</f>
        <v>| </v>
      </c>
      <c r="G260" s="13" t="str">
        <f>CONCATENATE( "|", Inventory!L259)</f>
        <v>|</v>
      </c>
      <c r="H260" s="13" t="str">
        <f>IF ( Inventory!N259 = "", " |", SUBSTITUTE(Inventory!N259, Inventory!N259, CONCATENATE( "|", Inventory!N259) ) )</f>
        <v> |</v>
      </c>
    </row>
    <row r="261">
      <c r="A261" s="132" t="str">
        <f>CONCATENATE(Inventory!A260, " ", IF( Inventory!B260 = "♂", "&amp;#9794;", IF( Inventory!B260 = "⚪", "&amp;#9898;", IF( Inventory!B260 = "♀", "&amp;#9792;", "" ))))</f>
        <v> </v>
      </c>
      <c r="B261" s="13" t="str">
        <f>CONCAT("|", JOIN("/",Inventory!F260:K260) )</f>
        <v>|/////</v>
      </c>
      <c r="C261" s="13" t="str">
        <f>CONCAT( "|", Inventory!E260)</f>
        <v>|</v>
      </c>
      <c r="D261" s="13" t="str">
        <f>CONCAT( "|", Inventory!D260)</f>
        <v>|</v>
      </c>
      <c r="E261" s="13" t="str">
        <f>CONCAT( "|", Inventory!C260)</f>
        <v>|</v>
      </c>
      <c r="F261" s="13" t="str">
        <f>SUBSTITUTE(CONCAT("|", JOIN(", ",Inventory!R260:U260) ), ", , ,", "")</f>
        <v>| </v>
      </c>
      <c r="G261" s="13" t="str">
        <f>CONCATENATE( "|", Inventory!L260)</f>
        <v>|</v>
      </c>
      <c r="H261" s="13" t="str">
        <f>IF ( Inventory!N260 = "", " |", SUBSTITUTE(Inventory!N260, Inventory!N260, CONCATENATE( "|", Inventory!N260) ) )</f>
        <v> |</v>
      </c>
    </row>
    <row r="262">
      <c r="A262" s="132" t="str">
        <f>CONCATENATE(Inventory!A261, " ", IF( Inventory!B261 = "♂", "&amp;#9794;", IF( Inventory!B261 = "⚪", "&amp;#9898;", IF( Inventory!B261 = "♀", "&amp;#9792;", "" ))))</f>
        <v> </v>
      </c>
      <c r="B262" s="13" t="str">
        <f>CONCAT("|", JOIN("/",Inventory!F261:K261) )</f>
        <v>|/////</v>
      </c>
      <c r="C262" s="13" t="str">
        <f>CONCAT( "|", Inventory!E261)</f>
        <v>|</v>
      </c>
      <c r="D262" s="13" t="str">
        <f>CONCAT( "|", Inventory!D261)</f>
        <v>|</v>
      </c>
      <c r="E262" s="13" t="str">
        <f>CONCAT( "|", Inventory!C261)</f>
        <v>|</v>
      </c>
      <c r="F262" s="13" t="str">
        <f>SUBSTITUTE(CONCAT("|", JOIN(", ",Inventory!R261:U261) ), ", , ,", "")</f>
        <v>| </v>
      </c>
      <c r="G262" s="13" t="str">
        <f>CONCATENATE( "|", Inventory!L261)</f>
        <v>|</v>
      </c>
      <c r="H262" s="13" t="str">
        <f>IF ( Inventory!N261 = "", " |", SUBSTITUTE(Inventory!N261, Inventory!N261, CONCATENATE( "|", Inventory!N261) ) )</f>
        <v> |</v>
      </c>
    </row>
    <row r="263">
      <c r="A263" s="132" t="str">
        <f>CONCATENATE(Inventory!A262, " ", IF( Inventory!B262 = "♂", "&amp;#9794;", IF( Inventory!B262 = "⚪", "&amp;#9898;", IF( Inventory!B262 = "♀", "&amp;#9792;", "" ))))</f>
        <v> </v>
      </c>
      <c r="B263" s="13" t="str">
        <f>CONCAT("|", JOIN("/",Inventory!F262:K262) )</f>
        <v>|/////</v>
      </c>
      <c r="C263" s="13" t="str">
        <f>CONCAT( "|", Inventory!E262)</f>
        <v>|</v>
      </c>
      <c r="D263" s="13" t="str">
        <f>CONCAT( "|", Inventory!D262)</f>
        <v>|</v>
      </c>
      <c r="E263" s="13" t="str">
        <f>CONCAT( "|", Inventory!C262)</f>
        <v>|</v>
      </c>
      <c r="F263" s="13" t="str">
        <f>SUBSTITUTE(CONCAT("|", JOIN(", ",Inventory!R262:U262) ), ", , ,", "")</f>
        <v>| </v>
      </c>
      <c r="G263" s="13" t="str">
        <f>CONCATENATE( "|", Inventory!L262)</f>
        <v>|</v>
      </c>
      <c r="H263" s="13" t="str">
        <f>IF ( Inventory!N262 = "", " |", SUBSTITUTE(Inventory!N262, Inventory!N262, CONCATENATE( "|", Inventory!N262) ) )</f>
        <v> |</v>
      </c>
    </row>
    <row r="264">
      <c r="A264" s="132" t="str">
        <f>CONCATENATE(Inventory!A263, " ", IF( Inventory!B263 = "♂", "&amp;#9794;", IF( Inventory!B263 = "⚪", "&amp;#9898;", IF( Inventory!B263 = "♀", "&amp;#9792;", "" ))))</f>
        <v> </v>
      </c>
      <c r="B264" s="13" t="str">
        <f>CONCAT("|", JOIN("/",Inventory!F263:K263) )</f>
        <v>|/////</v>
      </c>
      <c r="C264" s="13" t="str">
        <f>CONCAT( "|", Inventory!E263)</f>
        <v>|</v>
      </c>
      <c r="D264" s="13" t="str">
        <f>CONCAT( "|", Inventory!D263)</f>
        <v>|</v>
      </c>
      <c r="E264" s="13" t="str">
        <f>CONCAT( "|", Inventory!C263)</f>
        <v>|</v>
      </c>
      <c r="F264" s="13" t="str">
        <f>SUBSTITUTE(CONCAT("|", JOIN(", ",Inventory!R263:U263) ), ", , ,", "")</f>
        <v>| </v>
      </c>
      <c r="G264" s="13" t="str">
        <f>CONCATENATE( "|", Inventory!L263)</f>
        <v>|</v>
      </c>
      <c r="H264" s="13" t="str">
        <f>IF ( Inventory!N263 = "", " |", SUBSTITUTE(Inventory!N263, Inventory!N263, CONCATENATE( "|", Inventory!N263) ) )</f>
        <v> |</v>
      </c>
    </row>
    <row r="265">
      <c r="A265" s="132" t="str">
        <f>CONCATENATE(Inventory!A264, " ", IF( Inventory!B264 = "♂", "&amp;#9794;", IF( Inventory!B264 = "⚪", "&amp;#9898;", IF( Inventory!B264 = "♀", "&amp;#9792;", "" ))))</f>
        <v> </v>
      </c>
      <c r="B265" s="13" t="str">
        <f>CONCAT("|", JOIN("/",Inventory!F264:K264) )</f>
        <v>|/////</v>
      </c>
      <c r="C265" s="13" t="str">
        <f>CONCAT( "|", Inventory!E264)</f>
        <v>|</v>
      </c>
      <c r="D265" s="13" t="str">
        <f>CONCAT( "|", Inventory!D264)</f>
        <v>|</v>
      </c>
      <c r="E265" s="13" t="str">
        <f>CONCAT( "|", Inventory!C264)</f>
        <v>|</v>
      </c>
      <c r="F265" s="13" t="str">
        <f>SUBSTITUTE(CONCAT("|", JOIN(", ",Inventory!R264:U264) ), ", , ,", "")</f>
        <v>| </v>
      </c>
      <c r="G265" s="13" t="str">
        <f>CONCATENATE( "|", Inventory!L264)</f>
        <v>|</v>
      </c>
      <c r="H265" s="13" t="str">
        <f>IF ( Inventory!N264 = "", " |", SUBSTITUTE(Inventory!N264, Inventory!N264, CONCATENATE( "|", Inventory!N264) ) )</f>
        <v> |</v>
      </c>
    </row>
    <row r="266">
      <c r="A266" s="132" t="str">
        <f>CONCATENATE(Inventory!A265, " ", IF( Inventory!B265 = "♂", "&amp;#9794;", IF( Inventory!B265 = "⚪", "&amp;#9898;", IF( Inventory!B265 = "♀", "&amp;#9792;", "" ))))</f>
        <v> </v>
      </c>
      <c r="B266" s="13" t="str">
        <f>CONCAT("|", JOIN("/",Inventory!F265:K265) )</f>
        <v>|/////</v>
      </c>
      <c r="C266" s="13" t="str">
        <f>CONCAT( "|", Inventory!E265)</f>
        <v>|</v>
      </c>
      <c r="D266" s="13" t="str">
        <f>CONCAT( "|", Inventory!D265)</f>
        <v>|</v>
      </c>
      <c r="E266" s="13" t="str">
        <f>CONCAT( "|", Inventory!C265)</f>
        <v>|</v>
      </c>
      <c r="F266" s="13" t="str">
        <f>SUBSTITUTE(CONCAT("|", JOIN(", ",Inventory!R265:U265) ), ", , ,", "")</f>
        <v>| </v>
      </c>
      <c r="G266" s="13" t="str">
        <f>CONCATENATE( "|", Inventory!L265)</f>
        <v>|</v>
      </c>
      <c r="H266" s="13" t="str">
        <f>IF ( Inventory!N265 = "", " |", SUBSTITUTE(Inventory!N265, Inventory!N265, CONCATENATE( "|", Inventory!N265) ) )</f>
        <v> |</v>
      </c>
    </row>
    <row r="267">
      <c r="A267" s="132" t="str">
        <f>CONCATENATE(Inventory!A266, " ", IF( Inventory!B266 = "♂", "&amp;#9794;", IF( Inventory!B266 = "⚪", "&amp;#9898;", IF( Inventory!B266 = "♀", "&amp;#9792;", "" ))))</f>
        <v> </v>
      </c>
      <c r="B267" s="13" t="str">
        <f>CONCAT("|", JOIN("/",Inventory!F266:K266) )</f>
        <v>|/////</v>
      </c>
      <c r="C267" s="13" t="str">
        <f>CONCAT( "|", Inventory!E266)</f>
        <v>|</v>
      </c>
      <c r="D267" s="13" t="str">
        <f>CONCAT( "|", Inventory!D266)</f>
        <v>|</v>
      </c>
      <c r="E267" s="13" t="str">
        <f>CONCAT( "|", Inventory!C266)</f>
        <v>|</v>
      </c>
      <c r="F267" s="13" t="str">
        <f>SUBSTITUTE(CONCAT("|", JOIN(", ",Inventory!R266:U266) ), ", , ,", "")</f>
        <v>| </v>
      </c>
      <c r="G267" s="13" t="str">
        <f>CONCATENATE( "|", Inventory!L266)</f>
        <v>|</v>
      </c>
      <c r="H267" s="13" t="str">
        <f>IF ( Inventory!N266 = "", " |", SUBSTITUTE(Inventory!N266, Inventory!N266, CONCATENATE( "|", Inventory!N266) ) )</f>
        <v> |</v>
      </c>
    </row>
    <row r="268">
      <c r="A268" s="132" t="str">
        <f>CONCATENATE(Inventory!A267, " ", IF( Inventory!B267 = "♂", "&amp;#9794;", IF( Inventory!B267 = "⚪", "&amp;#9898;", IF( Inventory!B267 = "♀", "&amp;#9792;", "" ))))</f>
        <v> </v>
      </c>
      <c r="B268" s="13" t="str">
        <f>CONCAT("|", JOIN("/",Inventory!F267:K267) )</f>
        <v>|/////</v>
      </c>
      <c r="C268" s="13" t="str">
        <f>CONCAT( "|", Inventory!E267)</f>
        <v>|</v>
      </c>
      <c r="D268" s="13" t="str">
        <f>CONCAT( "|", Inventory!D267)</f>
        <v>|</v>
      </c>
      <c r="E268" s="13" t="str">
        <f>CONCAT( "|", Inventory!C267)</f>
        <v>|</v>
      </c>
      <c r="F268" s="13" t="str">
        <f>SUBSTITUTE(CONCAT("|", JOIN(", ",Inventory!R267:U267) ), ", , ,", "")</f>
        <v>| </v>
      </c>
      <c r="G268" s="13" t="str">
        <f>CONCATENATE( "|", Inventory!L267)</f>
        <v>|</v>
      </c>
      <c r="H268" s="13" t="str">
        <f>IF ( Inventory!N267 = "", " |", SUBSTITUTE(Inventory!N267, Inventory!N267, CONCATENATE( "|", Inventory!N267) ) )</f>
        <v> |</v>
      </c>
    </row>
    <row r="269">
      <c r="A269" s="132" t="str">
        <f>CONCATENATE(Inventory!A268, " ", IF( Inventory!B268 = "♂", "&amp;#9794;", IF( Inventory!B268 = "⚪", "&amp;#9898;", IF( Inventory!B268 = "♀", "&amp;#9792;", "" ))))</f>
        <v> </v>
      </c>
      <c r="B269" s="13" t="str">
        <f>CONCAT("|", JOIN("/",Inventory!F268:K268) )</f>
        <v>|/////</v>
      </c>
      <c r="C269" s="13" t="str">
        <f>CONCAT( "|", Inventory!E268)</f>
        <v>|</v>
      </c>
      <c r="D269" s="13" t="str">
        <f>CONCAT( "|", Inventory!D268)</f>
        <v>|</v>
      </c>
      <c r="E269" s="13" t="str">
        <f>CONCAT( "|", Inventory!C268)</f>
        <v>|</v>
      </c>
      <c r="F269" s="13" t="str">
        <f>SUBSTITUTE(CONCAT("|", JOIN(", ",Inventory!R268:U268) ), ", , ,", "")</f>
        <v>| </v>
      </c>
      <c r="G269" s="13" t="str">
        <f>CONCATENATE( "|", Inventory!L268)</f>
        <v>|</v>
      </c>
      <c r="H269" s="13" t="str">
        <f>IF ( Inventory!N268 = "", " |", SUBSTITUTE(Inventory!N268, Inventory!N268, CONCATENATE( "|", Inventory!N268) ) )</f>
        <v> |</v>
      </c>
    </row>
    <row r="270">
      <c r="A270" s="132" t="str">
        <f>CONCATENATE(Inventory!A269, " ", IF( Inventory!B269 = "♂", "&amp;#9794;", IF( Inventory!B269 = "⚪", "&amp;#9898;", IF( Inventory!B269 = "♀", "&amp;#9792;", "" ))))</f>
        <v> </v>
      </c>
      <c r="B270" s="13" t="str">
        <f>CONCAT("|", JOIN("/",Inventory!F269:K269) )</f>
        <v>|/////</v>
      </c>
      <c r="C270" s="13" t="str">
        <f>CONCAT( "|", Inventory!E269)</f>
        <v>|</v>
      </c>
      <c r="D270" s="13" t="str">
        <f>CONCAT( "|", Inventory!D269)</f>
        <v>|</v>
      </c>
      <c r="E270" s="13" t="str">
        <f>CONCAT( "|", Inventory!C269)</f>
        <v>|</v>
      </c>
      <c r="F270" s="13" t="str">
        <f>SUBSTITUTE(CONCAT("|", JOIN(", ",Inventory!R269:U269) ), ", , ,", "")</f>
        <v>| </v>
      </c>
      <c r="G270" s="13" t="str">
        <f>CONCATENATE( "|", Inventory!L269)</f>
        <v>|</v>
      </c>
      <c r="H270" s="13" t="str">
        <f>IF ( Inventory!N269 = "", " |", SUBSTITUTE(Inventory!N269, Inventory!N269, CONCATENATE( "|", Inventory!N269) ) )</f>
        <v> |</v>
      </c>
    </row>
    <row r="271">
      <c r="A271" s="132" t="str">
        <f>CONCATENATE(Inventory!A270, " ", IF( Inventory!B270 = "♂", "&amp;#9794;", IF( Inventory!B270 = "⚪", "&amp;#9898;", IF( Inventory!B270 = "♀", "&amp;#9792;", "" ))))</f>
        <v> </v>
      </c>
      <c r="B271" s="13" t="str">
        <f>CONCAT("|", JOIN("/",Inventory!F270:K270) )</f>
        <v>|/////</v>
      </c>
      <c r="C271" s="13" t="str">
        <f>CONCAT( "|", Inventory!E270)</f>
        <v>|</v>
      </c>
      <c r="D271" s="13" t="str">
        <f>CONCAT( "|", Inventory!D270)</f>
        <v>|</v>
      </c>
      <c r="E271" s="13" t="str">
        <f>CONCAT( "|", Inventory!C270)</f>
        <v>|</v>
      </c>
      <c r="F271" s="13" t="str">
        <f>SUBSTITUTE(CONCAT("|", JOIN(", ",Inventory!R270:U270) ), ", , ,", "")</f>
        <v>| </v>
      </c>
      <c r="G271" s="13" t="str">
        <f>CONCATENATE( "|", Inventory!L270)</f>
        <v>|</v>
      </c>
      <c r="H271" s="13" t="str">
        <f>IF ( Inventory!N270 = "", " |", SUBSTITUTE(Inventory!N270, Inventory!N270, CONCATENATE( "|", Inventory!N270) ) )</f>
        <v> |</v>
      </c>
    </row>
    <row r="272">
      <c r="A272" s="132" t="str">
        <f>CONCATENATE(Inventory!A271, " ", IF( Inventory!B271 = "♂", "&amp;#9794;", IF( Inventory!B271 = "⚪", "&amp;#9898;", IF( Inventory!B271 = "♀", "&amp;#9792;", "" ))))</f>
        <v> </v>
      </c>
      <c r="B272" s="13" t="str">
        <f>CONCAT("|", JOIN("/",Inventory!F271:K271) )</f>
        <v>|/////</v>
      </c>
      <c r="C272" s="13" t="str">
        <f>CONCAT( "|", Inventory!E271)</f>
        <v>|</v>
      </c>
      <c r="D272" s="13" t="str">
        <f>CONCAT( "|", Inventory!D271)</f>
        <v>|</v>
      </c>
      <c r="E272" s="13" t="str">
        <f>CONCAT( "|", Inventory!C271)</f>
        <v>|</v>
      </c>
      <c r="F272" s="13" t="str">
        <f>SUBSTITUTE(CONCAT("|", JOIN(", ",Inventory!R271:U271) ), ", , ,", "")</f>
        <v>| </v>
      </c>
      <c r="G272" s="13" t="str">
        <f>CONCATENATE( "|", Inventory!L271)</f>
        <v>|</v>
      </c>
      <c r="H272" s="13" t="str">
        <f>IF ( Inventory!N271 = "", " |", SUBSTITUTE(Inventory!N271, Inventory!N271, CONCATENATE( "|", Inventory!N271) ) )</f>
        <v> |</v>
      </c>
    </row>
    <row r="273">
      <c r="A273" s="132" t="str">
        <f>CONCATENATE(Inventory!A272, " ", IF( Inventory!B272 = "♂", "&amp;#9794;", IF( Inventory!B272 = "⚪", "&amp;#9898;", IF( Inventory!B272 = "♀", "&amp;#9792;", "" ))))</f>
        <v> </v>
      </c>
      <c r="B273" s="13" t="str">
        <f>CONCAT("|", JOIN("/",Inventory!F272:K272) )</f>
        <v>|/////</v>
      </c>
      <c r="C273" s="13" t="str">
        <f>CONCAT( "|", Inventory!E272)</f>
        <v>|</v>
      </c>
      <c r="D273" s="13" t="str">
        <f>CONCAT( "|", Inventory!D272)</f>
        <v>|</v>
      </c>
      <c r="E273" s="13" t="str">
        <f>CONCAT( "|", Inventory!C272)</f>
        <v>|</v>
      </c>
      <c r="F273" s="13" t="str">
        <f>SUBSTITUTE(CONCAT("|", JOIN(", ",Inventory!R272:U272) ), ", , ,", "")</f>
        <v>| </v>
      </c>
      <c r="G273" s="13" t="str">
        <f>CONCATENATE( "|", Inventory!L272)</f>
        <v>|</v>
      </c>
      <c r="H273" s="13" t="str">
        <f>IF ( Inventory!N272 = "", " |", SUBSTITUTE(Inventory!N272, Inventory!N272, CONCATENATE( "|", Inventory!N272) ) )</f>
        <v> |</v>
      </c>
    </row>
    <row r="274">
      <c r="A274" s="132" t="str">
        <f>CONCATENATE(Inventory!A273, " ", IF( Inventory!B273 = "♂", "&amp;#9794;", IF( Inventory!B273 = "⚪", "&amp;#9898;", IF( Inventory!B273 = "♀", "&amp;#9792;", "" ))))</f>
        <v> </v>
      </c>
      <c r="B274" s="13" t="str">
        <f>CONCAT("|", JOIN("/",Inventory!F273:K273) )</f>
        <v>|/////</v>
      </c>
      <c r="C274" s="13" t="str">
        <f>CONCAT( "|", Inventory!E273)</f>
        <v>|</v>
      </c>
      <c r="D274" s="13" t="str">
        <f>CONCAT( "|", Inventory!D273)</f>
        <v>|</v>
      </c>
      <c r="E274" s="13" t="str">
        <f>CONCAT( "|", Inventory!C273)</f>
        <v>|</v>
      </c>
      <c r="F274" s="13" t="str">
        <f>SUBSTITUTE(CONCAT("|", JOIN(", ",Inventory!R273:U273) ), ", , ,", "")</f>
        <v>| </v>
      </c>
      <c r="G274" s="13" t="str">
        <f>CONCATENATE( "|", Inventory!L273)</f>
        <v>|</v>
      </c>
      <c r="H274" s="13" t="str">
        <f>IF ( Inventory!N273 = "", " |", SUBSTITUTE(Inventory!N273, Inventory!N273, CONCATENATE( "|", Inventory!N273) ) )</f>
        <v> |</v>
      </c>
    </row>
    <row r="275">
      <c r="A275" s="132" t="str">
        <f>CONCATENATE(Inventory!A274, " ", IF( Inventory!B274 = "♂", "&amp;#9794;", IF( Inventory!B274 = "⚪", "&amp;#9898;", IF( Inventory!B274 = "♀", "&amp;#9792;", "" ))))</f>
        <v> </v>
      </c>
      <c r="B275" s="13" t="str">
        <f>CONCAT("|", JOIN("/",Inventory!F274:K274) )</f>
        <v>|/////</v>
      </c>
      <c r="C275" s="13" t="str">
        <f>CONCAT( "|", Inventory!E274)</f>
        <v>|</v>
      </c>
      <c r="D275" s="13" t="str">
        <f>CONCAT( "|", Inventory!D274)</f>
        <v>|</v>
      </c>
      <c r="E275" s="13" t="str">
        <f>CONCAT( "|", Inventory!C274)</f>
        <v>|</v>
      </c>
      <c r="F275" s="13" t="str">
        <f>SUBSTITUTE(CONCAT("|", JOIN(", ",Inventory!R274:U274) ), ", , ,", "")</f>
        <v>| </v>
      </c>
      <c r="G275" s="13" t="str">
        <f>CONCATENATE( "|", Inventory!L274)</f>
        <v>|</v>
      </c>
      <c r="H275" s="13" t="str">
        <f>IF ( Inventory!N274 = "", " |", SUBSTITUTE(Inventory!N274, Inventory!N274, CONCATENATE( "|", Inventory!N274) ) )</f>
        <v> |</v>
      </c>
    </row>
    <row r="276">
      <c r="A276" s="132" t="str">
        <f>CONCATENATE(Inventory!A275, " ", IF( Inventory!B275 = "♂", "&amp;#9794;", IF( Inventory!B275 = "⚪", "&amp;#9898;", IF( Inventory!B275 = "♀", "&amp;#9792;", "" ))))</f>
        <v> </v>
      </c>
      <c r="B276" s="13" t="str">
        <f>CONCAT("|", JOIN("/",Inventory!F275:K275) )</f>
        <v>|/////</v>
      </c>
      <c r="C276" s="13" t="str">
        <f>CONCAT( "|", Inventory!E275)</f>
        <v>|</v>
      </c>
      <c r="D276" s="13" t="str">
        <f>CONCAT( "|", Inventory!D275)</f>
        <v>|</v>
      </c>
      <c r="E276" s="13" t="str">
        <f>CONCAT( "|", Inventory!C275)</f>
        <v>|</v>
      </c>
      <c r="F276" s="13" t="str">
        <f>SUBSTITUTE(CONCAT("|", JOIN(", ",Inventory!R275:U275) ), ", , ,", "")</f>
        <v>| </v>
      </c>
      <c r="G276" s="13" t="str">
        <f>CONCATENATE( "|", Inventory!L275)</f>
        <v>|</v>
      </c>
      <c r="H276" s="13" t="str">
        <f>IF ( Inventory!N275 = "", " |", SUBSTITUTE(Inventory!N275, Inventory!N275, CONCATENATE( "|", Inventory!N275) ) )</f>
        <v> |</v>
      </c>
    </row>
    <row r="277">
      <c r="A277" s="132" t="str">
        <f>CONCATENATE(Inventory!A276, " ", IF( Inventory!B276 = "♂", "&amp;#9794;", IF( Inventory!B276 = "⚪", "&amp;#9898;", IF( Inventory!B276 = "♀", "&amp;#9792;", "" ))))</f>
        <v> </v>
      </c>
      <c r="B277" s="13" t="str">
        <f>CONCAT("|", JOIN("/",Inventory!F276:K276) )</f>
        <v>|/////</v>
      </c>
      <c r="C277" s="13" t="str">
        <f>CONCAT( "|", Inventory!E276)</f>
        <v>|</v>
      </c>
      <c r="D277" s="13" t="str">
        <f>CONCAT( "|", Inventory!D276)</f>
        <v>|</v>
      </c>
      <c r="E277" s="13" t="str">
        <f>CONCAT( "|", Inventory!C276)</f>
        <v>|</v>
      </c>
      <c r="F277" s="13" t="str">
        <f>SUBSTITUTE(CONCAT("|", JOIN(", ",Inventory!R276:U276) ), ", , ,", "")</f>
        <v>| </v>
      </c>
      <c r="G277" s="13" t="str">
        <f>CONCATENATE( "|", Inventory!L276)</f>
        <v>|</v>
      </c>
      <c r="H277" s="13" t="str">
        <f>IF ( Inventory!N276 = "", " |", SUBSTITUTE(Inventory!N276, Inventory!N276, CONCATENATE( "|", Inventory!N276) ) )</f>
        <v> |</v>
      </c>
    </row>
    <row r="278">
      <c r="A278" s="132" t="str">
        <f>CONCATENATE(Inventory!A277, " ", IF( Inventory!B277 = "♂", "&amp;#9794;", IF( Inventory!B277 = "⚪", "&amp;#9898;", IF( Inventory!B277 = "♀", "&amp;#9792;", "" ))))</f>
        <v> </v>
      </c>
      <c r="B278" s="13" t="str">
        <f>CONCAT("|", JOIN("/",Inventory!F277:K277) )</f>
        <v>|/////</v>
      </c>
      <c r="C278" s="13" t="str">
        <f>CONCAT( "|", Inventory!E277)</f>
        <v>|</v>
      </c>
      <c r="D278" s="13" t="str">
        <f>CONCAT( "|", Inventory!D277)</f>
        <v>|</v>
      </c>
      <c r="E278" s="13" t="str">
        <f>CONCAT( "|", Inventory!C277)</f>
        <v>|</v>
      </c>
      <c r="F278" s="13" t="str">
        <f>SUBSTITUTE(CONCAT("|", JOIN(", ",Inventory!R277:U277) ), ", , ,", "")</f>
        <v>| </v>
      </c>
      <c r="G278" s="13" t="str">
        <f>CONCATENATE( "|", Inventory!L277)</f>
        <v>|</v>
      </c>
      <c r="H278" s="13" t="str">
        <f>IF ( Inventory!N277 = "", " |", SUBSTITUTE(Inventory!N277, Inventory!N277, CONCATENATE( "|", Inventory!N277) ) )</f>
        <v> |</v>
      </c>
    </row>
    <row r="279">
      <c r="A279" s="132" t="str">
        <f>CONCATENATE(Inventory!A278, " ", IF( Inventory!B278 = "♂", "&amp;#9794;", IF( Inventory!B278 = "⚪", "&amp;#9898;", IF( Inventory!B278 = "♀", "&amp;#9792;", "" ))))</f>
        <v> </v>
      </c>
      <c r="B279" s="13" t="str">
        <f>CONCAT("|", JOIN("/",Inventory!F278:K278) )</f>
        <v>|/////</v>
      </c>
      <c r="C279" s="13" t="str">
        <f>CONCAT( "|", Inventory!E278)</f>
        <v>|</v>
      </c>
      <c r="D279" s="13" t="str">
        <f>CONCAT( "|", Inventory!D278)</f>
        <v>|</v>
      </c>
      <c r="E279" s="13" t="str">
        <f>CONCAT( "|", Inventory!C278)</f>
        <v>|</v>
      </c>
      <c r="F279" s="13" t="str">
        <f>SUBSTITUTE(CONCAT("|", JOIN(", ",Inventory!R278:U278) ), ", , ,", "")</f>
        <v>| </v>
      </c>
      <c r="G279" s="13" t="str">
        <f>CONCATENATE( "|", Inventory!L278)</f>
        <v>|</v>
      </c>
      <c r="H279" s="13" t="str">
        <f>IF ( Inventory!N278 = "", " |", SUBSTITUTE(Inventory!N278, Inventory!N278, CONCATENATE( "|", Inventory!N278) ) )</f>
        <v> |</v>
      </c>
    </row>
    <row r="280">
      <c r="A280" s="132" t="str">
        <f>CONCATENATE(Inventory!A279, " ", IF( Inventory!B279 = "♂", "&amp;#9794;", IF( Inventory!B279 = "⚪", "&amp;#9898;", IF( Inventory!B279 = "♀", "&amp;#9792;", "" ))))</f>
        <v> </v>
      </c>
      <c r="B280" s="13" t="str">
        <f>CONCAT("|", JOIN("/",Inventory!F279:K279) )</f>
        <v>|/////</v>
      </c>
      <c r="C280" s="13" t="str">
        <f>CONCAT( "|", Inventory!E279)</f>
        <v>|</v>
      </c>
      <c r="D280" s="13" t="str">
        <f>CONCAT( "|", Inventory!D279)</f>
        <v>|</v>
      </c>
      <c r="E280" s="13" t="str">
        <f>CONCAT( "|", Inventory!C279)</f>
        <v>|</v>
      </c>
      <c r="F280" s="13" t="str">
        <f>SUBSTITUTE(CONCAT("|", JOIN(", ",Inventory!R279:U279) ), ", , ,", "")</f>
        <v>| </v>
      </c>
      <c r="G280" s="13" t="str">
        <f>CONCATENATE( "|", Inventory!L279)</f>
        <v>|</v>
      </c>
      <c r="H280" s="13" t="str">
        <f>IF ( Inventory!N279 = "", " |", SUBSTITUTE(Inventory!N279, Inventory!N279, CONCATENATE( "|", Inventory!N279) ) )</f>
        <v> |</v>
      </c>
    </row>
    <row r="281">
      <c r="A281" s="132" t="str">
        <f>CONCATENATE(Inventory!A280, " ", IF( Inventory!B280 = "♂", "&amp;#9794;", IF( Inventory!B280 = "⚪", "&amp;#9898;", IF( Inventory!B280 = "♀", "&amp;#9792;", "" ))))</f>
        <v> </v>
      </c>
      <c r="B281" s="13" t="str">
        <f>CONCAT("|", JOIN("/",Inventory!F280:K280) )</f>
        <v>|/////</v>
      </c>
      <c r="C281" s="13" t="str">
        <f>CONCAT( "|", Inventory!E280)</f>
        <v>|</v>
      </c>
      <c r="D281" s="13" t="str">
        <f>CONCAT( "|", Inventory!D280)</f>
        <v>|</v>
      </c>
      <c r="E281" s="13" t="str">
        <f>CONCAT( "|", Inventory!C280)</f>
        <v>|</v>
      </c>
      <c r="F281" s="13" t="str">
        <f>SUBSTITUTE(CONCAT("|", JOIN(", ",Inventory!R280:U280) ), ", , ,", "")</f>
        <v>| </v>
      </c>
      <c r="G281" s="13" t="str">
        <f>CONCATENATE( "|", Inventory!L280)</f>
        <v>|</v>
      </c>
      <c r="H281" s="13" t="str">
        <f>IF ( Inventory!N280 = "", " |", SUBSTITUTE(Inventory!N280, Inventory!N280, CONCATENATE( "|", Inventory!N280) ) )</f>
        <v> |</v>
      </c>
    </row>
    <row r="282">
      <c r="A282" s="132" t="str">
        <f>CONCATENATE(Inventory!A281, " ", IF( Inventory!B281 = "♂", "&amp;#9794;", IF( Inventory!B281 = "⚪", "&amp;#9898;", IF( Inventory!B281 = "♀", "&amp;#9792;", "" ))))</f>
        <v> </v>
      </c>
      <c r="B282" s="13" t="str">
        <f>CONCAT("|", JOIN("/",Inventory!F281:K281) )</f>
        <v>|/////</v>
      </c>
      <c r="C282" s="13" t="str">
        <f>CONCAT( "|", Inventory!E281)</f>
        <v>|</v>
      </c>
      <c r="D282" s="13" t="str">
        <f>CONCAT( "|", Inventory!D281)</f>
        <v>|</v>
      </c>
      <c r="E282" s="13" t="str">
        <f>CONCAT( "|", Inventory!C281)</f>
        <v>|</v>
      </c>
      <c r="F282" s="13" t="str">
        <f>SUBSTITUTE(CONCAT("|", JOIN(", ",Inventory!R281:U281) ), ", , ,", "")</f>
        <v>| </v>
      </c>
      <c r="G282" s="13" t="str">
        <f>CONCATENATE( "|", Inventory!L281)</f>
        <v>|</v>
      </c>
      <c r="H282" s="13" t="str">
        <f>IF ( Inventory!N281 = "", " |", SUBSTITUTE(Inventory!N281, Inventory!N281, CONCATENATE( "|", Inventory!N281) ) )</f>
        <v> |</v>
      </c>
    </row>
    <row r="283">
      <c r="A283" s="132" t="str">
        <f>CONCATENATE(Inventory!A282, " ", IF( Inventory!B282 = "♂", "&amp;#9794;", IF( Inventory!B282 = "⚪", "&amp;#9898;", IF( Inventory!B282 = "♀", "&amp;#9792;", "" ))))</f>
        <v> </v>
      </c>
      <c r="B283" s="13" t="str">
        <f>CONCAT("|", JOIN("/",Inventory!F282:K282) )</f>
        <v>|/////</v>
      </c>
      <c r="C283" s="13" t="str">
        <f>CONCAT( "|", Inventory!E282)</f>
        <v>|</v>
      </c>
      <c r="D283" s="13" t="str">
        <f>CONCAT( "|", Inventory!D282)</f>
        <v>|</v>
      </c>
      <c r="E283" s="13" t="str">
        <f>CONCAT( "|", Inventory!C282)</f>
        <v>|</v>
      </c>
      <c r="F283" s="13" t="str">
        <f>SUBSTITUTE(CONCAT("|", JOIN(", ",Inventory!R282:U282) ), ", , ,", "")</f>
        <v>| </v>
      </c>
      <c r="G283" s="13" t="str">
        <f>CONCATENATE( "|", Inventory!L282)</f>
        <v>|</v>
      </c>
      <c r="H283" s="13" t="str">
        <f>IF ( Inventory!N282 = "", " |", SUBSTITUTE(Inventory!N282, Inventory!N282, CONCATENATE( "|", Inventory!N282) ) )</f>
        <v> |</v>
      </c>
    </row>
    <row r="284">
      <c r="A284" s="132" t="str">
        <f>CONCATENATE(Inventory!A283, " ", IF( Inventory!B283 = "♂", "&amp;#9794;", IF( Inventory!B283 = "⚪", "&amp;#9898;", IF( Inventory!B283 = "♀", "&amp;#9792;", "" ))))</f>
        <v> </v>
      </c>
      <c r="B284" s="13" t="str">
        <f>CONCAT("|", JOIN("/",Inventory!F283:K283) )</f>
        <v>|/////</v>
      </c>
      <c r="C284" s="13" t="str">
        <f>CONCAT( "|", Inventory!E283)</f>
        <v>|</v>
      </c>
      <c r="D284" s="13" t="str">
        <f>CONCAT( "|", Inventory!D283)</f>
        <v>|</v>
      </c>
      <c r="E284" s="13" t="str">
        <f>CONCAT( "|", Inventory!C283)</f>
        <v>|</v>
      </c>
      <c r="F284" s="13" t="str">
        <f>SUBSTITUTE(CONCAT("|", JOIN(", ",Inventory!R283:U283) ), ", , ,", "")</f>
        <v>| </v>
      </c>
      <c r="G284" s="13" t="str">
        <f>CONCATENATE( "|", Inventory!L283)</f>
        <v>|</v>
      </c>
      <c r="H284" s="13" t="str">
        <f>IF ( Inventory!N283 = "", " |", SUBSTITUTE(Inventory!N283, Inventory!N283, CONCATENATE( "|", Inventory!N283) ) )</f>
        <v> |</v>
      </c>
    </row>
    <row r="285">
      <c r="A285" s="132" t="str">
        <f>CONCATENATE(Inventory!A284, " ", IF( Inventory!B284 = "♂", "&amp;#9794;", IF( Inventory!B284 = "⚪", "&amp;#9898;", IF( Inventory!B284 = "♀", "&amp;#9792;", "" ))))</f>
        <v> </v>
      </c>
      <c r="B285" s="13" t="str">
        <f>CONCAT("|", JOIN("/",Inventory!F284:K284) )</f>
        <v>|/////</v>
      </c>
      <c r="C285" s="13" t="str">
        <f>CONCAT( "|", Inventory!E284)</f>
        <v>|</v>
      </c>
      <c r="D285" s="13" t="str">
        <f>CONCAT( "|", Inventory!D284)</f>
        <v>|</v>
      </c>
      <c r="E285" s="13" t="str">
        <f>CONCAT( "|", Inventory!C284)</f>
        <v>|</v>
      </c>
      <c r="F285" s="13" t="str">
        <f>SUBSTITUTE(CONCAT("|", JOIN(", ",Inventory!R284:U284) ), ", , ,", "")</f>
        <v>| </v>
      </c>
      <c r="G285" s="13" t="str">
        <f>CONCATENATE( "|", Inventory!L284)</f>
        <v>|</v>
      </c>
      <c r="H285" s="13" t="str">
        <f>IF ( Inventory!N284 = "", " |", SUBSTITUTE(Inventory!N284, Inventory!N284, CONCATENATE( "|", Inventory!N284) ) )</f>
        <v> |</v>
      </c>
    </row>
    <row r="286">
      <c r="A286" s="132" t="str">
        <f>CONCATENATE(Inventory!A285, " ", IF( Inventory!B285 = "♂", "&amp;#9794;", IF( Inventory!B285 = "⚪", "&amp;#9898;", IF( Inventory!B285 = "♀", "&amp;#9792;", "" ))))</f>
        <v> </v>
      </c>
      <c r="B286" s="13" t="str">
        <f>CONCAT("|", JOIN("/",Inventory!F285:K285) )</f>
        <v>|/////</v>
      </c>
      <c r="C286" s="13" t="str">
        <f>CONCAT( "|", Inventory!E285)</f>
        <v>|</v>
      </c>
      <c r="D286" s="13" t="str">
        <f>CONCAT( "|", Inventory!D285)</f>
        <v>|</v>
      </c>
      <c r="E286" s="13" t="str">
        <f>CONCAT( "|", Inventory!C285)</f>
        <v>|</v>
      </c>
      <c r="F286" s="13" t="str">
        <f>SUBSTITUTE(CONCAT("|", JOIN(", ",Inventory!R285:U285) ), ", , ,", "")</f>
        <v>| </v>
      </c>
      <c r="G286" s="13" t="str">
        <f>CONCATENATE( "|", Inventory!L285)</f>
        <v>|</v>
      </c>
      <c r="H286" s="13" t="str">
        <f>IF ( Inventory!N285 = "", " |", SUBSTITUTE(Inventory!N285, Inventory!N285, CONCATENATE( "|", Inventory!N285) ) )</f>
        <v> |</v>
      </c>
    </row>
    <row r="287">
      <c r="A287" s="132" t="str">
        <f>CONCATENATE(Inventory!A286, " ", IF( Inventory!B286 = "♂", "&amp;#9794;", IF( Inventory!B286 = "⚪", "&amp;#9898;", IF( Inventory!B286 = "♀", "&amp;#9792;", "" ))))</f>
        <v> </v>
      </c>
      <c r="B287" s="13" t="str">
        <f>CONCAT("|", JOIN("/",Inventory!F286:K286) )</f>
        <v>|/////</v>
      </c>
      <c r="C287" s="13" t="str">
        <f>CONCAT( "|", Inventory!E286)</f>
        <v>|</v>
      </c>
      <c r="D287" s="13" t="str">
        <f>CONCAT( "|", Inventory!D286)</f>
        <v>|</v>
      </c>
      <c r="E287" s="13" t="str">
        <f>CONCAT( "|", Inventory!C286)</f>
        <v>|</v>
      </c>
      <c r="F287" s="13" t="str">
        <f>SUBSTITUTE(CONCAT("|", JOIN(", ",Inventory!R286:U286) ), ", , ,", "")</f>
        <v>| </v>
      </c>
      <c r="G287" s="13" t="str">
        <f>CONCATENATE( "|", Inventory!L286)</f>
        <v>|</v>
      </c>
      <c r="H287" s="13" t="str">
        <f>IF ( Inventory!N286 = "", " |", SUBSTITUTE(Inventory!N286, Inventory!N286, CONCATENATE( "|", Inventory!N286) ) )</f>
        <v> |</v>
      </c>
    </row>
    <row r="288">
      <c r="A288" s="132" t="str">
        <f>CONCATENATE(Inventory!A287, " ", IF( Inventory!B287 = "♂", "&amp;#9794;", IF( Inventory!B287 = "⚪", "&amp;#9898;", IF( Inventory!B287 = "♀", "&amp;#9792;", "" ))))</f>
        <v> </v>
      </c>
      <c r="B288" s="13" t="str">
        <f>CONCAT("|", JOIN("/",Inventory!F287:K287) )</f>
        <v>|/////</v>
      </c>
      <c r="C288" s="13" t="str">
        <f>CONCAT( "|", Inventory!E287)</f>
        <v>|</v>
      </c>
      <c r="D288" s="13" t="str">
        <f>CONCAT( "|", Inventory!D287)</f>
        <v>|</v>
      </c>
      <c r="E288" s="13" t="str">
        <f>CONCAT( "|", Inventory!C287)</f>
        <v>|</v>
      </c>
      <c r="F288" s="13" t="str">
        <f>SUBSTITUTE(CONCAT("|", JOIN(", ",Inventory!R287:U287) ), ", , ,", "")</f>
        <v>| </v>
      </c>
      <c r="G288" s="13" t="str">
        <f>CONCATENATE( "|", Inventory!L287)</f>
        <v>|</v>
      </c>
      <c r="H288" s="13" t="str">
        <f>IF ( Inventory!N287 = "", " |", SUBSTITUTE(Inventory!N287, Inventory!N287, CONCATENATE( "|", Inventory!N287) ) )</f>
        <v> |</v>
      </c>
    </row>
    <row r="289">
      <c r="A289" s="132" t="str">
        <f>CONCATENATE(Inventory!A288, " ", IF( Inventory!B288 = "♂", "&amp;#9794;", IF( Inventory!B288 = "⚪", "&amp;#9898;", IF( Inventory!B288 = "♀", "&amp;#9792;", "" ))))</f>
        <v> </v>
      </c>
      <c r="B289" s="13" t="str">
        <f>CONCAT("|", JOIN("/",Inventory!F288:K288) )</f>
        <v>|/////</v>
      </c>
      <c r="C289" s="13" t="str">
        <f>CONCAT( "|", Inventory!E288)</f>
        <v>|</v>
      </c>
      <c r="D289" s="13" t="str">
        <f>CONCAT( "|", Inventory!D288)</f>
        <v>|</v>
      </c>
      <c r="E289" s="13" t="str">
        <f>CONCAT( "|", Inventory!C288)</f>
        <v>|</v>
      </c>
      <c r="F289" s="13" t="str">
        <f>SUBSTITUTE(CONCAT("|", JOIN(", ",Inventory!R288:U288) ), ", , ,", "")</f>
        <v>| </v>
      </c>
      <c r="G289" s="13" t="str">
        <f>CONCATENATE( "|", Inventory!L288)</f>
        <v>|</v>
      </c>
      <c r="H289" s="13" t="str">
        <f>IF ( Inventory!N288 = "", " |", SUBSTITUTE(Inventory!N288, Inventory!N288, CONCATENATE( "|", Inventory!N288) ) )</f>
        <v> |</v>
      </c>
    </row>
    <row r="290">
      <c r="A290" s="132" t="str">
        <f>CONCATENATE(Inventory!A289, " ", IF( Inventory!B289 = "♂", "&amp;#9794;", IF( Inventory!B289 = "⚪", "&amp;#9898;", IF( Inventory!B289 = "♀", "&amp;#9792;", "" ))))</f>
        <v> </v>
      </c>
      <c r="B290" s="13" t="str">
        <f>CONCAT("|", JOIN("/",Inventory!F289:K289) )</f>
        <v>|/////</v>
      </c>
      <c r="C290" s="13" t="str">
        <f>CONCAT( "|", Inventory!E289)</f>
        <v>|</v>
      </c>
      <c r="D290" s="13" t="str">
        <f>CONCAT( "|", Inventory!D289)</f>
        <v>|</v>
      </c>
      <c r="E290" s="13" t="str">
        <f>CONCAT( "|", Inventory!C289)</f>
        <v>|</v>
      </c>
      <c r="F290" s="13" t="str">
        <f>SUBSTITUTE(CONCAT("|", JOIN(", ",Inventory!R289:U289) ), ", , ,", "")</f>
        <v>| </v>
      </c>
      <c r="G290" s="13" t="str">
        <f>CONCATENATE( "|", Inventory!L289)</f>
        <v>|</v>
      </c>
      <c r="H290" s="13" t="str">
        <f>IF ( Inventory!N289 = "", " |", SUBSTITUTE(Inventory!N289, Inventory!N289, CONCATENATE( "|", Inventory!N289) ) )</f>
        <v> |</v>
      </c>
    </row>
    <row r="291">
      <c r="A291" s="132" t="str">
        <f>CONCATENATE(Inventory!A290, " ", IF( Inventory!B290 = "♂", "&amp;#9794;", IF( Inventory!B290 = "⚪", "&amp;#9898;", IF( Inventory!B290 = "♀", "&amp;#9792;", "" ))))</f>
        <v> </v>
      </c>
      <c r="B291" s="13" t="str">
        <f>CONCAT("|", JOIN("/",Inventory!F290:K290) )</f>
        <v>|/////</v>
      </c>
      <c r="C291" s="13" t="str">
        <f>CONCAT( "|", Inventory!E290)</f>
        <v>|</v>
      </c>
      <c r="D291" s="13" t="str">
        <f>CONCAT( "|", Inventory!D290)</f>
        <v>|</v>
      </c>
      <c r="E291" s="13" t="str">
        <f>CONCAT( "|", Inventory!C290)</f>
        <v>|</v>
      </c>
      <c r="F291" s="13" t="str">
        <f>SUBSTITUTE(CONCAT("|", JOIN(", ",Inventory!R290:U290) ), ", , ,", "")</f>
        <v>| </v>
      </c>
      <c r="G291" s="13" t="str">
        <f>CONCATENATE( "|", Inventory!L290)</f>
        <v>|</v>
      </c>
      <c r="H291" s="13" t="str">
        <f>IF ( Inventory!N290 = "", " |", SUBSTITUTE(Inventory!N290, Inventory!N290, CONCATENATE( "|", Inventory!N290) ) )</f>
        <v> |</v>
      </c>
    </row>
    <row r="292">
      <c r="A292" s="132" t="str">
        <f>CONCATENATE(Inventory!A291, " ", IF( Inventory!B291 = "♂", "&amp;#9794;", IF( Inventory!B291 = "⚪", "&amp;#9898;", IF( Inventory!B291 = "♀", "&amp;#9792;", "" ))))</f>
        <v> </v>
      </c>
      <c r="B292" s="13" t="str">
        <f>CONCAT("|", JOIN("/",Inventory!F291:K291) )</f>
        <v>|/////</v>
      </c>
      <c r="C292" s="13" t="str">
        <f>CONCAT( "|", Inventory!E291)</f>
        <v>|</v>
      </c>
      <c r="D292" s="13" t="str">
        <f>CONCAT( "|", Inventory!D291)</f>
        <v>|</v>
      </c>
      <c r="E292" s="13" t="str">
        <f>CONCAT( "|", Inventory!C291)</f>
        <v>|</v>
      </c>
      <c r="F292" s="13" t="str">
        <f>SUBSTITUTE(CONCAT("|", JOIN(", ",Inventory!R291:U291) ), ", , ,", "")</f>
        <v>| </v>
      </c>
      <c r="G292" s="13" t="str">
        <f>CONCATENATE( "|", Inventory!L291)</f>
        <v>|</v>
      </c>
      <c r="H292" s="13" t="str">
        <f>IF ( Inventory!N291 = "", " |", SUBSTITUTE(Inventory!N291, Inventory!N291, CONCATENATE( "|", Inventory!N291) ) )</f>
        <v> |</v>
      </c>
    </row>
    <row r="293">
      <c r="A293" s="132" t="str">
        <f>CONCATENATE(Inventory!A292, " ", IF( Inventory!B292 = "♂", "&amp;#9794;", IF( Inventory!B292 = "⚪", "&amp;#9898;", IF( Inventory!B292 = "♀", "&amp;#9792;", "" ))))</f>
        <v> </v>
      </c>
      <c r="B293" s="13" t="str">
        <f>CONCAT("|", JOIN("/",Inventory!F292:K292) )</f>
        <v>|/////</v>
      </c>
      <c r="C293" s="13" t="str">
        <f>CONCAT( "|", Inventory!E292)</f>
        <v>|</v>
      </c>
      <c r="D293" s="13" t="str">
        <f>CONCAT( "|", Inventory!D292)</f>
        <v>|</v>
      </c>
      <c r="E293" s="13" t="str">
        <f>CONCAT( "|", Inventory!C292)</f>
        <v>|</v>
      </c>
      <c r="F293" s="13" t="str">
        <f>SUBSTITUTE(CONCAT("|", JOIN(", ",Inventory!R292:U292) ), ", , ,", "")</f>
        <v>| </v>
      </c>
      <c r="G293" s="13" t="str">
        <f>CONCATENATE( "|", Inventory!L292)</f>
        <v>|</v>
      </c>
      <c r="H293" s="13" t="str">
        <f>IF ( Inventory!N292 = "", " |", SUBSTITUTE(Inventory!N292, Inventory!N292, CONCATENATE( "|", Inventory!N292) ) )</f>
        <v> |</v>
      </c>
    </row>
    <row r="294">
      <c r="A294" s="132" t="str">
        <f>CONCATENATE(Inventory!A293, " ", IF( Inventory!B293 = "♂", "&amp;#9794;", IF( Inventory!B293 = "⚪", "&amp;#9898;", IF( Inventory!B293 = "♀", "&amp;#9792;", "" ))))</f>
        <v> </v>
      </c>
      <c r="B294" s="13" t="str">
        <f>CONCAT("|", JOIN("/",Inventory!F293:K293) )</f>
        <v>|/////</v>
      </c>
      <c r="C294" s="13" t="str">
        <f>CONCAT( "|", Inventory!E293)</f>
        <v>|</v>
      </c>
      <c r="D294" s="13" t="str">
        <f>CONCAT( "|", Inventory!D293)</f>
        <v>|</v>
      </c>
      <c r="E294" s="13" t="str">
        <f>CONCAT( "|", Inventory!C293)</f>
        <v>|</v>
      </c>
      <c r="F294" s="13" t="str">
        <f>SUBSTITUTE(CONCAT("|", JOIN(", ",Inventory!R293:U293) ), ", , ,", "")</f>
        <v>| </v>
      </c>
      <c r="G294" s="13" t="str">
        <f>CONCATENATE( "|", Inventory!L293)</f>
        <v>|</v>
      </c>
      <c r="H294" s="13" t="str">
        <f>IF ( Inventory!N293 = "", " |", SUBSTITUTE(Inventory!N293, Inventory!N293, CONCATENATE( "|", Inventory!N293) ) )</f>
        <v> |</v>
      </c>
    </row>
    <row r="295">
      <c r="A295" s="132" t="str">
        <f>CONCATENATE(Inventory!A294, " ", IF( Inventory!B294 = "♂", "&amp;#9794;", IF( Inventory!B294 = "⚪", "&amp;#9898;", IF( Inventory!B294 = "♀", "&amp;#9792;", "" ))))</f>
        <v> </v>
      </c>
      <c r="B295" s="13" t="str">
        <f>CONCAT("|", JOIN("/",Inventory!F294:K294) )</f>
        <v>|/////</v>
      </c>
      <c r="C295" s="13" t="str">
        <f>CONCAT( "|", Inventory!E294)</f>
        <v>|</v>
      </c>
      <c r="D295" s="13" t="str">
        <f>CONCAT( "|", Inventory!D294)</f>
        <v>|</v>
      </c>
      <c r="E295" s="13" t="str">
        <f>CONCAT( "|", Inventory!C294)</f>
        <v>|</v>
      </c>
      <c r="F295" s="13" t="str">
        <f>SUBSTITUTE(CONCAT("|", JOIN(", ",Inventory!R294:U294) ), ", , ,", "")</f>
        <v>| </v>
      </c>
      <c r="G295" s="13" t="str">
        <f>CONCATENATE( "|", Inventory!L294)</f>
        <v>|</v>
      </c>
      <c r="H295" s="13" t="str">
        <f>IF ( Inventory!N294 = "", " |", SUBSTITUTE(Inventory!N294, Inventory!N294, CONCATENATE( "|", Inventory!N294) ) )</f>
        <v> |</v>
      </c>
    </row>
    <row r="296">
      <c r="A296" s="132" t="str">
        <f>CONCATENATE(Inventory!A295, " ", IF( Inventory!B295 = "♂", "&amp;#9794;", IF( Inventory!B295 = "⚪", "&amp;#9898;", IF( Inventory!B295 = "♀", "&amp;#9792;", "" ))))</f>
        <v> </v>
      </c>
      <c r="B296" s="13" t="str">
        <f>CONCAT("|", JOIN("/",Inventory!F295:K295) )</f>
        <v>|/////</v>
      </c>
      <c r="C296" s="13" t="str">
        <f>CONCAT( "|", Inventory!E295)</f>
        <v>|</v>
      </c>
      <c r="D296" s="13" t="str">
        <f>CONCAT( "|", Inventory!D295)</f>
        <v>|</v>
      </c>
      <c r="E296" s="13" t="str">
        <f>CONCAT( "|", Inventory!C295)</f>
        <v>|</v>
      </c>
      <c r="F296" s="13" t="str">
        <f>SUBSTITUTE(CONCAT("|", JOIN(", ",Inventory!R295:U295) ), ", , ,", "")</f>
        <v>| </v>
      </c>
      <c r="G296" s="13" t="str">
        <f>CONCATENATE( "|", Inventory!L295)</f>
        <v>|</v>
      </c>
      <c r="H296" s="13" t="str">
        <f>IF ( Inventory!N295 = "", " |", SUBSTITUTE(Inventory!N295, Inventory!N295, CONCATENATE( "|", Inventory!N295) ) )</f>
        <v> |</v>
      </c>
    </row>
    <row r="297">
      <c r="A297" s="132" t="str">
        <f>CONCATENATE(Inventory!A296, " ", IF( Inventory!B296 = "♂", "&amp;#9794;", IF( Inventory!B296 = "⚪", "&amp;#9898;", IF( Inventory!B296 = "♀", "&amp;#9792;", "" ))))</f>
        <v> </v>
      </c>
      <c r="B297" s="13" t="str">
        <f>CONCAT("|", JOIN("/",Inventory!F296:K296) )</f>
        <v>|/////</v>
      </c>
      <c r="C297" s="13" t="str">
        <f>CONCAT( "|", Inventory!E296)</f>
        <v>|</v>
      </c>
      <c r="D297" s="13" t="str">
        <f>CONCAT( "|", Inventory!D296)</f>
        <v>|</v>
      </c>
      <c r="E297" s="13" t="str">
        <f>CONCAT( "|", Inventory!C296)</f>
        <v>|</v>
      </c>
      <c r="F297" s="13" t="str">
        <f>SUBSTITUTE(CONCAT("|", JOIN(", ",Inventory!R296:U296) ), ", , ,", "")</f>
        <v>| </v>
      </c>
      <c r="G297" s="13" t="str">
        <f>CONCATENATE( "|", Inventory!L296)</f>
        <v>|</v>
      </c>
      <c r="H297" s="13" t="str">
        <f>IF ( Inventory!N296 = "", " |", SUBSTITUTE(Inventory!N296, Inventory!N296, CONCATENATE( "|", Inventory!N296) ) )</f>
        <v> |</v>
      </c>
    </row>
    <row r="298">
      <c r="A298" s="132" t="str">
        <f>CONCATENATE(Inventory!A297, " ", IF( Inventory!B297 = "♂", "&amp;#9794;", IF( Inventory!B297 = "⚪", "&amp;#9898;", IF( Inventory!B297 = "♀", "&amp;#9792;", "" ))))</f>
        <v> </v>
      </c>
      <c r="B298" s="13" t="str">
        <f>CONCAT("|", JOIN("/",Inventory!F297:K297) )</f>
        <v>|/////</v>
      </c>
      <c r="C298" s="13" t="str">
        <f>CONCAT( "|", Inventory!E297)</f>
        <v>|</v>
      </c>
      <c r="D298" s="13" t="str">
        <f>CONCAT( "|", Inventory!D297)</f>
        <v>|</v>
      </c>
      <c r="E298" s="13" t="str">
        <f>CONCAT( "|", Inventory!C297)</f>
        <v>|</v>
      </c>
      <c r="F298" s="13" t="str">
        <f>SUBSTITUTE(CONCAT("|", JOIN(", ",Inventory!R297:U297) ), ", , ,", "")</f>
        <v>| </v>
      </c>
      <c r="G298" s="13" t="str">
        <f>CONCATENATE( "|", Inventory!L297)</f>
        <v>|</v>
      </c>
      <c r="H298" s="13" t="str">
        <f>IF ( Inventory!N297 = "", " |", SUBSTITUTE(Inventory!N297, Inventory!N297, CONCATENATE( "|", Inventory!N297) ) )</f>
        <v> |</v>
      </c>
    </row>
    <row r="299">
      <c r="A299" s="132" t="str">
        <f>CONCATENATE(Inventory!A298, " ", IF( Inventory!B298 = "♂", "&amp;#9794;", IF( Inventory!B298 = "⚪", "&amp;#9898;", IF( Inventory!B298 = "♀", "&amp;#9792;", "" ))))</f>
        <v> </v>
      </c>
      <c r="B299" s="13" t="str">
        <f>CONCAT("|", JOIN("/",Inventory!F298:K298) )</f>
        <v>|/////</v>
      </c>
      <c r="C299" s="13" t="str">
        <f>CONCAT( "|", Inventory!E298)</f>
        <v>|</v>
      </c>
      <c r="D299" s="13" t="str">
        <f>CONCAT( "|", Inventory!D298)</f>
        <v>|</v>
      </c>
      <c r="E299" s="13" t="str">
        <f>CONCAT( "|", Inventory!C298)</f>
        <v>|</v>
      </c>
      <c r="F299" s="13" t="str">
        <f>SUBSTITUTE(CONCAT("|", JOIN(", ",Inventory!R298:U298) ), ", , ,", "")</f>
        <v>| </v>
      </c>
      <c r="G299" s="13" t="str">
        <f>CONCATENATE( "|", Inventory!L298)</f>
        <v>|</v>
      </c>
      <c r="H299" s="13" t="str">
        <f>IF ( Inventory!N298 = "", " |", SUBSTITUTE(Inventory!N298, Inventory!N298, CONCATENATE( "|", Inventory!N298) ) )</f>
        <v> |</v>
      </c>
    </row>
    <row r="300">
      <c r="A300" s="132" t="str">
        <f>CONCATENATE(Inventory!A299, " ", IF( Inventory!B299 = "♂", "&amp;#9794;", IF( Inventory!B299 = "⚪", "&amp;#9898;", IF( Inventory!B299 = "♀", "&amp;#9792;", "" ))))</f>
        <v> </v>
      </c>
      <c r="B300" s="13" t="str">
        <f>CONCAT("|", JOIN("/",Inventory!F299:K299) )</f>
        <v>|/////</v>
      </c>
      <c r="C300" s="13" t="str">
        <f>CONCAT( "|", Inventory!E299)</f>
        <v>|</v>
      </c>
      <c r="D300" s="13" t="str">
        <f>CONCAT( "|", Inventory!D299)</f>
        <v>|</v>
      </c>
      <c r="E300" s="13" t="str">
        <f>CONCAT( "|", Inventory!C299)</f>
        <v>|</v>
      </c>
      <c r="F300" s="13" t="str">
        <f>SUBSTITUTE(CONCAT("|", JOIN(", ",Inventory!R299:U299) ), ", , ,", "")</f>
        <v>| </v>
      </c>
      <c r="G300" s="13" t="str">
        <f>CONCATENATE( "|", Inventory!L299)</f>
        <v>|</v>
      </c>
      <c r="H300" s="13" t="str">
        <f>IF ( Inventory!N299 = "", " |", SUBSTITUTE(Inventory!N299, Inventory!N299, CONCATENATE( "|", Inventory!N299) ) )</f>
        <v> |</v>
      </c>
    </row>
    <row r="301">
      <c r="A301" s="132" t="str">
        <f>CONCATENATE(Inventory!A300, " ", IF( Inventory!B300 = "♂", "&amp;#9794;", IF( Inventory!B300 = "⚪", "&amp;#9898;", IF( Inventory!B300 = "♀", "&amp;#9792;", "" ))))</f>
        <v> </v>
      </c>
      <c r="B301" s="13" t="str">
        <f>CONCAT("|", JOIN("/",Inventory!F300:K300) )</f>
        <v>|/////</v>
      </c>
      <c r="C301" s="13" t="str">
        <f>CONCAT( "|", Inventory!E300)</f>
        <v>|</v>
      </c>
      <c r="D301" s="13" t="str">
        <f>CONCAT( "|", Inventory!D300)</f>
        <v>|</v>
      </c>
      <c r="E301" s="13" t="str">
        <f>CONCAT( "|", Inventory!C300)</f>
        <v>|</v>
      </c>
      <c r="F301" s="13" t="str">
        <f>SUBSTITUTE(CONCAT("|", JOIN(", ",Inventory!R300:U300) ), ", , ,", "")</f>
        <v>| </v>
      </c>
      <c r="G301" s="13" t="str">
        <f>CONCATENATE( "|", Inventory!L300)</f>
        <v>|</v>
      </c>
      <c r="H301" s="13" t="str">
        <f>IF ( Inventory!N300 = "", " |", SUBSTITUTE(Inventory!N300, Inventory!N300, CONCATENATE( "|", Inventory!N300) ) )</f>
        <v> |</v>
      </c>
    </row>
    <row r="302">
      <c r="A302" s="132" t="str">
        <f>CONCATENATE(Inventory!A301, " ", IF( Inventory!B301 = "♂", "&amp;#9794;", IF( Inventory!B301 = "⚪", "&amp;#9898;", IF( Inventory!B301 = "♀", "&amp;#9792;", "" ))))</f>
        <v> </v>
      </c>
      <c r="B302" s="13" t="str">
        <f>CONCAT("|", JOIN("/",Inventory!F301:K301) )</f>
        <v>|/////</v>
      </c>
      <c r="C302" s="13" t="str">
        <f>CONCAT( "|", Inventory!E301)</f>
        <v>|</v>
      </c>
      <c r="D302" s="13" t="str">
        <f>CONCAT( "|", Inventory!D301)</f>
        <v>|</v>
      </c>
      <c r="E302" s="13" t="str">
        <f>CONCAT( "|", Inventory!C301)</f>
        <v>|</v>
      </c>
      <c r="F302" s="13" t="str">
        <f>SUBSTITUTE(CONCAT("|", JOIN(", ",Inventory!R301:U301) ), ", , ,", "")</f>
        <v>| </v>
      </c>
      <c r="G302" s="13" t="str">
        <f>CONCATENATE( "|", Inventory!L301)</f>
        <v>|</v>
      </c>
      <c r="H302" s="13" t="str">
        <f>IF ( Inventory!N301 = "", " |", SUBSTITUTE(Inventory!N301, Inventory!N301, CONCATENATE( "|", Inventory!N301) ) )</f>
        <v> |</v>
      </c>
    </row>
    <row r="303">
      <c r="A303" s="132" t="str">
        <f>CONCATENATE(Inventory!A302, " ", IF( Inventory!B302 = "♂", "&amp;#9794;", IF( Inventory!B302 = "⚪", "&amp;#9898;", IF( Inventory!B302 = "♀", "&amp;#9792;", "" ))))</f>
        <v> </v>
      </c>
      <c r="B303" s="13" t="str">
        <f>CONCAT("|", JOIN("/",Inventory!F302:K302) )</f>
        <v>|/////</v>
      </c>
      <c r="C303" s="13" t="str">
        <f>CONCAT( "|", Inventory!E302)</f>
        <v>|</v>
      </c>
      <c r="D303" s="13" t="str">
        <f>CONCAT( "|", Inventory!D302)</f>
        <v>|</v>
      </c>
      <c r="E303" s="13" t="str">
        <f>CONCAT( "|", Inventory!C302)</f>
        <v>|</v>
      </c>
      <c r="F303" s="13" t="str">
        <f>SUBSTITUTE(CONCAT("|", JOIN(", ",Inventory!R302:U302) ), ", , ,", "")</f>
        <v>| </v>
      </c>
      <c r="G303" s="13" t="str">
        <f>CONCATENATE( "|", Inventory!L302)</f>
        <v>|</v>
      </c>
      <c r="H303" s="13" t="str">
        <f>IF ( Inventory!N302 = "", " |", SUBSTITUTE(Inventory!N302, Inventory!N302, CONCATENATE( "|", Inventory!N302) ) )</f>
        <v> |</v>
      </c>
    </row>
    <row r="304">
      <c r="A304" s="132" t="str">
        <f>CONCATENATE(Inventory!A303, " ", IF( Inventory!B303 = "♂", "&amp;#9794;", IF( Inventory!B303 = "⚪", "&amp;#9898;", IF( Inventory!B303 = "♀", "&amp;#9792;", "" ))))</f>
        <v> </v>
      </c>
      <c r="B304" s="13" t="str">
        <f>CONCAT("|", JOIN("/",Inventory!F303:K303) )</f>
        <v>|/////</v>
      </c>
      <c r="C304" s="13" t="str">
        <f>CONCAT( "|", Inventory!E303)</f>
        <v>|</v>
      </c>
      <c r="D304" s="13" t="str">
        <f>CONCAT( "|", Inventory!D303)</f>
        <v>|</v>
      </c>
      <c r="E304" s="13" t="str">
        <f>CONCAT( "|", Inventory!C303)</f>
        <v>|</v>
      </c>
      <c r="F304" s="13" t="str">
        <f>SUBSTITUTE(CONCAT("|", JOIN(", ",Inventory!R303:U303) ), ", , ,", "")</f>
        <v>| </v>
      </c>
      <c r="G304" s="13" t="str">
        <f>CONCATENATE( "|", Inventory!L303)</f>
        <v>|</v>
      </c>
      <c r="H304" s="13" t="str">
        <f>IF ( Inventory!N303 = "", " |", SUBSTITUTE(Inventory!N303, Inventory!N303, CONCATENATE( "|", Inventory!N303) ) )</f>
        <v> |</v>
      </c>
    </row>
    <row r="305">
      <c r="A305" s="132" t="str">
        <f>CONCATENATE(Inventory!A304, " ", IF( Inventory!B304 = "♂", "&amp;#9794;", IF( Inventory!B304 = "⚪", "&amp;#9898;", IF( Inventory!B304 = "♀", "&amp;#9792;", "" ))))</f>
        <v> </v>
      </c>
      <c r="B305" s="13" t="str">
        <f>CONCAT("|", JOIN("/",Inventory!F304:K304) )</f>
        <v>|/////</v>
      </c>
      <c r="C305" s="13" t="str">
        <f>CONCAT( "|", Inventory!E304)</f>
        <v>|</v>
      </c>
      <c r="D305" s="13" t="str">
        <f>CONCAT( "|", Inventory!D304)</f>
        <v>|</v>
      </c>
      <c r="E305" s="13" t="str">
        <f>CONCAT( "|", Inventory!C304)</f>
        <v>|</v>
      </c>
      <c r="F305" s="13" t="str">
        <f>SUBSTITUTE(CONCAT("|", JOIN(", ",Inventory!R304:U304) ), ", , ,", "")</f>
        <v>| </v>
      </c>
      <c r="G305" s="13" t="str">
        <f>CONCATENATE( "|", Inventory!L304)</f>
        <v>|</v>
      </c>
      <c r="H305" s="13" t="str">
        <f>IF ( Inventory!N304 = "", " |", SUBSTITUTE(Inventory!N304, Inventory!N304, CONCATENATE( "|", Inventory!N304) ) )</f>
        <v> |</v>
      </c>
    </row>
    <row r="306">
      <c r="A306" s="132" t="str">
        <f>CONCATENATE(Inventory!A305, " ", IF( Inventory!B305 = "♂", "&amp;#9794;", IF( Inventory!B305 = "⚪", "&amp;#9898;", IF( Inventory!B305 = "♀", "&amp;#9792;", "" ))))</f>
        <v> </v>
      </c>
      <c r="B306" s="13" t="str">
        <f>CONCAT("|", JOIN("/",Inventory!F305:K305) )</f>
        <v>|/////</v>
      </c>
      <c r="C306" s="13" t="str">
        <f>CONCAT( "|", Inventory!E305)</f>
        <v>|</v>
      </c>
      <c r="D306" s="13" t="str">
        <f>CONCAT( "|", Inventory!D305)</f>
        <v>|</v>
      </c>
      <c r="E306" s="13" t="str">
        <f>CONCAT( "|", Inventory!C305)</f>
        <v>|</v>
      </c>
      <c r="F306" s="13" t="str">
        <f>SUBSTITUTE(CONCAT("|", JOIN(", ",Inventory!R305:U305) ), ", , ,", "")</f>
        <v>| </v>
      </c>
      <c r="G306" s="13" t="str">
        <f>CONCATENATE( "|", Inventory!L305)</f>
        <v>|</v>
      </c>
      <c r="H306" s="13" t="str">
        <f>IF ( Inventory!N305 = "", " |", SUBSTITUTE(Inventory!N305, Inventory!N305, CONCATENATE( "|", Inventory!N305) ) )</f>
        <v> |</v>
      </c>
    </row>
    <row r="307">
      <c r="A307" s="132" t="str">
        <f>CONCATENATE(Inventory!A306, " ", IF( Inventory!B306 = "♂", "&amp;#9794;", IF( Inventory!B306 = "⚪", "&amp;#9898;", IF( Inventory!B306 = "♀", "&amp;#9792;", "" ))))</f>
        <v> </v>
      </c>
      <c r="B307" s="13" t="str">
        <f>CONCAT("|", JOIN("/",Inventory!F306:K306) )</f>
        <v>|/////</v>
      </c>
      <c r="C307" s="13" t="str">
        <f>CONCAT( "|", Inventory!E306)</f>
        <v>|</v>
      </c>
      <c r="D307" s="13" t="str">
        <f>CONCAT( "|", Inventory!D306)</f>
        <v>|</v>
      </c>
      <c r="E307" s="13" t="str">
        <f>CONCAT( "|", Inventory!C306)</f>
        <v>|</v>
      </c>
      <c r="F307" s="13" t="str">
        <f>SUBSTITUTE(CONCAT("|", JOIN(", ",Inventory!R306:U306) ), ", , ,", "")</f>
        <v>| </v>
      </c>
      <c r="G307" s="13" t="str">
        <f>CONCATENATE( "|", Inventory!L306)</f>
        <v>|</v>
      </c>
      <c r="H307" s="13" t="str">
        <f>IF ( Inventory!N306 = "", " |", SUBSTITUTE(Inventory!N306, Inventory!N306, CONCATENATE( "|", Inventory!N306) ) )</f>
        <v> |</v>
      </c>
    </row>
    <row r="308">
      <c r="A308" s="132" t="str">
        <f>CONCATENATE(Inventory!A307, " ", IF( Inventory!B307 = "♂", "&amp;#9794;", IF( Inventory!B307 = "⚪", "&amp;#9898;", IF( Inventory!B307 = "♀", "&amp;#9792;", "" ))))</f>
        <v> </v>
      </c>
      <c r="B308" s="13" t="str">
        <f>CONCAT("|", JOIN("/",Inventory!F307:K307) )</f>
        <v>|/////</v>
      </c>
      <c r="C308" s="13" t="str">
        <f>CONCAT( "|", Inventory!E307)</f>
        <v>|</v>
      </c>
      <c r="D308" s="13" t="str">
        <f>CONCAT( "|", Inventory!D307)</f>
        <v>|</v>
      </c>
      <c r="E308" s="13" t="str">
        <f>CONCAT( "|", Inventory!C307)</f>
        <v>|</v>
      </c>
      <c r="F308" s="13" t="str">
        <f>SUBSTITUTE(CONCAT("|", JOIN(", ",Inventory!R307:U307) ), ", , ,", "")</f>
        <v>| </v>
      </c>
      <c r="G308" s="13" t="str">
        <f>CONCATENATE( "|", Inventory!L307)</f>
        <v>|</v>
      </c>
      <c r="H308" s="13" t="str">
        <f>IF ( Inventory!N307 = "", " |", SUBSTITUTE(Inventory!N307, Inventory!N307, CONCATENATE( "|", Inventory!N307) ) )</f>
        <v> |</v>
      </c>
    </row>
    <row r="309">
      <c r="A309" s="132" t="str">
        <f>CONCATENATE(Inventory!A308, " ", IF( Inventory!B308 = "♂", "&amp;#9794;", IF( Inventory!B308 = "⚪", "&amp;#9898;", IF( Inventory!B308 = "♀", "&amp;#9792;", "" ))))</f>
        <v> </v>
      </c>
      <c r="B309" s="13" t="str">
        <f>CONCAT("|", JOIN("/",Inventory!F308:K308) )</f>
        <v>|/////</v>
      </c>
      <c r="C309" s="13" t="str">
        <f>CONCAT( "|", Inventory!E308)</f>
        <v>|</v>
      </c>
      <c r="D309" s="13" t="str">
        <f>CONCAT( "|", Inventory!D308)</f>
        <v>|</v>
      </c>
      <c r="E309" s="13" t="str">
        <f>CONCAT( "|", Inventory!C308)</f>
        <v>|</v>
      </c>
      <c r="F309" s="13" t="str">
        <f>SUBSTITUTE(CONCAT("|", JOIN(", ",Inventory!R308:U308) ), ", , ,", "")</f>
        <v>| </v>
      </c>
      <c r="G309" s="13" t="str">
        <f>CONCATENATE( "|", Inventory!L308)</f>
        <v>|</v>
      </c>
      <c r="H309" s="13" t="str">
        <f>IF ( Inventory!N308 = "", " |", SUBSTITUTE(Inventory!N308, Inventory!N308, CONCATENATE( "|", Inventory!N308) ) )</f>
        <v> |</v>
      </c>
    </row>
    <row r="310">
      <c r="A310" s="132" t="str">
        <f>CONCATENATE(Inventory!A309, " ", IF( Inventory!B309 = "♂", "&amp;#9794;", IF( Inventory!B309 = "⚪", "&amp;#9898;", IF( Inventory!B309 = "♀", "&amp;#9792;", "" ))))</f>
        <v> </v>
      </c>
      <c r="B310" s="13" t="str">
        <f>CONCAT("|", JOIN("/",Inventory!F309:K309) )</f>
        <v>|/////</v>
      </c>
      <c r="C310" s="13" t="str">
        <f>CONCAT( "|", Inventory!E309)</f>
        <v>|</v>
      </c>
      <c r="D310" s="13" t="str">
        <f>CONCAT( "|", Inventory!D309)</f>
        <v>|</v>
      </c>
      <c r="E310" s="13" t="str">
        <f>CONCAT( "|", Inventory!C309)</f>
        <v>|</v>
      </c>
      <c r="F310" s="13" t="str">
        <f>SUBSTITUTE(CONCAT("|", JOIN(", ",Inventory!R309:U309) ), ", , ,", "")</f>
        <v>| </v>
      </c>
      <c r="G310" s="13" t="str">
        <f>CONCATENATE( "|", Inventory!L309)</f>
        <v>|</v>
      </c>
      <c r="H310" s="13" t="str">
        <f>IF ( Inventory!N309 = "", " |", SUBSTITUTE(Inventory!N309, Inventory!N309, CONCATENATE( "|", Inventory!N309) ) )</f>
        <v> |</v>
      </c>
    </row>
    <row r="311">
      <c r="A311" s="132" t="str">
        <f>CONCATENATE(Inventory!A310, " ", IF( Inventory!B310 = "♂", "&amp;#9794;", IF( Inventory!B310 = "⚪", "&amp;#9898;", IF( Inventory!B310 = "♀", "&amp;#9792;", "" ))))</f>
        <v> </v>
      </c>
      <c r="B311" s="13" t="str">
        <f>CONCAT("|", JOIN("/",Inventory!F310:K310) )</f>
        <v>|/////</v>
      </c>
      <c r="C311" s="13" t="str">
        <f>CONCAT( "|", Inventory!E310)</f>
        <v>|</v>
      </c>
      <c r="D311" s="13" t="str">
        <f>CONCAT( "|", Inventory!D310)</f>
        <v>|</v>
      </c>
      <c r="E311" s="13" t="str">
        <f>CONCAT( "|", Inventory!C310)</f>
        <v>|</v>
      </c>
      <c r="F311" s="13" t="str">
        <f>SUBSTITUTE(CONCAT("|", JOIN(", ",Inventory!R310:U310) ), ", , ,", "")</f>
        <v>| </v>
      </c>
      <c r="G311" s="13" t="str">
        <f>CONCATENATE( "|", Inventory!L310)</f>
        <v>|</v>
      </c>
      <c r="H311" s="13" t="str">
        <f>IF ( Inventory!N310 = "", " |", SUBSTITUTE(Inventory!N310, Inventory!N310, CONCATENATE( "|", Inventory!N310) ) )</f>
        <v> |</v>
      </c>
    </row>
    <row r="312">
      <c r="A312" s="132" t="str">
        <f>CONCATENATE(Inventory!A311, " ", IF( Inventory!B311 = "♂", "&amp;#9794;", IF( Inventory!B311 = "⚪", "&amp;#9898;", IF( Inventory!B311 = "♀", "&amp;#9792;", "" ))))</f>
        <v> </v>
      </c>
      <c r="B312" s="13" t="str">
        <f>CONCAT("|", JOIN("/",Inventory!F311:K311) )</f>
        <v>|/////</v>
      </c>
      <c r="C312" s="13" t="str">
        <f>CONCAT( "|", Inventory!E311)</f>
        <v>|</v>
      </c>
      <c r="D312" s="13" t="str">
        <f>CONCAT( "|", Inventory!D311)</f>
        <v>|</v>
      </c>
      <c r="E312" s="13" t="str">
        <f>CONCAT( "|", Inventory!C311)</f>
        <v>|</v>
      </c>
      <c r="F312" s="13" t="str">
        <f>SUBSTITUTE(CONCAT("|", JOIN(", ",Inventory!R311:U311) ), ", , ,", "")</f>
        <v>| </v>
      </c>
      <c r="G312" s="13" t="str">
        <f>CONCATENATE( "|", Inventory!L311)</f>
        <v>|</v>
      </c>
      <c r="H312" s="13" t="str">
        <f>IF ( Inventory!N311 = "", " |", SUBSTITUTE(Inventory!N311, Inventory!N311, CONCATENATE( "|", Inventory!N311) ) )</f>
        <v> |</v>
      </c>
    </row>
    <row r="313">
      <c r="A313" s="132" t="str">
        <f>CONCATENATE(Inventory!A312, " ", IF( Inventory!B312 = "♂", "&amp;#9794;", IF( Inventory!B312 = "⚪", "&amp;#9898;", IF( Inventory!B312 = "♀", "&amp;#9792;", "" ))))</f>
        <v> </v>
      </c>
      <c r="B313" s="13" t="str">
        <f>CONCAT("|", JOIN("/",Inventory!F312:K312) )</f>
        <v>|/////</v>
      </c>
      <c r="C313" s="13" t="str">
        <f>CONCAT( "|", Inventory!E312)</f>
        <v>|</v>
      </c>
      <c r="D313" s="13" t="str">
        <f>CONCAT( "|", Inventory!D312)</f>
        <v>|</v>
      </c>
      <c r="E313" s="13" t="str">
        <f>CONCAT( "|", Inventory!C312)</f>
        <v>|</v>
      </c>
      <c r="F313" s="13" t="str">
        <f>SUBSTITUTE(CONCAT("|", JOIN(", ",Inventory!R312:U312) ), ", , ,", "")</f>
        <v>| </v>
      </c>
      <c r="G313" s="13" t="str">
        <f>CONCATENATE( "|", Inventory!L312)</f>
        <v>|</v>
      </c>
      <c r="H313" s="13" t="str">
        <f>IF ( Inventory!N312 = "", " |", SUBSTITUTE(Inventory!N312, Inventory!N312, CONCATENATE( "|", Inventory!N312) ) )</f>
        <v> |</v>
      </c>
    </row>
    <row r="314">
      <c r="A314" s="132" t="str">
        <f>CONCATENATE(Inventory!A313, " ", IF( Inventory!B313 = "♂", "&amp;#9794;", IF( Inventory!B313 = "⚪", "&amp;#9898;", IF( Inventory!B313 = "♀", "&amp;#9792;", "" ))))</f>
        <v> </v>
      </c>
      <c r="B314" s="13" t="str">
        <f>CONCAT("|", JOIN("/",Inventory!F313:K313) )</f>
        <v>|/////</v>
      </c>
      <c r="C314" s="13" t="str">
        <f>CONCAT( "|", Inventory!E313)</f>
        <v>|</v>
      </c>
      <c r="D314" s="13" t="str">
        <f>CONCAT( "|", Inventory!D313)</f>
        <v>|</v>
      </c>
      <c r="E314" s="13" t="str">
        <f>CONCAT( "|", Inventory!C313)</f>
        <v>|</v>
      </c>
      <c r="F314" s="13" t="str">
        <f>SUBSTITUTE(CONCAT("|", JOIN(", ",Inventory!R313:U313) ), ", , ,", "")</f>
        <v>| </v>
      </c>
      <c r="G314" s="13" t="str">
        <f>CONCATENATE( "|", Inventory!L313)</f>
        <v>|</v>
      </c>
      <c r="H314" s="13" t="str">
        <f>IF ( Inventory!N313 = "", " |", SUBSTITUTE(Inventory!N313, Inventory!N313, CONCATENATE( "|", Inventory!N313) ) )</f>
        <v> |</v>
      </c>
    </row>
    <row r="315">
      <c r="A315" s="132" t="str">
        <f>CONCATENATE(Inventory!A314, " ", IF( Inventory!B314 = "♂", "&amp;#9794;", IF( Inventory!B314 = "⚪", "&amp;#9898;", IF( Inventory!B314 = "♀", "&amp;#9792;", "" ))))</f>
        <v> </v>
      </c>
      <c r="B315" s="13" t="str">
        <f>CONCAT("|", JOIN("/",Inventory!F314:K314) )</f>
        <v>|/////</v>
      </c>
      <c r="C315" s="13" t="str">
        <f>CONCAT( "|", Inventory!E314)</f>
        <v>|</v>
      </c>
      <c r="D315" s="13" t="str">
        <f>CONCAT( "|", Inventory!D314)</f>
        <v>|</v>
      </c>
      <c r="E315" s="13" t="str">
        <f>CONCAT( "|", Inventory!C314)</f>
        <v>|</v>
      </c>
      <c r="F315" s="13" t="str">
        <f>SUBSTITUTE(CONCAT("|", JOIN(", ",Inventory!R314:U314) ), ", , ,", "")</f>
        <v>| </v>
      </c>
      <c r="G315" s="13" t="str">
        <f>CONCATENATE( "|", Inventory!L314)</f>
        <v>|</v>
      </c>
      <c r="H315" s="13" t="str">
        <f>IF ( Inventory!N314 = "", " |", SUBSTITUTE(Inventory!N314, Inventory!N314, CONCATENATE( "|", Inventory!N314) ) )</f>
        <v> |</v>
      </c>
    </row>
    <row r="316">
      <c r="A316" s="132" t="str">
        <f>CONCATENATE(Inventory!A315, " ", IF( Inventory!B315 = "♂", "&amp;#9794;", IF( Inventory!B315 = "⚪", "&amp;#9898;", IF( Inventory!B315 = "♀", "&amp;#9792;", "" ))))</f>
        <v> </v>
      </c>
      <c r="B316" s="13" t="str">
        <f>CONCAT("|", JOIN("/",Inventory!F315:K315) )</f>
        <v>|/////</v>
      </c>
      <c r="C316" s="13" t="str">
        <f>CONCAT( "|", Inventory!E315)</f>
        <v>|</v>
      </c>
      <c r="D316" s="13" t="str">
        <f>CONCAT( "|", Inventory!D315)</f>
        <v>|</v>
      </c>
      <c r="E316" s="13" t="str">
        <f>CONCAT( "|", Inventory!C315)</f>
        <v>|</v>
      </c>
      <c r="F316" s="13" t="str">
        <f>SUBSTITUTE(CONCAT("|", JOIN(", ",Inventory!R315:U315) ), ", , ,", "")</f>
        <v>| </v>
      </c>
      <c r="G316" s="13" t="str">
        <f>CONCATENATE( "|", Inventory!L315)</f>
        <v>|</v>
      </c>
      <c r="H316" s="13" t="str">
        <f>IF ( Inventory!N315 = "", " |", SUBSTITUTE(Inventory!N315, Inventory!N315, CONCATENATE( "|", Inventory!N315) ) )</f>
        <v> |</v>
      </c>
    </row>
    <row r="317">
      <c r="A317" s="132" t="str">
        <f>CONCATENATE(Inventory!A316, " ", IF( Inventory!B316 = "♂", "&amp;#9794;", IF( Inventory!B316 = "⚪", "&amp;#9898;", IF( Inventory!B316 = "♀", "&amp;#9792;", "" ))))</f>
        <v> </v>
      </c>
      <c r="B317" s="13" t="str">
        <f>CONCAT("|", JOIN("/",Inventory!F316:K316) )</f>
        <v>|/////</v>
      </c>
      <c r="C317" s="13" t="str">
        <f>CONCAT( "|", Inventory!E316)</f>
        <v>|</v>
      </c>
      <c r="D317" s="13" t="str">
        <f>CONCAT( "|", Inventory!D316)</f>
        <v>|</v>
      </c>
      <c r="E317" s="13" t="str">
        <f>CONCAT( "|", Inventory!C316)</f>
        <v>|</v>
      </c>
      <c r="F317" s="13" t="str">
        <f>SUBSTITUTE(CONCAT("|", JOIN(", ",Inventory!R316:U316) ), ", , ,", "")</f>
        <v>| </v>
      </c>
      <c r="G317" s="13" t="str">
        <f>CONCATENATE( "|", Inventory!L316)</f>
        <v>|</v>
      </c>
      <c r="H317" s="13" t="str">
        <f>IF ( Inventory!N316 = "", " |", SUBSTITUTE(Inventory!N316, Inventory!N316, CONCATENATE( "|", Inventory!N316) ) )</f>
        <v> |</v>
      </c>
    </row>
    <row r="318">
      <c r="A318" s="132" t="str">
        <f>CONCATENATE(Inventory!A317, " ", IF( Inventory!B317 = "♂", "&amp;#9794;", IF( Inventory!B317 = "⚪", "&amp;#9898;", IF( Inventory!B317 = "♀", "&amp;#9792;", "" ))))</f>
        <v> </v>
      </c>
      <c r="B318" s="13" t="str">
        <f>CONCAT("|", JOIN("/",Inventory!F317:K317) )</f>
        <v>|/////</v>
      </c>
      <c r="C318" s="13" t="str">
        <f>CONCAT( "|", Inventory!E317)</f>
        <v>|</v>
      </c>
      <c r="D318" s="13" t="str">
        <f>CONCAT( "|", Inventory!D317)</f>
        <v>|</v>
      </c>
      <c r="E318" s="13" t="str">
        <f>CONCAT( "|", Inventory!C317)</f>
        <v>|</v>
      </c>
      <c r="F318" s="13" t="str">
        <f>SUBSTITUTE(CONCAT("|", JOIN(", ",Inventory!R317:U317) ), ", , ,", "")</f>
        <v>| </v>
      </c>
      <c r="G318" s="13" t="str">
        <f>CONCATENATE( "|", Inventory!L317)</f>
        <v>|</v>
      </c>
      <c r="H318" s="13" t="str">
        <f>IF ( Inventory!N317 = "", " |", SUBSTITUTE(Inventory!N317, Inventory!N317, CONCATENATE( "|", Inventory!N317) ) )</f>
        <v> |</v>
      </c>
    </row>
    <row r="319">
      <c r="A319" s="132" t="str">
        <f>CONCATENATE(Inventory!A318, " ", IF( Inventory!B318 = "♂", "&amp;#9794;", IF( Inventory!B318 = "⚪", "&amp;#9898;", IF( Inventory!B318 = "♀", "&amp;#9792;", "" ))))</f>
        <v> </v>
      </c>
      <c r="B319" s="13" t="str">
        <f>CONCAT("|", JOIN("/",Inventory!F318:K318) )</f>
        <v>|/////</v>
      </c>
      <c r="C319" s="13" t="str">
        <f>CONCAT( "|", Inventory!E318)</f>
        <v>|</v>
      </c>
      <c r="D319" s="13" t="str">
        <f>CONCAT( "|", Inventory!D318)</f>
        <v>|</v>
      </c>
      <c r="E319" s="13" t="str">
        <f>CONCAT( "|", Inventory!C318)</f>
        <v>|</v>
      </c>
      <c r="F319" s="13" t="str">
        <f>SUBSTITUTE(CONCAT("|", JOIN(", ",Inventory!R318:U318) ), ", , ,", "")</f>
        <v>| </v>
      </c>
      <c r="G319" s="13" t="str">
        <f>CONCATENATE( "|", Inventory!L318)</f>
        <v>|</v>
      </c>
      <c r="H319" s="13" t="str">
        <f>IF ( Inventory!N318 = "", " |", SUBSTITUTE(Inventory!N318, Inventory!N318, CONCATENATE( "|", Inventory!N318) ) )</f>
        <v> |</v>
      </c>
    </row>
    <row r="320">
      <c r="A320" s="132" t="str">
        <f>CONCATENATE(Inventory!A319, " ", IF( Inventory!B319 = "♂", "&amp;#9794;", IF( Inventory!B319 = "⚪", "&amp;#9898;", IF( Inventory!B319 = "♀", "&amp;#9792;", "" ))))</f>
        <v> </v>
      </c>
      <c r="B320" s="13" t="str">
        <f>CONCAT("|", JOIN("/",Inventory!F319:K319) )</f>
        <v>|/////</v>
      </c>
      <c r="C320" s="13" t="str">
        <f>CONCAT( "|", Inventory!E319)</f>
        <v>|</v>
      </c>
      <c r="D320" s="13" t="str">
        <f>CONCAT( "|", Inventory!D319)</f>
        <v>|</v>
      </c>
      <c r="E320" s="13" t="str">
        <f>CONCAT( "|", Inventory!C319)</f>
        <v>|</v>
      </c>
      <c r="F320" s="13" t="str">
        <f>SUBSTITUTE(CONCAT("|", JOIN(", ",Inventory!R319:U319) ), ", , ,", "")</f>
        <v>| </v>
      </c>
      <c r="G320" s="13" t="str">
        <f>CONCATENATE( "|", Inventory!L319)</f>
        <v>|</v>
      </c>
      <c r="H320" s="13" t="str">
        <f>IF ( Inventory!N319 = "", " |", SUBSTITUTE(Inventory!N319, Inventory!N319, CONCATENATE( "|", Inventory!N319) ) )</f>
        <v> |</v>
      </c>
    </row>
    <row r="321">
      <c r="A321" s="132" t="str">
        <f>CONCATENATE(Inventory!A320, " ", IF( Inventory!B320 = "♂", "&amp;#9794;", IF( Inventory!B320 = "⚪", "&amp;#9898;", IF( Inventory!B320 = "♀", "&amp;#9792;", "" ))))</f>
        <v> </v>
      </c>
      <c r="B321" s="13" t="str">
        <f>CONCAT("|", JOIN("/",Inventory!F320:K320) )</f>
        <v>|/////</v>
      </c>
      <c r="C321" s="13" t="str">
        <f>CONCAT( "|", Inventory!E320)</f>
        <v>|</v>
      </c>
      <c r="D321" s="13" t="str">
        <f>CONCAT( "|", Inventory!D320)</f>
        <v>|</v>
      </c>
      <c r="E321" s="13" t="str">
        <f>CONCAT( "|", Inventory!C320)</f>
        <v>|</v>
      </c>
      <c r="F321" s="13" t="str">
        <f>SUBSTITUTE(CONCAT("|", JOIN(", ",Inventory!R320:U320) ), ", , ,", "")</f>
        <v>| </v>
      </c>
      <c r="G321" s="13" t="str">
        <f>CONCATENATE( "|", Inventory!L320)</f>
        <v>|</v>
      </c>
      <c r="H321" s="13" t="str">
        <f>IF ( Inventory!N320 = "", " |", SUBSTITUTE(Inventory!N320, Inventory!N320, CONCATENATE( "|", Inventory!N320) ) )</f>
        <v> |</v>
      </c>
    </row>
    <row r="322">
      <c r="A322" s="132" t="str">
        <f>CONCATENATE(Inventory!A321, " ", IF( Inventory!B321 = "♂", "&amp;#9794;", IF( Inventory!B321 = "⚪", "&amp;#9898;", IF( Inventory!B321 = "♀", "&amp;#9792;", "" ))))</f>
        <v> </v>
      </c>
      <c r="B322" s="13" t="str">
        <f>CONCAT("|", JOIN("/",Inventory!F321:K321) )</f>
        <v>|/////</v>
      </c>
      <c r="C322" s="13" t="str">
        <f>CONCAT( "|", Inventory!E321)</f>
        <v>|</v>
      </c>
      <c r="D322" s="13" t="str">
        <f>CONCAT( "|", Inventory!D321)</f>
        <v>|</v>
      </c>
      <c r="E322" s="13" t="str">
        <f>CONCAT( "|", Inventory!C321)</f>
        <v>|</v>
      </c>
      <c r="F322" s="13" t="str">
        <f>SUBSTITUTE(CONCAT("|", JOIN(", ",Inventory!R321:U321) ), ", , ,", "")</f>
        <v>| </v>
      </c>
      <c r="G322" s="13" t="str">
        <f>CONCATENATE( "|", Inventory!L321)</f>
        <v>|</v>
      </c>
      <c r="H322" s="13" t="str">
        <f>IF ( Inventory!N321 = "", " |", SUBSTITUTE(Inventory!N321, Inventory!N321, CONCATENATE( "|", Inventory!N321) ) )</f>
        <v> |</v>
      </c>
    </row>
    <row r="323">
      <c r="A323" s="132" t="str">
        <f>CONCATENATE(Inventory!A322, " ", IF( Inventory!B322 = "♂", "&amp;#9794;", IF( Inventory!B322 = "⚪", "&amp;#9898;", IF( Inventory!B322 = "♀", "&amp;#9792;", "" ))))</f>
        <v> </v>
      </c>
      <c r="B323" s="13" t="str">
        <f>CONCAT("|", JOIN("/",Inventory!F322:K322) )</f>
        <v>|/////</v>
      </c>
      <c r="C323" s="13" t="str">
        <f>CONCAT( "|", Inventory!E322)</f>
        <v>|</v>
      </c>
      <c r="D323" s="13" t="str">
        <f>CONCAT( "|", Inventory!D322)</f>
        <v>|</v>
      </c>
      <c r="E323" s="13" t="str">
        <f>CONCAT( "|", Inventory!C322)</f>
        <v>|</v>
      </c>
      <c r="F323" s="13" t="str">
        <f>SUBSTITUTE(CONCAT("|", JOIN(", ",Inventory!R322:U322) ), ", , ,", "")</f>
        <v>| </v>
      </c>
      <c r="G323" s="13" t="str">
        <f>CONCATENATE( "|", Inventory!L322)</f>
        <v>|</v>
      </c>
      <c r="H323" s="13" t="str">
        <f>IF ( Inventory!N322 = "", " |", SUBSTITUTE(Inventory!N322, Inventory!N322, CONCATENATE( "|", Inventory!N322) ) )</f>
        <v> |</v>
      </c>
    </row>
    <row r="324">
      <c r="A324" s="132" t="str">
        <f>CONCATENATE(Inventory!A323, " ", IF( Inventory!B323 = "♂", "&amp;#9794;", IF( Inventory!B323 = "⚪", "&amp;#9898;", IF( Inventory!B323 = "♀", "&amp;#9792;", "" ))))</f>
        <v> </v>
      </c>
      <c r="B324" s="13" t="str">
        <f>CONCAT("|", JOIN("/",Inventory!F323:K323) )</f>
        <v>|/////</v>
      </c>
      <c r="C324" s="13" t="str">
        <f>CONCAT( "|", Inventory!E323)</f>
        <v>|</v>
      </c>
      <c r="D324" s="13" t="str">
        <f>CONCAT( "|", Inventory!D323)</f>
        <v>|</v>
      </c>
      <c r="E324" s="13" t="str">
        <f>CONCAT( "|", Inventory!C323)</f>
        <v>|</v>
      </c>
      <c r="F324" s="13" t="str">
        <f>SUBSTITUTE(CONCAT("|", JOIN(", ",Inventory!R323:U323) ), ", , ,", "")</f>
        <v>| </v>
      </c>
      <c r="G324" s="13" t="str">
        <f>CONCATENATE( "|", Inventory!L323)</f>
        <v>|</v>
      </c>
      <c r="H324" s="13" t="str">
        <f>IF ( Inventory!N323 = "", " |", SUBSTITUTE(Inventory!N323, Inventory!N323, CONCATENATE( "|", Inventory!N323) ) )</f>
        <v> |</v>
      </c>
    </row>
    <row r="325">
      <c r="A325" s="132" t="str">
        <f>CONCATENATE(Inventory!A324, " ", IF( Inventory!B324 = "♂", "&amp;#9794;", IF( Inventory!B324 = "⚪", "&amp;#9898;", IF( Inventory!B324 = "♀", "&amp;#9792;", "" ))))</f>
        <v> </v>
      </c>
      <c r="B325" s="13" t="str">
        <f>CONCAT("|", JOIN("/",Inventory!F324:K324) )</f>
        <v>|/////</v>
      </c>
      <c r="C325" s="13" t="str">
        <f>CONCAT( "|", Inventory!E324)</f>
        <v>|</v>
      </c>
      <c r="D325" s="13" t="str">
        <f>CONCAT( "|", Inventory!D324)</f>
        <v>|</v>
      </c>
      <c r="E325" s="13" t="str">
        <f>CONCAT( "|", Inventory!C324)</f>
        <v>|</v>
      </c>
      <c r="F325" s="13" t="str">
        <f>SUBSTITUTE(CONCAT("|", JOIN(", ",Inventory!R324:U324) ), ", , ,", "")</f>
        <v>| </v>
      </c>
      <c r="G325" s="13" t="str">
        <f>CONCATENATE( "|", Inventory!L324)</f>
        <v>|</v>
      </c>
      <c r="H325" s="13" t="str">
        <f>IF ( Inventory!N324 = "", " |", SUBSTITUTE(Inventory!N324, Inventory!N324, CONCATENATE( "|", Inventory!N324) ) )</f>
        <v> |</v>
      </c>
    </row>
    <row r="326">
      <c r="A326" s="132" t="str">
        <f>CONCATENATE(Inventory!A325, " ", IF( Inventory!B325 = "♂", "&amp;#9794;", IF( Inventory!B325 = "⚪", "&amp;#9898;", IF( Inventory!B325 = "♀", "&amp;#9792;", "" ))))</f>
        <v> </v>
      </c>
      <c r="B326" s="13" t="str">
        <f>CONCAT("|", JOIN("/",Inventory!F325:K325) )</f>
        <v>|/////</v>
      </c>
      <c r="C326" s="13" t="str">
        <f>CONCAT( "|", Inventory!E325)</f>
        <v>|</v>
      </c>
      <c r="D326" s="13" t="str">
        <f>CONCAT( "|", Inventory!D325)</f>
        <v>|</v>
      </c>
      <c r="E326" s="13" t="str">
        <f>CONCAT( "|", Inventory!C325)</f>
        <v>|</v>
      </c>
      <c r="F326" s="13" t="str">
        <f>SUBSTITUTE(CONCAT("|", JOIN(", ",Inventory!R325:U325) ), ", , ,", "")</f>
        <v>| </v>
      </c>
      <c r="G326" s="13" t="str">
        <f>CONCATENATE( "|", Inventory!L325)</f>
        <v>|</v>
      </c>
      <c r="H326" s="13" t="str">
        <f>IF ( Inventory!N325 = "", " |", SUBSTITUTE(Inventory!N325, Inventory!N325, CONCATENATE( "|", Inventory!N325) ) )</f>
        <v> |</v>
      </c>
    </row>
    <row r="327">
      <c r="A327" s="132" t="str">
        <f>CONCATENATE(Inventory!A326, " ", IF( Inventory!B326 = "♂", "&amp;#9794;", IF( Inventory!B326 = "⚪", "&amp;#9898;", IF( Inventory!B326 = "♀", "&amp;#9792;", "" ))))</f>
        <v> </v>
      </c>
      <c r="B327" s="13" t="str">
        <f>CONCAT("|", JOIN("/",Inventory!F326:K326) )</f>
        <v>|/////</v>
      </c>
      <c r="C327" s="13" t="str">
        <f>CONCAT( "|", Inventory!E326)</f>
        <v>|</v>
      </c>
      <c r="D327" s="13" t="str">
        <f>CONCAT( "|", Inventory!D326)</f>
        <v>|</v>
      </c>
      <c r="E327" s="13" t="str">
        <f>CONCAT( "|", Inventory!C326)</f>
        <v>|</v>
      </c>
      <c r="F327" s="13" t="str">
        <f>SUBSTITUTE(CONCAT("|", JOIN(", ",Inventory!R326:U326) ), ", , ,", "")</f>
        <v>| </v>
      </c>
      <c r="G327" s="13" t="str">
        <f>CONCATENATE( "|", Inventory!L326)</f>
        <v>|</v>
      </c>
      <c r="H327" s="13" t="str">
        <f>IF ( Inventory!N326 = "", " |", SUBSTITUTE(Inventory!N326, Inventory!N326, CONCATENATE( "|", Inventory!N326) ) )</f>
        <v> |</v>
      </c>
    </row>
    <row r="328">
      <c r="A328" s="132" t="str">
        <f>CONCATENATE(Inventory!A327, " ", IF( Inventory!B327 = "♂", "&amp;#9794;", IF( Inventory!B327 = "⚪", "&amp;#9898;", IF( Inventory!B327 = "♀", "&amp;#9792;", "" ))))</f>
        <v> </v>
      </c>
      <c r="B328" s="13" t="str">
        <f>CONCAT("|", JOIN("/",Inventory!F327:K327) )</f>
        <v>|/////</v>
      </c>
      <c r="C328" s="13" t="str">
        <f>CONCAT( "|", Inventory!E327)</f>
        <v>|</v>
      </c>
      <c r="D328" s="13" t="str">
        <f>CONCAT( "|", Inventory!D327)</f>
        <v>|</v>
      </c>
      <c r="E328" s="13" t="str">
        <f>CONCAT( "|", Inventory!C327)</f>
        <v>|</v>
      </c>
      <c r="F328" s="13" t="str">
        <f>SUBSTITUTE(CONCAT("|", JOIN(", ",Inventory!R327:U327) ), ", , ,", "")</f>
        <v>| </v>
      </c>
      <c r="G328" s="13" t="str">
        <f>CONCATENATE( "|", Inventory!L327)</f>
        <v>|</v>
      </c>
      <c r="H328" s="13" t="str">
        <f>IF ( Inventory!N327 = "", " |", SUBSTITUTE(Inventory!N327, Inventory!N327, CONCATENATE( "|", Inventory!N327) ) )</f>
        <v> |</v>
      </c>
    </row>
    <row r="329">
      <c r="A329" s="132" t="str">
        <f>CONCATENATE(Inventory!A328, " ", IF( Inventory!B328 = "♂", "&amp;#9794;", IF( Inventory!B328 = "⚪", "&amp;#9898;", IF( Inventory!B328 = "♀", "&amp;#9792;", "" ))))</f>
        <v> </v>
      </c>
      <c r="B329" s="13" t="str">
        <f>CONCAT("|", JOIN("/",Inventory!F328:K328) )</f>
        <v>|/////</v>
      </c>
      <c r="C329" s="13" t="str">
        <f>CONCAT( "|", Inventory!E328)</f>
        <v>|</v>
      </c>
      <c r="D329" s="13" t="str">
        <f>CONCAT( "|", Inventory!D328)</f>
        <v>|</v>
      </c>
      <c r="E329" s="13" t="str">
        <f>CONCAT( "|", Inventory!C328)</f>
        <v>|</v>
      </c>
      <c r="F329" s="13" t="str">
        <f>SUBSTITUTE(CONCAT("|", JOIN(", ",Inventory!R328:U328) ), ", , ,", "")</f>
        <v>| </v>
      </c>
      <c r="G329" s="13" t="str">
        <f>CONCATENATE( "|", Inventory!L328)</f>
        <v>|</v>
      </c>
      <c r="H329" s="13" t="str">
        <f>IF ( Inventory!N328 = "", " |", SUBSTITUTE(Inventory!N328, Inventory!N328, CONCATENATE( "|", Inventory!N328) ) )</f>
        <v> |</v>
      </c>
    </row>
    <row r="330">
      <c r="A330" s="132" t="str">
        <f>CONCATENATE(Inventory!A329, " ", IF( Inventory!B329 = "♂", "&amp;#9794;", IF( Inventory!B329 = "⚪", "&amp;#9898;", IF( Inventory!B329 = "♀", "&amp;#9792;", "" ))))</f>
        <v> </v>
      </c>
      <c r="B330" s="13" t="str">
        <f>CONCAT("|", JOIN("/",Inventory!F329:K329) )</f>
        <v>|/////</v>
      </c>
      <c r="C330" s="13" t="str">
        <f>CONCAT( "|", Inventory!E329)</f>
        <v>|</v>
      </c>
      <c r="D330" s="13" t="str">
        <f>CONCAT( "|", Inventory!D329)</f>
        <v>|</v>
      </c>
      <c r="E330" s="13" t="str">
        <f>CONCAT( "|", Inventory!C329)</f>
        <v>|</v>
      </c>
      <c r="F330" s="13" t="str">
        <f>SUBSTITUTE(CONCAT("|", JOIN(", ",Inventory!R329:U329) ), ", , ,", "")</f>
        <v>| </v>
      </c>
      <c r="G330" s="13" t="str">
        <f>CONCATENATE( "|", Inventory!L329)</f>
        <v>|</v>
      </c>
      <c r="H330" s="13" t="str">
        <f>IF ( Inventory!N329 = "", " |", SUBSTITUTE(Inventory!N329, Inventory!N329, CONCATENATE( "|", Inventory!N329) ) )</f>
        <v> |</v>
      </c>
    </row>
    <row r="331">
      <c r="A331" s="132" t="str">
        <f>CONCATENATE(Inventory!A330, " ", IF( Inventory!B330 = "♂", "&amp;#9794;", IF( Inventory!B330 = "⚪", "&amp;#9898;", IF( Inventory!B330 = "♀", "&amp;#9792;", "" ))))</f>
        <v> </v>
      </c>
      <c r="B331" s="13" t="str">
        <f>CONCAT("|", JOIN("/",Inventory!F330:K330) )</f>
        <v>|/////</v>
      </c>
      <c r="C331" s="13" t="str">
        <f>CONCAT( "|", Inventory!E330)</f>
        <v>|</v>
      </c>
      <c r="D331" s="13" t="str">
        <f>CONCAT( "|", Inventory!D330)</f>
        <v>|</v>
      </c>
      <c r="E331" s="13" t="str">
        <f>CONCAT( "|", Inventory!C330)</f>
        <v>|</v>
      </c>
      <c r="F331" s="13" t="str">
        <f>SUBSTITUTE(CONCAT("|", JOIN(", ",Inventory!R330:U330) ), ", , ,", "")</f>
        <v>| </v>
      </c>
      <c r="G331" s="13" t="str">
        <f>CONCATENATE( "|", Inventory!L330)</f>
        <v>|</v>
      </c>
      <c r="H331" s="13" t="str">
        <f>IF ( Inventory!N330 = "", " |", SUBSTITUTE(Inventory!N330, Inventory!N330, CONCATENATE( "|", Inventory!N330) ) )</f>
        <v> |</v>
      </c>
    </row>
    <row r="332">
      <c r="A332" s="132" t="str">
        <f>CONCATENATE(Inventory!A331, " ", IF( Inventory!B331 = "♂", "&amp;#9794;", IF( Inventory!B331 = "⚪", "&amp;#9898;", IF( Inventory!B331 = "♀", "&amp;#9792;", "" ))))</f>
        <v> </v>
      </c>
      <c r="B332" s="13" t="str">
        <f>CONCAT("|", JOIN("/",Inventory!F331:K331) )</f>
        <v>|/////</v>
      </c>
      <c r="C332" s="13" t="str">
        <f>CONCAT( "|", Inventory!E331)</f>
        <v>|</v>
      </c>
      <c r="D332" s="13" t="str">
        <f>CONCAT( "|", Inventory!D331)</f>
        <v>|</v>
      </c>
      <c r="E332" s="13" t="str">
        <f>CONCAT( "|", Inventory!C331)</f>
        <v>|</v>
      </c>
      <c r="F332" s="13" t="str">
        <f>SUBSTITUTE(CONCAT("|", JOIN(", ",Inventory!R331:U331) ), ", , ,", "")</f>
        <v>| </v>
      </c>
      <c r="G332" s="13" t="str">
        <f>CONCATENATE( "|", Inventory!L331)</f>
        <v>|</v>
      </c>
      <c r="H332" s="13" t="str">
        <f>IF ( Inventory!N331 = "", " |", SUBSTITUTE(Inventory!N331, Inventory!N331, CONCATENATE( "|", Inventory!N331) ) )</f>
        <v> |</v>
      </c>
    </row>
    <row r="333">
      <c r="A333" s="132" t="str">
        <f>CONCATENATE(Inventory!A332, " ", IF( Inventory!B332 = "♂", "&amp;#9794;", IF( Inventory!B332 = "⚪", "&amp;#9898;", IF( Inventory!B332 = "♀", "&amp;#9792;", "" ))))</f>
        <v> </v>
      </c>
      <c r="B333" s="13" t="str">
        <f>CONCAT("|", JOIN("/",Inventory!F332:K332) )</f>
        <v>|/////</v>
      </c>
      <c r="C333" s="13" t="str">
        <f>CONCAT( "|", Inventory!E332)</f>
        <v>|</v>
      </c>
      <c r="D333" s="13" t="str">
        <f>CONCAT( "|", Inventory!D332)</f>
        <v>|</v>
      </c>
      <c r="E333" s="13" t="str">
        <f>CONCAT( "|", Inventory!C332)</f>
        <v>|</v>
      </c>
      <c r="F333" s="13" t="str">
        <f>SUBSTITUTE(CONCAT("|", JOIN(", ",Inventory!R332:U332) ), ", , ,", "")</f>
        <v>| </v>
      </c>
      <c r="G333" s="13" t="str">
        <f>CONCATENATE( "|", Inventory!L332)</f>
        <v>|</v>
      </c>
      <c r="H333" s="13" t="str">
        <f>IF ( Inventory!N332 = "", " |", SUBSTITUTE(Inventory!N332, Inventory!N332, CONCATENATE( "|", Inventory!N332) ) )</f>
        <v> |</v>
      </c>
    </row>
    <row r="334">
      <c r="A334" s="132" t="str">
        <f>CONCATENATE(Inventory!A333, " ", IF( Inventory!B333 = "♂", "&amp;#9794;", IF( Inventory!B333 = "⚪", "&amp;#9898;", IF( Inventory!B333 = "♀", "&amp;#9792;", "" ))))</f>
        <v> </v>
      </c>
      <c r="B334" s="13" t="str">
        <f>CONCAT("|", JOIN("/",Inventory!F333:K333) )</f>
        <v>|/////</v>
      </c>
      <c r="C334" s="13" t="str">
        <f>CONCAT( "|", Inventory!E333)</f>
        <v>|</v>
      </c>
      <c r="D334" s="13" t="str">
        <f>CONCAT( "|", Inventory!D333)</f>
        <v>|</v>
      </c>
      <c r="E334" s="13" t="str">
        <f>CONCAT( "|", Inventory!C333)</f>
        <v>|</v>
      </c>
      <c r="F334" s="13" t="str">
        <f>SUBSTITUTE(CONCAT("|", JOIN(", ",Inventory!R333:U333) ), ", , ,", "")</f>
        <v>| </v>
      </c>
      <c r="G334" s="13" t="str">
        <f>CONCATENATE( "|", Inventory!L333)</f>
        <v>|</v>
      </c>
      <c r="H334" s="13" t="str">
        <f>IF ( Inventory!N333 = "", " |", SUBSTITUTE(Inventory!N333, Inventory!N333, CONCATENATE( "|", Inventory!N333) ) )</f>
        <v> |</v>
      </c>
    </row>
    <row r="335">
      <c r="A335" s="132" t="str">
        <f>CONCATENATE(Inventory!A334, " ", IF( Inventory!B334 = "♂", "&amp;#9794;", IF( Inventory!B334 = "⚪", "&amp;#9898;", IF( Inventory!B334 = "♀", "&amp;#9792;", "" ))))</f>
        <v> </v>
      </c>
      <c r="B335" s="13" t="str">
        <f>CONCAT("|", JOIN("/",Inventory!F334:K334) )</f>
        <v>|/////</v>
      </c>
      <c r="C335" s="13" t="str">
        <f>CONCAT( "|", Inventory!E334)</f>
        <v>|</v>
      </c>
      <c r="D335" s="13" t="str">
        <f>CONCAT( "|", Inventory!D334)</f>
        <v>|</v>
      </c>
      <c r="E335" s="13" t="str">
        <f>CONCAT( "|", Inventory!C334)</f>
        <v>|</v>
      </c>
      <c r="F335" s="13" t="str">
        <f>SUBSTITUTE(CONCAT("|", JOIN(", ",Inventory!R334:U334) ), ", , ,", "")</f>
        <v>| </v>
      </c>
      <c r="G335" s="13" t="str">
        <f>CONCATENATE( "|", Inventory!L334)</f>
        <v>|</v>
      </c>
      <c r="H335" s="13" t="str">
        <f>IF ( Inventory!N334 = "", " |", SUBSTITUTE(Inventory!N334, Inventory!N334, CONCATENATE( "|", Inventory!N334) ) )</f>
        <v> |</v>
      </c>
    </row>
    <row r="336">
      <c r="A336" s="132" t="str">
        <f>CONCATENATE(Inventory!A335, " ", IF( Inventory!B335 = "♂", "&amp;#9794;", IF( Inventory!B335 = "⚪", "&amp;#9898;", IF( Inventory!B335 = "♀", "&amp;#9792;", "" ))))</f>
        <v> </v>
      </c>
      <c r="B336" s="13" t="str">
        <f>CONCAT("|", JOIN("/",Inventory!F335:K335) )</f>
        <v>|/////</v>
      </c>
      <c r="C336" s="13" t="str">
        <f>CONCAT( "|", Inventory!E335)</f>
        <v>|</v>
      </c>
      <c r="D336" s="13" t="str">
        <f>CONCAT( "|", Inventory!D335)</f>
        <v>|</v>
      </c>
      <c r="E336" s="13" t="str">
        <f>CONCAT( "|", Inventory!C335)</f>
        <v>|</v>
      </c>
      <c r="F336" s="13" t="str">
        <f>SUBSTITUTE(CONCAT("|", JOIN(", ",Inventory!R335:U335) ), ", , ,", "")</f>
        <v>| </v>
      </c>
      <c r="G336" s="13" t="str">
        <f>CONCATENATE( "|", Inventory!L335)</f>
        <v>|</v>
      </c>
      <c r="H336" s="13" t="str">
        <f>IF ( Inventory!N335 = "", " |", SUBSTITUTE(Inventory!N335, Inventory!N335, CONCATENATE( "|", Inventory!N335) ) )</f>
        <v> |</v>
      </c>
    </row>
    <row r="337">
      <c r="A337" s="132" t="str">
        <f>CONCATENATE(Inventory!A336, " ", IF( Inventory!B336 = "♂", "&amp;#9794;", IF( Inventory!B336 = "⚪", "&amp;#9898;", IF( Inventory!B336 = "♀", "&amp;#9792;", "" ))))</f>
        <v> </v>
      </c>
      <c r="B337" s="13" t="str">
        <f>CONCAT("|", JOIN("/",Inventory!F336:K336) )</f>
        <v>|/////</v>
      </c>
      <c r="C337" s="13" t="str">
        <f>CONCAT( "|", Inventory!E336)</f>
        <v>|</v>
      </c>
      <c r="D337" s="13" t="str">
        <f>CONCAT( "|", Inventory!D336)</f>
        <v>|</v>
      </c>
      <c r="E337" s="13" t="str">
        <f>CONCAT( "|", Inventory!C336)</f>
        <v>|</v>
      </c>
      <c r="F337" s="13" t="str">
        <f>SUBSTITUTE(CONCAT("|", JOIN(", ",Inventory!R336:U336) ), ", , ,", "")</f>
        <v>| </v>
      </c>
      <c r="G337" s="13" t="str">
        <f>CONCATENATE( "|", Inventory!L336)</f>
        <v>|</v>
      </c>
      <c r="H337" s="13" t="str">
        <f>IF ( Inventory!N336 = "", " |", SUBSTITUTE(Inventory!N336, Inventory!N336, CONCATENATE( "|", Inventory!N336) ) )</f>
        <v> |</v>
      </c>
    </row>
    <row r="338">
      <c r="A338" s="132" t="str">
        <f>CONCATENATE(Inventory!A337, " ", IF( Inventory!B337 = "♂", "&amp;#9794;", IF( Inventory!B337 = "⚪", "&amp;#9898;", IF( Inventory!B337 = "♀", "&amp;#9792;", "" ))))</f>
        <v> </v>
      </c>
      <c r="B338" s="13" t="str">
        <f>CONCAT("|", JOIN("/",Inventory!F337:K337) )</f>
        <v>|/////</v>
      </c>
      <c r="C338" s="13" t="str">
        <f>CONCAT( "|", Inventory!E337)</f>
        <v>|</v>
      </c>
      <c r="D338" s="13" t="str">
        <f>CONCAT( "|", Inventory!D337)</f>
        <v>|</v>
      </c>
      <c r="E338" s="13" t="str">
        <f>CONCAT( "|", Inventory!C337)</f>
        <v>|</v>
      </c>
      <c r="F338" s="13" t="str">
        <f>SUBSTITUTE(CONCAT("|", JOIN(", ",Inventory!R337:U337) ), ", , ,", "")</f>
        <v>| </v>
      </c>
      <c r="G338" s="13" t="str">
        <f>CONCATENATE( "|", Inventory!L337)</f>
        <v>|</v>
      </c>
      <c r="H338" s="13" t="str">
        <f>IF ( Inventory!N337 = "", " |", SUBSTITUTE(Inventory!N337, Inventory!N337, CONCATENATE( "|", Inventory!N337) ) )</f>
        <v> |</v>
      </c>
    </row>
    <row r="339">
      <c r="A339" s="132" t="str">
        <f>CONCATENATE(Inventory!A338, " ", IF( Inventory!B338 = "♂", "&amp;#9794;", IF( Inventory!B338 = "⚪", "&amp;#9898;", IF( Inventory!B338 = "♀", "&amp;#9792;", "" ))))</f>
        <v> </v>
      </c>
      <c r="B339" s="13" t="str">
        <f>CONCAT("|", JOIN("/",Inventory!F338:K338) )</f>
        <v>|/////</v>
      </c>
      <c r="C339" s="13" t="str">
        <f>CONCAT( "|", Inventory!E338)</f>
        <v>|</v>
      </c>
      <c r="D339" s="13" t="str">
        <f>CONCAT( "|", Inventory!D338)</f>
        <v>|</v>
      </c>
      <c r="E339" s="13" t="str">
        <f>CONCAT( "|", Inventory!C338)</f>
        <v>|</v>
      </c>
      <c r="F339" s="13" t="str">
        <f>SUBSTITUTE(CONCAT("|", JOIN(", ",Inventory!R338:U338) ), ", , ,", "")</f>
        <v>| </v>
      </c>
      <c r="G339" s="13" t="str">
        <f>CONCATENATE( "|", Inventory!L338)</f>
        <v>|</v>
      </c>
      <c r="H339" s="13" t="str">
        <f>IF ( Inventory!N338 = "", " |", SUBSTITUTE(Inventory!N338, Inventory!N338, CONCATENATE( "|", Inventory!N338) ) )</f>
        <v> |</v>
      </c>
    </row>
    <row r="340">
      <c r="A340" s="132" t="str">
        <f>CONCATENATE(Inventory!A339, " ", IF( Inventory!B339 = "♂", "&amp;#9794;", IF( Inventory!B339 = "⚪", "&amp;#9898;", IF( Inventory!B339 = "♀", "&amp;#9792;", "" ))))</f>
        <v> </v>
      </c>
      <c r="B340" s="13" t="str">
        <f>CONCAT("|", JOIN("/",Inventory!F339:K339) )</f>
        <v>|/////</v>
      </c>
      <c r="C340" s="13" t="str">
        <f>CONCAT( "|", Inventory!E339)</f>
        <v>|</v>
      </c>
      <c r="D340" s="13" t="str">
        <f>CONCAT( "|", Inventory!D339)</f>
        <v>|</v>
      </c>
      <c r="E340" s="13" t="str">
        <f>CONCAT( "|", Inventory!C339)</f>
        <v>|</v>
      </c>
      <c r="F340" s="13" t="str">
        <f>SUBSTITUTE(CONCAT("|", JOIN(", ",Inventory!R339:U339) ), ", , ,", "")</f>
        <v>| </v>
      </c>
      <c r="G340" s="13" t="str">
        <f>CONCATENATE( "|", Inventory!L339)</f>
        <v>|</v>
      </c>
      <c r="H340" s="13" t="str">
        <f>IF ( Inventory!N339 = "", " |", SUBSTITUTE(Inventory!N339, Inventory!N339, CONCATENATE( "|", Inventory!N339) ) )</f>
        <v> |</v>
      </c>
    </row>
    <row r="341">
      <c r="A341" s="132" t="str">
        <f>CONCATENATE(Inventory!A340, " ", IF( Inventory!B340 = "♂", "&amp;#9794;", IF( Inventory!B340 = "⚪", "&amp;#9898;", IF( Inventory!B340 = "♀", "&amp;#9792;", "" ))))</f>
        <v> </v>
      </c>
      <c r="B341" s="13" t="str">
        <f>CONCAT("|", JOIN("/",Inventory!F340:K340) )</f>
        <v>|/////</v>
      </c>
      <c r="C341" s="13" t="str">
        <f>CONCAT( "|", Inventory!E340)</f>
        <v>|</v>
      </c>
      <c r="D341" s="13" t="str">
        <f>CONCAT( "|", Inventory!D340)</f>
        <v>|</v>
      </c>
      <c r="E341" s="13" t="str">
        <f>CONCAT( "|", Inventory!C340)</f>
        <v>|</v>
      </c>
      <c r="F341" s="13" t="str">
        <f>SUBSTITUTE(CONCAT("|", JOIN(", ",Inventory!R340:U340) ), ", , ,", "")</f>
        <v>| </v>
      </c>
      <c r="G341" s="13" t="str">
        <f>CONCATENATE( "|", Inventory!L340)</f>
        <v>|</v>
      </c>
      <c r="H341" s="13" t="str">
        <f>IF ( Inventory!N340 = "", " |", SUBSTITUTE(Inventory!N340, Inventory!N340, CONCATENATE( "|", Inventory!N340) ) )</f>
        <v> |</v>
      </c>
    </row>
    <row r="342">
      <c r="A342" s="132" t="str">
        <f>CONCATENATE(Inventory!A341, " ", IF( Inventory!B341 = "♂", "&amp;#9794;", IF( Inventory!B341 = "⚪", "&amp;#9898;", IF( Inventory!B341 = "♀", "&amp;#9792;", "" ))))</f>
        <v> </v>
      </c>
      <c r="B342" s="13" t="str">
        <f>CONCAT("|", JOIN("/",Inventory!F341:K341) )</f>
        <v>|/////</v>
      </c>
      <c r="C342" s="13" t="str">
        <f>CONCAT( "|", Inventory!E341)</f>
        <v>|</v>
      </c>
      <c r="D342" s="13" t="str">
        <f>CONCAT( "|", Inventory!D341)</f>
        <v>|</v>
      </c>
      <c r="E342" s="13" t="str">
        <f>CONCAT( "|", Inventory!C341)</f>
        <v>|</v>
      </c>
      <c r="F342" s="13" t="str">
        <f>SUBSTITUTE(CONCAT("|", JOIN(", ",Inventory!R341:U341) ), ", , ,", "")</f>
        <v>| </v>
      </c>
      <c r="G342" s="13" t="str">
        <f>CONCATENATE( "|", Inventory!L341)</f>
        <v>|</v>
      </c>
      <c r="H342" s="13" t="str">
        <f>IF ( Inventory!N341 = "", " |", SUBSTITUTE(Inventory!N341, Inventory!N341, CONCATENATE( "|", Inventory!N341) ) )</f>
        <v> |</v>
      </c>
    </row>
    <row r="343">
      <c r="A343" s="132" t="str">
        <f>CONCATENATE(Inventory!A342, " ", IF( Inventory!B342 = "♂", "&amp;#9794;", IF( Inventory!B342 = "⚪", "&amp;#9898;", IF( Inventory!B342 = "♀", "&amp;#9792;", "" ))))</f>
        <v> </v>
      </c>
      <c r="B343" s="13" t="str">
        <f>CONCAT("|", JOIN("/",Inventory!F342:K342) )</f>
        <v>|/////</v>
      </c>
      <c r="C343" s="13" t="str">
        <f>CONCAT( "|", Inventory!E342)</f>
        <v>|</v>
      </c>
      <c r="D343" s="13" t="str">
        <f>CONCAT( "|", Inventory!D342)</f>
        <v>|</v>
      </c>
      <c r="E343" s="13" t="str">
        <f>CONCAT( "|", Inventory!C342)</f>
        <v>|</v>
      </c>
      <c r="F343" s="13" t="str">
        <f>SUBSTITUTE(CONCAT("|", JOIN(", ",Inventory!R342:U342) ), ", , ,", "")</f>
        <v>| </v>
      </c>
      <c r="G343" s="13" t="str">
        <f>CONCATENATE( "|", Inventory!L342)</f>
        <v>|</v>
      </c>
      <c r="H343" s="13" t="str">
        <f>IF ( Inventory!N342 = "", " |", SUBSTITUTE(Inventory!N342, Inventory!N342, CONCATENATE( "|", Inventory!N342) ) )</f>
        <v> |</v>
      </c>
    </row>
    <row r="344">
      <c r="A344" s="132" t="str">
        <f>CONCATENATE(Inventory!A343, " ", IF( Inventory!B343 = "♂", "&amp;#9794;", IF( Inventory!B343 = "⚪", "&amp;#9898;", IF( Inventory!B343 = "♀", "&amp;#9792;", "" ))))</f>
        <v> </v>
      </c>
      <c r="B344" s="13" t="str">
        <f>CONCAT("|", JOIN("/",Inventory!F343:K343) )</f>
        <v>|/////</v>
      </c>
      <c r="C344" s="13" t="str">
        <f>CONCAT( "|", Inventory!E343)</f>
        <v>|</v>
      </c>
      <c r="D344" s="13" t="str">
        <f>CONCAT( "|", Inventory!D343)</f>
        <v>|</v>
      </c>
      <c r="E344" s="13" t="str">
        <f>CONCAT( "|", Inventory!C343)</f>
        <v>|</v>
      </c>
      <c r="F344" s="13" t="str">
        <f>SUBSTITUTE(CONCAT("|", JOIN(", ",Inventory!R343:U343) ), ", , ,", "")</f>
        <v>| </v>
      </c>
      <c r="G344" s="13" t="str">
        <f>CONCATENATE( "|", Inventory!L343)</f>
        <v>|</v>
      </c>
      <c r="H344" s="13" t="str">
        <f>IF ( Inventory!N343 = "", " |", SUBSTITUTE(Inventory!N343, Inventory!N343, CONCATENATE( "|", Inventory!N343) ) )</f>
        <v> |</v>
      </c>
    </row>
    <row r="345">
      <c r="A345" s="132" t="str">
        <f>CONCATENATE(Inventory!A344, " ", IF( Inventory!B344 = "♂", "&amp;#9794;", IF( Inventory!B344 = "⚪", "&amp;#9898;", IF( Inventory!B344 = "♀", "&amp;#9792;", "" ))))</f>
        <v> </v>
      </c>
      <c r="B345" s="13" t="str">
        <f>CONCAT("|", JOIN("/",Inventory!F344:K344) )</f>
        <v>|/////</v>
      </c>
      <c r="C345" s="13" t="str">
        <f>CONCAT( "|", Inventory!E344)</f>
        <v>|</v>
      </c>
      <c r="D345" s="13" t="str">
        <f>CONCAT( "|", Inventory!D344)</f>
        <v>|</v>
      </c>
      <c r="E345" s="13" t="str">
        <f>CONCAT( "|", Inventory!C344)</f>
        <v>|</v>
      </c>
      <c r="F345" s="13" t="str">
        <f>SUBSTITUTE(CONCAT("|", JOIN(", ",Inventory!R344:U344) ), ", , ,", "")</f>
        <v>| </v>
      </c>
      <c r="G345" s="13" t="str">
        <f>CONCATENATE( "|", Inventory!L344)</f>
        <v>|</v>
      </c>
      <c r="H345" s="13" t="str">
        <f>IF ( Inventory!N344 = "", " |", SUBSTITUTE(Inventory!N344, Inventory!N344, CONCATENATE( "|", Inventory!N344) ) )</f>
        <v> |</v>
      </c>
    </row>
    <row r="346">
      <c r="A346" s="132" t="str">
        <f>CONCATENATE(Inventory!A345, " ", IF( Inventory!B345 = "♂", "&amp;#9794;", IF( Inventory!B345 = "⚪", "&amp;#9898;", IF( Inventory!B345 = "♀", "&amp;#9792;", "" ))))</f>
        <v> </v>
      </c>
      <c r="B346" s="13" t="str">
        <f>CONCAT("|", JOIN("/",Inventory!F345:K345) )</f>
        <v>|/////</v>
      </c>
      <c r="C346" s="13" t="str">
        <f>CONCAT( "|", Inventory!E345)</f>
        <v>|</v>
      </c>
      <c r="D346" s="13" t="str">
        <f>CONCAT( "|", Inventory!D345)</f>
        <v>|</v>
      </c>
      <c r="E346" s="13" t="str">
        <f>CONCAT( "|", Inventory!C345)</f>
        <v>|</v>
      </c>
      <c r="F346" s="13" t="str">
        <f>SUBSTITUTE(CONCAT("|", JOIN(", ",Inventory!R345:U345) ), ", , ,", "")</f>
        <v>| </v>
      </c>
      <c r="G346" s="13" t="str">
        <f>CONCATENATE( "|", Inventory!L345)</f>
        <v>|</v>
      </c>
      <c r="H346" s="13" t="str">
        <f>IF ( Inventory!N345 = "", " |", SUBSTITUTE(Inventory!N345, Inventory!N345, CONCATENATE( "|", Inventory!N345) ) )</f>
        <v> |</v>
      </c>
    </row>
    <row r="347">
      <c r="A347" s="132" t="str">
        <f>CONCATENATE(Inventory!A346, " ", IF( Inventory!B346 = "♂", "&amp;#9794;", IF( Inventory!B346 = "⚪", "&amp;#9898;", IF( Inventory!B346 = "♀", "&amp;#9792;", "" ))))</f>
        <v> </v>
      </c>
      <c r="B347" s="13" t="str">
        <f>CONCAT("|", JOIN("/",Inventory!F346:K346) )</f>
        <v>|/////</v>
      </c>
      <c r="C347" s="13" t="str">
        <f>CONCAT( "|", Inventory!E346)</f>
        <v>|</v>
      </c>
      <c r="D347" s="13" t="str">
        <f>CONCAT( "|", Inventory!D346)</f>
        <v>|</v>
      </c>
      <c r="E347" s="13" t="str">
        <f>CONCAT( "|", Inventory!C346)</f>
        <v>|</v>
      </c>
      <c r="F347" s="13" t="str">
        <f>SUBSTITUTE(CONCAT("|", JOIN(", ",Inventory!R346:U346) ), ", , ,", "")</f>
        <v>| </v>
      </c>
      <c r="G347" s="13" t="str">
        <f>CONCATENATE( "|", Inventory!L346)</f>
        <v>|</v>
      </c>
      <c r="H347" s="13" t="str">
        <f>IF ( Inventory!N346 = "", " |", SUBSTITUTE(Inventory!N346, Inventory!N346, CONCATENATE( "|", Inventory!N346) ) )</f>
        <v> |</v>
      </c>
    </row>
    <row r="348">
      <c r="A348" s="132" t="str">
        <f>CONCATENATE(Inventory!A347, " ", IF( Inventory!B347 = "♂", "&amp;#9794;", IF( Inventory!B347 = "⚪", "&amp;#9898;", IF( Inventory!B347 = "♀", "&amp;#9792;", "" ))))</f>
        <v> </v>
      </c>
      <c r="B348" s="13" t="str">
        <f>CONCAT("|", JOIN("/",Inventory!F347:K347) )</f>
        <v>|/////</v>
      </c>
      <c r="C348" s="13" t="str">
        <f>CONCAT( "|", Inventory!E347)</f>
        <v>|</v>
      </c>
      <c r="D348" s="13" t="str">
        <f>CONCAT( "|", Inventory!D347)</f>
        <v>|</v>
      </c>
      <c r="E348" s="13" t="str">
        <f>CONCAT( "|", Inventory!C347)</f>
        <v>|</v>
      </c>
      <c r="F348" s="13" t="str">
        <f>SUBSTITUTE(CONCAT("|", JOIN(", ",Inventory!R347:U347) ), ", , ,", "")</f>
        <v>| </v>
      </c>
      <c r="G348" s="13" t="str">
        <f>CONCATENATE( "|", Inventory!L347)</f>
        <v>|</v>
      </c>
      <c r="H348" s="13" t="str">
        <f>IF ( Inventory!N347 = "", " |", SUBSTITUTE(Inventory!N347, Inventory!N347, CONCATENATE( "|", Inventory!N347) ) )</f>
        <v> |</v>
      </c>
    </row>
    <row r="349">
      <c r="A349" s="132" t="str">
        <f>CONCATENATE(Inventory!A348, " ", IF( Inventory!B348 = "♂", "&amp;#9794;", IF( Inventory!B348 = "⚪", "&amp;#9898;", IF( Inventory!B348 = "♀", "&amp;#9792;", "" ))))</f>
        <v> </v>
      </c>
      <c r="B349" s="13" t="str">
        <f>CONCAT("|", JOIN("/",Inventory!F348:K348) )</f>
        <v>|/////</v>
      </c>
      <c r="C349" s="13" t="str">
        <f>CONCAT( "|", Inventory!E348)</f>
        <v>|</v>
      </c>
      <c r="D349" s="13" t="str">
        <f>CONCAT( "|", Inventory!D348)</f>
        <v>|</v>
      </c>
      <c r="E349" s="13" t="str">
        <f>CONCAT( "|", Inventory!C348)</f>
        <v>|</v>
      </c>
      <c r="F349" s="13" t="str">
        <f>SUBSTITUTE(CONCAT("|", JOIN(", ",Inventory!R348:U348) ), ", , ,", "")</f>
        <v>| </v>
      </c>
      <c r="G349" s="13" t="str">
        <f>CONCATENATE( "|", Inventory!L348)</f>
        <v>|</v>
      </c>
      <c r="H349" s="13" t="str">
        <f>IF ( Inventory!N348 = "", " |", SUBSTITUTE(Inventory!N348, Inventory!N348, CONCATENATE( "|", Inventory!N348) ) )</f>
        <v> |</v>
      </c>
    </row>
    <row r="350">
      <c r="A350" s="132" t="str">
        <f>CONCATENATE(Inventory!A349, " ", IF( Inventory!B349 = "♂", "&amp;#9794;", IF( Inventory!B349 = "⚪", "&amp;#9898;", IF( Inventory!B349 = "♀", "&amp;#9792;", "" ))))</f>
        <v> </v>
      </c>
      <c r="B350" s="13" t="str">
        <f>CONCAT("|", JOIN("/",Inventory!F349:K349) )</f>
        <v>|/////</v>
      </c>
      <c r="C350" s="13" t="str">
        <f>CONCAT( "|", Inventory!E349)</f>
        <v>|</v>
      </c>
      <c r="D350" s="13" t="str">
        <f>CONCAT( "|", Inventory!D349)</f>
        <v>|</v>
      </c>
      <c r="E350" s="13" t="str">
        <f>CONCAT( "|", Inventory!C349)</f>
        <v>|</v>
      </c>
      <c r="F350" s="13" t="str">
        <f>SUBSTITUTE(CONCAT("|", JOIN(", ",Inventory!R349:U349) ), ", , ,", "")</f>
        <v>| </v>
      </c>
      <c r="G350" s="13" t="str">
        <f>CONCATENATE( "|", Inventory!L349)</f>
        <v>|</v>
      </c>
      <c r="H350" s="13" t="str">
        <f>IF ( Inventory!N349 = "", " |", SUBSTITUTE(Inventory!N349, Inventory!N349, CONCATENATE( "|", Inventory!N349) ) )</f>
        <v> |</v>
      </c>
    </row>
    <row r="351">
      <c r="A351" s="132" t="str">
        <f>CONCATENATE(Inventory!A350, " ", IF( Inventory!B350 = "♂", "&amp;#9794;", IF( Inventory!B350 = "⚪", "&amp;#9898;", IF( Inventory!B350 = "♀", "&amp;#9792;", "" ))))</f>
        <v> </v>
      </c>
      <c r="B351" s="13" t="str">
        <f>CONCAT("|", JOIN("/",Inventory!F350:K350) )</f>
        <v>|/////</v>
      </c>
      <c r="C351" s="13" t="str">
        <f>CONCAT( "|", Inventory!E350)</f>
        <v>|</v>
      </c>
      <c r="D351" s="13" t="str">
        <f>CONCAT( "|", Inventory!D350)</f>
        <v>|</v>
      </c>
      <c r="E351" s="13" t="str">
        <f>CONCAT( "|", Inventory!C350)</f>
        <v>|</v>
      </c>
      <c r="F351" s="13" t="str">
        <f>SUBSTITUTE(CONCAT("|", JOIN(", ",Inventory!R350:U350) ), ", , ,", "")</f>
        <v>| </v>
      </c>
      <c r="G351" s="13" t="str">
        <f>CONCATENATE( "|", Inventory!L350)</f>
        <v>|</v>
      </c>
      <c r="H351" s="13" t="str">
        <f>IF ( Inventory!N350 = "", " |", SUBSTITUTE(Inventory!N350, Inventory!N350, CONCATENATE( "|", Inventory!N350) ) )</f>
        <v> |</v>
      </c>
    </row>
    <row r="352">
      <c r="A352" s="132" t="str">
        <f>CONCATENATE(Inventory!A351, " ", IF( Inventory!B351 = "♂", "&amp;#9794;", IF( Inventory!B351 = "⚪", "&amp;#9898;", IF( Inventory!B351 = "♀", "&amp;#9792;", "" ))))</f>
        <v> </v>
      </c>
      <c r="B352" s="13" t="str">
        <f>CONCAT("|", JOIN("/",Inventory!F351:K351) )</f>
        <v>|/////</v>
      </c>
      <c r="C352" s="13" t="str">
        <f>CONCAT( "|", Inventory!E351)</f>
        <v>|</v>
      </c>
      <c r="D352" s="13" t="str">
        <f>CONCAT( "|", Inventory!D351)</f>
        <v>|</v>
      </c>
      <c r="E352" s="13" t="str">
        <f>CONCAT( "|", Inventory!C351)</f>
        <v>|</v>
      </c>
      <c r="F352" s="13" t="str">
        <f>SUBSTITUTE(CONCAT("|", JOIN(", ",Inventory!R351:U351) ), ", , ,", "")</f>
        <v>| </v>
      </c>
      <c r="G352" s="13" t="str">
        <f>CONCATENATE( "|", Inventory!L351)</f>
        <v>|</v>
      </c>
      <c r="H352" s="13" t="str">
        <f>IF ( Inventory!N351 = "", " |", SUBSTITUTE(Inventory!N351, Inventory!N351, CONCATENATE( "|", Inventory!N351) ) )</f>
        <v> |</v>
      </c>
    </row>
    <row r="353">
      <c r="A353" s="132" t="str">
        <f>CONCATENATE(Inventory!A352, " ", IF( Inventory!B352 = "♂", "&amp;#9794;", IF( Inventory!B352 = "⚪", "&amp;#9898;", IF( Inventory!B352 = "♀", "&amp;#9792;", "" ))))</f>
        <v> </v>
      </c>
      <c r="B353" s="13" t="str">
        <f>CONCAT("|", JOIN("/",Inventory!F352:K352) )</f>
        <v>|/////</v>
      </c>
      <c r="C353" s="13" t="str">
        <f>CONCAT( "|", Inventory!E352)</f>
        <v>|</v>
      </c>
      <c r="D353" s="13" t="str">
        <f>CONCAT( "|", Inventory!D352)</f>
        <v>|</v>
      </c>
      <c r="E353" s="13" t="str">
        <f>CONCAT( "|", Inventory!C352)</f>
        <v>|</v>
      </c>
      <c r="F353" s="13" t="str">
        <f>SUBSTITUTE(CONCAT("|", JOIN(", ",Inventory!R352:U352) ), ", , ,", "")</f>
        <v>| </v>
      </c>
      <c r="G353" s="13" t="str">
        <f>CONCATENATE( "|", Inventory!L352)</f>
        <v>|</v>
      </c>
      <c r="H353" s="13" t="str">
        <f>IF ( Inventory!N352 = "", " |", SUBSTITUTE(Inventory!N352, Inventory!N352, CONCATENATE( "|", Inventory!N352) ) )</f>
        <v> |</v>
      </c>
    </row>
    <row r="354">
      <c r="A354" s="132" t="str">
        <f>CONCATENATE(Inventory!A353, " ", IF( Inventory!B353 = "♂", "&amp;#9794;", IF( Inventory!B353 = "⚪", "&amp;#9898;", IF( Inventory!B353 = "♀", "&amp;#9792;", "" ))))</f>
        <v> </v>
      </c>
      <c r="B354" s="13" t="str">
        <f>CONCAT("|", JOIN("/",Inventory!F353:K353) )</f>
        <v>|/////</v>
      </c>
      <c r="C354" s="13" t="str">
        <f>CONCAT( "|", Inventory!E353)</f>
        <v>|</v>
      </c>
      <c r="D354" s="13" t="str">
        <f>CONCAT( "|", Inventory!D353)</f>
        <v>|</v>
      </c>
      <c r="E354" s="13" t="str">
        <f>CONCAT( "|", Inventory!C353)</f>
        <v>|</v>
      </c>
      <c r="F354" s="13" t="str">
        <f>SUBSTITUTE(CONCAT("|", JOIN(", ",Inventory!R353:U353) ), ", , ,", "")</f>
        <v>| </v>
      </c>
      <c r="G354" s="13" t="str">
        <f>CONCATENATE( "|", Inventory!L353)</f>
        <v>|</v>
      </c>
      <c r="H354" s="13" t="str">
        <f>IF ( Inventory!N353 = "", " |", SUBSTITUTE(Inventory!N353, Inventory!N353, CONCATENATE( "|", Inventory!N353) ) )</f>
        <v> |</v>
      </c>
    </row>
    <row r="355">
      <c r="A355" s="132" t="str">
        <f>CONCATENATE(Inventory!A354, " ", IF( Inventory!B354 = "♂", "&amp;#9794;", IF( Inventory!B354 = "⚪", "&amp;#9898;", IF( Inventory!B354 = "♀", "&amp;#9792;", "" ))))</f>
        <v> </v>
      </c>
      <c r="B355" s="13" t="str">
        <f>CONCAT("|", JOIN("/",Inventory!F354:K354) )</f>
        <v>|/////</v>
      </c>
      <c r="C355" s="13" t="str">
        <f>CONCAT( "|", Inventory!E354)</f>
        <v>|</v>
      </c>
      <c r="D355" s="13" t="str">
        <f>CONCAT( "|", Inventory!D354)</f>
        <v>|</v>
      </c>
      <c r="E355" s="13" t="str">
        <f>CONCAT( "|", Inventory!C354)</f>
        <v>|</v>
      </c>
      <c r="F355" s="13" t="str">
        <f>SUBSTITUTE(CONCAT("|", JOIN(", ",Inventory!R354:U354) ), ", , ,", "")</f>
        <v>| </v>
      </c>
      <c r="G355" s="13" t="str">
        <f>CONCATENATE( "|", Inventory!L354)</f>
        <v>|</v>
      </c>
      <c r="H355" s="13" t="str">
        <f>IF ( Inventory!N354 = "", " |", SUBSTITUTE(Inventory!N354, Inventory!N354, CONCATENATE( "|", Inventory!N354) ) )</f>
        <v> |</v>
      </c>
    </row>
    <row r="356">
      <c r="A356" s="132" t="str">
        <f>CONCATENATE(Inventory!A355, " ", IF( Inventory!B355 = "♂", "&amp;#9794;", IF( Inventory!B355 = "⚪", "&amp;#9898;", IF( Inventory!B355 = "♀", "&amp;#9792;", "" ))))</f>
        <v> </v>
      </c>
      <c r="B356" s="13" t="str">
        <f>CONCAT("|", JOIN("/",Inventory!F355:K355) )</f>
        <v>|/////</v>
      </c>
      <c r="C356" s="13" t="str">
        <f>CONCAT( "|", Inventory!E355)</f>
        <v>|</v>
      </c>
      <c r="D356" s="13" t="str">
        <f>CONCAT( "|", Inventory!D355)</f>
        <v>|</v>
      </c>
      <c r="E356" s="13" t="str">
        <f>CONCAT( "|", Inventory!C355)</f>
        <v>|</v>
      </c>
      <c r="F356" s="13" t="str">
        <f>SUBSTITUTE(CONCAT("|", JOIN(", ",Inventory!R355:U355) ), ", , ,", "")</f>
        <v>| </v>
      </c>
      <c r="G356" s="13" t="str">
        <f>CONCATENATE( "|", Inventory!L355)</f>
        <v>|</v>
      </c>
      <c r="H356" s="13" t="str">
        <f>IF ( Inventory!N355 = "", " |", SUBSTITUTE(Inventory!N355, Inventory!N355, CONCATENATE( "|", Inventory!N355) ) )</f>
        <v> |</v>
      </c>
    </row>
    <row r="357">
      <c r="A357" s="132" t="str">
        <f>CONCATENATE(Inventory!A356, " ", IF( Inventory!B356 = "♂", "&amp;#9794;", IF( Inventory!B356 = "⚪", "&amp;#9898;", IF( Inventory!B356 = "♀", "&amp;#9792;", "" ))))</f>
        <v> </v>
      </c>
      <c r="B357" s="13" t="str">
        <f>CONCAT("|", JOIN("/",Inventory!F356:K356) )</f>
        <v>|/////</v>
      </c>
      <c r="C357" s="13" t="str">
        <f>CONCAT( "|", Inventory!E356)</f>
        <v>|</v>
      </c>
      <c r="D357" s="13" t="str">
        <f>CONCAT( "|", Inventory!D356)</f>
        <v>|</v>
      </c>
      <c r="E357" s="13" t="str">
        <f>CONCAT( "|", Inventory!C356)</f>
        <v>|</v>
      </c>
      <c r="F357" s="13" t="str">
        <f>SUBSTITUTE(CONCAT("|", JOIN(", ",Inventory!R356:U356) ), ", , ,", "")</f>
        <v>| </v>
      </c>
      <c r="G357" s="13" t="str">
        <f>CONCATENATE( "|", Inventory!L356)</f>
        <v>|</v>
      </c>
      <c r="H357" s="13" t="str">
        <f>IF ( Inventory!N356 = "", " |", SUBSTITUTE(Inventory!N356, Inventory!N356, CONCATENATE( "|", Inventory!N356) ) )</f>
        <v> |</v>
      </c>
    </row>
    <row r="358">
      <c r="A358" s="132" t="str">
        <f>CONCATENATE(Inventory!A357, " ", IF( Inventory!B357 = "♂", "&amp;#9794;", IF( Inventory!B357 = "⚪", "&amp;#9898;", IF( Inventory!B357 = "♀", "&amp;#9792;", "" ))))</f>
        <v> </v>
      </c>
      <c r="B358" s="13" t="str">
        <f>CONCAT("|", JOIN("/",Inventory!F357:K357) )</f>
        <v>|/////</v>
      </c>
      <c r="C358" s="13" t="str">
        <f>CONCAT( "|", Inventory!E357)</f>
        <v>|</v>
      </c>
      <c r="D358" s="13" t="str">
        <f>CONCAT( "|", Inventory!D357)</f>
        <v>|</v>
      </c>
      <c r="E358" s="13" t="str">
        <f>CONCAT( "|", Inventory!C357)</f>
        <v>|</v>
      </c>
      <c r="F358" s="13" t="str">
        <f>SUBSTITUTE(CONCAT("|", JOIN(", ",Inventory!R357:U357) ), ", , ,", "")</f>
        <v>| </v>
      </c>
      <c r="G358" s="13" t="str">
        <f>CONCATENATE( "|", Inventory!L357)</f>
        <v>|</v>
      </c>
      <c r="H358" s="13" t="str">
        <f>IF ( Inventory!N357 = "", " |", SUBSTITUTE(Inventory!N357, Inventory!N357, CONCATENATE( "|", Inventory!N357) ) )</f>
        <v> |</v>
      </c>
    </row>
    <row r="359">
      <c r="A359" s="132" t="str">
        <f>CONCATENATE(Inventory!A358, " ", IF( Inventory!B358 = "♂", "&amp;#9794;", IF( Inventory!B358 = "⚪", "&amp;#9898;", IF( Inventory!B358 = "♀", "&amp;#9792;", "" ))))</f>
        <v> </v>
      </c>
      <c r="B359" s="13" t="str">
        <f>CONCAT("|", JOIN("/",Inventory!F358:K358) )</f>
        <v>|/////</v>
      </c>
      <c r="C359" s="13" t="str">
        <f>CONCAT( "|", Inventory!E358)</f>
        <v>|</v>
      </c>
      <c r="D359" s="13" t="str">
        <f>CONCAT( "|", Inventory!D358)</f>
        <v>|</v>
      </c>
      <c r="E359" s="13" t="str">
        <f>CONCAT( "|", Inventory!C358)</f>
        <v>|</v>
      </c>
      <c r="F359" s="13" t="str">
        <f>SUBSTITUTE(CONCAT("|", JOIN(", ",Inventory!R358:U358) ), ", , ,", "")</f>
        <v>| </v>
      </c>
      <c r="G359" s="13" t="str">
        <f>CONCATENATE( "|", Inventory!L358)</f>
        <v>|</v>
      </c>
      <c r="H359" s="13" t="str">
        <f>IF ( Inventory!N358 = "", " |", SUBSTITUTE(Inventory!N358, Inventory!N358, CONCATENATE( "|", Inventory!N358) ) )</f>
        <v> |</v>
      </c>
    </row>
    <row r="360">
      <c r="A360" s="132" t="str">
        <f>CONCATENATE(Inventory!A359, " ", IF( Inventory!B359 = "♂", "&amp;#9794;", IF( Inventory!B359 = "⚪", "&amp;#9898;", IF( Inventory!B359 = "♀", "&amp;#9792;", "" ))))</f>
        <v> </v>
      </c>
      <c r="B360" s="13" t="str">
        <f>CONCAT("|", JOIN("/",Inventory!F359:K359) )</f>
        <v>|/////</v>
      </c>
      <c r="C360" s="13" t="str">
        <f>CONCAT( "|", Inventory!E359)</f>
        <v>|</v>
      </c>
      <c r="D360" s="13" t="str">
        <f>CONCAT( "|", Inventory!D359)</f>
        <v>|</v>
      </c>
      <c r="E360" s="13" t="str">
        <f>CONCAT( "|", Inventory!C359)</f>
        <v>|</v>
      </c>
      <c r="F360" s="13" t="str">
        <f>SUBSTITUTE(CONCAT("|", JOIN(", ",Inventory!R359:U359) ), ", , ,", "")</f>
        <v>| </v>
      </c>
      <c r="G360" s="13" t="str">
        <f>CONCATENATE( "|", Inventory!L359)</f>
        <v>|</v>
      </c>
      <c r="H360" s="13" t="str">
        <f>IF ( Inventory!N359 = "", " |", SUBSTITUTE(Inventory!N359, Inventory!N359, CONCATENATE( "|", Inventory!N359) ) )</f>
        <v> |</v>
      </c>
    </row>
    <row r="361">
      <c r="A361" s="132" t="str">
        <f>CONCATENATE(Inventory!A360, " ", IF( Inventory!B360 = "♂", "&amp;#9794;", IF( Inventory!B360 = "⚪", "&amp;#9898;", IF( Inventory!B360 = "♀", "&amp;#9792;", "" ))))</f>
        <v> </v>
      </c>
      <c r="B361" s="13" t="str">
        <f>CONCAT("|", JOIN("/",Inventory!F360:K360) )</f>
        <v>|/////</v>
      </c>
      <c r="C361" s="13" t="str">
        <f>CONCAT( "|", Inventory!E360)</f>
        <v>|</v>
      </c>
      <c r="D361" s="13" t="str">
        <f>CONCAT( "|", Inventory!D360)</f>
        <v>|</v>
      </c>
      <c r="E361" s="13" t="str">
        <f>CONCAT( "|", Inventory!C360)</f>
        <v>|</v>
      </c>
      <c r="F361" s="13" t="str">
        <f>SUBSTITUTE(CONCAT("|", JOIN(", ",Inventory!R360:U360) ), ", , ,", "")</f>
        <v>| </v>
      </c>
      <c r="G361" s="13" t="str">
        <f>CONCATENATE( "|", Inventory!L360)</f>
        <v>|</v>
      </c>
      <c r="H361" s="13" t="str">
        <f>IF ( Inventory!N360 = "", " |", SUBSTITUTE(Inventory!N360, Inventory!N360, CONCATENATE( "|", Inventory!N360) ) )</f>
        <v> |</v>
      </c>
    </row>
    <row r="362">
      <c r="A362" s="132" t="str">
        <f>CONCATENATE(Inventory!A361, " ", IF( Inventory!B361 = "♂", "&amp;#9794;", IF( Inventory!B361 = "⚪", "&amp;#9898;", IF( Inventory!B361 = "♀", "&amp;#9792;", "" ))))</f>
        <v> </v>
      </c>
      <c r="B362" s="13" t="str">
        <f>CONCAT("|", JOIN("/",Inventory!F361:K361) )</f>
        <v>|/////</v>
      </c>
      <c r="C362" s="13" t="str">
        <f>CONCAT( "|", Inventory!E361)</f>
        <v>|</v>
      </c>
      <c r="D362" s="13" t="str">
        <f>CONCAT( "|", Inventory!D361)</f>
        <v>|</v>
      </c>
      <c r="E362" s="13" t="str">
        <f>CONCAT( "|", Inventory!C361)</f>
        <v>|</v>
      </c>
      <c r="F362" s="13" t="str">
        <f>SUBSTITUTE(CONCAT("|", JOIN(", ",Inventory!R361:U361) ), ", , ,", "")</f>
        <v>| </v>
      </c>
      <c r="G362" s="13" t="str">
        <f>CONCATENATE( "|", Inventory!L361)</f>
        <v>|</v>
      </c>
      <c r="H362" s="13" t="str">
        <f>IF ( Inventory!N361 = "", " |", SUBSTITUTE(Inventory!N361, Inventory!N361, CONCATENATE( "|", Inventory!N361) ) )</f>
        <v> |</v>
      </c>
    </row>
    <row r="363">
      <c r="A363" s="132" t="str">
        <f>CONCATENATE(Inventory!A362, " ", IF( Inventory!B362 = "♂", "&amp;#9794;", IF( Inventory!B362 = "⚪", "&amp;#9898;", IF( Inventory!B362 = "♀", "&amp;#9792;", "" ))))</f>
        <v> </v>
      </c>
      <c r="B363" s="13" t="str">
        <f>CONCAT("|", JOIN("/",Inventory!F362:K362) )</f>
        <v>|/////</v>
      </c>
      <c r="C363" s="13" t="str">
        <f>CONCAT( "|", Inventory!E362)</f>
        <v>|</v>
      </c>
      <c r="D363" s="13" t="str">
        <f>CONCAT( "|", Inventory!D362)</f>
        <v>|</v>
      </c>
      <c r="E363" s="13" t="str">
        <f>CONCAT( "|", Inventory!C362)</f>
        <v>|</v>
      </c>
      <c r="F363" s="13" t="str">
        <f>SUBSTITUTE(CONCAT("|", JOIN(", ",Inventory!R362:U362) ), ", , ,", "")</f>
        <v>| </v>
      </c>
      <c r="G363" s="13" t="str">
        <f>CONCATENATE( "|", Inventory!L362)</f>
        <v>|</v>
      </c>
      <c r="H363" s="13" t="str">
        <f>IF ( Inventory!N362 = "", " |", SUBSTITUTE(Inventory!N362, Inventory!N362, CONCATENATE( "|", Inventory!N362) ) )</f>
        <v> |</v>
      </c>
    </row>
    <row r="364">
      <c r="A364" s="132" t="str">
        <f>CONCATENATE(Inventory!A363, " ", IF( Inventory!B363 = "♂", "&amp;#9794;", IF( Inventory!B363 = "⚪", "&amp;#9898;", IF( Inventory!B363 = "♀", "&amp;#9792;", "" ))))</f>
        <v> </v>
      </c>
      <c r="B364" s="13" t="str">
        <f>CONCAT("|", JOIN("/",Inventory!F363:K363) )</f>
        <v>|/////</v>
      </c>
      <c r="C364" s="13" t="str">
        <f>CONCAT( "|", Inventory!E363)</f>
        <v>|</v>
      </c>
      <c r="D364" s="13" t="str">
        <f>CONCAT( "|", Inventory!D363)</f>
        <v>|</v>
      </c>
      <c r="E364" s="13" t="str">
        <f>CONCAT( "|", Inventory!C363)</f>
        <v>|</v>
      </c>
      <c r="F364" s="13" t="str">
        <f>SUBSTITUTE(CONCAT("|", JOIN(", ",Inventory!R363:U363) ), ", , ,", "")</f>
        <v>| </v>
      </c>
      <c r="G364" s="13" t="str">
        <f>CONCATENATE( "|", Inventory!L363)</f>
        <v>|</v>
      </c>
      <c r="H364" s="13" t="str">
        <f>IF ( Inventory!N363 = "", " |", SUBSTITUTE(Inventory!N363, Inventory!N363, CONCATENATE( "|", Inventory!N363) ) )</f>
        <v> |</v>
      </c>
    </row>
    <row r="365">
      <c r="A365" s="132" t="str">
        <f>CONCATENATE(Inventory!A364, " ", IF( Inventory!B364 = "♂", "&amp;#9794;", IF( Inventory!B364 = "⚪", "&amp;#9898;", IF( Inventory!B364 = "♀", "&amp;#9792;", "" ))))</f>
        <v> </v>
      </c>
      <c r="B365" s="13" t="str">
        <f>CONCAT("|", JOIN("/",Inventory!F364:K364) )</f>
        <v>|/////</v>
      </c>
      <c r="C365" s="13" t="str">
        <f>CONCAT( "|", Inventory!E364)</f>
        <v>|</v>
      </c>
      <c r="D365" s="13" t="str">
        <f>CONCAT( "|", Inventory!D364)</f>
        <v>|</v>
      </c>
      <c r="E365" s="13" t="str">
        <f>CONCAT( "|", Inventory!C364)</f>
        <v>|</v>
      </c>
      <c r="F365" s="13" t="str">
        <f>SUBSTITUTE(CONCAT("|", JOIN(", ",Inventory!R364:U364) ), ", , ,", "")</f>
        <v>| </v>
      </c>
      <c r="G365" s="13" t="str">
        <f>CONCATENATE( "|", Inventory!L364)</f>
        <v>|</v>
      </c>
      <c r="H365" s="13" t="str">
        <f>IF ( Inventory!N364 = "", " |", SUBSTITUTE(Inventory!N364, Inventory!N364, CONCATENATE( "|", Inventory!N364) ) )</f>
        <v> |</v>
      </c>
    </row>
    <row r="366">
      <c r="A366" s="132" t="str">
        <f>CONCATENATE(Inventory!A365, " ", IF( Inventory!B365 = "♂", "&amp;#9794;", IF( Inventory!B365 = "⚪", "&amp;#9898;", IF( Inventory!B365 = "♀", "&amp;#9792;", "" ))))</f>
        <v> </v>
      </c>
      <c r="B366" s="13" t="str">
        <f>CONCAT("|", JOIN("/",Inventory!F365:K365) )</f>
        <v>|/////</v>
      </c>
      <c r="C366" s="13" t="str">
        <f>CONCAT( "|", Inventory!E365)</f>
        <v>|</v>
      </c>
      <c r="D366" s="13" t="str">
        <f>CONCAT( "|", Inventory!D365)</f>
        <v>|</v>
      </c>
      <c r="E366" s="13" t="str">
        <f>CONCAT( "|", Inventory!C365)</f>
        <v>|</v>
      </c>
      <c r="F366" s="13" t="str">
        <f>SUBSTITUTE(CONCAT("|", JOIN(", ",Inventory!R365:U365) ), ", , ,", "")</f>
        <v>| </v>
      </c>
      <c r="G366" s="13" t="str">
        <f>CONCATENATE( "|", Inventory!L365)</f>
        <v>|</v>
      </c>
      <c r="H366" s="13" t="str">
        <f>IF ( Inventory!N365 = "", " |", SUBSTITUTE(Inventory!N365, Inventory!N365, CONCATENATE( "|", Inventory!N365) ) )</f>
        <v> |</v>
      </c>
    </row>
    <row r="367">
      <c r="A367" s="132" t="str">
        <f>CONCATENATE(Inventory!A366, " ", IF( Inventory!B366 = "♂", "&amp;#9794;", IF( Inventory!B366 = "⚪", "&amp;#9898;", IF( Inventory!B366 = "♀", "&amp;#9792;", "" ))))</f>
        <v> </v>
      </c>
      <c r="B367" s="13" t="str">
        <f>CONCAT("|", JOIN("/",Inventory!F366:K366) )</f>
        <v>|/////</v>
      </c>
      <c r="C367" s="13" t="str">
        <f>CONCAT( "|", Inventory!E366)</f>
        <v>|</v>
      </c>
      <c r="D367" s="13" t="str">
        <f>CONCAT( "|", Inventory!D366)</f>
        <v>|</v>
      </c>
      <c r="E367" s="13" t="str">
        <f>CONCAT( "|", Inventory!C366)</f>
        <v>|</v>
      </c>
      <c r="F367" s="13" t="str">
        <f>SUBSTITUTE(CONCAT("|", JOIN(", ",Inventory!R366:U366) ), ", , ,", "")</f>
        <v>| </v>
      </c>
      <c r="G367" s="13" t="str">
        <f>CONCATENATE( "|", Inventory!L366)</f>
        <v>|</v>
      </c>
      <c r="H367" s="13" t="str">
        <f>IF ( Inventory!N366 = "", " |", SUBSTITUTE(Inventory!N366, Inventory!N366, CONCATENATE( "|", Inventory!N366) ) )</f>
        <v> |</v>
      </c>
    </row>
    <row r="368">
      <c r="A368" s="132" t="str">
        <f>CONCATENATE(Inventory!A367, " ", IF( Inventory!B367 = "♂", "&amp;#9794;", IF( Inventory!B367 = "⚪", "&amp;#9898;", IF( Inventory!B367 = "♀", "&amp;#9792;", "" ))))</f>
        <v> </v>
      </c>
      <c r="B368" s="13" t="str">
        <f>CONCAT("|", JOIN("/",Inventory!F367:K367) )</f>
        <v>|/////</v>
      </c>
      <c r="C368" s="13" t="str">
        <f>CONCAT( "|", Inventory!E367)</f>
        <v>|</v>
      </c>
      <c r="D368" s="13" t="str">
        <f>CONCAT( "|", Inventory!D367)</f>
        <v>|</v>
      </c>
      <c r="E368" s="13" t="str">
        <f>CONCAT( "|", Inventory!C367)</f>
        <v>|</v>
      </c>
      <c r="F368" s="13" t="str">
        <f>SUBSTITUTE(CONCAT("|", JOIN(", ",Inventory!R367:U367) ), ", , ,", "")</f>
        <v>| </v>
      </c>
      <c r="G368" s="13" t="str">
        <f>CONCATENATE( "|", Inventory!L367)</f>
        <v>|</v>
      </c>
      <c r="H368" s="13" t="str">
        <f>IF ( Inventory!N367 = "", " |", SUBSTITUTE(Inventory!N367, Inventory!N367, CONCATENATE( "|", Inventory!N367) ) )</f>
        <v> |</v>
      </c>
    </row>
    <row r="369">
      <c r="A369" s="132" t="str">
        <f>CONCATENATE(Inventory!A368, " ", IF( Inventory!B368 = "♂", "&amp;#9794;", IF( Inventory!B368 = "⚪", "&amp;#9898;", IF( Inventory!B368 = "♀", "&amp;#9792;", "" ))))</f>
        <v> </v>
      </c>
      <c r="B369" s="13" t="str">
        <f>CONCAT("|", JOIN("/",Inventory!F368:K368) )</f>
        <v>|/////</v>
      </c>
      <c r="C369" s="13" t="str">
        <f>CONCAT( "|", Inventory!E368)</f>
        <v>|</v>
      </c>
      <c r="D369" s="13" t="str">
        <f>CONCAT( "|", Inventory!D368)</f>
        <v>|</v>
      </c>
      <c r="E369" s="13" t="str">
        <f>CONCAT( "|", Inventory!C368)</f>
        <v>|</v>
      </c>
      <c r="F369" s="13" t="str">
        <f>SUBSTITUTE(CONCAT("|", JOIN(", ",Inventory!R368:U368) ), ", , ,", "")</f>
        <v>| </v>
      </c>
      <c r="G369" s="13" t="str">
        <f>CONCATENATE( "|", Inventory!L368)</f>
        <v>|</v>
      </c>
      <c r="H369" s="13" t="str">
        <f>IF ( Inventory!N368 = "", " |", SUBSTITUTE(Inventory!N368, Inventory!N368, CONCATENATE( "|", Inventory!N368) ) )</f>
        <v> |</v>
      </c>
    </row>
    <row r="370">
      <c r="A370" s="132" t="str">
        <f>CONCATENATE(Inventory!A369, " ", IF( Inventory!B369 = "♂", "&amp;#9794;", IF( Inventory!B369 = "⚪", "&amp;#9898;", IF( Inventory!B369 = "♀", "&amp;#9792;", "" ))))</f>
        <v> </v>
      </c>
      <c r="B370" s="13" t="str">
        <f>CONCAT("|", JOIN("/",Inventory!F369:K369) )</f>
        <v>|/////</v>
      </c>
      <c r="C370" s="13" t="str">
        <f>CONCAT( "|", Inventory!E369)</f>
        <v>|</v>
      </c>
      <c r="D370" s="13" t="str">
        <f>CONCAT( "|", Inventory!D369)</f>
        <v>|</v>
      </c>
      <c r="E370" s="13" t="str">
        <f>CONCAT( "|", Inventory!C369)</f>
        <v>|</v>
      </c>
      <c r="F370" s="13" t="str">
        <f>SUBSTITUTE(CONCAT("|", JOIN(", ",Inventory!R369:U369) ), ", , ,", "")</f>
        <v>| </v>
      </c>
      <c r="G370" s="13" t="str">
        <f>CONCATENATE( "|", Inventory!L369)</f>
        <v>|</v>
      </c>
      <c r="H370" s="13" t="str">
        <f>IF ( Inventory!N369 = "", " |", SUBSTITUTE(Inventory!N369, Inventory!N369, CONCATENATE( "|", Inventory!N369) ) )</f>
        <v> |</v>
      </c>
    </row>
    <row r="371">
      <c r="A371" s="132" t="str">
        <f>CONCATENATE(Inventory!A370, " ", IF( Inventory!B370 = "♂", "&amp;#9794;", IF( Inventory!B370 = "⚪", "&amp;#9898;", IF( Inventory!B370 = "♀", "&amp;#9792;", "" ))))</f>
        <v> </v>
      </c>
      <c r="B371" s="13" t="str">
        <f>CONCAT("|", JOIN("/",Inventory!F370:K370) )</f>
        <v>|/////</v>
      </c>
      <c r="C371" s="13" t="str">
        <f>CONCAT( "|", Inventory!E370)</f>
        <v>|</v>
      </c>
      <c r="D371" s="13" t="str">
        <f>CONCAT( "|", Inventory!D370)</f>
        <v>|</v>
      </c>
      <c r="E371" s="13" t="str">
        <f>CONCAT( "|", Inventory!C370)</f>
        <v>|</v>
      </c>
      <c r="F371" s="13" t="str">
        <f>SUBSTITUTE(CONCAT("|", JOIN(", ",Inventory!R370:U370) ), ", , ,", "")</f>
        <v>| </v>
      </c>
      <c r="G371" s="13" t="str">
        <f>CONCATENATE( "|", Inventory!L370)</f>
        <v>|</v>
      </c>
      <c r="H371" s="13" t="str">
        <f>IF ( Inventory!N370 = "", " |", SUBSTITUTE(Inventory!N370, Inventory!N370, CONCATENATE( "|", Inventory!N370) ) )</f>
        <v> |</v>
      </c>
    </row>
    <row r="372">
      <c r="A372" s="132" t="str">
        <f>CONCATENATE(Inventory!A371, " ", IF( Inventory!B371 = "♂", "&amp;#9794;", IF( Inventory!B371 = "⚪", "&amp;#9898;", IF( Inventory!B371 = "♀", "&amp;#9792;", "" ))))</f>
        <v> </v>
      </c>
      <c r="B372" s="13" t="str">
        <f>CONCAT("|", JOIN("/",Inventory!F371:K371) )</f>
        <v>|/////</v>
      </c>
      <c r="C372" s="13" t="str">
        <f>CONCAT( "|", Inventory!E371)</f>
        <v>|</v>
      </c>
      <c r="D372" s="13" t="str">
        <f>CONCAT( "|", Inventory!D371)</f>
        <v>|</v>
      </c>
      <c r="E372" s="13" t="str">
        <f>CONCAT( "|", Inventory!C371)</f>
        <v>|</v>
      </c>
      <c r="F372" s="13" t="str">
        <f>SUBSTITUTE(CONCAT("|", JOIN(", ",Inventory!R371:U371) ), ", , ,", "")</f>
        <v>| </v>
      </c>
      <c r="G372" s="13" t="str">
        <f>CONCATENATE( "|", Inventory!L371)</f>
        <v>|</v>
      </c>
      <c r="H372" s="13" t="str">
        <f>IF ( Inventory!N371 = "", " |", SUBSTITUTE(Inventory!N371, Inventory!N371, CONCATENATE( "|", Inventory!N371) ) )</f>
        <v> |</v>
      </c>
    </row>
    <row r="373">
      <c r="A373" s="132" t="str">
        <f>CONCATENATE(Inventory!A372, " ", IF( Inventory!B372 = "♂", "&amp;#9794;", IF( Inventory!B372 = "⚪", "&amp;#9898;", IF( Inventory!B372 = "♀", "&amp;#9792;", "" ))))</f>
        <v> </v>
      </c>
      <c r="B373" s="13" t="str">
        <f>CONCAT("|", JOIN("/",Inventory!F372:K372) )</f>
        <v>|/////</v>
      </c>
      <c r="C373" s="13" t="str">
        <f>CONCAT( "|", Inventory!E372)</f>
        <v>|</v>
      </c>
      <c r="D373" s="13" t="str">
        <f>CONCAT( "|", Inventory!D372)</f>
        <v>|</v>
      </c>
      <c r="E373" s="13" t="str">
        <f>CONCAT( "|", Inventory!C372)</f>
        <v>|</v>
      </c>
      <c r="F373" s="13" t="str">
        <f>SUBSTITUTE(CONCAT("|", JOIN(", ",Inventory!R372:U372) ), ", , ,", "")</f>
        <v>| </v>
      </c>
      <c r="G373" s="13" t="str">
        <f>CONCATENATE( "|", Inventory!L372)</f>
        <v>|</v>
      </c>
      <c r="H373" s="13" t="str">
        <f>IF ( Inventory!N372 = "", " |", SUBSTITUTE(Inventory!N372, Inventory!N372, CONCATENATE( "|", Inventory!N372) ) )</f>
        <v> |</v>
      </c>
    </row>
    <row r="374">
      <c r="A374" s="132" t="str">
        <f>CONCATENATE(Inventory!A373, " ", IF( Inventory!B373 = "♂", "&amp;#9794;", IF( Inventory!B373 = "⚪", "&amp;#9898;", IF( Inventory!B373 = "♀", "&amp;#9792;", "" ))))</f>
        <v> </v>
      </c>
      <c r="B374" s="13" t="str">
        <f>CONCAT("|", JOIN("/",Inventory!F373:K373) )</f>
        <v>|/////</v>
      </c>
      <c r="C374" s="13" t="str">
        <f>CONCAT( "|", Inventory!E373)</f>
        <v>|</v>
      </c>
      <c r="D374" s="13" t="str">
        <f>CONCAT( "|", Inventory!D373)</f>
        <v>|</v>
      </c>
      <c r="E374" s="13" t="str">
        <f>CONCAT( "|", Inventory!C373)</f>
        <v>|</v>
      </c>
      <c r="F374" s="13" t="str">
        <f>SUBSTITUTE(CONCAT("|", JOIN(", ",Inventory!R373:U373) ), ", , ,", "")</f>
        <v>| </v>
      </c>
      <c r="G374" s="13" t="str">
        <f>CONCATENATE( "|", Inventory!L373)</f>
        <v>|</v>
      </c>
      <c r="H374" s="13" t="str">
        <f>IF ( Inventory!N373 = "", " |", SUBSTITUTE(Inventory!N373, Inventory!N373, CONCATENATE( "|", Inventory!N373) ) )</f>
        <v> |</v>
      </c>
    </row>
    <row r="375">
      <c r="A375" s="132" t="str">
        <f>CONCATENATE(Inventory!A374, " ", IF( Inventory!B374 = "♂", "&amp;#9794;", IF( Inventory!B374 = "⚪", "&amp;#9898;", IF( Inventory!B374 = "♀", "&amp;#9792;", "" ))))</f>
        <v> </v>
      </c>
      <c r="B375" s="13" t="str">
        <f>CONCAT("|", JOIN("/",Inventory!F374:K374) )</f>
        <v>|/////</v>
      </c>
      <c r="C375" s="13" t="str">
        <f>CONCAT( "|", Inventory!E374)</f>
        <v>|</v>
      </c>
      <c r="D375" s="13" t="str">
        <f>CONCAT( "|", Inventory!D374)</f>
        <v>|</v>
      </c>
      <c r="E375" s="13" t="str">
        <f>CONCAT( "|", Inventory!C374)</f>
        <v>|</v>
      </c>
      <c r="F375" s="13" t="str">
        <f>SUBSTITUTE(CONCAT("|", JOIN(", ",Inventory!R374:U374) ), ", , ,", "")</f>
        <v>| </v>
      </c>
      <c r="G375" s="13" t="str">
        <f>CONCATENATE( "|", Inventory!L374)</f>
        <v>|</v>
      </c>
      <c r="H375" s="13" t="str">
        <f>IF ( Inventory!N374 = "", " |", SUBSTITUTE(Inventory!N374, Inventory!N374, CONCATENATE( "|", Inventory!N374) ) )</f>
        <v> |</v>
      </c>
    </row>
    <row r="376">
      <c r="A376" s="132" t="str">
        <f>CONCATENATE(Inventory!A375, " ", IF( Inventory!B375 = "♂", "&amp;#9794;", IF( Inventory!B375 = "⚪", "&amp;#9898;", IF( Inventory!B375 = "♀", "&amp;#9792;", "" ))))</f>
        <v> </v>
      </c>
      <c r="B376" s="13" t="str">
        <f>CONCAT("|", JOIN("/",Inventory!F375:K375) )</f>
        <v>|/////</v>
      </c>
      <c r="C376" s="13" t="str">
        <f>CONCAT( "|", Inventory!E375)</f>
        <v>|</v>
      </c>
      <c r="D376" s="13" t="str">
        <f>CONCAT( "|", Inventory!D375)</f>
        <v>|</v>
      </c>
      <c r="E376" s="13" t="str">
        <f>CONCAT( "|", Inventory!C375)</f>
        <v>|</v>
      </c>
      <c r="F376" s="13" t="str">
        <f>SUBSTITUTE(CONCAT("|", JOIN(", ",Inventory!R375:U375) ), ", , ,", "")</f>
        <v>| </v>
      </c>
      <c r="G376" s="13" t="str">
        <f>CONCATENATE( "|", Inventory!L375)</f>
        <v>|</v>
      </c>
      <c r="H376" s="13" t="str">
        <f>IF ( Inventory!N375 = "", " |", SUBSTITUTE(Inventory!N375, Inventory!N375, CONCATENATE( "|", Inventory!N375) ) )</f>
        <v> |</v>
      </c>
    </row>
    <row r="377">
      <c r="A377" s="132" t="str">
        <f>CONCATENATE(Inventory!A376, " ", IF( Inventory!B376 = "♂", "&amp;#9794;", IF( Inventory!B376 = "⚪", "&amp;#9898;", IF( Inventory!B376 = "♀", "&amp;#9792;", "" ))))</f>
        <v> </v>
      </c>
      <c r="B377" s="13" t="str">
        <f>CONCAT("|", JOIN("/",Inventory!F376:K376) )</f>
        <v>|/////</v>
      </c>
      <c r="C377" s="13" t="str">
        <f>CONCAT( "|", Inventory!E376)</f>
        <v>|</v>
      </c>
      <c r="D377" s="13" t="str">
        <f>CONCAT( "|", Inventory!D376)</f>
        <v>|</v>
      </c>
      <c r="E377" s="13" t="str">
        <f>CONCAT( "|", Inventory!C376)</f>
        <v>|</v>
      </c>
      <c r="F377" s="13" t="str">
        <f>SUBSTITUTE(CONCAT("|", JOIN(", ",Inventory!R376:U376) ), ", , ,", "")</f>
        <v>| </v>
      </c>
      <c r="G377" s="13" t="str">
        <f>CONCATENATE( "|", Inventory!L376)</f>
        <v>|</v>
      </c>
      <c r="H377" s="13" t="str">
        <f>IF ( Inventory!N376 = "", " |", SUBSTITUTE(Inventory!N376, Inventory!N376, CONCATENATE( "|", Inventory!N376) ) )</f>
        <v> |</v>
      </c>
    </row>
    <row r="378">
      <c r="A378" s="132" t="str">
        <f>CONCATENATE(Inventory!A377, " ", IF( Inventory!B377 = "♂", "&amp;#9794;", IF( Inventory!B377 = "⚪", "&amp;#9898;", IF( Inventory!B377 = "♀", "&amp;#9792;", "" ))))</f>
        <v> </v>
      </c>
      <c r="B378" s="13" t="str">
        <f>CONCAT("|", JOIN("/",Inventory!F377:K377) )</f>
        <v>|/////</v>
      </c>
      <c r="C378" s="13" t="str">
        <f>CONCAT( "|", Inventory!E377)</f>
        <v>|</v>
      </c>
      <c r="D378" s="13" t="str">
        <f>CONCAT( "|", Inventory!D377)</f>
        <v>|</v>
      </c>
      <c r="E378" s="13" t="str">
        <f>CONCAT( "|", Inventory!C377)</f>
        <v>|</v>
      </c>
      <c r="F378" s="13" t="str">
        <f>SUBSTITUTE(CONCAT("|", JOIN(", ",Inventory!R377:U377) ), ", , ,", "")</f>
        <v>| </v>
      </c>
      <c r="G378" s="13" t="str">
        <f>CONCATENATE( "|", Inventory!L377)</f>
        <v>|</v>
      </c>
      <c r="H378" s="13" t="str">
        <f>IF ( Inventory!N377 = "", " |", SUBSTITUTE(Inventory!N377, Inventory!N377, CONCATENATE( "|", Inventory!N377) ) )</f>
        <v> |</v>
      </c>
    </row>
    <row r="379">
      <c r="A379" s="132" t="str">
        <f>CONCATENATE(Inventory!A378, " ", IF( Inventory!B378 = "♂", "&amp;#9794;", IF( Inventory!B378 = "⚪", "&amp;#9898;", IF( Inventory!B378 = "♀", "&amp;#9792;", "" ))))</f>
        <v> </v>
      </c>
      <c r="B379" s="13" t="str">
        <f>CONCAT("|", JOIN("/",Inventory!F378:K378) )</f>
        <v>|/////</v>
      </c>
      <c r="C379" s="13" t="str">
        <f>CONCAT( "|", Inventory!E378)</f>
        <v>|</v>
      </c>
      <c r="D379" s="13" t="str">
        <f>CONCAT( "|", Inventory!D378)</f>
        <v>|</v>
      </c>
      <c r="E379" s="13" t="str">
        <f>CONCAT( "|", Inventory!C378)</f>
        <v>|</v>
      </c>
      <c r="F379" s="13" t="str">
        <f>SUBSTITUTE(CONCAT("|", JOIN(", ",Inventory!R378:U378) ), ", , ,", "")</f>
        <v>| </v>
      </c>
      <c r="G379" s="13" t="str">
        <f>CONCATENATE( "|", Inventory!L378)</f>
        <v>|</v>
      </c>
      <c r="H379" s="13" t="str">
        <f>IF ( Inventory!N378 = "", " |", SUBSTITUTE(Inventory!N378, Inventory!N378, CONCATENATE( "|", Inventory!N378) ) )</f>
        <v> |</v>
      </c>
    </row>
    <row r="380">
      <c r="A380" s="132" t="str">
        <f>CONCATENATE(Inventory!A379, " ", IF( Inventory!B379 = "♂", "&amp;#9794;", IF( Inventory!B379 = "⚪", "&amp;#9898;", IF( Inventory!B379 = "♀", "&amp;#9792;", "" ))))</f>
        <v> </v>
      </c>
      <c r="B380" s="13" t="str">
        <f>CONCAT("|", JOIN("/",Inventory!F379:K379) )</f>
        <v>|/////</v>
      </c>
      <c r="C380" s="13" t="str">
        <f>CONCAT( "|", Inventory!E379)</f>
        <v>|</v>
      </c>
      <c r="D380" s="13" t="str">
        <f>CONCAT( "|", Inventory!D379)</f>
        <v>|</v>
      </c>
      <c r="E380" s="13" t="str">
        <f>CONCAT( "|", Inventory!C379)</f>
        <v>|</v>
      </c>
      <c r="F380" s="13" t="str">
        <f>SUBSTITUTE(CONCAT("|", JOIN(", ",Inventory!R379:U379) ), ", , ,", "")</f>
        <v>| </v>
      </c>
      <c r="G380" s="13" t="str">
        <f>CONCATENATE( "|", Inventory!L379)</f>
        <v>|</v>
      </c>
      <c r="H380" s="13" t="str">
        <f>IF ( Inventory!N379 = "", " |", SUBSTITUTE(Inventory!N379, Inventory!N379, CONCATENATE( "|", Inventory!N379) ) )</f>
        <v> |</v>
      </c>
    </row>
    <row r="381">
      <c r="A381" s="132" t="str">
        <f>CONCATENATE(Inventory!A380, " ", IF( Inventory!B380 = "♂", "&amp;#9794;", IF( Inventory!B380 = "⚪", "&amp;#9898;", IF( Inventory!B380 = "♀", "&amp;#9792;", "" ))))</f>
        <v> </v>
      </c>
      <c r="B381" s="13" t="str">
        <f>CONCAT("|", JOIN("/",Inventory!F380:K380) )</f>
        <v>|/////</v>
      </c>
      <c r="C381" s="13" t="str">
        <f>CONCAT( "|", Inventory!E380)</f>
        <v>|</v>
      </c>
      <c r="D381" s="13" t="str">
        <f>CONCAT( "|", Inventory!D380)</f>
        <v>|</v>
      </c>
      <c r="E381" s="13" t="str">
        <f>CONCAT( "|", Inventory!C380)</f>
        <v>|</v>
      </c>
      <c r="F381" s="13" t="str">
        <f>SUBSTITUTE(CONCAT("|", JOIN(", ",Inventory!R380:U380) ), ", , ,", "")</f>
        <v>| </v>
      </c>
      <c r="G381" s="13" t="str">
        <f>CONCATENATE( "|", Inventory!L380)</f>
        <v>|</v>
      </c>
      <c r="H381" s="13" t="str">
        <f>IF ( Inventory!N380 = "", " |", SUBSTITUTE(Inventory!N380, Inventory!N380, CONCATENATE( "|", Inventory!N380) ) )</f>
        <v> |</v>
      </c>
    </row>
    <row r="382">
      <c r="A382" s="132" t="str">
        <f>CONCATENATE(Inventory!A381, " ", IF( Inventory!B381 = "♂", "&amp;#9794;", IF( Inventory!B381 = "⚪", "&amp;#9898;", IF( Inventory!B381 = "♀", "&amp;#9792;", "" ))))</f>
        <v> </v>
      </c>
      <c r="B382" s="13" t="str">
        <f>CONCAT("|", JOIN("/",Inventory!F381:K381) )</f>
        <v>|/////</v>
      </c>
      <c r="C382" s="13" t="str">
        <f>CONCAT( "|", Inventory!E381)</f>
        <v>|</v>
      </c>
      <c r="D382" s="13" t="str">
        <f>CONCAT( "|", Inventory!D381)</f>
        <v>|</v>
      </c>
      <c r="E382" s="13" t="str">
        <f>CONCAT( "|", Inventory!C381)</f>
        <v>|</v>
      </c>
      <c r="F382" s="13" t="str">
        <f>SUBSTITUTE(CONCAT("|", JOIN(", ",Inventory!R381:U381) ), ", , ,", "")</f>
        <v>| </v>
      </c>
      <c r="G382" s="13" t="str">
        <f>CONCATENATE( "|", Inventory!L381)</f>
        <v>|</v>
      </c>
      <c r="H382" s="13" t="str">
        <f>IF ( Inventory!N381 = "", " |", SUBSTITUTE(Inventory!N381, Inventory!N381, CONCATENATE( "|", Inventory!N381) ) )</f>
        <v> |</v>
      </c>
    </row>
    <row r="383">
      <c r="A383" s="132" t="str">
        <f>CONCATENATE(Inventory!A382, " ", IF( Inventory!B382 = "♂", "&amp;#9794;", IF( Inventory!B382 = "⚪", "&amp;#9898;", IF( Inventory!B382 = "♀", "&amp;#9792;", "" ))))</f>
        <v> </v>
      </c>
      <c r="B383" s="13" t="str">
        <f>CONCAT("|", JOIN("/",Inventory!F382:K382) )</f>
        <v>|/////</v>
      </c>
      <c r="C383" s="13" t="str">
        <f>CONCAT( "|", Inventory!E382)</f>
        <v>|</v>
      </c>
      <c r="D383" s="13" t="str">
        <f>CONCAT( "|", Inventory!D382)</f>
        <v>|</v>
      </c>
      <c r="E383" s="13" t="str">
        <f>CONCAT( "|", Inventory!C382)</f>
        <v>|</v>
      </c>
      <c r="F383" s="13" t="str">
        <f>SUBSTITUTE(CONCAT("|", JOIN(", ",Inventory!R382:U382) ), ", , ,", "")</f>
        <v>| </v>
      </c>
      <c r="G383" s="13" t="str">
        <f>CONCATENATE( "|", Inventory!L382)</f>
        <v>|</v>
      </c>
      <c r="H383" s="13" t="str">
        <f>IF ( Inventory!N382 = "", " |", SUBSTITUTE(Inventory!N382, Inventory!N382, CONCATENATE( "|", Inventory!N382) ) )</f>
        <v> |</v>
      </c>
    </row>
    <row r="384">
      <c r="A384" s="132" t="str">
        <f>CONCATENATE(Inventory!A383, " ", IF( Inventory!B383 = "♂", "&amp;#9794;", IF( Inventory!B383 = "⚪", "&amp;#9898;", IF( Inventory!B383 = "♀", "&amp;#9792;", "" ))))</f>
        <v> </v>
      </c>
      <c r="B384" s="13" t="str">
        <f>CONCAT("|", JOIN("/",Inventory!F383:K383) )</f>
        <v>|/////</v>
      </c>
      <c r="C384" s="13" t="str">
        <f>CONCAT( "|", Inventory!E383)</f>
        <v>|</v>
      </c>
      <c r="D384" s="13" t="str">
        <f>CONCAT( "|", Inventory!D383)</f>
        <v>|</v>
      </c>
      <c r="E384" s="13" t="str">
        <f>CONCAT( "|", Inventory!C383)</f>
        <v>|</v>
      </c>
      <c r="F384" s="13" t="str">
        <f>SUBSTITUTE(CONCAT("|", JOIN(", ",Inventory!R383:U383) ), ", , ,", "")</f>
        <v>| </v>
      </c>
      <c r="G384" s="13" t="str">
        <f>CONCATENATE( "|", Inventory!L383)</f>
        <v>|</v>
      </c>
      <c r="H384" s="13" t="str">
        <f>IF ( Inventory!N383 = "", " |", SUBSTITUTE(Inventory!N383, Inventory!N383, CONCATENATE( "|", Inventory!N383) ) )</f>
        <v> |</v>
      </c>
    </row>
    <row r="385">
      <c r="A385" s="132" t="str">
        <f>CONCATENATE(Inventory!A384, " ", IF( Inventory!B384 = "♂", "&amp;#9794;", IF( Inventory!B384 = "⚪", "&amp;#9898;", IF( Inventory!B384 = "♀", "&amp;#9792;", "" ))))</f>
        <v> </v>
      </c>
      <c r="B385" s="13" t="str">
        <f>CONCAT("|", JOIN("/",Inventory!F384:K384) )</f>
        <v>|/////</v>
      </c>
      <c r="C385" s="13" t="str">
        <f>CONCAT( "|", Inventory!E384)</f>
        <v>|</v>
      </c>
      <c r="D385" s="13" t="str">
        <f>CONCAT( "|", Inventory!D384)</f>
        <v>|</v>
      </c>
      <c r="E385" s="13" t="str">
        <f>CONCAT( "|", Inventory!C384)</f>
        <v>|</v>
      </c>
      <c r="F385" s="13" t="str">
        <f>SUBSTITUTE(CONCAT("|", JOIN(", ",Inventory!R384:U384) ), ", , ,", "")</f>
        <v>| </v>
      </c>
      <c r="G385" s="13" t="str">
        <f>CONCATENATE( "|", Inventory!L384)</f>
        <v>|</v>
      </c>
      <c r="H385" s="13" t="str">
        <f>IF ( Inventory!N384 = "", " |", SUBSTITUTE(Inventory!N384, Inventory!N384, CONCATENATE( "|", Inventory!N384) ) )</f>
        <v> |</v>
      </c>
    </row>
    <row r="386">
      <c r="A386" s="132" t="str">
        <f>CONCATENATE(Inventory!A385, " ", IF( Inventory!B385 = "♂", "&amp;#9794;", IF( Inventory!B385 = "⚪", "&amp;#9898;", IF( Inventory!B385 = "♀", "&amp;#9792;", "" ))))</f>
        <v> </v>
      </c>
      <c r="B386" s="13" t="str">
        <f>CONCAT("|", JOIN("/",Inventory!F385:K385) )</f>
        <v>|/////</v>
      </c>
      <c r="C386" s="13" t="str">
        <f>CONCAT( "|", Inventory!E385)</f>
        <v>|</v>
      </c>
      <c r="D386" s="13" t="str">
        <f>CONCAT( "|", Inventory!D385)</f>
        <v>|</v>
      </c>
      <c r="E386" s="13" t="str">
        <f>CONCAT( "|", Inventory!C385)</f>
        <v>|</v>
      </c>
      <c r="F386" s="13" t="str">
        <f>SUBSTITUTE(CONCAT("|", JOIN(", ",Inventory!R385:U385) ), ", , ,", "")</f>
        <v>| </v>
      </c>
      <c r="G386" s="13" t="str">
        <f>CONCATENATE( "|", Inventory!L385)</f>
        <v>|</v>
      </c>
      <c r="H386" s="13" t="str">
        <f>IF ( Inventory!N385 = "", " |", SUBSTITUTE(Inventory!N385, Inventory!N385, CONCATENATE( "|", Inventory!N385) ) )</f>
        <v> |</v>
      </c>
    </row>
    <row r="387">
      <c r="A387" s="132" t="str">
        <f>CONCATENATE(Inventory!A386, " ", IF( Inventory!B386 = "♂", "&amp;#9794;", IF( Inventory!B386 = "⚪", "&amp;#9898;", IF( Inventory!B386 = "♀", "&amp;#9792;", "" ))))</f>
        <v> </v>
      </c>
      <c r="B387" s="13" t="str">
        <f>CONCAT("|", JOIN("/",Inventory!F386:K386) )</f>
        <v>|/////</v>
      </c>
      <c r="C387" s="13" t="str">
        <f>CONCAT( "|", Inventory!E386)</f>
        <v>|</v>
      </c>
      <c r="D387" s="13" t="str">
        <f>CONCAT( "|", Inventory!D386)</f>
        <v>|</v>
      </c>
      <c r="E387" s="13" t="str">
        <f>CONCAT( "|", Inventory!C386)</f>
        <v>|</v>
      </c>
      <c r="F387" s="13" t="str">
        <f>SUBSTITUTE(CONCAT("|", JOIN(", ",Inventory!R386:U386) ), ", , ,", "")</f>
        <v>| </v>
      </c>
      <c r="G387" s="13" t="str">
        <f>CONCATENATE( "|", Inventory!L386)</f>
        <v>|</v>
      </c>
      <c r="H387" s="13" t="str">
        <f>IF ( Inventory!N386 = "", " |", SUBSTITUTE(Inventory!N386, Inventory!N386, CONCATENATE( "|", Inventory!N386) ) )</f>
        <v> |</v>
      </c>
    </row>
    <row r="388">
      <c r="A388" s="132" t="str">
        <f>CONCATENATE(Inventory!A387, " ", IF( Inventory!B387 = "♂", "&amp;#9794;", IF( Inventory!B387 = "⚪", "&amp;#9898;", IF( Inventory!B387 = "♀", "&amp;#9792;", "" ))))</f>
        <v> </v>
      </c>
      <c r="B388" s="13" t="str">
        <f>CONCAT("|", JOIN("/",Inventory!F387:K387) )</f>
        <v>|/////</v>
      </c>
      <c r="C388" s="13" t="str">
        <f>CONCAT( "|", Inventory!E387)</f>
        <v>|</v>
      </c>
      <c r="D388" s="13" t="str">
        <f>CONCAT( "|", Inventory!D387)</f>
        <v>|</v>
      </c>
      <c r="E388" s="13" t="str">
        <f>CONCAT( "|", Inventory!C387)</f>
        <v>|</v>
      </c>
      <c r="F388" s="13" t="str">
        <f>SUBSTITUTE(CONCAT("|", JOIN(", ",Inventory!R387:U387) ), ", , ,", "")</f>
        <v>| </v>
      </c>
      <c r="G388" s="13" t="str">
        <f>CONCATENATE( "|", Inventory!L387)</f>
        <v>|</v>
      </c>
      <c r="H388" s="13" t="str">
        <f>IF ( Inventory!N387 = "", " |", SUBSTITUTE(Inventory!N387, Inventory!N387, CONCATENATE( "|", Inventory!N387) ) )</f>
        <v> |</v>
      </c>
    </row>
    <row r="389">
      <c r="A389" s="132" t="str">
        <f>CONCATENATE(Inventory!A388, " ", IF( Inventory!B388 = "♂", "&amp;#9794;", IF( Inventory!B388 = "⚪", "&amp;#9898;", IF( Inventory!B388 = "♀", "&amp;#9792;", "" ))))</f>
        <v> </v>
      </c>
      <c r="B389" s="13" t="str">
        <f>CONCAT("|", JOIN("/",Inventory!F388:K388) )</f>
        <v>|/////</v>
      </c>
      <c r="C389" s="13" t="str">
        <f>CONCAT( "|", Inventory!E388)</f>
        <v>|</v>
      </c>
      <c r="D389" s="13" t="str">
        <f>CONCAT( "|", Inventory!D388)</f>
        <v>|</v>
      </c>
      <c r="E389" s="13" t="str">
        <f>CONCAT( "|", Inventory!C388)</f>
        <v>|</v>
      </c>
      <c r="F389" s="13" t="str">
        <f>SUBSTITUTE(CONCAT("|", JOIN(", ",Inventory!R388:U388) ), ", , ,", "")</f>
        <v>| </v>
      </c>
      <c r="G389" s="13" t="str">
        <f>CONCATENATE( "|", Inventory!L388)</f>
        <v>|</v>
      </c>
      <c r="H389" s="13" t="str">
        <f>IF ( Inventory!N388 = "", " |", SUBSTITUTE(Inventory!N388, Inventory!N388, CONCATENATE( "|", Inventory!N388) ) )</f>
        <v> |</v>
      </c>
    </row>
    <row r="390">
      <c r="A390" s="132" t="str">
        <f>CONCATENATE(Inventory!A389, " ", IF( Inventory!B389 = "♂", "&amp;#9794;", IF( Inventory!B389 = "⚪", "&amp;#9898;", IF( Inventory!B389 = "♀", "&amp;#9792;", "" ))))</f>
        <v> </v>
      </c>
      <c r="B390" s="13" t="str">
        <f>CONCAT("|", JOIN("/",Inventory!F389:K389) )</f>
        <v>|/////</v>
      </c>
      <c r="C390" s="13" t="str">
        <f>CONCAT( "|", Inventory!E389)</f>
        <v>|</v>
      </c>
      <c r="D390" s="13" t="str">
        <f>CONCAT( "|", Inventory!D389)</f>
        <v>|</v>
      </c>
      <c r="E390" s="13" t="str">
        <f>CONCAT( "|", Inventory!C389)</f>
        <v>|</v>
      </c>
      <c r="F390" s="13" t="str">
        <f>SUBSTITUTE(CONCAT("|", JOIN(", ",Inventory!R389:U389) ), ", , ,", "")</f>
        <v>| </v>
      </c>
      <c r="G390" s="13" t="str">
        <f>CONCATENATE( "|", Inventory!L389)</f>
        <v>|</v>
      </c>
      <c r="H390" s="13" t="str">
        <f>IF ( Inventory!N389 = "", " |", SUBSTITUTE(Inventory!N389, Inventory!N389, CONCATENATE( "|", Inventory!N389) ) )</f>
        <v> |</v>
      </c>
    </row>
    <row r="391">
      <c r="A391" s="132" t="str">
        <f>CONCATENATE(Inventory!A390, " ", IF( Inventory!B390 = "♂", "&amp;#9794;", IF( Inventory!B390 = "⚪", "&amp;#9898;", IF( Inventory!B390 = "♀", "&amp;#9792;", "" ))))</f>
        <v> </v>
      </c>
      <c r="B391" s="13" t="str">
        <f>CONCAT("|", JOIN("/",Inventory!F390:K390) )</f>
        <v>|/////</v>
      </c>
      <c r="C391" s="13" t="str">
        <f>CONCAT( "|", Inventory!E390)</f>
        <v>|</v>
      </c>
      <c r="D391" s="13" t="str">
        <f>CONCAT( "|", Inventory!D390)</f>
        <v>|</v>
      </c>
      <c r="E391" s="13" t="str">
        <f>CONCAT( "|", Inventory!C390)</f>
        <v>|</v>
      </c>
      <c r="F391" s="13" t="str">
        <f>SUBSTITUTE(CONCAT("|", JOIN(", ",Inventory!R390:U390) ), ", , ,", "")</f>
        <v>| </v>
      </c>
      <c r="G391" s="13" t="str">
        <f>CONCATENATE( "|", Inventory!L390)</f>
        <v>|</v>
      </c>
      <c r="H391" s="13" t="str">
        <f>IF ( Inventory!N390 = "", " |", SUBSTITUTE(Inventory!N390, Inventory!N390, CONCATENATE( "|", Inventory!N390) ) )</f>
        <v> |</v>
      </c>
    </row>
    <row r="392">
      <c r="A392" s="132" t="str">
        <f>CONCATENATE(Inventory!A391, " ", IF( Inventory!B391 = "♂", "&amp;#9794;", IF( Inventory!B391 = "⚪", "&amp;#9898;", IF( Inventory!B391 = "♀", "&amp;#9792;", "" ))))</f>
        <v> </v>
      </c>
      <c r="B392" s="13" t="str">
        <f>CONCAT("|", JOIN("/",Inventory!F391:K391) )</f>
        <v>|/////</v>
      </c>
      <c r="C392" s="13" t="str">
        <f>CONCAT( "|", Inventory!E391)</f>
        <v>|</v>
      </c>
      <c r="D392" s="13" t="str">
        <f>CONCAT( "|", Inventory!D391)</f>
        <v>|</v>
      </c>
      <c r="E392" s="13" t="str">
        <f>CONCAT( "|", Inventory!C391)</f>
        <v>|</v>
      </c>
      <c r="F392" s="13" t="str">
        <f>SUBSTITUTE(CONCAT("|", JOIN(", ",Inventory!R391:U391) ), ", , ,", "")</f>
        <v>| </v>
      </c>
      <c r="G392" s="13" t="str">
        <f>CONCATENATE( "|", Inventory!L391)</f>
        <v>|</v>
      </c>
      <c r="H392" s="13" t="str">
        <f>IF ( Inventory!N391 = "", " |", SUBSTITUTE(Inventory!N391, Inventory!N391, CONCATENATE( "|", Inventory!N391) ) )</f>
        <v> |</v>
      </c>
    </row>
    <row r="393">
      <c r="A393" s="132" t="str">
        <f>CONCATENATE(Inventory!A392, " ", IF( Inventory!B392 = "♂", "&amp;#9794;", IF( Inventory!B392 = "⚪", "&amp;#9898;", IF( Inventory!B392 = "♀", "&amp;#9792;", "" ))))</f>
        <v> </v>
      </c>
      <c r="B393" s="13" t="str">
        <f>CONCAT("|", JOIN("/",Inventory!F392:K392) )</f>
        <v>|/////</v>
      </c>
      <c r="C393" s="13" t="str">
        <f>CONCAT( "|", Inventory!E392)</f>
        <v>|</v>
      </c>
      <c r="D393" s="13" t="str">
        <f>CONCAT( "|", Inventory!D392)</f>
        <v>|</v>
      </c>
      <c r="E393" s="13" t="str">
        <f>CONCAT( "|", Inventory!C392)</f>
        <v>|</v>
      </c>
      <c r="F393" s="13" t="str">
        <f>SUBSTITUTE(CONCAT("|", JOIN(", ",Inventory!R392:U392) ), ", , ,", "")</f>
        <v>| </v>
      </c>
      <c r="G393" s="13" t="str">
        <f>CONCATENATE( "|", Inventory!L392)</f>
        <v>|</v>
      </c>
      <c r="H393" s="13" t="str">
        <f>IF ( Inventory!N392 = "", " |", SUBSTITUTE(Inventory!N392, Inventory!N392, CONCATENATE( "|", Inventory!N392) ) )</f>
        <v> |</v>
      </c>
    </row>
    <row r="394">
      <c r="A394" s="132" t="str">
        <f>CONCATENATE(Inventory!A393, " ", IF( Inventory!B393 = "♂", "&amp;#9794;", IF( Inventory!B393 = "⚪", "&amp;#9898;", IF( Inventory!B393 = "♀", "&amp;#9792;", "" ))))</f>
        <v> </v>
      </c>
      <c r="B394" s="13" t="str">
        <f>CONCAT("|", JOIN("/",Inventory!F393:K393) )</f>
        <v>|/////</v>
      </c>
      <c r="C394" s="13" t="str">
        <f>CONCAT( "|", Inventory!E393)</f>
        <v>|</v>
      </c>
      <c r="D394" s="13" t="str">
        <f>CONCAT( "|", Inventory!D393)</f>
        <v>|</v>
      </c>
      <c r="E394" s="13" t="str">
        <f>CONCAT( "|", Inventory!C393)</f>
        <v>|</v>
      </c>
      <c r="F394" s="13" t="str">
        <f>SUBSTITUTE(CONCAT("|", JOIN(", ",Inventory!R393:U393) ), ", , ,", "")</f>
        <v>| </v>
      </c>
      <c r="G394" s="13" t="str">
        <f>CONCATENATE( "|", Inventory!L393)</f>
        <v>|</v>
      </c>
      <c r="H394" s="13" t="str">
        <f>IF ( Inventory!N393 = "", " |", SUBSTITUTE(Inventory!N393, Inventory!N393, CONCATENATE( "|", Inventory!N393) ) )</f>
        <v> |</v>
      </c>
    </row>
    <row r="395">
      <c r="A395" s="132" t="str">
        <f>CONCATENATE(Inventory!A394, " ", IF( Inventory!B394 = "♂", "&amp;#9794;", IF( Inventory!B394 = "⚪", "&amp;#9898;", IF( Inventory!B394 = "♀", "&amp;#9792;", "" ))))</f>
        <v> </v>
      </c>
      <c r="B395" s="13" t="str">
        <f>CONCAT("|", JOIN("/",Inventory!F394:K394) )</f>
        <v>|/////</v>
      </c>
      <c r="C395" s="13" t="str">
        <f>CONCAT( "|", Inventory!E394)</f>
        <v>|</v>
      </c>
      <c r="D395" s="13" t="str">
        <f>CONCAT( "|", Inventory!D394)</f>
        <v>|</v>
      </c>
      <c r="E395" s="13" t="str">
        <f>CONCAT( "|", Inventory!C394)</f>
        <v>|</v>
      </c>
      <c r="F395" s="13" t="str">
        <f>SUBSTITUTE(CONCAT("|", JOIN(", ",Inventory!R394:U394) ), ", , ,", "")</f>
        <v>| </v>
      </c>
      <c r="G395" s="13" t="str">
        <f>CONCATENATE( "|", Inventory!L394)</f>
        <v>|</v>
      </c>
      <c r="H395" s="13" t="str">
        <f>IF ( Inventory!N394 = "", " |", SUBSTITUTE(Inventory!N394, Inventory!N394, CONCATENATE( "|", Inventory!N394) ) )</f>
        <v> |</v>
      </c>
    </row>
    <row r="396">
      <c r="A396" s="132" t="str">
        <f>CONCATENATE(Inventory!A395, " ", IF( Inventory!B395 = "♂", "&amp;#9794;", IF( Inventory!B395 = "⚪", "&amp;#9898;", IF( Inventory!B395 = "♀", "&amp;#9792;", "" ))))</f>
        <v> </v>
      </c>
      <c r="B396" s="13" t="str">
        <f>CONCAT("|", JOIN("/",Inventory!F395:K395) )</f>
        <v>|/////</v>
      </c>
      <c r="C396" s="13" t="str">
        <f>CONCAT( "|", Inventory!E395)</f>
        <v>|</v>
      </c>
      <c r="D396" s="13" t="str">
        <f>CONCAT( "|", Inventory!D395)</f>
        <v>|</v>
      </c>
      <c r="E396" s="13" t="str">
        <f>CONCAT( "|", Inventory!C395)</f>
        <v>|</v>
      </c>
      <c r="F396" s="13" t="str">
        <f>SUBSTITUTE(CONCAT("|", JOIN(", ",Inventory!R395:U395) ), ", , ,", "")</f>
        <v>| </v>
      </c>
      <c r="G396" s="13" t="str">
        <f>CONCATENATE( "|", Inventory!L395)</f>
        <v>|</v>
      </c>
      <c r="H396" s="13" t="str">
        <f>IF ( Inventory!N395 = "", " |", SUBSTITUTE(Inventory!N395, Inventory!N395, CONCATENATE( "|", Inventory!N395) ) )</f>
        <v> |</v>
      </c>
    </row>
    <row r="397">
      <c r="A397" s="132" t="str">
        <f>CONCATENATE(Inventory!A396, " ", IF( Inventory!B396 = "♂", "&amp;#9794;", IF( Inventory!B396 = "⚪", "&amp;#9898;", IF( Inventory!B396 = "♀", "&amp;#9792;", "" ))))</f>
        <v> </v>
      </c>
      <c r="B397" s="13" t="str">
        <f>CONCAT("|", JOIN("/",Inventory!F396:K396) )</f>
        <v>|/////</v>
      </c>
      <c r="C397" s="13" t="str">
        <f>CONCAT( "|", Inventory!E396)</f>
        <v>|</v>
      </c>
      <c r="D397" s="13" t="str">
        <f>CONCAT( "|", Inventory!D396)</f>
        <v>|</v>
      </c>
      <c r="E397" s="13" t="str">
        <f>CONCAT( "|", Inventory!C396)</f>
        <v>|</v>
      </c>
      <c r="F397" s="13" t="str">
        <f>SUBSTITUTE(CONCAT("|", JOIN(", ",Inventory!R396:U396) ), ", , ,", "")</f>
        <v>| </v>
      </c>
      <c r="G397" s="13" t="str">
        <f>CONCATENATE( "|", Inventory!L396)</f>
        <v>|</v>
      </c>
      <c r="H397" s="13" t="str">
        <f>IF ( Inventory!N396 = "", " |", SUBSTITUTE(Inventory!N396, Inventory!N396, CONCATENATE( "|", Inventory!N396) ) )</f>
        <v> |</v>
      </c>
    </row>
    <row r="398">
      <c r="A398" s="132" t="str">
        <f>CONCATENATE(Inventory!A397, " ", IF( Inventory!B397 = "♂", "&amp;#9794;", IF( Inventory!B397 = "⚪", "&amp;#9898;", IF( Inventory!B397 = "♀", "&amp;#9792;", "" ))))</f>
        <v> </v>
      </c>
      <c r="B398" s="13" t="str">
        <f>CONCAT("|", JOIN("/",Inventory!F397:K397) )</f>
        <v>|/////</v>
      </c>
      <c r="C398" s="13" t="str">
        <f>CONCAT( "|", Inventory!E397)</f>
        <v>|</v>
      </c>
      <c r="D398" s="13" t="str">
        <f>CONCAT( "|", Inventory!D397)</f>
        <v>|</v>
      </c>
      <c r="E398" s="13" t="str">
        <f>CONCAT( "|", Inventory!C397)</f>
        <v>|</v>
      </c>
      <c r="F398" s="13" t="str">
        <f>SUBSTITUTE(CONCAT("|", JOIN(", ",Inventory!R397:U397) ), ", , ,", "")</f>
        <v>| </v>
      </c>
      <c r="G398" s="13" t="str">
        <f>CONCATENATE( "|", Inventory!L397)</f>
        <v>|</v>
      </c>
      <c r="H398" s="13" t="str">
        <f>IF ( Inventory!N397 = "", " |", SUBSTITUTE(Inventory!N397, Inventory!N397, CONCATENATE( "|", Inventory!N397) ) )</f>
        <v> |</v>
      </c>
    </row>
    <row r="399">
      <c r="A399" s="132" t="str">
        <f>CONCATENATE(Inventory!A398, " ", IF( Inventory!B398 = "♂", "&amp;#9794;", IF( Inventory!B398 = "⚪", "&amp;#9898;", IF( Inventory!B398 = "♀", "&amp;#9792;", "" ))))</f>
        <v> </v>
      </c>
      <c r="B399" s="13" t="str">
        <f>CONCAT("|", JOIN("/",Inventory!F398:K398) )</f>
        <v>|/////</v>
      </c>
      <c r="C399" s="13" t="str">
        <f>CONCAT( "|", Inventory!E398)</f>
        <v>|</v>
      </c>
      <c r="D399" s="13" t="str">
        <f>CONCAT( "|", Inventory!D398)</f>
        <v>|</v>
      </c>
      <c r="E399" s="13" t="str">
        <f>CONCAT( "|", Inventory!C398)</f>
        <v>|</v>
      </c>
      <c r="F399" s="13" t="str">
        <f>SUBSTITUTE(CONCAT("|", JOIN(", ",Inventory!R398:U398) ), ", , ,", "")</f>
        <v>| </v>
      </c>
      <c r="G399" s="13" t="str">
        <f>CONCATENATE( "|", Inventory!L398)</f>
        <v>|</v>
      </c>
      <c r="H399" s="13" t="str">
        <f>IF ( Inventory!N398 = "", " |", SUBSTITUTE(Inventory!N398, Inventory!N398, CONCATENATE( "|", Inventory!N398) ) )</f>
        <v> |</v>
      </c>
    </row>
    <row r="400">
      <c r="A400" s="132" t="str">
        <f>CONCATENATE(Inventory!A399, " ", IF( Inventory!B399 = "♂", "&amp;#9794;", IF( Inventory!B399 = "⚪", "&amp;#9898;", IF( Inventory!B399 = "♀", "&amp;#9792;", "" ))))</f>
        <v> </v>
      </c>
      <c r="B400" s="13" t="str">
        <f>CONCAT("|", JOIN("/",Inventory!F399:K399) )</f>
        <v>|/////</v>
      </c>
      <c r="C400" s="13" t="str">
        <f>CONCAT( "|", Inventory!E399)</f>
        <v>|</v>
      </c>
      <c r="D400" s="13" t="str">
        <f>CONCAT( "|", Inventory!D399)</f>
        <v>|</v>
      </c>
      <c r="E400" s="13" t="str">
        <f>CONCAT( "|", Inventory!C399)</f>
        <v>|</v>
      </c>
      <c r="F400" s="13" t="str">
        <f>SUBSTITUTE(CONCAT("|", JOIN(", ",Inventory!R399:U399) ), ", , ,", "")</f>
        <v>| </v>
      </c>
      <c r="G400" s="13" t="str">
        <f>CONCATENATE( "|", Inventory!L399)</f>
        <v>|</v>
      </c>
      <c r="H400" s="13" t="str">
        <f>IF ( Inventory!N399 = "", " |", SUBSTITUTE(Inventory!N399, Inventory!N399, CONCATENATE( "|", Inventory!N399) ) )</f>
        <v> |</v>
      </c>
    </row>
    <row r="401">
      <c r="A401" s="132" t="str">
        <f>CONCATENATE(Inventory!A400, " ", IF( Inventory!B400 = "♂", "&amp;#9794;", IF( Inventory!B400 = "⚪", "&amp;#9898;", IF( Inventory!B400 = "♀", "&amp;#9792;", "" ))))</f>
        <v> </v>
      </c>
      <c r="B401" s="13" t="str">
        <f>CONCAT("|", JOIN("/",Inventory!F400:K400) )</f>
        <v>|/////</v>
      </c>
      <c r="C401" s="13" t="str">
        <f>CONCAT( "|", Inventory!E400)</f>
        <v>|</v>
      </c>
      <c r="D401" s="13" t="str">
        <f>CONCAT( "|", Inventory!D400)</f>
        <v>|</v>
      </c>
      <c r="E401" s="13" t="str">
        <f>CONCAT( "|", Inventory!C400)</f>
        <v>|</v>
      </c>
      <c r="F401" s="13" t="str">
        <f>SUBSTITUTE(CONCAT("|", JOIN(", ",Inventory!R400:U400) ), ", , ,", "")</f>
        <v>| </v>
      </c>
      <c r="G401" s="13" t="str">
        <f>CONCATENATE( "|", Inventory!L400)</f>
        <v>|</v>
      </c>
      <c r="H401" s="13" t="str">
        <f>IF ( Inventory!N400 = "", " |", SUBSTITUTE(Inventory!N400, Inventory!N400, CONCATENATE( "|", Inventory!N400) ) )</f>
        <v> |</v>
      </c>
    </row>
    <row r="402">
      <c r="A402" s="132" t="str">
        <f>CONCATENATE(Inventory!A401, " ", IF( Inventory!B401 = "♂", "&amp;#9794;", IF( Inventory!B401 = "⚪", "&amp;#9898;", IF( Inventory!B401 = "♀", "&amp;#9792;", "" ))))</f>
        <v> </v>
      </c>
      <c r="B402" s="13" t="str">
        <f>CONCAT("|", JOIN("/",Inventory!F401:K401) )</f>
        <v>|/////</v>
      </c>
      <c r="C402" s="13" t="str">
        <f>CONCAT( "|", Inventory!E401)</f>
        <v>|</v>
      </c>
      <c r="D402" s="13" t="str">
        <f>CONCAT( "|", Inventory!D401)</f>
        <v>|</v>
      </c>
      <c r="E402" s="13" t="str">
        <f>CONCAT( "|", Inventory!C401)</f>
        <v>|</v>
      </c>
      <c r="F402" s="13" t="str">
        <f>SUBSTITUTE(CONCAT("|", JOIN(", ",Inventory!R401:U401) ), ", , ,", "")</f>
        <v>| </v>
      </c>
      <c r="G402" s="13" t="str">
        <f>CONCATENATE( "|", Inventory!L401)</f>
        <v>|</v>
      </c>
      <c r="H402" s="13" t="str">
        <f>IF ( Inventory!N401 = "", " |", SUBSTITUTE(Inventory!N401, Inventory!N401, CONCATENATE( "|", Inventory!N401) ) )</f>
        <v> |</v>
      </c>
    </row>
    <row r="403">
      <c r="A403" s="132" t="str">
        <f>CONCATENATE(Inventory!A402, " ", IF( Inventory!B402 = "♂", "&amp;#9794;", IF( Inventory!B402 = "⚪", "&amp;#9898;", IF( Inventory!B402 = "♀", "&amp;#9792;", "" ))))</f>
        <v> </v>
      </c>
      <c r="B403" s="13" t="str">
        <f>CONCAT("|", JOIN("/",Inventory!F402:K402) )</f>
        <v>|/////</v>
      </c>
      <c r="C403" s="13" t="str">
        <f>CONCAT( "|", Inventory!E402)</f>
        <v>|</v>
      </c>
      <c r="D403" s="13" t="str">
        <f>CONCAT( "|", Inventory!D402)</f>
        <v>|</v>
      </c>
      <c r="E403" s="13" t="str">
        <f>CONCAT( "|", Inventory!C402)</f>
        <v>|</v>
      </c>
      <c r="F403" s="13" t="str">
        <f>SUBSTITUTE(CONCAT("|", JOIN(", ",Inventory!R402:U402) ), ", , ,", "")</f>
        <v>| </v>
      </c>
      <c r="G403" s="13" t="str">
        <f>CONCATENATE( "|", Inventory!L402)</f>
        <v>|</v>
      </c>
      <c r="H403" s="13" t="str">
        <f>IF ( Inventory!N402 = "", " |", SUBSTITUTE(Inventory!N402, Inventory!N402, CONCATENATE( "|", Inventory!N402) ) )</f>
        <v> |</v>
      </c>
    </row>
    <row r="404">
      <c r="A404" s="132" t="str">
        <f>CONCATENATE(Inventory!A403, " ", IF( Inventory!B403 = "♂", "&amp;#9794;", IF( Inventory!B403 = "⚪", "&amp;#9898;", IF( Inventory!B403 = "♀", "&amp;#9792;", "" ))))</f>
        <v> </v>
      </c>
      <c r="B404" s="13" t="str">
        <f>CONCAT("|", JOIN("/",Inventory!F403:K403) )</f>
        <v>|/////</v>
      </c>
      <c r="C404" s="13" t="str">
        <f>CONCAT( "|", Inventory!E403)</f>
        <v>|</v>
      </c>
      <c r="D404" s="13" t="str">
        <f>CONCAT( "|", Inventory!D403)</f>
        <v>|</v>
      </c>
      <c r="E404" s="13" t="str">
        <f>CONCAT( "|", Inventory!C403)</f>
        <v>|</v>
      </c>
      <c r="F404" s="13" t="str">
        <f>SUBSTITUTE(CONCAT("|", JOIN(", ",Inventory!R403:U403) ), ", , ,", "")</f>
        <v>| </v>
      </c>
      <c r="G404" s="13" t="str">
        <f>CONCATENATE( "|", Inventory!L403)</f>
        <v>|</v>
      </c>
      <c r="H404" s="13" t="str">
        <f>IF ( Inventory!N403 = "", " |", SUBSTITUTE(Inventory!N403, Inventory!N403, CONCATENATE( "|", Inventory!N403) ) )</f>
        <v> |</v>
      </c>
    </row>
    <row r="405">
      <c r="A405" s="132" t="str">
        <f>CONCATENATE(Inventory!A404, " ", IF( Inventory!B404 = "♂", "&amp;#9794;", IF( Inventory!B404 = "⚪", "&amp;#9898;", IF( Inventory!B404 = "♀", "&amp;#9792;", "" ))))</f>
        <v> </v>
      </c>
      <c r="B405" s="13" t="str">
        <f>CONCAT("|", JOIN("/",Inventory!F404:K404) )</f>
        <v>|/////</v>
      </c>
      <c r="C405" s="13" t="str">
        <f>CONCAT( "|", Inventory!E404)</f>
        <v>|</v>
      </c>
      <c r="D405" s="13" t="str">
        <f>CONCAT( "|", Inventory!D404)</f>
        <v>|</v>
      </c>
      <c r="E405" s="13" t="str">
        <f>CONCAT( "|", Inventory!C404)</f>
        <v>|</v>
      </c>
      <c r="F405" s="13" t="str">
        <f>SUBSTITUTE(CONCAT("|", JOIN(", ",Inventory!R404:U404) ), ", , ,", "")</f>
        <v>| </v>
      </c>
      <c r="G405" s="13" t="str">
        <f>CONCATENATE( "|", Inventory!L404)</f>
        <v>|</v>
      </c>
      <c r="H405" s="13" t="str">
        <f>IF ( Inventory!N404 = "", " |", SUBSTITUTE(Inventory!N404, Inventory!N404, CONCATENATE( "|", Inventory!N404) ) )</f>
        <v> |</v>
      </c>
    </row>
    <row r="406">
      <c r="A406" s="132" t="str">
        <f>CONCATENATE(Inventory!A405, " ", IF( Inventory!B405 = "♂", "&amp;#9794;", IF( Inventory!B405 = "⚪", "&amp;#9898;", IF( Inventory!B405 = "♀", "&amp;#9792;", "" ))))</f>
        <v> </v>
      </c>
      <c r="B406" s="13" t="str">
        <f>CONCAT("|", JOIN("/",Inventory!F405:K405) )</f>
        <v>|/////</v>
      </c>
      <c r="C406" s="13" t="str">
        <f>CONCAT( "|", Inventory!E405)</f>
        <v>|</v>
      </c>
      <c r="D406" s="13" t="str">
        <f>CONCAT( "|", Inventory!D405)</f>
        <v>|</v>
      </c>
      <c r="E406" s="13" t="str">
        <f>CONCAT( "|", Inventory!C405)</f>
        <v>|</v>
      </c>
      <c r="F406" s="13" t="str">
        <f>SUBSTITUTE(CONCAT("|", JOIN(", ",Inventory!R405:U405) ), ", , ,", "")</f>
        <v>| </v>
      </c>
      <c r="G406" s="13" t="str">
        <f>CONCATENATE( "|", Inventory!L405)</f>
        <v>|</v>
      </c>
      <c r="H406" s="13" t="str">
        <f>IF ( Inventory!N405 = "", " |", SUBSTITUTE(Inventory!N405, Inventory!N405, CONCATENATE( "|", Inventory!N405) ) )</f>
        <v> |</v>
      </c>
    </row>
    <row r="407">
      <c r="A407" s="132" t="str">
        <f>CONCATENATE(Inventory!A406, " ", IF( Inventory!B406 = "♂", "&amp;#9794;", IF( Inventory!B406 = "⚪", "&amp;#9898;", IF( Inventory!B406 = "♀", "&amp;#9792;", "" ))))</f>
        <v> </v>
      </c>
      <c r="B407" s="13" t="str">
        <f>CONCAT("|", JOIN("/",Inventory!F406:K406) )</f>
        <v>|/////</v>
      </c>
      <c r="C407" s="13" t="str">
        <f>CONCAT( "|", Inventory!E406)</f>
        <v>|</v>
      </c>
      <c r="D407" s="13" t="str">
        <f>CONCAT( "|", Inventory!D406)</f>
        <v>|</v>
      </c>
      <c r="E407" s="13" t="str">
        <f>CONCAT( "|", Inventory!C406)</f>
        <v>|</v>
      </c>
      <c r="F407" s="13" t="str">
        <f>SUBSTITUTE(CONCAT("|", JOIN(", ",Inventory!R406:U406) ), ", , ,", "")</f>
        <v>| </v>
      </c>
      <c r="G407" s="13" t="str">
        <f>CONCATENATE( "|", Inventory!L406)</f>
        <v>|</v>
      </c>
      <c r="H407" s="13" t="str">
        <f>IF ( Inventory!N406 = "", " |", SUBSTITUTE(Inventory!N406, Inventory!N406, CONCATENATE( "|", Inventory!N406) ) )</f>
        <v> |</v>
      </c>
    </row>
    <row r="408">
      <c r="A408" s="132" t="str">
        <f>CONCATENATE(Inventory!A407, " ", IF( Inventory!B407 = "♂", "&amp;#9794;", IF( Inventory!B407 = "⚪", "&amp;#9898;", IF( Inventory!B407 = "♀", "&amp;#9792;", "" ))))</f>
        <v> </v>
      </c>
      <c r="B408" s="13" t="str">
        <f>CONCAT("|", JOIN("/",Inventory!F407:K407) )</f>
        <v>|/////</v>
      </c>
      <c r="C408" s="13" t="str">
        <f>CONCAT( "|", Inventory!E407)</f>
        <v>|</v>
      </c>
      <c r="D408" s="13" t="str">
        <f>CONCAT( "|", Inventory!D407)</f>
        <v>|</v>
      </c>
      <c r="E408" s="13" t="str">
        <f>CONCAT( "|", Inventory!C407)</f>
        <v>|</v>
      </c>
      <c r="F408" s="13" t="str">
        <f>SUBSTITUTE(CONCAT("|", JOIN(", ",Inventory!R407:U407) ), ", , ,", "")</f>
        <v>| </v>
      </c>
      <c r="G408" s="13" t="str">
        <f>CONCATENATE( "|", Inventory!L407)</f>
        <v>|</v>
      </c>
      <c r="H408" s="13" t="str">
        <f>IF ( Inventory!N407 = "", " |", SUBSTITUTE(Inventory!N407, Inventory!N407, CONCATENATE( "|", Inventory!N407) ) )</f>
        <v> |</v>
      </c>
    </row>
    <row r="409">
      <c r="A409" s="132" t="str">
        <f>CONCATENATE(Inventory!A408, " ", IF( Inventory!B408 = "♂", "&amp;#9794;", IF( Inventory!B408 = "⚪", "&amp;#9898;", IF( Inventory!B408 = "♀", "&amp;#9792;", "" ))))</f>
        <v> </v>
      </c>
      <c r="B409" s="13" t="str">
        <f>CONCAT("|", JOIN("/",Inventory!F408:K408) )</f>
        <v>|/////</v>
      </c>
      <c r="C409" s="13" t="str">
        <f>CONCAT( "|", Inventory!E408)</f>
        <v>|</v>
      </c>
      <c r="D409" s="13" t="str">
        <f>CONCAT( "|", Inventory!D408)</f>
        <v>|</v>
      </c>
      <c r="E409" s="13" t="str">
        <f>CONCAT( "|", Inventory!C408)</f>
        <v>|</v>
      </c>
      <c r="F409" s="13" t="str">
        <f>SUBSTITUTE(CONCAT("|", JOIN(", ",Inventory!R408:U408) ), ", , ,", "")</f>
        <v>| </v>
      </c>
      <c r="G409" s="13" t="str">
        <f>CONCATENATE( "|", Inventory!L408)</f>
        <v>|</v>
      </c>
      <c r="H409" s="13" t="str">
        <f>IF ( Inventory!N408 = "", " |", SUBSTITUTE(Inventory!N408, Inventory!N408, CONCATENATE( "|", Inventory!N408) ) )</f>
        <v> |</v>
      </c>
    </row>
    <row r="410">
      <c r="A410" s="132" t="str">
        <f>CONCATENATE(Inventory!A409, " ", IF( Inventory!B409 = "♂", "&amp;#9794;", IF( Inventory!B409 = "⚪", "&amp;#9898;", IF( Inventory!B409 = "♀", "&amp;#9792;", "" ))))</f>
        <v> </v>
      </c>
      <c r="B410" s="13" t="str">
        <f>CONCAT("|", JOIN("/",Inventory!F409:K409) )</f>
        <v>|/////</v>
      </c>
      <c r="C410" s="13" t="str">
        <f>CONCAT( "|", Inventory!E409)</f>
        <v>|</v>
      </c>
      <c r="D410" s="13" t="str">
        <f>CONCAT( "|", Inventory!D409)</f>
        <v>|</v>
      </c>
      <c r="E410" s="13" t="str">
        <f>CONCAT( "|", Inventory!C409)</f>
        <v>|</v>
      </c>
      <c r="F410" s="13" t="str">
        <f>SUBSTITUTE(CONCAT("|", JOIN(", ",Inventory!R409:U409) ), ", , ,", "")</f>
        <v>| </v>
      </c>
      <c r="G410" s="13" t="str">
        <f>CONCATENATE( "|", Inventory!L409)</f>
        <v>|</v>
      </c>
      <c r="H410" s="13" t="str">
        <f>IF ( Inventory!N409 = "", " |", SUBSTITUTE(Inventory!N409, Inventory!N409, CONCATENATE( "|", Inventory!N409) ) )</f>
        <v> |</v>
      </c>
    </row>
    <row r="411">
      <c r="A411" s="132" t="str">
        <f>CONCATENATE(Inventory!A410, " ", IF( Inventory!B410 = "♂", "&amp;#9794;", IF( Inventory!B410 = "⚪", "&amp;#9898;", IF( Inventory!B410 = "♀", "&amp;#9792;", "" ))))</f>
        <v> </v>
      </c>
      <c r="B411" s="13" t="str">
        <f>CONCAT("|", JOIN("/",Inventory!F410:K410) )</f>
        <v>|/////</v>
      </c>
      <c r="C411" s="13" t="str">
        <f>CONCAT( "|", Inventory!E410)</f>
        <v>|</v>
      </c>
      <c r="D411" s="13" t="str">
        <f>CONCAT( "|", Inventory!D410)</f>
        <v>|</v>
      </c>
      <c r="E411" s="13" t="str">
        <f>CONCAT( "|", Inventory!C410)</f>
        <v>|</v>
      </c>
      <c r="F411" s="13" t="str">
        <f>SUBSTITUTE(CONCAT("|", JOIN(", ",Inventory!R410:U410) ), ", , ,", "")</f>
        <v>| </v>
      </c>
      <c r="G411" s="13" t="str">
        <f>CONCATENATE( "|", Inventory!L410)</f>
        <v>|</v>
      </c>
      <c r="H411" s="13" t="str">
        <f>IF ( Inventory!N410 = "", " |", SUBSTITUTE(Inventory!N410, Inventory!N410, CONCATENATE( "|", Inventory!N410) ) )</f>
        <v> |</v>
      </c>
    </row>
    <row r="412">
      <c r="A412" s="132" t="str">
        <f>CONCATENATE(Inventory!A411, " ", IF( Inventory!B411 = "♂", "&amp;#9794;", IF( Inventory!B411 = "⚪", "&amp;#9898;", IF( Inventory!B411 = "♀", "&amp;#9792;", "" ))))</f>
        <v> </v>
      </c>
      <c r="B412" s="13" t="str">
        <f>CONCAT("|", JOIN("/",Inventory!F411:K411) )</f>
        <v>|/////</v>
      </c>
      <c r="C412" s="13" t="str">
        <f>CONCAT( "|", Inventory!E411)</f>
        <v>|</v>
      </c>
      <c r="D412" s="13" t="str">
        <f>CONCAT( "|", Inventory!D411)</f>
        <v>|</v>
      </c>
      <c r="E412" s="13" t="str">
        <f>CONCAT( "|", Inventory!C411)</f>
        <v>|</v>
      </c>
      <c r="F412" s="13" t="str">
        <f>SUBSTITUTE(CONCAT("|", JOIN(", ",Inventory!R411:U411) ), ", , ,", "")</f>
        <v>| </v>
      </c>
      <c r="G412" s="13" t="str">
        <f>CONCATENATE( "|", Inventory!L411)</f>
        <v>|</v>
      </c>
      <c r="H412" s="13" t="str">
        <f>IF ( Inventory!N411 = "", " |", SUBSTITUTE(Inventory!N411, Inventory!N411, CONCATENATE( "|", Inventory!N411) ) )</f>
        <v> |</v>
      </c>
    </row>
    <row r="413">
      <c r="A413" s="132" t="str">
        <f>CONCATENATE(Inventory!A412, " ", IF( Inventory!B412 = "♂", "&amp;#9794;", IF( Inventory!B412 = "⚪", "&amp;#9898;", IF( Inventory!B412 = "♀", "&amp;#9792;", "" ))))</f>
        <v> </v>
      </c>
      <c r="B413" s="13" t="str">
        <f>CONCAT("|", JOIN("/",Inventory!F412:K412) )</f>
        <v>|/////</v>
      </c>
      <c r="C413" s="13" t="str">
        <f>CONCAT( "|", Inventory!E412)</f>
        <v>|</v>
      </c>
      <c r="D413" s="13" t="str">
        <f>CONCAT( "|", Inventory!D412)</f>
        <v>|</v>
      </c>
      <c r="E413" s="13" t="str">
        <f>CONCAT( "|", Inventory!C412)</f>
        <v>|</v>
      </c>
      <c r="F413" s="13" t="str">
        <f>SUBSTITUTE(CONCAT("|", JOIN(", ",Inventory!R412:U412) ), ", , ,", "")</f>
        <v>| </v>
      </c>
      <c r="G413" s="13" t="str">
        <f>CONCATENATE( "|", Inventory!L412)</f>
        <v>|</v>
      </c>
      <c r="H413" s="13" t="str">
        <f>IF ( Inventory!N412 = "", " |", SUBSTITUTE(Inventory!N412, Inventory!N412, CONCATENATE( "|", Inventory!N412) ) )</f>
        <v> |</v>
      </c>
    </row>
    <row r="414">
      <c r="A414" s="132" t="str">
        <f>CONCATENATE(Inventory!A413, " ", IF( Inventory!B413 = "♂", "&amp;#9794;", IF( Inventory!B413 = "⚪", "&amp;#9898;", IF( Inventory!B413 = "♀", "&amp;#9792;", "" ))))</f>
        <v> </v>
      </c>
      <c r="B414" s="13" t="str">
        <f>CONCAT("|", JOIN("/",Inventory!F413:K413) )</f>
        <v>|/////</v>
      </c>
      <c r="C414" s="13" t="str">
        <f>CONCAT( "|", Inventory!E413)</f>
        <v>|</v>
      </c>
      <c r="D414" s="13" t="str">
        <f>CONCAT( "|", Inventory!D413)</f>
        <v>|</v>
      </c>
      <c r="E414" s="13" t="str">
        <f>CONCAT( "|", Inventory!C413)</f>
        <v>|</v>
      </c>
      <c r="F414" s="13" t="str">
        <f>SUBSTITUTE(CONCAT("|", JOIN(", ",Inventory!R413:U413) ), ", , ,", "")</f>
        <v>| </v>
      </c>
      <c r="G414" s="13" t="str">
        <f>CONCATENATE( "|", Inventory!L413)</f>
        <v>|</v>
      </c>
      <c r="H414" s="13" t="str">
        <f>IF ( Inventory!N413 = "", " |", SUBSTITUTE(Inventory!N413, Inventory!N413, CONCATENATE( "|", Inventory!N413) ) )</f>
        <v> |</v>
      </c>
    </row>
    <row r="415">
      <c r="A415" s="132" t="str">
        <f>CONCATENATE(Inventory!A414, " ", IF( Inventory!B414 = "♂", "&amp;#9794;", IF( Inventory!B414 = "⚪", "&amp;#9898;", IF( Inventory!B414 = "♀", "&amp;#9792;", "" ))))</f>
        <v> </v>
      </c>
      <c r="B415" s="13" t="str">
        <f>CONCAT("|", JOIN("/",Inventory!F414:K414) )</f>
        <v>|/////</v>
      </c>
      <c r="C415" s="13" t="str">
        <f>CONCAT( "|", Inventory!E414)</f>
        <v>|</v>
      </c>
      <c r="D415" s="13" t="str">
        <f>CONCAT( "|", Inventory!D414)</f>
        <v>|</v>
      </c>
      <c r="E415" s="13" t="str">
        <f>CONCAT( "|", Inventory!C414)</f>
        <v>|</v>
      </c>
      <c r="F415" s="13" t="str">
        <f>SUBSTITUTE(CONCAT("|", JOIN(", ",Inventory!R414:U414) ), ", , ,", "")</f>
        <v>| </v>
      </c>
      <c r="G415" s="13" t="str">
        <f>CONCATENATE( "|", Inventory!L414)</f>
        <v>|</v>
      </c>
      <c r="H415" s="13" t="str">
        <f>IF ( Inventory!N414 = "", " |", SUBSTITUTE(Inventory!N414, Inventory!N414, CONCATENATE( "|", Inventory!N414) ) )</f>
        <v> |</v>
      </c>
    </row>
    <row r="416">
      <c r="A416" s="132" t="str">
        <f>CONCATENATE(Inventory!A415, " ", IF( Inventory!B415 = "♂", "&amp;#9794;", IF( Inventory!B415 = "⚪", "&amp;#9898;", IF( Inventory!B415 = "♀", "&amp;#9792;", "" ))))</f>
        <v> </v>
      </c>
      <c r="B416" s="13" t="str">
        <f>CONCAT("|", JOIN("/",Inventory!F415:K415) )</f>
        <v>|/////</v>
      </c>
      <c r="C416" s="13" t="str">
        <f>CONCAT( "|", Inventory!E415)</f>
        <v>|</v>
      </c>
      <c r="D416" s="13" t="str">
        <f>CONCAT( "|", Inventory!D415)</f>
        <v>|</v>
      </c>
      <c r="E416" s="13" t="str">
        <f>CONCAT( "|", Inventory!C415)</f>
        <v>|</v>
      </c>
      <c r="F416" s="13" t="str">
        <f>SUBSTITUTE(CONCAT("|", JOIN(", ",Inventory!R415:U415) ), ", , ,", "")</f>
        <v>| </v>
      </c>
      <c r="G416" s="13" t="str">
        <f>CONCATENATE( "|", Inventory!L415)</f>
        <v>|</v>
      </c>
      <c r="H416" s="13" t="str">
        <f>IF ( Inventory!N415 = "", " |", SUBSTITUTE(Inventory!N415, Inventory!N415, CONCATENATE( "|", Inventory!N415) ) )</f>
        <v> |</v>
      </c>
    </row>
    <row r="417">
      <c r="A417" s="132" t="str">
        <f>CONCATENATE(Inventory!A416, " ", IF( Inventory!B416 = "♂", "&amp;#9794;", IF( Inventory!B416 = "⚪", "&amp;#9898;", IF( Inventory!B416 = "♀", "&amp;#9792;", "" ))))</f>
        <v> </v>
      </c>
      <c r="B417" s="13" t="str">
        <f>CONCAT("|", JOIN("/",Inventory!F416:K416) )</f>
        <v>|/////</v>
      </c>
      <c r="C417" s="13" t="str">
        <f>CONCAT( "|", Inventory!E416)</f>
        <v>|</v>
      </c>
      <c r="D417" s="13" t="str">
        <f>CONCAT( "|", Inventory!D416)</f>
        <v>|</v>
      </c>
      <c r="E417" s="13" t="str">
        <f>CONCAT( "|", Inventory!C416)</f>
        <v>|</v>
      </c>
      <c r="F417" s="13" t="str">
        <f>SUBSTITUTE(CONCAT("|", JOIN(", ",Inventory!R416:U416) ), ", , ,", "")</f>
        <v>| </v>
      </c>
      <c r="G417" s="13" t="str">
        <f>CONCATENATE( "|", Inventory!L416)</f>
        <v>|</v>
      </c>
      <c r="H417" s="13" t="str">
        <f>IF ( Inventory!N416 = "", " |", SUBSTITUTE(Inventory!N416, Inventory!N416, CONCATENATE( "|", Inventory!N416) ) )</f>
        <v> |</v>
      </c>
    </row>
    <row r="418">
      <c r="A418" s="132" t="str">
        <f>CONCATENATE(Inventory!A417, " ", IF( Inventory!B417 = "♂", "&amp;#9794;", IF( Inventory!B417 = "⚪", "&amp;#9898;", IF( Inventory!B417 = "♀", "&amp;#9792;", "" ))))</f>
        <v> </v>
      </c>
      <c r="B418" s="13" t="str">
        <f>CONCAT("|", JOIN("/",Inventory!F417:K417) )</f>
        <v>|/////</v>
      </c>
      <c r="C418" s="13" t="str">
        <f>CONCAT( "|", Inventory!E417)</f>
        <v>|</v>
      </c>
      <c r="D418" s="13" t="str">
        <f>CONCAT( "|", Inventory!D417)</f>
        <v>|</v>
      </c>
      <c r="E418" s="13" t="str">
        <f>CONCAT( "|", Inventory!C417)</f>
        <v>|</v>
      </c>
      <c r="F418" s="13" t="str">
        <f>SUBSTITUTE(CONCAT("|", JOIN(", ",Inventory!R417:U417) ), ", , ,", "")</f>
        <v>| </v>
      </c>
      <c r="G418" s="13" t="str">
        <f>CONCATENATE( "|", Inventory!L417)</f>
        <v>|</v>
      </c>
      <c r="H418" s="13" t="str">
        <f>IF ( Inventory!N417 = "", " |", SUBSTITUTE(Inventory!N417, Inventory!N417, CONCATENATE( "|", Inventory!N417) ) )</f>
        <v> |</v>
      </c>
    </row>
    <row r="419">
      <c r="A419" s="132" t="str">
        <f>CONCATENATE(Inventory!A418, " ", IF( Inventory!B418 = "♂", "&amp;#9794;", IF( Inventory!B418 = "⚪", "&amp;#9898;", IF( Inventory!B418 = "♀", "&amp;#9792;", "" ))))</f>
        <v> </v>
      </c>
      <c r="B419" s="13" t="str">
        <f>CONCAT("|", JOIN("/",Inventory!F418:K418) )</f>
        <v>|/////</v>
      </c>
      <c r="C419" s="13" t="str">
        <f>CONCAT( "|", Inventory!E418)</f>
        <v>|</v>
      </c>
      <c r="D419" s="13" t="str">
        <f>CONCAT( "|", Inventory!D418)</f>
        <v>|</v>
      </c>
      <c r="E419" s="13" t="str">
        <f>CONCAT( "|", Inventory!C418)</f>
        <v>|</v>
      </c>
      <c r="F419" s="13" t="str">
        <f>SUBSTITUTE(CONCAT("|", JOIN(", ",Inventory!R418:U418) ), ", , ,", "")</f>
        <v>| </v>
      </c>
      <c r="G419" s="13" t="str">
        <f>CONCATENATE( "|", Inventory!L418)</f>
        <v>|</v>
      </c>
      <c r="H419" s="13" t="str">
        <f>IF ( Inventory!N418 = "", " |", SUBSTITUTE(Inventory!N418, Inventory!N418, CONCATENATE( "|", Inventory!N418) ) )</f>
        <v> |</v>
      </c>
    </row>
    <row r="420">
      <c r="A420" s="132" t="str">
        <f>CONCATENATE(Inventory!A419, " ", IF( Inventory!B419 = "♂", "&amp;#9794;", IF( Inventory!B419 = "⚪", "&amp;#9898;", IF( Inventory!B419 = "♀", "&amp;#9792;", "" ))))</f>
        <v> </v>
      </c>
      <c r="B420" s="13" t="str">
        <f>CONCAT("|", JOIN("/",Inventory!F419:K419) )</f>
        <v>|/////</v>
      </c>
      <c r="C420" s="13" t="str">
        <f>CONCAT( "|", Inventory!E419)</f>
        <v>|</v>
      </c>
      <c r="D420" s="13" t="str">
        <f>CONCAT( "|", Inventory!D419)</f>
        <v>|</v>
      </c>
      <c r="E420" s="13" t="str">
        <f>CONCAT( "|", Inventory!C419)</f>
        <v>|</v>
      </c>
      <c r="F420" s="13" t="str">
        <f>SUBSTITUTE(CONCAT("|", JOIN(", ",Inventory!R419:U419) ), ", , ,", "")</f>
        <v>| </v>
      </c>
      <c r="G420" s="13" t="str">
        <f>CONCATENATE( "|", Inventory!L419)</f>
        <v>|</v>
      </c>
      <c r="H420" s="13" t="str">
        <f>IF ( Inventory!N419 = "", " |", SUBSTITUTE(Inventory!N419, Inventory!N419, CONCATENATE( "|", Inventory!N419) ) )</f>
        <v> |</v>
      </c>
    </row>
    <row r="421">
      <c r="A421" s="132" t="str">
        <f>CONCATENATE(Inventory!A420, " ", IF( Inventory!B420 = "♂", "&amp;#9794;", IF( Inventory!B420 = "⚪", "&amp;#9898;", IF( Inventory!B420 = "♀", "&amp;#9792;", "" ))))</f>
        <v> </v>
      </c>
      <c r="B421" s="13" t="str">
        <f>CONCAT("|", JOIN("/",Inventory!F420:K420) )</f>
        <v>|/////</v>
      </c>
      <c r="C421" s="13" t="str">
        <f>CONCAT( "|", Inventory!E420)</f>
        <v>|</v>
      </c>
      <c r="D421" s="13" t="str">
        <f>CONCAT( "|", Inventory!D420)</f>
        <v>|</v>
      </c>
      <c r="E421" s="13" t="str">
        <f>CONCAT( "|", Inventory!C420)</f>
        <v>|</v>
      </c>
      <c r="F421" s="13" t="str">
        <f>SUBSTITUTE(CONCAT("|", JOIN(", ",Inventory!R420:U420) ), ", , ,", "")</f>
        <v>| </v>
      </c>
      <c r="G421" s="13" t="str">
        <f>CONCATENATE( "|", Inventory!L420)</f>
        <v>|</v>
      </c>
      <c r="H421" s="13" t="str">
        <f>IF ( Inventory!N420 = "", " |", SUBSTITUTE(Inventory!N420, Inventory!N420, CONCATENATE( "|", Inventory!N420) ) )</f>
        <v> |</v>
      </c>
    </row>
    <row r="422">
      <c r="A422" s="132" t="str">
        <f>CONCATENATE(Inventory!A421, " ", IF( Inventory!B421 = "♂", "&amp;#9794;", IF( Inventory!B421 = "⚪", "&amp;#9898;", IF( Inventory!B421 = "♀", "&amp;#9792;", "" ))))</f>
        <v> </v>
      </c>
      <c r="B422" s="13" t="str">
        <f>CONCAT("|", JOIN("/",Inventory!F421:K421) )</f>
        <v>|/////</v>
      </c>
      <c r="C422" s="13" t="str">
        <f>CONCAT( "|", Inventory!E421)</f>
        <v>|</v>
      </c>
      <c r="D422" s="13" t="str">
        <f>CONCAT( "|", Inventory!D421)</f>
        <v>|</v>
      </c>
      <c r="E422" s="13" t="str">
        <f>CONCAT( "|", Inventory!C421)</f>
        <v>|</v>
      </c>
      <c r="F422" s="13" t="str">
        <f>SUBSTITUTE(CONCAT("|", JOIN(", ",Inventory!R421:U421) ), ", , ,", "")</f>
        <v>| </v>
      </c>
      <c r="G422" s="13" t="str">
        <f>CONCATENATE( "|", Inventory!L421)</f>
        <v>|</v>
      </c>
      <c r="H422" s="13" t="str">
        <f>IF ( Inventory!N421 = "", " |", SUBSTITUTE(Inventory!N421, Inventory!N421, CONCATENATE( "|", Inventory!N421) ) )</f>
        <v> |</v>
      </c>
    </row>
    <row r="423">
      <c r="A423" s="132" t="str">
        <f>CONCATENATE(Inventory!A422, " ", IF( Inventory!B422 = "♂", "&amp;#9794;", IF( Inventory!B422 = "⚪", "&amp;#9898;", IF( Inventory!B422 = "♀", "&amp;#9792;", "" ))))</f>
        <v> </v>
      </c>
      <c r="B423" s="13" t="str">
        <f>CONCAT("|", JOIN("/",Inventory!F422:K422) )</f>
        <v>|/////</v>
      </c>
      <c r="C423" s="13" t="str">
        <f>CONCAT( "|", Inventory!E422)</f>
        <v>|</v>
      </c>
      <c r="D423" s="13" t="str">
        <f>CONCAT( "|", Inventory!D422)</f>
        <v>|</v>
      </c>
      <c r="E423" s="13" t="str">
        <f>CONCAT( "|", Inventory!C422)</f>
        <v>|</v>
      </c>
      <c r="F423" s="13" t="str">
        <f>SUBSTITUTE(CONCAT("|", JOIN(", ",Inventory!R422:U422) ), ", , ,", "")</f>
        <v>| </v>
      </c>
      <c r="G423" s="13" t="str">
        <f>CONCATENATE( "|", Inventory!L422)</f>
        <v>|</v>
      </c>
      <c r="H423" s="13" t="str">
        <f>IF ( Inventory!N422 = "", " |", SUBSTITUTE(Inventory!N422, Inventory!N422, CONCATENATE( "|", Inventory!N422) ) )</f>
        <v> |</v>
      </c>
    </row>
    <row r="424">
      <c r="A424" s="132" t="str">
        <f>CONCATENATE(Inventory!A423, " ", IF( Inventory!B423 = "♂", "&amp;#9794;", IF( Inventory!B423 = "⚪", "&amp;#9898;", IF( Inventory!B423 = "♀", "&amp;#9792;", "" ))))</f>
        <v> </v>
      </c>
      <c r="B424" s="13" t="str">
        <f>CONCAT("|", JOIN("/",Inventory!F423:K423) )</f>
        <v>|/////</v>
      </c>
      <c r="C424" s="13" t="str">
        <f>CONCAT( "|", Inventory!E423)</f>
        <v>|</v>
      </c>
      <c r="D424" s="13" t="str">
        <f>CONCAT( "|", Inventory!D423)</f>
        <v>|</v>
      </c>
      <c r="E424" s="13" t="str">
        <f>CONCAT( "|", Inventory!C423)</f>
        <v>|</v>
      </c>
      <c r="F424" s="13" t="str">
        <f>SUBSTITUTE(CONCAT("|", JOIN(", ",Inventory!R423:U423) ), ", , ,", "")</f>
        <v>| </v>
      </c>
      <c r="G424" s="13" t="str">
        <f>CONCATENATE( "|", Inventory!L423)</f>
        <v>|</v>
      </c>
      <c r="H424" s="13" t="str">
        <f>IF ( Inventory!N423 = "", " |", SUBSTITUTE(Inventory!N423, Inventory!N423, CONCATENATE( "|", Inventory!N423) ) )</f>
        <v> |</v>
      </c>
    </row>
    <row r="425">
      <c r="A425" s="132" t="str">
        <f>CONCATENATE(Inventory!A424, " ", IF( Inventory!B424 = "♂", "&amp;#9794;", IF( Inventory!B424 = "⚪", "&amp;#9898;", IF( Inventory!B424 = "♀", "&amp;#9792;", "" ))))</f>
        <v> </v>
      </c>
      <c r="B425" s="13" t="str">
        <f>CONCAT("|", JOIN("/",Inventory!F424:K424) )</f>
        <v>|/////</v>
      </c>
      <c r="C425" s="13" t="str">
        <f>CONCAT( "|", Inventory!E424)</f>
        <v>|</v>
      </c>
      <c r="D425" s="13" t="str">
        <f>CONCAT( "|", Inventory!D424)</f>
        <v>|</v>
      </c>
      <c r="E425" s="13" t="str">
        <f>CONCAT( "|", Inventory!C424)</f>
        <v>|</v>
      </c>
      <c r="F425" s="13" t="str">
        <f>SUBSTITUTE(CONCAT("|", JOIN(", ",Inventory!R424:U424) ), ", , ,", "")</f>
        <v>| </v>
      </c>
      <c r="G425" s="13" t="str">
        <f>CONCATENATE( "|", Inventory!L424)</f>
        <v>|</v>
      </c>
      <c r="H425" s="13" t="str">
        <f>IF ( Inventory!N424 = "", " |", SUBSTITUTE(Inventory!N424, Inventory!N424, CONCATENATE( "|", Inventory!N424) ) )</f>
        <v> |</v>
      </c>
    </row>
    <row r="426">
      <c r="A426" s="132" t="str">
        <f>CONCATENATE(Inventory!A425, " ", IF( Inventory!B425 = "♂", "&amp;#9794;", IF( Inventory!B425 = "⚪", "&amp;#9898;", IF( Inventory!B425 = "♀", "&amp;#9792;", "" ))))</f>
        <v> </v>
      </c>
      <c r="B426" s="13" t="str">
        <f>CONCAT("|", JOIN("/",Inventory!F425:K425) )</f>
        <v>|/////</v>
      </c>
      <c r="C426" s="13" t="str">
        <f>CONCAT( "|", Inventory!E425)</f>
        <v>|</v>
      </c>
      <c r="D426" s="13" t="str">
        <f>CONCAT( "|", Inventory!D425)</f>
        <v>|</v>
      </c>
      <c r="E426" s="13" t="str">
        <f>CONCAT( "|", Inventory!C425)</f>
        <v>|</v>
      </c>
      <c r="F426" s="13" t="str">
        <f>SUBSTITUTE(CONCAT("|", JOIN(", ",Inventory!R425:U425) ), ", , ,", "")</f>
        <v>| </v>
      </c>
      <c r="G426" s="13" t="str">
        <f>CONCATENATE( "|", Inventory!L425)</f>
        <v>|</v>
      </c>
      <c r="H426" s="13" t="str">
        <f>IF ( Inventory!N425 = "", " |", SUBSTITUTE(Inventory!N425, Inventory!N425, CONCATENATE( "|", Inventory!N425) ) )</f>
        <v> |</v>
      </c>
    </row>
    <row r="427">
      <c r="A427" s="132" t="str">
        <f>CONCATENATE(Inventory!A426, " ", IF( Inventory!B426 = "♂", "&amp;#9794;", IF( Inventory!B426 = "⚪", "&amp;#9898;", IF( Inventory!B426 = "♀", "&amp;#9792;", "" ))))</f>
        <v> </v>
      </c>
      <c r="B427" s="13" t="str">
        <f>CONCAT("|", JOIN("/",Inventory!F426:K426) )</f>
        <v>|/////</v>
      </c>
      <c r="C427" s="13" t="str">
        <f>CONCAT( "|", Inventory!E426)</f>
        <v>|</v>
      </c>
      <c r="D427" s="13" t="str">
        <f>CONCAT( "|", Inventory!D426)</f>
        <v>|</v>
      </c>
      <c r="E427" s="13" t="str">
        <f>CONCAT( "|", Inventory!C426)</f>
        <v>|</v>
      </c>
      <c r="F427" s="13" t="str">
        <f>SUBSTITUTE(CONCAT("|", JOIN(", ",Inventory!R426:U426) ), ", , ,", "")</f>
        <v>| </v>
      </c>
      <c r="G427" s="13" t="str">
        <f>CONCATENATE( "|", Inventory!L426)</f>
        <v>|</v>
      </c>
      <c r="H427" s="13" t="str">
        <f>IF ( Inventory!N426 = "", " |", SUBSTITUTE(Inventory!N426, Inventory!N426, CONCATENATE( "|", Inventory!N426) ) )</f>
        <v> |</v>
      </c>
    </row>
    <row r="428">
      <c r="A428" s="132" t="str">
        <f>CONCATENATE(Inventory!A427, " ", IF( Inventory!B427 = "♂", "&amp;#9794;", IF( Inventory!B427 = "⚪", "&amp;#9898;", IF( Inventory!B427 = "♀", "&amp;#9792;", "" ))))</f>
        <v> </v>
      </c>
      <c r="B428" s="13" t="str">
        <f>CONCAT("|", JOIN("/",Inventory!F427:K427) )</f>
        <v>|/////</v>
      </c>
      <c r="C428" s="13" t="str">
        <f>CONCAT( "|", Inventory!E427)</f>
        <v>|</v>
      </c>
      <c r="D428" s="13" t="str">
        <f>CONCAT( "|", Inventory!D427)</f>
        <v>|</v>
      </c>
      <c r="E428" s="13" t="str">
        <f>CONCAT( "|", Inventory!C427)</f>
        <v>|</v>
      </c>
      <c r="F428" s="13" t="str">
        <f>SUBSTITUTE(CONCAT("|", JOIN(", ",Inventory!R427:U427) ), ", , ,", "")</f>
        <v>| </v>
      </c>
      <c r="G428" s="13" t="str">
        <f>CONCATENATE( "|", Inventory!L427)</f>
        <v>|</v>
      </c>
      <c r="H428" s="13" t="str">
        <f>IF ( Inventory!N427 = "", " |", SUBSTITUTE(Inventory!N427, Inventory!N427, CONCATENATE( "|", Inventory!N427) ) )</f>
        <v> |</v>
      </c>
    </row>
    <row r="429">
      <c r="A429" s="132" t="str">
        <f>CONCATENATE(Inventory!A428, " ", IF( Inventory!B428 = "♂", "&amp;#9794;", IF( Inventory!B428 = "⚪", "&amp;#9898;", IF( Inventory!B428 = "♀", "&amp;#9792;", "" ))))</f>
        <v> </v>
      </c>
      <c r="B429" s="13" t="str">
        <f>CONCAT("|", JOIN("/",Inventory!F428:K428) )</f>
        <v>|/////</v>
      </c>
      <c r="C429" s="13" t="str">
        <f>CONCAT( "|", Inventory!E428)</f>
        <v>|</v>
      </c>
      <c r="D429" s="13" t="str">
        <f>CONCAT( "|", Inventory!D428)</f>
        <v>|</v>
      </c>
      <c r="E429" s="13" t="str">
        <f>CONCAT( "|", Inventory!C428)</f>
        <v>|</v>
      </c>
      <c r="F429" s="13" t="str">
        <f>SUBSTITUTE(CONCAT("|", JOIN(", ",Inventory!R428:U428) ), ", , ,", "")</f>
        <v>| </v>
      </c>
      <c r="G429" s="13" t="str">
        <f>CONCATENATE( "|", Inventory!L428)</f>
        <v>|</v>
      </c>
      <c r="H429" s="13" t="str">
        <f>IF ( Inventory!N428 = "", " |", SUBSTITUTE(Inventory!N428, Inventory!N428, CONCATENATE( "|", Inventory!N428) ) )</f>
        <v> |</v>
      </c>
    </row>
    <row r="430">
      <c r="A430" s="132" t="str">
        <f>CONCATENATE(Inventory!A429, " ", IF( Inventory!B429 = "♂", "&amp;#9794;", IF( Inventory!B429 = "⚪", "&amp;#9898;", IF( Inventory!B429 = "♀", "&amp;#9792;", "" ))))</f>
        <v> </v>
      </c>
      <c r="B430" s="13" t="str">
        <f>CONCAT("|", JOIN("/",Inventory!F429:K429) )</f>
        <v>|/////</v>
      </c>
      <c r="C430" s="13" t="str">
        <f>CONCAT( "|", Inventory!E429)</f>
        <v>|</v>
      </c>
      <c r="D430" s="13" t="str">
        <f>CONCAT( "|", Inventory!D429)</f>
        <v>|</v>
      </c>
      <c r="E430" s="13" t="str">
        <f>CONCAT( "|", Inventory!C429)</f>
        <v>|</v>
      </c>
      <c r="F430" s="13" t="str">
        <f>SUBSTITUTE(CONCAT("|", JOIN(", ",Inventory!R429:U429) ), ", , ,", "")</f>
        <v>| </v>
      </c>
      <c r="G430" s="13" t="str">
        <f>CONCATENATE( "|", Inventory!L429)</f>
        <v>|</v>
      </c>
      <c r="H430" s="13" t="str">
        <f>IF ( Inventory!N429 = "", " |", SUBSTITUTE(Inventory!N429, Inventory!N429, CONCATENATE( "|", Inventory!N429) ) )</f>
        <v> |</v>
      </c>
    </row>
    <row r="431">
      <c r="A431" s="132" t="str">
        <f>CONCATENATE(Inventory!A430, " ", IF( Inventory!B430 = "♂", "&amp;#9794;", IF( Inventory!B430 = "⚪", "&amp;#9898;", IF( Inventory!B430 = "♀", "&amp;#9792;", "" ))))</f>
        <v> </v>
      </c>
      <c r="B431" s="13" t="str">
        <f>CONCAT("|", JOIN("/",Inventory!F430:K430) )</f>
        <v>|/////</v>
      </c>
      <c r="C431" s="13" t="str">
        <f>CONCAT( "|", Inventory!E430)</f>
        <v>|</v>
      </c>
      <c r="D431" s="13" t="str">
        <f>CONCAT( "|", Inventory!D430)</f>
        <v>|</v>
      </c>
      <c r="E431" s="13" t="str">
        <f>CONCAT( "|", Inventory!C430)</f>
        <v>|</v>
      </c>
      <c r="F431" s="13" t="str">
        <f>SUBSTITUTE(CONCAT("|", JOIN(", ",Inventory!R430:U430) ), ", , ,", "")</f>
        <v>| </v>
      </c>
      <c r="G431" s="13" t="str">
        <f>CONCATENATE( "|", Inventory!L430)</f>
        <v>|</v>
      </c>
      <c r="H431" s="13" t="str">
        <f>IF ( Inventory!N430 = "", " |", SUBSTITUTE(Inventory!N430, Inventory!N430, CONCATENATE( "|", Inventory!N430) ) )</f>
        <v> |</v>
      </c>
    </row>
    <row r="432">
      <c r="A432" s="132" t="str">
        <f>CONCATENATE(Inventory!A431, " ", IF( Inventory!B431 = "♂", "&amp;#9794;", IF( Inventory!B431 = "⚪", "&amp;#9898;", IF( Inventory!B431 = "♀", "&amp;#9792;", "" ))))</f>
        <v> </v>
      </c>
      <c r="B432" s="13" t="str">
        <f>CONCAT("|", JOIN("/",Inventory!F431:K431) )</f>
        <v>|/////</v>
      </c>
      <c r="C432" s="13" t="str">
        <f>CONCAT( "|", Inventory!E431)</f>
        <v>|</v>
      </c>
      <c r="D432" s="13" t="str">
        <f>CONCAT( "|", Inventory!D431)</f>
        <v>|</v>
      </c>
      <c r="E432" s="13" t="str">
        <f>CONCAT( "|", Inventory!C431)</f>
        <v>|</v>
      </c>
      <c r="F432" s="13" t="str">
        <f>SUBSTITUTE(CONCAT("|", JOIN(", ",Inventory!R431:U431) ), ", , ,", "")</f>
        <v>| </v>
      </c>
      <c r="G432" s="13" t="str">
        <f>CONCATENATE( "|", Inventory!L431)</f>
        <v>|</v>
      </c>
      <c r="H432" s="13" t="str">
        <f>IF ( Inventory!N431 = "", " |", SUBSTITUTE(Inventory!N431, Inventory!N431, CONCATENATE( "|", Inventory!N431) ) )</f>
        <v> |</v>
      </c>
    </row>
    <row r="433">
      <c r="A433" s="132" t="str">
        <f>CONCATENATE(Inventory!A432, " ", IF( Inventory!B432 = "♂", "&amp;#9794;", IF( Inventory!B432 = "⚪", "&amp;#9898;", IF( Inventory!B432 = "♀", "&amp;#9792;", "" ))))</f>
        <v> </v>
      </c>
      <c r="B433" s="13" t="str">
        <f>CONCAT("|", JOIN("/",Inventory!F432:K432) )</f>
        <v>|/////</v>
      </c>
      <c r="C433" s="13" t="str">
        <f>CONCAT( "|", Inventory!E432)</f>
        <v>|</v>
      </c>
      <c r="D433" s="13" t="str">
        <f>CONCAT( "|", Inventory!D432)</f>
        <v>|</v>
      </c>
      <c r="E433" s="13" t="str">
        <f>CONCAT( "|", Inventory!C432)</f>
        <v>|</v>
      </c>
      <c r="F433" s="13" t="str">
        <f>SUBSTITUTE(CONCAT("|", JOIN(", ",Inventory!R432:U432) ), ", , ,", "")</f>
        <v>| </v>
      </c>
      <c r="G433" s="13" t="str">
        <f>CONCATENATE( "|", Inventory!L432)</f>
        <v>|</v>
      </c>
      <c r="H433" s="13" t="str">
        <f>IF ( Inventory!N432 = "", " |", SUBSTITUTE(Inventory!N432, Inventory!N432, CONCATENATE( "|", Inventory!N432) ) )</f>
        <v> |</v>
      </c>
    </row>
    <row r="434">
      <c r="A434" s="132" t="str">
        <f>CONCATENATE(Inventory!A433, " ", IF( Inventory!B433 = "♂", "&amp;#9794;", IF( Inventory!B433 = "⚪", "&amp;#9898;", IF( Inventory!B433 = "♀", "&amp;#9792;", "" ))))</f>
        <v> </v>
      </c>
      <c r="B434" s="13" t="str">
        <f>CONCAT("|", JOIN("/",Inventory!F433:K433) )</f>
        <v>|/////</v>
      </c>
      <c r="C434" s="13" t="str">
        <f>CONCAT( "|", Inventory!E433)</f>
        <v>|</v>
      </c>
      <c r="D434" s="13" t="str">
        <f>CONCAT( "|", Inventory!D433)</f>
        <v>|</v>
      </c>
      <c r="E434" s="13" t="str">
        <f>CONCAT( "|", Inventory!C433)</f>
        <v>|</v>
      </c>
      <c r="F434" s="13" t="str">
        <f>SUBSTITUTE(CONCAT("|", JOIN(", ",Inventory!R433:U433) ), ", , ,", "")</f>
        <v>| </v>
      </c>
      <c r="G434" s="13" t="str">
        <f>CONCATENATE( "|", Inventory!L433)</f>
        <v>|</v>
      </c>
      <c r="H434" s="13" t="str">
        <f>IF ( Inventory!N433 = "", " |", SUBSTITUTE(Inventory!N433, Inventory!N433, CONCATENATE( "|", Inventory!N433) ) )</f>
        <v> |</v>
      </c>
    </row>
    <row r="435">
      <c r="A435" s="132" t="str">
        <f>CONCATENATE(Inventory!A434, " ", IF( Inventory!B434 = "♂", "&amp;#9794;", IF( Inventory!B434 = "⚪", "&amp;#9898;", IF( Inventory!B434 = "♀", "&amp;#9792;", "" ))))</f>
        <v> </v>
      </c>
      <c r="B435" s="13" t="str">
        <f>CONCAT("|", JOIN("/",Inventory!F434:K434) )</f>
        <v>|/////</v>
      </c>
      <c r="C435" s="13" t="str">
        <f>CONCAT( "|", Inventory!E434)</f>
        <v>|</v>
      </c>
      <c r="D435" s="13" t="str">
        <f>CONCAT( "|", Inventory!D434)</f>
        <v>|</v>
      </c>
      <c r="E435" s="13" t="str">
        <f>CONCAT( "|", Inventory!C434)</f>
        <v>|</v>
      </c>
      <c r="F435" s="13" t="str">
        <f>SUBSTITUTE(CONCAT("|", JOIN(", ",Inventory!R434:U434) ), ", , ,", "")</f>
        <v>| </v>
      </c>
      <c r="G435" s="13" t="str">
        <f>CONCATENATE( "|", Inventory!L434)</f>
        <v>|</v>
      </c>
      <c r="H435" s="13" t="str">
        <f>IF ( Inventory!N434 = "", " |", SUBSTITUTE(Inventory!N434, Inventory!N434, CONCATENATE( "|", Inventory!N434) ) )</f>
        <v> |</v>
      </c>
    </row>
    <row r="436">
      <c r="A436" s="132" t="str">
        <f>CONCATENATE(Inventory!A435, " ", IF( Inventory!B435 = "♂", "&amp;#9794;", IF( Inventory!B435 = "⚪", "&amp;#9898;", IF( Inventory!B435 = "♀", "&amp;#9792;", "" ))))</f>
        <v> </v>
      </c>
      <c r="B436" s="13" t="str">
        <f>CONCAT("|", JOIN("/",Inventory!F435:K435) )</f>
        <v>|/////</v>
      </c>
      <c r="C436" s="13" t="str">
        <f>CONCAT( "|", Inventory!E435)</f>
        <v>|</v>
      </c>
      <c r="D436" s="13" t="str">
        <f>CONCAT( "|", Inventory!D435)</f>
        <v>|</v>
      </c>
      <c r="E436" s="13" t="str">
        <f>CONCAT( "|", Inventory!C435)</f>
        <v>|</v>
      </c>
      <c r="F436" s="13" t="str">
        <f>SUBSTITUTE(CONCAT("|", JOIN(", ",Inventory!R435:U435) ), ", , ,", "")</f>
        <v>| </v>
      </c>
      <c r="G436" s="13" t="str">
        <f>CONCATENATE( "|", Inventory!L435)</f>
        <v>|</v>
      </c>
      <c r="H436" s="13" t="str">
        <f>IF ( Inventory!N435 = "", " |", SUBSTITUTE(Inventory!N435, Inventory!N435, CONCATENATE( "|", Inventory!N435) ) )</f>
        <v> |</v>
      </c>
    </row>
    <row r="437">
      <c r="A437" s="132" t="str">
        <f>CONCATENATE(Inventory!A436, " ", IF( Inventory!B436 = "♂", "&amp;#9794;", IF( Inventory!B436 = "⚪", "&amp;#9898;", IF( Inventory!B436 = "♀", "&amp;#9792;", "" ))))</f>
        <v> </v>
      </c>
      <c r="B437" s="13" t="str">
        <f>CONCAT("|", JOIN("/",Inventory!F436:K436) )</f>
        <v>|/////</v>
      </c>
      <c r="C437" s="13" t="str">
        <f>CONCAT( "|", Inventory!E436)</f>
        <v>|</v>
      </c>
      <c r="D437" s="13" t="str">
        <f>CONCAT( "|", Inventory!D436)</f>
        <v>|</v>
      </c>
      <c r="E437" s="13" t="str">
        <f>CONCAT( "|", Inventory!C436)</f>
        <v>|</v>
      </c>
      <c r="F437" s="13" t="str">
        <f>SUBSTITUTE(CONCAT("|", JOIN(", ",Inventory!R436:U436) ), ", , ,", "")</f>
        <v>| </v>
      </c>
      <c r="G437" s="13" t="str">
        <f>CONCATENATE( "|", Inventory!L436)</f>
        <v>|</v>
      </c>
      <c r="H437" s="13" t="str">
        <f>IF ( Inventory!N436 = "", " |", SUBSTITUTE(Inventory!N436, Inventory!N436, CONCATENATE( "|", Inventory!N436) ) )</f>
        <v> |</v>
      </c>
    </row>
    <row r="438">
      <c r="A438" s="132" t="str">
        <f>CONCATENATE(Inventory!A437, " ", IF( Inventory!B437 = "♂", "&amp;#9794;", IF( Inventory!B437 = "⚪", "&amp;#9898;", IF( Inventory!B437 = "♀", "&amp;#9792;", "" ))))</f>
        <v> </v>
      </c>
      <c r="B438" s="13" t="str">
        <f>CONCAT("|", JOIN("/",Inventory!F437:K437) )</f>
        <v>|/////</v>
      </c>
      <c r="C438" s="13" t="str">
        <f>CONCAT( "|", Inventory!E437)</f>
        <v>|</v>
      </c>
      <c r="D438" s="13" t="str">
        <f>CONCAT( "|", Inventory!D437)</f>
        <v>|</v>
      </c>
      <c r="E438" s="13" t="str">
        <f>CONCAT( "|", Inventory!C437)</f>
        <v>|</v>
      </c>
      <c r="F438" s="13" t="str">
        <f>SUBSTITUTE(CONCAT("|", JOIN(", ",Inventory!R437:U437) ), ", , ,", "")</f>
        <v>| </v>
      </c>
      <c r="G438" s="13" t="str">
        <f>CONCATENATE( "|", Inventory!L437)</f>
        <v>|</v>
      </c>
      <c r="H438" s="13" t="str">
        <f>IF ( Inventory!N437 = "", " |", SUBSTITUTE(Inventory!N437, Inventory!N437, CONCATENATE( "|", Inventory!N437) ) )</f>
        <v> |</v>
      </c>
    </row>
    <row r="439">
      <c r="A439" s="132" t="str">
        <f>CONCATENATE(Inventory!A438, " ", IF( Inventory!B438 = "♂", "&amp;#9794;", IF( Inventory!B438 = "⚪", "&amp;#9898;", IF( Inventory!B438 = "♀", "&amp;#9792;", "" ))))</f>
        <v> </v>
      </c>
      <c r="B439" s="13" t="str">
        <f>CONCAT("|", JOIN("/",Inventory!F438:K438) )</f>
        <v>|/////</v>
      </c>
      <c r="C439" s="13" t="str">
        <f>CONCAT( "|", Inventory!E438)</f>
        <v>|</v>
      </c>
      <c r="D439" s="13" t="str">
        <f>CONCAT( "|", Inventory!D438)</f>
        <v>|</v>
      </c>
      <c r="E439" s="13" t="str">
        <f>CONCAT( "|", Inventory!C438)</f>
        <v>|</v>
      </c>
      <c r="F439" s="13" t="str">
        <f>SUBSTITUTE(CONCAT("|", JOIN(", ",Inventory!R438:U438) ), ", , ,", "")</f>
        <v>| </v>
      </c>
      <c r="G439" s="13" t="str">
        <f>CONCATENATE( "|", Inventory!L438)</f>
        <v>|</v>
      </c>
      <c r="H439" s="13" t="str">
        <f>IF ( Inventory!N438 = "", " |", SUBSTITUTE(Inventory!N438, Inventory!N438, CONCATENATE( "|", Inventory!N438) ) )</f>
        <v> |</v>
      </c>
    </row>
    <row r="440">
      <c r="A440" s="132" t="str">
        <f>CONCATENATE(Inventory!A439, " ", IF( Inventory!B439 = "♂", "&amp;#9794;", IF( Inventory!B439 = "⚪", "&amp;#9898;", IF( Inventory!B439 = "♀", "&amp;#9792;", "" ))))</f>
        <v> </v>
      </c>
      <c r="B440" s="13" t="str">
        <f>CONCAT("|", JOIN("/",Inventory!F439:K439) )</f>
        <v>|/////</v>
      </c>
      <c r="C440" s="13" t="str">
        <f>CONCAT( "|", Inventory!E439)</f>
        <v>|</v>
      </c>
      <c r="D440" s="13" t="str">
        <f>CONCAT( "|", Inventory!D439)</f>
        <v>|</v>
      </c>
      <c r="E440" s="13" t="str">
        <f>CONCAT( "|", Inventory!C439)</f>
        <v>|</v>
      </c>
      <c r="F440" s="13" t="str">
        <f>SUBSTITUTE(CONCAT("|", JOIN(", ",Inventory!R439:U439) ), ", , ,", "")</f>
        <v>| </v>
      </c>
      <c r="G440" s="13" t="str">
        <f>CONCATENATE( "|", Inventory!L439)</f>
        <v>|</v>
      </c>
      <c r="H440" s="13" t="str">
        <f>IF ( Inventory!N439 = "", " |", SUBSTITUTE(Inventory!N439, Inventory!N439, CONCATENATE( "|", Inventory!N439) ) )</f>
        <v> |</v>
      </c>
    </row>
    <row r="441">
      <c r="A441" s="132" t="str">
        <f>CONCATENATE(Inventory!A440, " ", IF( Inventory!B440 = "♂", "&amp;#9794;", IF( Inventory!B440 = "⚪", "&amp;#9898;", IF( Inventory!B440 = "♀", "&amp;#9792;", "" ))))</f>
        <v> </v>
      </c>
      <c r="B441" s="13" t="str">
        <f>CONCAT("|", JOIN("/",Inventory!F440:K440) )</f>
        <v>|/////</v>
      </c>
      <c r="C441" s="13" t="str">
        <f>CONCAT( "|", Inventory!E440)</f>
        <v>|</v>
      </c>
      <c r="D441" s="13" t="str">
        <f>CONCAT( "|", Inventory!D440)</f>
        <v>|</v>
      </c>
      <c r="E441" s="13" t="str">
        <f>CONCAT( "|", Inventory!C440)</f>
        <v>|</v>
      </c>
      <c r="F441" s="13" t="str">
        <f>SUBSTITUTE(CONCAT("|", JOIN(", ",Inventory!R440:U440) ), ", , ,", "")</f>
        <v>| </v>
      </c>
      <c r="G441" s="13" t="str">
        <f>CONCATENATE( "|", Inventory!L440)</f>
        <v>|</v>
      </c>
      <c r="H441" s="13" t="str">
        <f>IF ( Inventory!N440 = "", " |", SUBSTITUTE(Inventory!N440, Inventory!N440, CONCATENATE( "|", Inventory!N440) ) )</f>
        <v> |</v>
      </c>
    </row>
    <row r="442">
      <c r="A442" s="132" t="str">
        <f>CONCATENATE(Inventory!A441, " ", IF( Inventory!B441 = "♂", "&amp;#9794;", IF( Inventory!B441 = "⚪", "&amp;#9898;", IF( Inventory!B441 = "♀", "&amp;#9792;", "" ))))</f>
        <v> </v>
      </c>
      <c r="B442" s="13" t="str">
        <f>CONCAT("|", JOIN("/",Inventory!F441:K441) )</f>
        <v>|/////</v>
      </c>
      <c r="C442" s="13" t="str">
        <f>CONCAT( "|", Inventory!E441)</f>
        <v>|</v>
      </c>
      <c r="D442" s="13" t="str">
        <f>CONCAT( "|", Inventory!D441)</f>
        <v>|</v>
      </c>
      <c r="E442" s="13" t="str">
        <f>CONCAT( "|", Inventory!C441)</f>
        <v>|</v>
      </c>
      <c r="F442" s="13" t="str">
        <f>SUBSTITUTE(CONCAT("|", JOIN(", ",Inventory!R441:U441) ), ", , ,", "")</f>
        <v>| </v>
      </c>
      <c r="G442" s="13" t="str">
        <f>CONCATENATE( "|", Inventory!L441)</f>
        <v>|</v>
      </c>
      <c r="H442" s="13" t="str">
        <f>IF ( Inventory!N441 = "", " |", SUBSTITUTE(Inventory!N441, Inventory!N441, CONCATENATE( "|", Inventory!N441) ) )</f>
        <v> |</v>
      </c>
    </row>
    <row r="443">
      <c r="A443" s="132" t="str">
        <f>CONCATENATE(Inventory!A442, " ", IF( Inventory!B442 = "♂", "&amp;#9794;", IF( Inventory!B442 = "⚪", "&amp;#9898;", IF( Inventory!B442 = "♀", "&amp;#9792;", "" ))))</f>
        <v> </v>
      </c>
      <c r="B443" s="13" t="str">
        <f>CONCAT("|", JOIN("/",Inventory!F442:K442) )</f>
        <v>|/////</v>
      </c>
      <c r="C443" s="13" t="str">
        <f>CONCAT( "|", Inventory!E442)</f>
        <v>|</v>
      </c>
      <c r="D443" s="13" t="str">
        <f>CONCAT( "|", Inventory!D442)</f>
        <v>|</v>
      </c>
      <c r="E443" s="13" t="str">
        <f>CONCAT( "|", Inventory!C442)</f>
        <v>|</v>
      </c>
      <c r="F443" s="13" t="str">
        <f>SUBSTITUTE(CONCAT("|", JOIN(", ",Inventory!R442:U442) ), ", , ,", "")</f>
        <v>| </v>
      </c>
      <c r="G443" s="13" t="str">
        <f>CONCATENATE( "|", Inventory!L442)</f>
        <v>|</v>
      </c>
      <c r="H443" s="13" t="str">
        <f>IF ( Inventory!N442 = "", " |", SUBSTITUTE(Inventory!N442, Inventory!N442, CONCATENATE( "|", Inventory!N442) ) )</f>
        <v> |</v>
      </c>
    </row>
    <row r="444">
      <c r="A444" s="132" t="str">
        <f>CONCATENATE(Inventory!A443, " ", IF( Inventory!B443 = "♂", "&amp;#9794;", IF( Inventory!B443 = "⚪", "&amp;#9898;", IF( Inventory!B443 = "♀", "&amp;#9792;", "" ))))</f>
        <v> </v>
      </c>
      <c r="B444" s="13" t="str">
        <f>CONCAT("|", JOIN("/",Inventory!F443:K443) )</f>
        <v>|/////</v>
      </c>
      <c r="C444" s="13" t="str">
        <f>CONCAT( "|", Inventory!E443)</f>
        <v>|</v>
      </c>
      <c r="D444" s="13" t="str">
        <f>CONCAT( "|", Inventory!D443)</f>
        <v>|</v>
      </c>
      <c r="E444" s="13" t="str">
        <f>CONCAT( "|", Inventory!C443)</f>
        <v>|</v>
      </c>
      <c r="F444" s="13" t="str">
        <f>SUBSTITUTE(CONCAT("|", JOIN(", ",Inventory!R443:U443) ), ", , ,", "")</f>
        <v>| </v>
      </c>
      <c r="G444" s="13" t="str">
        <f>CONCATENATE( "|", Inventory!L443)</f>
        <v>|</v>
      </c>
      <c r="H444" s="13" t="str">
        <f>IF ( Inventory!N443 = "", " |", SUBSTITUTE(Inventory!N443, Inventory!N443, CONCATENATE( "|", Inventory!N443) ) )</f>
        <v> |</v>
      </c>
    </row>
    <row r="445">
      <c r="A445" s="132" t="str">
        <f>CONCATENATE(Inventory!A444, " ", IF( Inventory!B444 = "♂", "&amp;#9794;", IF( Inventory!B444 = "⚪", "&amp;#9898;", IF( Inventory!B444 = "♀", "&amp;#9792;", "" ))))</f>
        <v> </v>
      </c>
      <c r="B445" s="13" t="str">
        <f>CONCAT("|", JOIN("/",Inventory!F444:K444) )</f>
        <v>|/////</v>
      </c>
      <c r="C445" s="13" t="str">
        <f>CONCAT( "|", Inventory!E444)</f>
        <v>|</v>
      </c>
      <c r="D445" s="13" t="str">
        <f>CONCAT( "|", Inventory!D444)</f>
        <v>|</v>
      </c>
      <c r="E445" s="13" t="str">
        <f>CONCAT( "|", Inventory!C444)</f>
        <v>|</v>
      </c>
      <c r="F445" s="13" t="str">
        <f>SUBSTITUTE(CONCAT("|", JOIN(", ",Inventory!R444:U444) ), ", , ,", "")</f>
        <v>| </v>
      </c>
      <c r="G445" s="13" t="str">
        <f>CONCATENATE( "|", Inventory!L444)</f>
        <v>|</v>
      </c>
      <c r="H445" s="13" t="str">
        <f>IF ( Inventory!N444 = "", " |", SUBSTITUTE(Inventory!N444, Inventory!N444, CONCATENATE( "|", Inventory!N444) ) )</f>
        <v> |</v>
      </c>
    </row>
    <row r="446">
      <c r="A446" s="132" t="str">
        <f>CONCATENATE(Inventory!A445, " ", IF( Inventory!B445 = "♂", "&amp;#9794;", IF( Inventory!B445 = "⚪", "&amp;#9898;", IF( Inventory!B445 = "♀", "&amp;#9792;", "" ))))</f>
        <v> </v>
      </c>
      <c r="B446" s="13" t="str">
        <f>CONCAT("|", JOIN("/",Inventory!F445:K445) )</f>
        <v>|/////</v>
      </c>
      <c r="C446" s="13" t="str">
        <f>CONCAT( "|", Inventory!E445)</f>
        <v>|</v>
      </c>
      <c r="D446" s="13" t="str">
        <f>CONCAT( "|", Inventory!D445)</f>
        <v>|</v>
      </c>
      <c r="E446" s="13" t="str">
        <f>CONCAT( "|", Inventory!C445)</f>
        <v>|</v>
      </c>
      <c r="F446" s="13" t="str">
        <f>SUBSTITUTE(CONCAT("|", JOIN(", ",Inventory!R445:U445) ), ", , ,", "")</f>
        <v>| </v>
      </c>
      <c r="G446" s="13" t="str">
        <f>CONCATENATE( "|", Inventory!L445)</f>
        <v>|</v>
      </c>
      <c r="H446" s="13" t="str">
        <f>IF ( Inventory!N445 = "", " |", SUBSTITUTE(Inventory!N445, Inventory!N445, CONCATENATE( "|", Inventory!N445) ) )</f>
        <v> |</v>
      </c>
    </row>
    <row r="447">
      <c r="A447" s="132" t="str">
        <f>CONCATENATE(Inventory!A446, " ", IF( Inventory!B446 = "♂", "&amp;#9794;", IF( Inventory!B446 = "⚪", "&amp;#9898;", IF( Inventory!B446 = "♀", "&amp;#9792;", "" ))))</f>
        <v> </v>
      </c>
      <c r="B447" s="13" t="str">
        <f>CONCAT("|", JOIN("/",Inventory!F446:K446) )</f>
        <v>|/////</v>
      </c>
      <c r="C447" s="13" t="str">
        <f>CONCAT( "|", Inventory!E446)</f>
        <v>|</v>
      </c>
      <c r="D447" s="13" t="str">
        <f>CONCAT( "|", Inventory!D446)</f>
        <v>|</v>
      </c>
      <c r="E447" s="13" t="str">
        <f>CONCAT( "|", Inventory!C446)</f>
        <v>|</v>
      </c>
      <c r="F447" s="13" t="str">
        <f>SUBSTITUTE(CONCAT("|", JOIN(", ",Inventory!R446:U446) ), ", , ,", "")</f>
        <v>| </v>
      </c>
      <c r="G447" s="13" t="str">
        <f>CONCATENATE( "|", Inventory!L446)</f>
        <v>|</v>
      </c>
      <c r="H447" s="13" t="str">
        <f>IF ( Inventory!N446 = "", " |", SUBSTITUTE(Inventory!N446, Inventory!N446, CONCATENATE( "|", Inventory!N446) ) )</f>
        <v> |</v>
      </c>
    </row>
    <row r="448">
      <c r="A448" s="132" t="str">
        <f>CONCATENATE(Inventory!A447, " ", IF( Inventory!B447 = "♂", "&amp;#9794;", IF( Inventory!B447 = "⚪", "&amp;#9898;", IF( Inventory!B447 = "♀", "&amp;#9792;", "" ))))</f>
        <v> </v>
      </c>
      <c r="B448" s="13" t="str">
        <f>CONCAT("|", JOIN("/",Inventory!F447:K447) )</f>
        <v>|/////</v>
      </c>
      <c r="C448" s="13" t="str">
        <f>CONCAT( "|", Inventory!E447)</f>
        <v>|</v>
      </c>
      <c r="D448" s="13" t="str">
        <f>CONCAT( "|", Inventory!D447)</f>
        <v>|</v>
      </c>
      <c r="E448" s="13" t="str">
        <f>CONCAT( "|", Inventory!C447)</f>
        <v>|</v>
      </c>
      <c r="F448" s="13" t="str">
        <f>SUBSTITUTE(CONCAT("|", JOIN(", ",Inventory!R447:U447) ), ", , ,", "")</f>
        <v>| </v>
      </c>
      <c r="G448" s="13" t="str">
        <f>CONCATENATE( "|", Inventory!L447)</f>
        <v>|</v>
      </c>
      <c r="H448" s="13" t="str">
        <f>IF ( Inventory!N447 = "", " |", SUBSTITUTE(Inventory!N447, Inventory!N447, CONCATENATE( "|", Inventory!N447) ) )</f>
        <v> |</v>
      </c>
    </row>
    <row r="449">
      <c r="A449" s="132" t="str">
        <f>CONCATENATE(Inventory!A448, " ", IF( Inventory!B448 = "♂", "&amp;#9794;", IF( Inventory!B448 = "⚪", "&amp;#9898;", IF( Inventory!B448 = "♀", "&amp;#9792;", "" ))))</f>
        <v> </v>
      </c>
      <c r="B449" s="13" t="str">
        <f>CONCAT("|", JOIN("/",Inventory!F448:K448) )</f>
        <v>|/////</v>
      </c>
      <c r="C449" s="13" t="str">
        <f>CONCAT( "|", Inventory!E448)</f>
        <v>|</v>
      </c>
      <c r="D449" s="13" t="str">
        <f>CONCAT( "|", Inventory!D448)</f>
        <v>|</v>
      </c>
      <c r="E449" s="13" t="str">
        <f>CONCAT( "|", Inventory!C448)</f>
        <v>|</v>
      </c>
      <c r="F449" s="13" t="str">
        <f>SUBSTITUTE(CONCAT("|", JOIN(", ",Inventory!R448:U448) ), ", , ,", "")</f>
        <v>| </v>
      </c>
      <c r="G449" s="13" t="str">
        <f>CONCATENATE( "|", Inventory!L448)</f>
        <v>|</v>
      </c>
      <c r="H449" s="13" t="str">
        <f>IF ( Inventory!N448 = "", " |", SUBSTITUTE(Inventory!N448, Inventory!N448, CONCATENATE( "|", Inventory!N448) ) )</f>
        <v> |</v>
      </c>
    </row>
    <row r="450">
      <c r="A450" s="132" t="str">
        <f>CONCATENATE(Inventory!A449, " ", IF( Inventory!B449 = "♂", "&amp;#9794;", IF( Inventory!B449 = "⚪", "&amp;#9898;", IF( Inventory!B449 = "♀", "&amp;#9792;", "" ))))</f>
        <v> </v>
      </c>
      <c r="B450" s="13" t="str">
        <f>CONCAT("|", JOIN("/",Inventory!F449:K449) )</f>
        <v>|/////</v>
      </c>
      <c r="C450" s="13" t="str">
        <f>CONCAT( "|", Inventory!E449)</f>
        <v>|</v>
      </c>
      <c r="D450" s="13" t="str">
        <f>CONCAT( "|", Inventory!D449)</f>
        <v>|</v>
      </c>
      <c r="E450" s="13" t="str">
        <f>CONCAT( "|", Inventory!C449)</f>
        <v>|</v>
      </c>
      <c r="F450" s="13" t="str">
        <f>SUBSTITUTE(CONCAT("|", JOIN(", ",Inventory!R449:U449) ), ", , ,", "")</f>
        <v>| </v>
      </c>
      <c r="G450" s="13" t="str">
        <f>CONCATENATE( "|", Inventory!L449)</f>
        <v>|</v>
      </c>
      <c r="H450" s="13" t="str">
        <f>IF ( Inventory!N449 = "", " |", SUBSTITUTE(Inventory!N449, Inventory!N449, CONCATENATE( "|", Inventory!N449) ) )</f>
        <v> |</v>
      </c>
    </row>
    <row r="451">
      <c r="A451" s="132" t="str">
        <f>CONCATENATE(Inventory!A450, " ", IF( Inventory!B450 = "♂", "&amp;#9794;", IF( Inventory!B450 = "⚪", "&amp;#9898;", IF( Inventory!B450 = "♀", "&amp;#9792;", "" ))))</f>
        <v> </v>
      </c>
      <c r="B451" s="13" t="str">
        <f>CONCAT("|", JOIN("/",Inventory!F450:K450) )</f>
        <v>|/////</v>
      </c>
      <c r="C451" s="13" t="str">
        <f>CONCAT( "|", Inventory!E450)</f>
        <v>|</v>
      </c>
      <c r="D451" s="13" t="str">
        <f>CONCAT( "|", Inventory!D450)</f>
        <v>|</v>
      </c>
      <c r="E451" s="13" t="str">
        <f>CONCAT( "|", Inventory!C450)</f>
        <v>|</v>
      </c>
      <c r="F451" s="13" t="str">
        <f>SUBSTITUTE(CONCAT("|", JOIN(", ",Inventory!R450:U450) ), ", , ,", "")</f>
        <v>| </v>
      </c>
      <c r="G451" s="13" t="str">
        <f>CONCATENATE( "|", Inventory!L450)</f>
        <v>|</v>
      </c>
      <c r="H451" s="13" t="str">
        <f>IF ( Inventory!N450 = "", " |", SUBSTITUTE(Inventory!N450, Inventory!N450, CONCATENATE( "|", Inventory!N450) ) )</f>
        <v> |</v>
      </c>
    </row>
    <row r="452">
      <c r="A452" s="132" t="str">
        <f>CONCATENATE(Inventory!A451, " ", IF( Inventory!B451 = "♂", "&amp;#9794;", IF( Inventory!B451 = "⚪", "&amp;#9898;", IF( Inventory!B451 = "♀", "&amp;#9792;", "" ))))</f>
        <v> </v>
      </c>
      <c r="B452" s="13" t="str">
        <f>CONCAT("|", JOIN("/",Inventory!F451:K451) )</f>
        <v>|/////</v>
      </c>
      <c r="C452" s="13" t="str">
        <f>CONCAT( "|", Inventory!E451)</f>
        <v>|</v>
      </c>
      <c r="D452" s="13" t="str">
        <f>CONCAT( "|", Inventory!D451)</f>
        <v>|</v>
      </c>
      <c r="E452" s="13" t="str">
        <f>CONCAT( "|", Inventory!C451)</f>
        <v>|</v>
      </c>
      <c r="F452" s="13" t="str">
        <f>SUBSTITUTE(CONCAT("|", JOIN(", ",Inventory!R451:U451) ), ", , ,", "")</f>
        <v>| </v>
      </c>
      <c r="G452" s="13" t="str">
        <f>CONCATENATE( "|", Inventory!L451)</f>
        <v>|</v>
      </c>
      <c r="H452" s="13" t="str">
        <f>IF ( Inventory!N451 = "", " |", SUBSTITUTE(Inventory!N451, Inventory!N451, CONCATENATE( "|", Inventory!N451) ) )</f>
        <v> |</v>
      </c>
    </row>
    <row r="453">
      <c r="A453" s="132" t="str">
        <f>CONCATENATE(Inventory!A452, " ", IF( Inventory!B452 = "♂", "&amp;#9794;", IF( Inventory!B452 = "⚪", "&amp;#9898;", IF( Inventory!B452 = "♀", "&amp;#9792;", "" ))))</f>
        <v> </v>
      </c>
      <c r="B453" s="13" t="str">
        <f>CONCAT("|", JOIN("/",Inventory!F452:K452) )</f>
        <v>|/////</v>
      </c>
      <c r="C453" s="13" t="str">
        <f>CONCAT( "|", Inventory!E452)</f>
        <v>|</v>
      </c>
      <c r="D453" s="13" t="str">
        <f>CONCAT( "|", Inventory!D452)</f>
        <v>|</v>
      </c>
      <c r="E453" s="13" t="str">
        <f>CONCAT( "|", Inventory!C452)</f>
        <v>|</v>
      </c>
      <c r="F453" s="13" t="str">
        <f>SUBSTITUTE(CONCAT("|", JOIN(", ",Inventory!R452:U452) ), ", , ,", "")</f>
        <v>| </v>
      </c>
      <c r="G453" s="13" t="str">
        <f>CONCATENATE( "|", Inventory!L452)</f>
        <v>|</v>
      </c>
      <c r="H453" s="13" t="str">
        <f>IF ( Inventory!N452 = "", " |", SUBSTITUTE(Inventory!N452, Inventory!N452, CONCATENATE( "|", Inventory!N452) ) )</f>
        <v> |</v>
      </c>
    </row>
    <row r="454">
      <c r="A454" s="132" t="str">
        <f>CONCATENATE(Inventory!A453, " ", IF( Inventory!B453 = "♂", "&amp;#9794;", IF( Inventory!B453 = "⚪", "&amp;#9898;", IF( Inventory!B453 = "♀", "&amp;#9792;", "" ))))</f>
        <v> </v>
      </c>
      <c r="B454" s="13" t="str">
        <f>CONCAT("|", JOIN("/",Inventory!F453:K453) )</f>
        <v>|/////</v>
      </c>
      <c r="C454" s="13" t="str">
        <f>CONCAT( "|", Inventory!E453)</f>
        <v>|</v>
      </c>
      <c r="D454" s="13" t="str">
        <f>CONCAT( "|", Inventory!D453)</f>
        <v>|</v>
      </c>
      <c r="E454" s="13" t="str">
        <f>CONCAT( "|", Inventory!C453)</f>
        <v>|</v>
      </c>
      <c r="F454" s="13" t="str">
        <f>SUBSTITUTE(CONCAT("|", JOIN(", ",Inventory!R453:U453) ), ", , ,", "")</f>
        <v>| </v>
      </c>
      <c r="G454" s="13" t="str">
        <f>CONCATENATE( "|", Inventory!L453)</f>
        <v>|</v>
      </c>
      <c r="H454" s="13" t="str">
        <f>IF ( Inventory!N453 = "", " |", SUBSTITUTE(Inventory!N453, Inventory!N453, CONCATENATE( "|", Inventory!N453) ) )</f>
        <v> |</v>
      </c>
    </row>
    <row r="455">
      <c r="A455" s="132" t="str">
        <f>CONCATENATE(Inventory!A454, " ", IF( Inventory!B454 = "♂", "&amp;#9794;", IF( Inventory!B454 = "⚪", "&amp;#9898;", IF( Inventory!B454 = "♀", "&amp;#9792;", "" ))))</f>
        <v> </v>
      </c>
      <c r="B455" s="13" t="str">
        <f>CONCAT("|", JOIN("/",Inventory!F454:K454) )</f>
        <v>|/////</v>
      </c>
      <c r="C455" s="13" t="str">
        <f>CONCAT( "|", Inventory!E454)</f>
        <v>|</v>
      </c>
      <c r="D455" s="13" t="str">
        <f>CONCAT( "|", Inventory!D454)</f>
        <v>|</v>
      </c>
      <c r="E455" s="13" t="str">
        <f>CONCAT( "|", Inventory!C454)</f>
        <v>|</v>
      </c>
      <c r="F455" s="13" t="str">
        <f>SUBSTITUTE(CONCAT("|", JOIN(", ",Inventory!R454:U454) ), ", , ,", "")</f>
        <v>| </v>
      </c>
      <c r="G455" s="13" t="str">
        <f>CONCATENATE( "|", Inventory!L454)</f>
        <v>|</v>
      </c>
      <c r="H455" s="13" t="str">
        <f>IF ( Inventory!N454 = "", " |", SUBSTITUTE(Inventory!N454, Inventory!N454, CONCATENATE( "|", Inventory!N454) ) )</f>
        <v> |</v>
      </c>
    </row>
    <row r="456">
      <c r="A456" s="132" t="str">
        <f>CONCATENATE(Inventory!A455, " ", IF( Inventory!B455 = "♂", "&amp;#9794;", IF( Inventory!B455 = "⚪", "&amp;#9898;", IF( Inventory!B455 = "♀", "&amp;#9792;", "" ))))</f>
        <v> </v>
      </c>
      <c r="B456" s="13" t="str">
        <f>CONCAT("|", JOIN("/",Inventory!F455:K455) )</f>
        <v>|/////</v>
      </c>
      <c r="C456" s="13" t="str">
        <f>CONCAT( "|", Inventory!E455)</f>
        <v>|</v>
      </c>
      <c r="D456" s="13" t="str">
        <f>CONCAT( "|", Inventory!D455)</f>
        <v>|</v>
      </c>
      <c r="E456" s="13" t="str">
        <f>CONCAT( "|", Inventory!C455)</f>
        <v>|</v>
      </c>
      <c r="F456" s="13" t="str">
        <f>SUBSTITUTE(CONCAT("|", JOIN(", ",Inventory!R455:U455) ), ", , ,", "")</f>
        <v>| </v>
      </c>
      <c r="G456" s="13" t="str">
        <f>CONCATENATE( "|", Inventory!L455)</f>
        <v>|</v>
      </c>
      <c r="H456" s="13" t="str">
        <f>IF ( Inventory!N455 = "", " |", SUBSTITUTE(Inventory!N455, Inventory!N455, CONCATENATE( "|", Inventory!N455) ) )</f>
        <v> |</v>
      </c>
    </row>
    <row r="457">
      <c r="A457" s="132" t="str">
        <f>CONCATENATE(Inventory!A456, " ", IF( Inventory!B456 = "♂", "&amp;#9794;", IF( Inventory!B456 = "⚪", "&amp;#9898;", IF( Inventory!B456 = "♀", "&amp;#9792;", "" ))))</f>
        <v> </v>
      </c>
      <c r="B457" s="13" t="str">
        <f>CONCAT("|", JOIN("/",Inventory!F456:K456) )</f>
        <v>|/////</v>
      </c>
      <c r="C457" s="13" t="str">
        <f>CONCAT( "|", Inventory!E456)</f>
        <v>|</v>
      </c>
      <c r="D457" s="13" t="str">
        <f>CONCAT( "|", Inventory!D456)</f>
        <v>|</v>
      </c>
      <c r="E457" s="13" t="str">
        <f>CONCAT( "|", Inventory!C456)</f>
        <v>|</v>
      </c>
      <c r="F457" s="13" t="str">
        <f>SUBSTITUTE(CONCAT("|", JOIN(", ",Inventory!R456:U456) ), ", , ,", "")</f>
        <v>| </v>
      </c>
      <c r="G457" s="13" t="str">
        <f>CONCATENATE( "|", Inventory!L456)</f>
        <v>|</v>
      </c>
      <c r="H457" s="13" t="str">
        <f>IF ( Inventory!N456 = "", " |", SUBSTITUTE(Inventory!N456, Inventory!N456, CONCATENATE( "|", Inventory!N456) ) )</f>
        <v> |</v>
      </c>
    </row>
    <row r="458">
      <c r="A458" s="132" t="str">
        <f>CONCATENATE(Inventory!A457, " ", IF( Inventory!B457 = "♂", "&amp;#9794;", IF( Inventory!B457 = "⚪", "&amp;#9898;", IF( Inventory!B457 = "♀", "&amp;#9792;", "" ))))</f>
        <v> </v>
      </c>
      <c r="B458" s="13" t="str">
        <f>CONCAT("|", JOIN("/",Inventory!F457:K457) )</f>
        <v>|/////</v>
      </c>
      <c r="C458" s="13" t="str">
        <f>CONCAT( "|", Inventory!E457)</f>
        <v>|</v>
      </c>
      <c r="D458" s="13" t="str">
        <f>CONCAT( "|", Inventory!D457)</f>
        <v>|</v>
      </c>
      <c r="E458" s="13" t="str">
        <f>CONCAT( "|", Inventory!C457)</f>
        <v>|</v>
      </c>
      <c r="F458" s="13" t="str">
        <f>SUBSTITUTE(CONCAT("|", JOIN(", ",Inventory!R457:U457) ), ", , ,", "")</f>
        <v>| </v>
      </c>
      <c r="G458" s="13" t="str">
        <f>CONCATENATE( "|", Inventory!L457)</f>
        <v>|</v>
      </c>
      <c r="H458" s="13" t="str">
        <f>IF ( Inventory!N457 = "", " |", SUBSTITUTE(Inventory!N457, Inventory!N457, CONCATENATE( "|", Inventory!N457) ) )</f>
        <v> |</v>
      </c>
    </row>
    <row r="459">
      <c r="A459" s="132" t="str">
        <f>CONCATENATE(Inventory!A458, " ", IF( Inventory!B458 = "♂", "&amp;#9794;", IF( Inventory!B458 = "⚪", "&amp;#9898;", IF( Inventory!B458 = "♀", "&amp;#9792;", "" ))))</f>
        <v> </v>
      </c>
      <c r="B459" s="13" t="str">
        <f>CONCAT("|", JOIN("/",Inventory!F458:K458) )</f>
        <v>|/////</v>
      </c>
      <c r="C459" s="13" t="str">
        <f>CONCAT( "|", Inventory!E458)</f>
        <v>|</v>
      </c>
      <c r="D459" s="13" t="str">
        <f>CONCAT( "|", Inventory!D458)</f>
        <v>|</v>
      </c>
      <c r="E459" s="13" t="str">
        <f>CONCAT( "|", Inventory!C458)</f>
        <v>|</v>
      </c>
      <c r="F459" s="13" t="str">
        <f>SUBSTITUTE(CONCAT("|", JOIN(", ",Inventory!R458:U458) ), ", , ,", "")</f>
        <v>| </v>
      </c>
      <c r="G459" s="13" t="str">
        <f>CONCATENATE( "|", Inventory!L458)</f>
        <v>|</v>
      </c>
      <c r="H459" s="13" t="str">
        <f>IF ( Inventory!N458 = "", " |", SUBSTITUTE(Inventory!N458, Inventory!N458, CONCATENATE( "|", Inventory!N458) ) )</f>
        <v> |</v>
      </c>
    </row>
    <row r="460">
      <c r="A460" s="132" t="str">
        <f>CONCATENATE(Inventory!A459, " ", IF( Inventory!B459 = "♂", "&amp;#9794;", IF( Inventory!B459 = "⚪", "&amp;#9898;", IF( Inventory!B459 = "♀", "&amp;#9792;", "" ))))</f>
        <v> </v>
      </c>
      <c r="B460" s="13" t="str">
        <f>CONCAT("|", JOIN("/",Inventory!F459:K459) )</f>
        <v>|/////</v>
      </c>
      <c r="C460" s="13" t="str">
        <f>CONCAT( "|", Inventory!E459)</f>
        <v>|</v>
      </c>
      <c r="D460" s="13" t="str">
        <f>CONCAT( "|", Inventory!D459)</f>
        <v>|</v>
      </c>
      <c r="E460" s="13" t="str">
        <f>CONCAT( "|", Inventory!C459)</f>
        <v>|</v>
      </c>
      <c r="F460" s="13" t="str">
        <f>SUBSTITUTE(CONCAT("|", JOIN(", ",Inventory!R459:U459) ), ", , ,", "")</f>
        <v>| </v>
      </c>
      <c r="G460" s="13" t="str">
        <f>CONCATENATE( "|", Inventory!L459)</f>
        <v>|</v>
      </c>
      <c r="H460" s="13" t="str">
        <f>IF ( Inventory!N459 = "", " |", SUBSTITUTE(Inventory!N459, Inventory!N459, CONCATENATE( "|", Inventory!N459) ) )</f>
        <v> |</v>
      </c>
    </row>
    <row r="461">
      <c r="A461" s="132" t="str">
        <f>CONCATENATE(Inventory!A460, " ", IF( Inventory!B460 = "♂", "&amp;#9794;", IF( Inventory!B460 = "⚪", "&amp;#9898;", IF( Inventory!B460 = "♀", "&amp;#9792;", "" ))))</f>
        <v> </v>
      </c>
      <c r="B461" s="13" t="str">
        <f>CONCAT("|", JOIN("/",Inventory!F460:K460) )</f>
        <v>|/////</v>
      </c>
      <c r="C461" s="13" t="str">
        <f>CONCAT( "|", Inventory!E460)</f>
        <v>|</v>
      </c>
      <c r="D461" s="13" t="str">
        <f>CONCAT( "|", Inventory!D460)</f>
        <v>|</v>
      </c>
      <c r="E461" s="13" t="str">
        <f>CONCAT( "|", Inventory!C460)</f>
        <v>|</v>
      </c>
      <c r="F461" s="13" t="str">
        <f>SUBSTITUTE(CONCAT("|", JOIN(", ",Inventory!R460:U460) ), ", , ,", "")</f>
        <v>| </v>
      </c>
      <c r="G461" s="13" t="str">
        <f>CONCATENATE( "|", Inventory!L460)</f>
        <v>|</v>
      </c>
      <c r="H461" s="13" t="str">
        <f>IF ( Inventory!N460 = "", " |", SUBSTITUTE(Inventory!N460, Inventory!N460, CONCATENATE( "|", Inventory!N460) ) )</f>
        <v> |</v>
      </c>
    </row>
    <row r="462">
      <c r="A462" s="132" t="str">
        <f>CONCATENATE(Inventory!A461, " ", IF( Inventory!B461 = "♂", "&amp;#9794;", IF( Inventory!B461 = "⚪", "&amp;#9898;", IF( Inventory!B461 = "♀", "&amp;#9792;", "" ))))</f>
        <v> </v>
      </c>
      <c r="B462" s="13" t="str">
        <f>CONCAT("|", JOIN("/",Inventory!F461:K461) )</f>
        <v>|/////</v>
      </c>
      <c r="C462" s="13" t="str">
        <f>CONCAT( "|", Inventory!E461)</f>
        <v>|</v>
      </c>
      <c r="D462" s="13" t="str">
        <f>CONCAT( "|", Inventory!D461)</f>
        <v>|</v>
      </c>
      <c r="E462" s="13" t="str">
        <f>CONCAT( "|", Inventory!C461)</f>
        <v>|</v>
      </c>
      <c r="F462" s="13" t="str">
        <f>SUBSTITUTE(CONCAT("|", JOIN(", ",Inventory!R461:U461) ), ", , ,", "")</f>
        <v>| </v>
      </c>
      <c r="G462" s="13" t="str">
        <f>CONCATENATE( "|", Inventory!L461)</f>
        <v>|</v>
      </c>
      <c r="H462" s="13" t="str">
        <f>IF ( Inventory!N461 = "", " |", SUBSTITUTE(Inventory!N461, Inventory!N461, CONCATENATE( "|", Inventory!N461) ) )</f>
        <v> |</v>
      </c>
    </row>
    <row r="463">
      <c r="A463" s="132" t="str">
        <f>CONCATENATE(Inventory!A462, " ", IF( Inventory!B462 = "♂", "&amp;#9794;", IF( Inventory!B462 = "⚪", "&amp;#9898;", IF( Inventory!B462 = "♀", "&amp;#9792;", "" ))))</f>
        <v> </v>
      </c>
      <c r="B463" s="13" t="str">
        <f>CONCAT("|", JOIN("/",Inventory!F462:K462) )</f>
        <v>|/////</v>
      </c>
      <c r="C463" s="13" t="str">
        <f>CONCAT( "|", Inventory!E462)</f>
        <v>|</v>
      </c>
      <c r="D463" s="13" t="str">
        <f>CONCAT( "|", Inventory!D462)</f>
        <v>|</v>
      </c>
      <c r="E463" s="13" t="str">
        <f>CONCAT( "|", Inventory!C462)</f>
        <v>|</v>
      </c>
      <c r="F463" s="13" t="str">
        <f>SUBSTITUTE(CONCAT("|", JOIN(", ",Inventory!R462:U462) ), ", , ,", "")</f>
        <v>| </v>
      </c>
      <c r="G463" s="13" t="str">
        <f>CONCATENATE( "|", Inventory!L462)</f>
        <v>|</v>
      </c>
      <c r="H463" s="13" t="str">
        <f>IF ( Inventory!N462 = "", " |", SUBSTITUTE(Inventory!N462, Inventory!N462, CONCATENATE( "|", Inventory!N462) ) )</f>
        <v> |</v>
      </c>
    </row>
    <row r="464">
      <c r="A464" s="132" t="str">
        <f>CONCATENATE(Inventory!A463, " ", IF( Inventory!B463 = "♂", "&amp;#9794;", IF( Inventory!B463 = "⚪", "&amp;#9898;", IF( Inventory!B463 = "♀", "&amp;#9792;", "" ))))</f>
        <v> </v>
      </c>
      <c r="B464" s="13" t="str">
        <f>CONCAT("|", JOIN("/",Inventory!F463:K463) )</f>
        <v>|/////</v>
      </c>
      <c r="C464" s="13" t="str">
        <f>CONCAT( "|", Inventory!E463)</f>
        <v>|</v>
      </c>
      <c r="D464" s="13" t="str">
        <f>CONCAT( "|", Inventory!D463)</f>
        <v>|</v>
      </c>
      <c r="E464" s="13" t="str">
        <f>CONCAT( "|", Inventory!C463)</f>
        <v>|</v>
      </c>
      <c r="F464" s="13" t="str">
        <f>SUBSTITUTE(CONCAT("|", JOIN(", ",Inventory!R463:U463) ), ", , ,", "")</f>
        <v>| </v>
      </c>
      <c r="G464" s="13" t="str">
        <f>CONCATENATE( "|", Inventory!L463)</f>
        <v>|</v>
      </c>
      <c r="H464" s="13" t="str">
        <f>IF ( Inventory!N463 = "", " |", SUBSTITUTE(Inventory!N463, Inventory!N463, CONCATENATE( "|", Inventory!N463) ) )</f>
        <v> |</v>
      </c>
    </row>
    <row r="465">
      <c r="A465" s="132" t="str">
        <f>CONCATENATE(Inventory!A464, " ", IF( Inventory!B464 = "♂", "&amp;#9794;", IF( Inventory!B464 = "⚪", "&amp;#9898;", IF( Inventory!B464 = "♀", "&amp;#9792;", "" ))))</f>
        <v> </v>
      </c>
      <c r="B465" s="13" t="str">
        <f>CONCAT("|", JOIN("/",Inventory!F464:K464) )</f>
        <v>|/////</v>
      </c>
      <c r="C465" s="13" t="str">
        <f>CONCAT( "|", Inventory!E464)</f>
        <v>|</v>
      </c>
      <c r="D465" s="13" t="str">
        <f>CONCAT( "|", Inventory!D464)</f>
        <v>|</v>
      </c>
      <c r="E465" s="13" t="str">
        <f>CONCAT( "|", Inventory!C464)</f>
        <v>|</v>
      </c>
      <c r="F465" s="13" t="str">
        <f>SUBSTITUTE(CONCAT("|", JOIN(", ",Inventory!R464:U464) ), ", , ,", "")</f>
        <v>| </v>
      </c>
      <c r="G465" s="13" t="str">
        <f>CONCATENATE( "|", Inventory!L464)</f>
        <v>|</v>
      </c>
      <c r="H465" s="13" t="str">
        <f>IF ( Inventory!N464 = "", " |", SUBSTITUTE(Inventory!N464, Inventory!N464, CONCATENATE( "|", Inventory!N464) ) )</f>
        <v> |</v>
      </c>
    </row>
    <row r="466">
      <c r="A466" s="132" t="str">
        <f>CONCATENATE(Inventory!A465, " ", IF( Inventory!B465 = "♂", "&amp;#9794;", IF( Inventory!B465 = "⚪", "&amp;#9898;", IF( Inventory!B465 = "♀", "&amp;#9792;", "" ))))</f>
        <v> </v>
      </c>
      <c r="B466" s="13" t="str">
        <f>CONCAT("|", JOIN("/",Inventory!F465:K465) )</f>
        <v>|/////</v>
      </c>
      <c r="C466" s="13" t="str">
        <f>CONCAT( "|", Inventory!E465)</f>
        <v>|</v>
      </c>
      <c r="D466" s="13" t="str">
        <f>CONCAT( "|", Inventory!D465)</f>
        <v>|</v>
      </c>
      <c r="E466" s="13" t="str">
        <f>CONCAT( "|", Inventory!C465)</f>
        <v>|</v>
      </c>
      <c r="F466" s="13" t="str">
        <f>SUBSTITUTE(CONCAT("|", JOIN(", ",Inventory!R465:U465) ), ", , ,", "")</f>
        <v>| </v>
      </c>
      <c r="G466" s="13" t="str">
        <f>CONCATENATE( "|", Inventory!L465)</f>
        <v>|</v>
      </c>
      <c r="H466" s="13" t="str">
        <f>IF ( Inventory!N465 = "", " |", SUBSTITUTE(Inventory!N465, Inventory!N465, CONCATENATE( "|", Inventory!N465) ) )</f>
        <v> |</v>
      </c>
    </row>
    <row r="467">
      <c r="A467" s="132" t="str">
        <f>CONCATENATE(Inventory!A466, " ", IF( Inventory!B466 = "♂", "&amp;#9794;", IF( Inventory!B466 = "⚪", "&amp;#9898;", IF( Inventory!B466 = "♀", "&amp;#9792;", "" ))))</f>
        <v> </v>
      </c>
      <c r="B467" s="13" t="str">
        <f>CONCAT("|", JOIN("/",Inventory!F466:K466) )</f>
        <v>|/////</v>
      </c>
      <c r="C467" s="13" t="str">
        <f>CONCAT( "|", Inventory!E466)</f>
        <v>|</v>
      </c>
      <c r="D467" s="13" t="str">
        <f>CONCAT( "|", Inventory!D466)</f>
        <v>|</v>
      </c>
      <c r="E467" s="13" t="str">
        <f>CONCAT( "|", Inventory!C466)</f>
        <v>|</v>
      </c>
      <c r="F467" s="13" t="str">
        <f>SUBSTITUTE(CONCAT("|", JOIN(", ",Inventory!R466:U466) ), ", , ,", "")</f>
        <v>| </v>
      </c>
      <c r="G467" s="13" t="str">
        <f>CONCATENATE( "|", Inventory!L466)</f>
        <v>|</v>
      </c>
      <c r="H467" s="13" t="str">
        <f>IF ( Inventory!N466 = "", " |", SUBSTITUTE(Inventory!N466, Inventory!N466, CONCATENATE( "|", Inventory!N466) ) )</f>
        <v> |</v>
      </c>
    </row>
    <row r="468">
      <c r="A468" s="132" t="str">
        <f>CONCATENATE(Inventory!A467, " ", IF( Inventory!B467 = "♂", "&amp;#9794;", IF( Inventory!B467 = "⚪", "&amp;#9898;", IF( Inventory!B467 = "♀", "&amp;#9792;", "" ))))</f>
        <v> </v>
      </c>
      <c r="B468" s="13" t="str">
        <f>CONCAT("|", JOIN("/",Inventory!F467:K467) )</f>
        <v>|/////</v>
      </c>
      <c r="C468" s="13" t="str">
        <f>CONCAT( "|", Inventory!E467)</f>
        <v>|</v>
      </c>
      <c r="D468" s="13" t="str">
        <f>CONCAT( "|", Inventory!D467)</f>
        <v>|</v>
      </c>
      <c r="E468" s="13" t="str">
        <f>CONCAT( "|", Inventory!C467)</f>
        <v>|</v>
      </c>
      <c r="F468" s="13" t="str">
        <f>SUBSTITUTE(CONCAT("|", JOIN(", ",Inventory!R467:U467) ), ", , ,", "")</f>
        <v>| </v>
      </c>
      <c r="G468" s="13" t="str">
        <f>CONCATENATE( "|", Inventory!L467)</f>
        <v>|</v>
      </c>
      <c r="H468" s="13" t="str">
        <f>IF ( Inventory!N467 = "", " |", SUBSTITUTE(Inventory!N467, Inventory!N467, CONCATENATE( "|", Inventory!N467) ) )</f>
        <v> |</v>
      </c>
    </row>
    <row r="469">
      <c r="A469" s="132" t="str">
        <f>CONCATENATE(Inventory!A468, " ", IF( Inventory!B468 = "♂", "&amp;#9794;", IF( Inventory!B468 = "⚪", "&amp;#9898;", IF( Inventory!B468 = "♀", "&amp;#9792;", "" ))))</f>
        <v> </v>
      </c>
      <c r="B469" s="13" t="str">
        <f>CONCAT("|", JOIN("/",Inventory!F468:K468) )</f>
        <v>|/////</v>
      </c>
      <c r="C469" s="13" t="str">
        <f>CONCAT( "|", Inventory!E468)</f>
        <v>|</v>
      </c>
      <c r="D469" s="13" t="str">
        <f>CONCAT( "|", Inventory!D468)</f>
        <v>|</v>
      </c>
      <c r="E469" s="13" t="str">
        <f>CONCAT( "|", Inventory!C468)</f>
        <v>|</v>
      </c>
      <c r="F469" s="13" t="str">
        <f>SUBSTITUTE(CONCAT("|", JOIN(", ",Inventory!R468:U468) ), ", , ,", "")</f>
        <v>| </v>
      </c>
      <c r="G469" s="13" t="str">
        <f>CONCATENATE( "|", Inventory!L468)</f>
        <v>|</v>
      </c>
      <c r="H469" s="13" t="str">
        <f>IF ( Inventory!N468 = "", " |", SUBSTITUTE(Inventory!N468, Inventory!N468, CONCATENATE( "|", Inventory!N468) ) )</f>
        <v> |</v>
      </c>
    </row>
    <row r="470">
      <c r="A470" s="132" t="str">
        <f>CONCATENATE(Inventory!A469, " ", IF( Inventory!B469 = "♂", "&amp;#9794;", IF( Inventory!B469 = "⚪", "&amp;#9898;", IF( Inventory!B469 = "♀", "&amp;#9792;", "" ))))</f>
        <v> </v>
      </c>
      <c r="B470" s="13" t="str">
        <f>CONCAT("|", JOIN("/",Inventory!F469:K469) )</f>
        <v>|/////</v>
      </c>
      <c r="C470" s="13" t="str">
        <f>CONCAT( "|", Inventory!E469)</f>
        <v>|</v>
      </c>
      <c r="D470" s="13" t="str">
        <f>CONCAT( "|", Inventory!D469)</f>
        <v>|</v>
      </c>
      <c r="E470" s="13" t="str">
        <f>CONCAT( "|", Inventory!C469)</f>
        <v>|</v>
      </c>
      <c r="F470" s="13" t="str">
        <f>SUBSTITUTE(CONCAT("|", JOIN(", ",Inventory!R469:U469) ), ", , ,", "")</f>
        <v>| </v>
      </c>
      <c r="G470" s="13" t="str">
        <f>CONCATENATE( "|", Inventory!L469)</f>
        <v>|</v>
      </c>
      <c r="H470" s="13" t="str">
        <f>IF ( Inventory!N469 = "", " |", SUBSTITUTE(Inventory!N469, Inventory!N469, CONCATENATE( "|", Inventory!N469) ) )</f>
        <v> |</v>
      </c>
    </row>
    <row r="471">
      <c r="A471" s="132" t="str">
        <f>CONCATENATE(Inventory!A470, " ", IF( Inventory!B470 = "♂", "&amp;#9794;", IF( Inventory!B470 = "⚪", "&amp;#9898;", IF( Inventory!B470 = "♀", "&amp;#9792;", "" ))))</f>
        <v> </v>
      </c>
      <c r="B471" s="13" t="str">
        <f>CONCAT("|", JOIN("/",Inventory!F470:K470) )</f>
        <v>|/////</v>
      </c>
      <c r="C471" s="13" t="str">
        <f>CONCAT( "|", Inventory!E470)</f>
        <v>|</v>
      </c>
      <c r="D471" s="13" t="str">
        <f>CONCAT( "|", Inventory!D470)</f>
        <v>|</v>
      </c>
      <c r="E471" s="13" t="str">
        <f>CONCAT( "|", Inventory!C470)</f>
        <v>|</v>
      </c>
      <c r="F471" s="13" t="str">
        <f>SUBSTITUTE(CONCAT("|", JOIN(", ",Inventory!R470:U470) ), ", , ,", "")</f>
        <v>| </v>
      </c>
      <c r="G471" s="13" t="str">
        <f>CONCATENATE( "|", Inventory!L470)</f>
        <v>|</v>
      </c>
      <c r="H471" s="13" t="str">
        <f>IF ( Inventory!N470 = "", " |", SUBSTITUTE(Inventory!N470, Inventory!N470, CONCATENATE( "|", Inventory!N470) ) )</f>
        <v> |</v>
      </c>
    </row>
    <row r="472">
      <c r="A472" s="132" t="str">
        <f>CONCATENATE(Inventory!A471, " ", IF( Inventory!B471 = "♂", "&amp;#9794;", IF( Inventory!B471 = "⚪", "&amp;#9898;", IF( Inventory!B471 = "♀", "&amp;#9792;", "" ))))</f>
        <v> </v>
      </c>
      <c r="B472" s="13" t="str">
        <f>CONCAT("|", JOIN("/",Inventory!F471:K471) )</f>
        <v>|/////</v>
      </c>
      <c r="C472" s="13" t="str">
        <f>CONCAT( "|", Inventory!E471)</f>
        <v>|</v>
      </c>
      <c r="D472" s="13" t="str">
        <f>CONCAT( "|", Inventory!D471)</f>
        <v>|</v>
      </c>
      <c r="E472" s="13" t="str">
        <f>CONCAT( "|", Inventory!C471)</f>
        <v>|</v>
      </c>
      <c r="F472" s="13" t="str">
        <f>SUBSTITUTE(CONCAT("|", JOIN(", ",Inventory!R471:U471) ), ", , ,", "")</f>
        <v>| </v>
      </c>
      <c r="G472" s="13" t="str">
        <f>CONCATENATE( "|", Inventory!L471)</f>
        <v>|</v>
      </c>
      <c r="H472" s="13" t="str">
        <f>IF ( Inventory!N471 = "", " |", SUBSTITUTE(Inventory!N471, Inventory!N471, CONCATENATE( "|", Inventory!N471) ) )</f>
        <v> |</v>
      </c>
    </row>
    <row r="473">
      <c r="A473" s="132" t="str">
        <f>CONCATENATE(Inventory!A472, " ", IF( Inventory!B472 = "♂", "&amp;#9794;", IF( Inventory!B472 = "⚪", "&amp;#9898;", IF( Inventory!B472 = "♀", "&amp;#9792;", "" ))))</f>
        <v> </v>
      </c>
      <c r="B473" s="13" t="str">
        <f>CONCAT("|", JOIN("/",Inventory!F472:K472) )</f>
        <v>|/////</v>
      </c>
      <c r="C473" s="13" t="str">
        <f>CONCAT( "|", Inventory!E472)</f>
        <v>|</v>
      </c>
      <c r="D473" s="13" t="str">
        <f>CONCAT( "|", Inventory!D472)</f>
        <v>|</v>
      </c>
      <c r="E473" s="13" t="str">
        <f>CONCAT( "|", Inventory!C472)</f>
        <v>|</v>
      </c>
      <c r="F473" s="13" t="str">
        <f>SUBSTITUTE(CONCAT("|", JOIN(", ",Inventory!R472:U472) ), ", , ,", "")</f>
        <v>| </v>
      </c>
      <c r="G473" s="13" t="str">
        <f>CONCATENATE( "|", Inventory!L472)</f>
        <v>|</v>
      </c>
      <c r="H473" s="13" t="str">
        <f>IF ( Inventory!N472 = "", " |", SUBSTITUTE(Inventory!N472, Inventory!N472, CONCATENATE( "|", Inventory!N472) ) )</f>
        <v> |</v>
      </c>
    </row>
    <row r="474">
      <c r="A474" s="132" t="str">
        <f>CONCATENATE(Inventory!A473, " ", IF( Inventory!B473 = "♂", "&amp;#9794;", IF( Inventory!B473 = "⚪", "&amp;#9898;", IF( Inventory!B473 = "♀", "&amp;#9792;", "" ))))</f>
        <v> </v>
      </c>
      <c r="B474" s="13" t="str">
        <f>CONCAT("|", JOIN("/",Inventory!F473:K473) )</f>
        <v>|/////</v>
      </c>
      <c r="C474" s="13" t="str">
        <f>CONCAT( "|", Inventory!E473)</f>
        <v>|</v>
      </c>
      <c r="D474" s="13" t="str">
        <f>CONCAT( "|", Inventory!D473)</f>
        <v>|</v>
      </c>
      <c r="E474" s="13" t="str">
        <f>CONCAT( "|", Inventory!C473)</f>
        <v>|</v>
      </c>
      <c r="F474" s="13" t="str">
        <f>SUBSTITUTE(CONCAT("|", JOIN(", ",Inventory!R473:U473) ), ", , ,", "")</f>
        <v>| </v>
      </c>
      <c r="G474" s="13" t="str">
        <f>CONCATENATE( "|", Inventory!L473)</f>
        <v>|</v>
      </c>
      <c r="H474" s="13" t="str">
        <f>IF ( Inventory!N473 = "", " |", SUBSTITUTE(Inventory!N473, Inventory!N473, CONCATENATE( "|", Inventory!N473) ) )</f>
        <v> |</v>
      </c>
    </row>
    <row r="475">
      <c r="A475" s="132" t="str">
        <f>CONCATENATE(Inventory!A474, " ", IF( Inventory!B474 = "♂", "&amp;#9794;", IF( Inventory!B474 = "⚪", "&amp;#9898;", IF( Inventory!B474 = "♀", "&amp;#9792;", "" ))))</f>
        <v> </v>
      </c>
      <c r="B475" s="13" t="str">
        <f>CONCAT("|", JOIN("/",Inventory!F474:K474) )</f>
        <v>|/////</v>
      </c>
      <c r="C475" s="13" t="str">
        <f>CONCAT( "|", Inventory!E474)</f>
        <v>|</v>
      </c>
      <c r="D475" s="13" t="str">
        <f>CONCAT( "|", Inventory!D474)</f>
        <v>|</v>
      </c>
      <c r="E475" s="13" t="str">
        <f>CONCAT( "|", Inventory!C474)</f>
        <v>|</v>
      </c>
      <c r="F475" s="13" t="str">
        <f>SUBSTITUTE(CONCAT("|", JOIN(", ",Inventory!R474:U474) ), ", , ,", "")</f>
        <v>| </v>
      </c>
      <c r="G475" s="13" t="str">
        <f>CONCATENATE( "|", Inventory!L474)</f>
        <v>|</v>
      </c>
      <c r="H475" s="13" t="str">
        <f>IF ( Inventory!N474 = "", " |", SUBSTITUTE(Inventory!N474, Inventory!N474, CONCATENATE( "|", Inventory!N474) ) )</f>
        <v> |</v>
      </c>
    </row>
    <row r="476">
      <c r="A476" s="132" t="str">
        <f>CONCATENATE(Inventory!A475, " ", IF( Inventory!B475 = "♂", "&amp;#9794;", IF( Inventory!B475 = "⚪", "&amp;#9898;", IF( Inventory!B475 = "♀", "&amp;#9792;", "" ))))</f>
        <v> </v>
      </c>
      <c r="B476" s="13" t="str">
        <f>CONCAT("|", JOIN("/",Inventory!F475:K475) )</f>
        <v>|/////</v>
      </c>
      <c r="C476" s="13" t="str">
        <f>CONCAT( "|", Inventory!E475)</f>
        <v>|</v>
      </c>
      <c r="D476" s="13" t="str">
        <f>CONCAT( "|", Inventory!D475)</f>
        <v>|</v>
      </c>
      <c r="E476" s="13" t="str">
        <f>CONCAT( "|", Inventory!C475)</f>
        <v>|</v>
      </c>
      <c r="F476" s="13" t="str">
        <f>SUBSTITUTE(CONCAT("|", JOIN(", ",Inventory!R475:U475) ), ", , ,", "")</f>
        <v>| </v>
      </c>
      <c r="G476" s="13" t="str">
        <f>CONCATENATE( "|", Inventory!L475)</f>
        <v>|</v>
      </c>
      <c r="H476" s="13" t="str">
        <f>IF ( Inventory!N475 = "", " |", SUBSTITUTE(Inventory!N475, Inventory!N475, CONCATENATE( "|", Inventory!N475) ) )</f>
        <v> |</v>
      </c>
    </row>
    <row r="477">
      <c r="A477" s="132" t="str">
        <f>CONCATENATE(Inventory!A476, " ", IF( Inventory!B476 = "♂", "&amp;#9794;", IF( Inventory!B476 = "⚪", "&amp;#9898;", IF( Inventory!B476 = "♀", "&amp;#9792;", "" ))))</f>
        <v> </v>
      </c>
      <c r="B477" s="13" t="str">
        <f>CONCAT("|", JOIN("/",Inventory!F476:K476) )</f>
        <v>|/////</v>
      </c>
      <c r="C477" s="13" t="str">
        <f>CONCAT( "|", Inventory!E476)</f>
        <v>|</v>
      </c>
      <c r="D477" s="13" t="str">
        <f>CONCAT( "|", Inventory!D476)</f>
        <v>|</v>
      </c>
      <c r="E477" s="13" t="str">
        <f>CONCAT( "|", Inventory!C476)</f>
        <v>|</v>
      </c>
      <c r="F477" s="13" t="str">
        <f>SUBSTITUTE(CONCAT("|", JOIN(", ",Inventory!R476:U476) ), ", , ,", "")</f>
        <v>| </v>
      </c>
      <c r="G477" s="13" t="str">
        <f>CONCATENATE( "|", Inventory!L476)</f>
        <v>|</v>
      </c>
      <c r="H477" s="13" t="str">
        <f>IF ( Inventory!N476 = "", " |", SUBSTITUTE(Inventory!N476, Inventory!N476, CONCATENATE( "|", Inventory!N476) ) )</f>
        <v> |</v>
      </c>
    </row>
    <row r="478">
      <c r="A478" s="132" t="str">
        <f>CONCATENATE(Inventory!A477, " ", IF( Inventory!B477 = "♂", "&amp;#9794;", IF( Inventory!B477 = "⚪", "&amp;#9898;", IF( Inventory!B477 = "♀", "&amp;#9792;", "" ))))</f>
        <v> </v>
      </c>
      <c r="B478" s="13" t="str">
        <f>CONCAT("|", JOIN("/",Inventory!F477:K477) )</f>
        <v>|/////</v>
      </c>
      <c r="C478" s="13" t="str">
        <f>CONCAT( "|", Inventory!E477)</f>
        <v>|</v>
      </c>
      <c r="D478" s="13" t="str">
        <f>CONCAT( "|", Inventory!D477)</f>
        <v>|</v>
      </c>
      <c r="E478" s="13" t="str">
        <f>CONCAT( "|", Inventory!C477)</f>
        <v>|</v>
      </c>
      <c r="F478" s="13" t="str">
        <f>SUBSTITUTE(CONCAT("|", JOIN(", ",Inventory!R477:U477) ), ", , ,", "")</f>
        <v>| </v>
      </c>
      <c r="G478" s="13" t="str">
        <f>CONCATENATE( "|", Inventory!L477)</f>
        <v>|</v>
      </c>
      <c r="H478" s="13" t="str">
        <f>IF ( Inventory!N477 = "", " |", SUBSTITUTE(Inventory!N477, Inventory!N477, CONCATENATE( "|", Inventory!N477) ) )</f>
        <v> |</v>
      </c>
    </row>
    <row r="479">
      <c r="A479" s="132" t="str">
        <f>CONCATENATE(Inventory!A478, " ", IF( Inventory!B478 = "♂", "&amp;#9794;", IF( Inventory!B478 = "⚪", "&amp;#9898;", IF( Inventory!B478 = "♀", "&amp;#9792;", "" ))))</f>
        <v> </v>
      </c>
      <c r="B479" s="13" t="str">
        <f>CONCAT("|", JOIN("/",Inventory!F478:K478) )</f>
        <v>|/////</v>
      </c>
      <c r="C479" s="13" t="str">
        <f>CONCAT( "|", Inventory!E478)</f>
        <v>|</v>
      </c>
      <c r="D479" s="13" t="str">
        <f>CONCAT( "|", Inventory!D478)</f>
        <v>|</v>
      </c>
      <c r="E479" s="13" t="str">
        <f>CONCAT( "|", Inventory!C478)</f>
        <v>|</v>
      </c>
      <c r="F479" s="13" t="str">
        <f>SUBSTITUTE(CONCAT("|", JOIN(", ",Inventory!R478:U478) ), ", , ,", "")</f>
        <v>| </v>
      </c>
      <c r="G479" s="13" t="str">
        <f>CONCATENATE( "|", Inventory!L478)</f>
        <v>|</v>
      </c>
      <c r="H479" s="13" t="str">
        <f>IF ( Inventory!N478 = "", " |", SUBSTITUTE(Inventory!N478, Inventory!N478, CONCATENATE( "|", Inventory!N478) ) )</f>
        <v> |</v>
      </c>
    </row>
    <row r="480">
      <c r="A480" s="132" t="str">
        <f>CONCATENATE(Inventory!A479, " ", IF( Inventory!B479 = "♂", "&amp;#9794;", IF( Inventory!B479 = "⚪", "&amp;#9898;", IF( Inventory!B479 = "♀", "&amp;#9792;", "" ))))</f>
        <v> </v>
      </c>
      <c r="B480" s="13" t="str">
        <f>CONCAT("|", JOIN("/",Inventory!F479:K479) )</f>
        <v>|/////</v>
      </c>
      <c r="C480" s="13" t="str">
        <f>CONCAT( "|", Inventory!E479)</f>
        <v>|</v>
      </c>
      <c r="D480" s="13" t="str">
        <f>CONCAT( "|", Inventory!D479)</f>
        <v>|</v>
      </c>
      <c r="E480" s="13" t="str">
        <f>CONCAT( "|", Inventory!C479)</f>
        <v>|</v>
      </c>
      <c r="F480" s="13" t="str">
        <f>SUBSTITUTE(CONCAT("|", JOIN(", ",Inventory!R479:U479) ), ", , ,", "")</f>
        <v>| </v>
      </c>
      <c r="G480" s="13" t="str">
        <f>CONCATENATE( "|", Inventory!L479)</f>
        <v>|</v>
      </c>
      <c r="H480" s="13" t="str">
        <f>IF ( Inventory!N479 = "", " |", SUBSTITUTE(Inventory!N479, Inventory!N479, CONCATENATE( "|", Inventory!N479) ) )</f>
        <v> |</v>
      </c>
    </row>
    <row r="481">
      <c r="A481" s="132" t="str">
        <f>CONCATENATE(Inventory!A480, " ", IF( Inventory!B480 = "♂", "&amp;#9794;", IF( Inventory!B480 = "⚪", "&amp;#9898;", IF( Inventory!B480 = "♀", "&amp;#9792;", "" ))))</f>
        <v> </v>
      </c>
      <c r="B481" s="13" t="str">
        <f>CONCAT("|", JOIN("/",Inventory!F480:K480) )</f>
        <v>|/////</v>
      </c>
      <c r="C481" s="13" t="str">
        <f>CONCAT( "|", Inventory!E480)</f>
        <v>|</v>
      </c>
      <c r="D481" s="13" t="str">
        <f>CONCAT( "|", Inventory!D480)</f>
        <v>|</v>
      </c>
      <c r="E481" s="13" t="str">
        <f>CONCAT( "|", Inventory!C480)</f>
        <v>|</v>
      </c>
      <c r="F481" s="13" t="str">
        <f>SUBSTITUTE(CONCAT("|", JOIN(", ",Inventory!R480:U480) ), ", , ,", "")</f>
        <v>| </v>
      </c>
      <c r="G481" s="13" t="str">
        <f>CONCATENATE( "|", Inventory!L480)</f>
        <v>|</v>
      </c>
      <c r="H481" s="13" t="str">
        <f>IF ( Inventory!N480 = "", " |", SUBSTITUTE(Inventory!N480, Inventory!N480, CONCATENATE( "|", Inventory!N480) ) )</f>
        <v> |</v>
      </c>
    </row>
    <row r="482">
      <c r="A482" s="132" t="str">
        <f>CONCATENATE(Inventory!A481, " ", IF( Inventory!B481 = "♂", "&amp;#9794;", IF( Inventory!B481 = "⚪", "&amp;#9898;", IF( Inventory!B481 = "♀", "&amp;#9792;", "" ))))</f>
        <v> </v>
      </c>
      <c r="B482" s="13" t="str">
        <f>CONCAT("|", JOIN("/",Inventory!F481:K481) )</f>
        <v>|/////</v>
      </c>
      <c r="C482" s="13" t="str">
        <f>CONCAT( "|", Inventory!E481)</f>
        <v>|</v>
      </c>
      <c r="D482" s="13" t="str">
        <f>CONCAT( "|", Inventory!D481)</f>
        <v>|</v>
      </c>
      <c r="E482" s="13" t="str">
        <f>CONCAT( "|", Inventory!C481)</f>
        <v>|</v>
      </c>
      <c r="F482" s="13" t="str">
        <f>SUBSTITUTE(CONCAT("|", JOIN(", ",Inventory!R481:U481) ), ", , ,", "")</f>
        <v>| </v>
      </c>
      <c r="G482" s="13" t="str">
        <f>CONCATENATE( "|", Inventory!L481)</f>
        <v>|</v>
      </c>
      <c r="H482" s="13" t="str">
        <f>IF ( Inventory!N481 = "", " |", SUBSTITUTE(Inventory!N481, Inventory!N481, CONCATENATE( "|", Inventory!N481) ) )</f>
        <v> |</v>
      </c>
    </row>
    <row r="483">
      <c r="A483" s="132" t="str">
        <f>CONCATENATE(Inventory!A482, " ", IF( Inventory!B482 = "♂", "&amp;#9794;", IF( Inventory!B482 = "⚪", "&amp;#9898;", IF( Inventory!B482 = "♀", "&amp;#9792;", "" ))))</f>
        <v> </v>
      </c>
      <c r="B483" s="13" t="str">
        <f>CONCAT("|", JOIN("/",Inventory!F482:K482) )</f>
        <v>|/////</v>
      </c>
      <c r="C483" s="13" t="str">
        <f>CONCAT( "|", Inventory!E482)</f>
        <v>|</v>
      </c>
      <c r="D483" s="13" t="str">
        <f>CONCAT( "|", Inventory!D482)</f>
        <v>|</v>
      </c>
      <c r="E483" s="13" t="str">
        <f>CONCAT( "|", Inventory!C482)</f>
        <v>|</v>
      </c>
      <c r="F483" s="13" t="str">
        <f>SUBSTITUTE(CONCAT("|", JOIN(", ",Inventory!R482:U482) ), ", , ,", "")</f>
        <v>| </v>
      </c>
      <c r="G483" s="13" t="str">
        <f>CONCATENATE( "|", Inventory!L482)</f>
        <v>|</v>
      </c>
      <c r="H483" s="13" t="str">
        <f>IF ( Inventory!N482 = "", " |", SUBSTITUTE(Inventory!N482, Inventory!N482, CONCATENATE( "|", Inventory!N482) ) )</f>
        <v> |</v>
      </c>
    </row>
    <row r="484">
      <c r="A484" s="132" t="str">
        <f>CONCATENATE(Inventory!A483, " ", IF( Inventory!B483 = "♂", "&amp;#9794;", IF( Inventory!B483 = "⚪", "&amp;#9898;", IF( Inventory!B483 = "♀", "&amp;#9792;", "" ))))</f>
        <v> </v>
      </c>
      <c r="B484" s="13" t="str">
        <f>CONCAT("|", JOIN("/",Inventory!F483:K483) )</f>
        <v>|/////</v>
      </c>
      <c r="C484" s="13" t="str">
        <f>CONCAT( "|", Inventory!E483)</f>
        <v>|</v>
      </c>
      <c r="D484" s="13" t="str">
        <f>CONCAT( "|", Inventory!D483)</f>
        <v>|</v>
      </c>
      <c r="E484" s="13" t="str">
        <f>CONCAT( "|", Inventory!C483)</f>
        <v>|</v>
      </c>
      <c r="F484" s="13" t="str">
        <f>SUBSTITUTE(CONCAT("|", JOIN(", ",Inventory!R483:U483) ), ", , ,", "")</f>
        <v>| </v>
      </c>
      <c r="G484" s="13" t="str">
        <f>CONCATENATE( "|", Inventory!L483)</f>
        <v>|</v>
      </c>
      <c r="H484" s="13" t="str">
        <f>IF ( Inventory!N483 = "", " |", SUBSTITUTE(Inventory!N483, Inventory!N483, CONCATENATE( "|", Inventory!N483) ) )</f>
        <v> |</v>
      </c>
    </row>
    <row r="485">
      <c r="A485" s="132" t="str">
        <f>CONCATENATE(Inventory!A484, " ", IF( Inventory!B484 = "♂", "&amp;#9794;", IF( Inventory!B484 = "⚪", "&amp;#9898;", IF( Inventory!B484 = "♀", "&amp;#9792;", "" ))))</f>
        <v> </v>
      </c>
      <c r="B485" s="13" t="str">
        <f>CONCAT("|", JOIN("/",Inventory!F484:K484) )</f>
        <v>|/////</v>
      </c>
      <c r="C485" s="13" t="str">
        <f>CONCAT( "|", Inventory!E484)</f>
        <v>|</v>
      </c>
      <c r="D485" s="13" t="str">
        <f>CONCAT( "|", Inventory!D484)</f>
        <v>|</v>
      </c>
      <c r="E485" s="13" t="str">
        <f>CONCAT( "|", Inventory!C484)</f>
        <v>|</v>
      </c>
      <c r="F485" s="13" t="str">
        <f>SUBSTITUTE(CONCAT("|", JOIN(", ",Inventory!R484:U484) ), ", , ,", "")</f>
        <v>| </v>
      </c>
      <c r="G485" s="13" t="str">
        <f>CONCATENATE( "|", Inventory!L484)</f>
        <v>|</v>
      </c>
      <c r="H485" s="13" t="str">
        <f>IF ( Inventory!N484 = "", " |", SUBSTITUTE(Inventory!N484, Inventory!N484, CONCATENATE( "|", Inventory!N484) ) )</f>
        <v> |</v>
      </c>
    </row>
    <row r="486">
      <c r="A486" s="132" t="str">
        <f>CONCATENATE(Inventory!A485, " ", IF( Inventory!B485 = "♂", "&amp;#9794;", IF( Inventory!B485 = "⚪", "&amp;#9898;", IF( Inventory!B485 = "♀", "&amp;#9792;", "" ))))</f>
        <v> </v>
      </c>
      <c r="B486" s="13" t="str">
        <f>CONCAT("|", JOIN("/",Inventory!F485:K485) )</f>
        <v>|/////</v>
      </c>
      <c r="C486" s="13" t="str">
        <f>CONCAT( "|", Inventory!E485)</f>
        <v>|</v>
      </c>
      <c r="D486" s="13" t="str">
        <f>CONCAT( "|", Inventory!D485)</f>
        <v>|</v>
      </c>
      <c r="E486" s="13" t="str">
        <f>CONCAT( "|", Inventory!C485)</f>
        <v>|</v>
      </c>
      <c r="F486" s="13" t="str">
        <f>SUBSTITUTE(CONCAT("|", JOIN(", ",Inventory!R485:U485) ), ", , ,", "")</f>
        <v>| </v>
      </c>
      <c r="G486" s="13" t="str">
        <f>CONCATENATE( "|", Inventory!L485)</f>
        <v>|</v>
      </c>
      <c r="H486" s="13" t="str">
        <f>IF ( Inventory!N485 = "", " |", SUBSTITUTE(Inventory!N485, Inventory!N485, CONCATENATE( "|", Inventory!N485) ) )</f>
        <v> |</v>
      </c>
    </row>
    <row r="487">
      <c r="A487" s="132" t="str">
        <f>CONCATENATE(Inventory!A486, " ", IF( Inventory!B486 = "♂", "&amp;#9794;", IF( Inventory!B486 = "⚪", "&amp;#9898;", IF( Inventory!B486 = "♀", "&amp;#9792;", "" ))))</f>
        <v> </v>
      </c>
      <c r="B487" s="13" t="str">
        <f>CONCAT("|", JOIN("/",Inventory!F486:K486) )</f>
        <v>|/////</v>
      </c>
      <c r="C487" s="13" t="str">
        <f>CONCAT( "|", Inventory!E486)</f>
        <v>|</v>
      </c>
      <c r="D487" s="13" t="str">
        <f>CONCAT( "|", Inventory!D486)</f>
        <v>|</v>
      </c>
      <c r="E487" s="13" t="str">
        <f>CONCAT( "|", Inventory!C486)</f>
        <v>|</v>
      </c>
      <c r="F487" s="13" t="str">
        <f>SUBSTITUTE(CONCAT("|", JOIN(", ",Inventory!R486:U486) ), ", , ,", "")</f>
        <v>| </v>
      </c>
      <c r="G487" s="13" t="str">
        <f>CONCATENATE( "|", Inventory!L486)</f>
        <v>|</v>
      </c>
      <c r="H487" s="13" t="str">
        <f>IF ( Inventory!N486 = "", " |", SUBSTITUTE(Inventory!N486, Inventory!N486, CONCATENATE( "|", Inventory!N486) ) )</f>
        <v> |</v>
      </c>
    </row>
    <row r="488">
      <c r="A488" s="132" t="str">
        <f>CONCATENATE(Inventory!A487, " ", IF( Inventory!B487 = "♂", "&amp;#9794;", IF( Inventory!B487 = "⚪", "&amp;#9898;", IF( Inventory!B487 = "♀", "&amp;#9792;", "" ))))</f>
        <v> </v>
      </c>
      <c r="B488" s="13" t="str">
        <f>CONCAT("|", JOIN("/",Inventory!F487:K487) )</f>
        <v>|/////</v>
      </c>
      <c r="C488" s="13" t="str">
        <f>CONCAT( "|", Inventory!E487)</f>
        <v>|</v>
      </c>
      <c r="D488" s="13" t="str">
        <f>CONCAT( "|", Inventory!D487)</f>
        <v>|</v>
      </c>
      <c r="E488" s="13" t="str">
        <f>CONCAT( "|", Inventory!C487)</f>
        <v>|</v>
      </c>
      <c r="F488" s="13" t="str">
        <f>SUBSTITUTE(CONCAT("|", JOIN(", ",Inventory!R487:U487) ), ", , ,", "")</f>
        <v>| </v>
      </c>
      <c r="G488" s="13" t="str">
        <f>CONCATENATE( "|", Inventory!L487)</f>
        <v>|</v>
      </c>
      <c r="H488" s="13" t="str">
        <f>IF ( Inventory!N487 = "", " |", SUBSTITUTE(Inventory!N487, Inventory!N487, CONCATENATE( "|", Inventory!N487) ) )</f>
        <v> |</v>
      </c>
    </row>
    <row r="489">
      <c r="A489" s="132" t="str">
        <f>CONCATENATE(Inventory!A488, " ", IF( Inventory!B488 = "♂", "&amp;#9794;", IF( Inventory!B488 = "⚪", "&amp;#9898;", IF( Inventory!B488 = "♀", "&amp;#9792;", "" ))))</f>
        <v> </v>
      </c>
      <c r="B489" s="13" t="str">
        <f>CONCAT("|", JOIN("/",Inventory!F488:K488) )</f>
        <v>|/////</v>
      </c>
      <c r="C489" s="13" t="str">
        <f>CONCAT( "|", Inventory!E488)</f>
        <v>|</v>
      </c>
      <c r="D489" s="13" t="str">
        <f>CONCAT( "|", Inventory!D488)</f>
        <v>|</v>
      </c>
      <c r="E489" s="13" t="str">
        <f>CONCAT( "|", Inventory!C488)</f>
        <v>|</v>
      </c>
      <c r="F489" s="13" t="str">
        <f>SUBSTITUTE(CONCAT("|", JOIN(", ",Inventory!R488:U488) ), ", , ,", "")</f>
        <v>| </v>
      </c>
      <c r="G489" s="13" t="str">
        <f>CONCATENATE( "|", Inventory!L488)</f>
        <v>|</v>
      </c>
      <c r="H489" s="13" t="str">
        <f>IF ( Inventory!N488 = "", " |", SUBSTITUTE(Inventory!N488, Inventory!N488, CONCATENATE( "|", Inventory!N488) ) )</f>
        <v> |</v>
      </c>
    </row>
    <row r="490">
      <c r="A490" s="132" t="str">
        <f>CONCATENATE(Inventory!A489, " ", IF( Inventory!B489 = "♂", "&amp;#9794;", IF( Inventory!B489 = "⚪", "&amp;#9898;", IF( Inventory!B489 = "♀", "&amp;#9792;", "" ))))</f>
        <v> </v>
      </c>
      <c r="B490" s="13" t="str">
        <f>CONCAT("|", JOIN("/",Inventory!F489:K489) )</f>
        <v>|/////</v>
      </c>
      <c r="C490" s="13" t="str">
        <f>CONCAT( "|", Inventory!E489)</f>
        <v>|</v>
      </c>
      <c r="D490" s="13" t="str">
        <f>CONCAT( "|", Inventory!D489)</f>
        <v>|</v>
      </c>
      <c r="E490" s="13" t="str">
        <f>CONCAT( "|", Inventory!C489)</f>
        <v>|</v>
      </c>
      <c r="F490" s="13" t="str">
        <f>SUBSTITUTE(CONCAT("|", JOIN(", ",Inventory!R489:U489) ), ", , ,", "")</f>
        <v>| </v>
      </c>
      <c r="G490" s="13" t="str">
        <f>CONCATENATE( "|", Inventory!L489)</f>
        <v>|</v>
      </c>
      <c r="H490" s="13" t="str">
        <f>IF ( Inventory!N489 = "", " |", SUBSTITUTE(Inventory!N489, Inventory!N489, CONCATENATE( "|", Inventory!N489) ) )</f>
        <v> |</v>
      </c>
    </row>
    <row r="491">
      <c r="A491" s="132" t="str">
        <f>CONCATENATE(Inventory!A490, " ", IF( Inventory!B490 = "♂", "&amp;#9794;", IF( Inventory!B490 = "⚪", "&amp;#9898;", IF( Inventory!B490 = "♀", "&amp;#9792;", "" ))))</f>
        <v> </v>
      </c>
      <c r="B491" s="13" t="str">
        <f>CONCAT("|", JOIN("/",Inventory!F490:K490) )</f>
        <v>|/////</v>
      </c>
      <c r="C491" s="13" t="str">
        <f>CONCAT( "|", Inventory!E490)</f>
        <v>|</v>
      </c>
      <c r="D491" s="13" t="str">
        <f>CONCAT( "|", Inventory!D490)</f>
        <v>|</v>
      </c>
      <c r="E491" s="13" t="str">
        <f>CONCAT( "|", Inventory!C490)</f>
        <v>|</v>
      </c>
      <c r="F491" s="13" t="str">
        <f>SUBSTITUTE(CONCAT("|", JOIN(", ",Inventory!R490:U490) ), ", , ,", "")</f>
        <v>| </v>
      </c>
      <c r="G491" s="13" t="str">
        <f>CONCATENATE( "|", Inventory!L490)</f>
        <v>|</v>
      </c>
      <c r="H491" s="13" t="str">
        <f>IF ( Inventory!N490 = "", " |", SUBSTITUTE(Inventory!N490, Inventory!N490, CONCATENATE( "|", Inventory!N490) ) )</f>
        <v> |</v>
      </c>
    </row>
    <row r="492">
      <c r="A492" s="132" t="str">
        <f>CONCATENATE(Inventory!A491, " ", IF( Inventory!B491 = "♂", "&amp;#9794;", IF( Inventory!B491 = "⚪", "&amp;#9898;", IF( Inventory!B491 = "♀", "&amp;#9792;", "" ))))</f>
        <v> </v>
      </c>
      <c r="B492" s="13" t="str">
        <f>CONCAT("|", JOIN("/",Inventory!F491:K491) )</f>
        <v>|/////</v>
      </c>
      <c r="C492" s="13" t="str">
        <f>CONCAT( "|", Inventory!E491)</f>
        <v>|</v>
      </c>
      <c r="D492" s="13" t="str">
        <f>CONCAT( "|", Inventory!D491)</f>
        <v>|</v>
      </c>
      <c r="E492" s="13" t="str">
        <f>CONCAT( "|", Inventory!C491)</f>
        <v>|</v>
      </c>
      <c r="F492" s="13" t="str">
        <f>SUBSTITUTE(CONCAT("|", JOIN(", ",Inventory!R491:U491) ), ", , ,", "")</f>
        <v>| </v>
      </c>
      <c r="G492" s="13" t="str">
        <f>CONCATENATE( "|", Inventory!L491)</f>
        <v>|</v>
      </c>
      <c r="H492" s="13" t="str">
        <f>IF ( Inventory!N491 = "", " |", SUBSTITUTE(Inventory!N491, Inventory!N491, CONCATENATE( "|", Inventory!N491) ) )</f>
        <v> |</v>
      </c>
    </row>
    <row r="493">
      <c r="A493" s="132" t="str">
        <f>CONCATENATE(Inventory!A492, " ", IF( Inventory!B492 = "♂", "&amp;#9794;", IF( Inventory!B492 = "⚪", "&amp;#9898;", IF( Inventory!B492 = "♀", "&amp;#9792;", "" ))))</f>
        <v> </v>
      </c>
      <c r="B493" s="13" t="str">
        <f>CONCAT("|", JOIN("/",Inventory!F492:K492) )</f>
        <v>|/////</v>
      </c>
      <c r="C493" s="13" t="str">
        <f>CONCAT( "|", Inventory!E492)</f>
        <v>|</v>
      </c>
      <c r="D493" s="13" t="str">
        <f>CONCAT( "|", Inventory!D492)</f>
        <v>|</v>
      </c>
      <c r="E493" s="13" t="str">
        <f>CONCAT( "|", Inventory!C492)</f>
        <v>|</v>
      </c>
      <c r="F493" s="13" t="str">
        <f>SUBSTITUTE(CONCAT("|", JOIN(", ",Inventory!R492:U492) ), ", , ,", "")</f>
        <v>| </v>
      </c>
      <c r="G493" s="13" t="str">
        <f>CONCATENATE( "|", Inventory!L492)</f>
        <v>|</v>
      </c>
      <c r="H493" s="13" t="str">
        <f>IF ( Inventory!N492 = "", " |", SUBSTITUTE(Inventory!N492, Inventory!N492, CONCATENATE( "|", Inventory!N492) ) )</f>
        <v> |</v>
      </c>
    </row>
    <row r="494">
      <c r="A494" s="132" t="str">
        <f>CONCATENATE(Inventory!A493, " ", IF( Inventory!B493 = "♂", "&amp;#9794;", IF( Inventory!B493 = "⚪", "&amp;#9898;", IF( Inventory!B493 = "♀", "&amp;#9792;", "" ))))</f>
        <v> </v>
      </c>
      <c r="B494" s="13" t="str">
        <f>CONCAT("|", JOIN("/",Inventory!F493:K493) )</f>
        <v>|/////</v>
      </c>
      <c r="C494" s="13" t="str">
        <f>CONCAT( "|", Inventory!E493)</f>
        <v>|</v>
      </c>
      <c r="D494" s="13" t="str">
        <f>CONCAT( "|", Inventory!D493)</f>
        <v>|</v>
      </c>
      <c r="E494" s="13" t="str">
        <f>CONCAT( "|", Inventory!C493)</f>
        <v>|</v>
      </c>
      <c r="F494" s="13" t="str">
        <f>SUBSTITUTE(CONCAT("|", JOIN(", ",Inventory!R493:U493) ), ", , ,", "")</f>
        <v>| </v>
      </c>
      <c r="G494" s="13" t="str">
        <f>CONCATENATE( "|", Inventory!L493)</f>
        <v>|</v>
      </c>
      <c r="H494" s="13" t="str">
        <f>IF ( Inventory!N493 = "", " |", SUBSTITUTE(Inventory!N493, Inventory!N493, CONCATENATE( "|", Inventory!N493) ) )</f>
        <v> |</v>
      </c>
    </row>
    <row r="495">
      <c r="A495" s="132" t="str">
        <f>CONCATENATE(Inventory!A494, " ", IF( Inventory!B494 = "♂", "&amp;#9794;", IF( Inventory!B494 = "⚪", "&amp;#9898;", IF( Inventory!B494 = "♀", "&amp;#9792;", "" ))))</f>
        <v> </v>
      </c>
      <c r="B495" s="13" t="str">
        <f>CONCAT("|", JOIN("/",Inventory!F494:K494) )</f>
        <v>|/////</v>
      </c>
      <c r="C495" s="13" t="str">
        <f>CONCAT( "|", Inventory!E494)</f>
        <v>|</v>
      </c>
      <c r="D495" s="13" t="str">
        <f>CONCAT( "|", Inventory!D494)</f>
        <v>|</v>
      </c>
      <c r="E495" s="13" t="str">
        <f>CONCAT( "|", Inventory!C494)</f>
        <v>|</v>
      </c>
      <c r="F495" s="13" t="str">
        <f>SUBSTITUTE(CONCAT("|", JOIN(", ",Inventory!R494:U494) ), ", , ,", "")</f>
        <v>| </v>
      </c>
      <c r="G495" s="13" t="str">
        <f>CONCATENATE( "|", Inventory!L494)</f>
        <v>|</v>
      </c>
      <c r="H495" s="13" t="str">
        <f>IF ( Inventory!N494 = "", " |", SUBSTITUTE(Inventory!N494, Inventory!N494, CONCATENATE( "|", Inventory!N494) ) )</f>
        <v> |</v>
      </c>
    </row>
    <row r="496">
      <c r="A496" s="132" t="str">
        <f>CONCATENATE(Inventory!A495, " ", IF( Inventory!B495 = "♂", "&amp;#9794;", IF( Inventory!B495 = "⚪", "&amp;#9898;", IF( Inventory!B495 = "♀", "&amp;#9792;", "" ))))</f>
        <v> </v>
      </c>
      <c r="B496" s="13" t="str">
        <f>CONCAT("|", JOIN("/",Inventory!F495:K495) )</f>
        <v>|/////</v>
      </c>
      <c r="C496" s="13" t="str">
        <f>CONCAT( "|", Inventory!E495)</f>
        <v>|</v>
      </c>
      <c r="D496" s="13" t="str">
        <f>CONCAT( "|", Inventory!D495)</f>
        <v>|</v>
      </c>
      <c r="E496" s="13" t="str">
        <f>CONCAT( "|", Inventory!C495)</f>
        <v>|</v>
      </c>
      <c r="F496" s="13" t="str">
        <f>SUBSTITUTE(CONCAT("|", JOIN(", ",Inventory!R495:U495) ), ", , ,", "")</f>
        <v>| </v>
      </c>
      <c r="G496" s="13" t="str">
        <f>CONCATENATE( "|", Inventory!L495)</f>
        <v>|</v>
      </c>
      <c r="H496" s="13" t="str">
        <f>IF ( Inventory!N495 = "", " |", SUBSTITUTE(Inventory!N495, Inventory!N495, CONCATENATE( "|", Inventory!N495) ) )</f>
        <v> |</v>
      </c>
    </row>
    <row r="497">
      <c r="A497" s="132" t="str">
        <f>CONCATENATE(Inventory!A496, " ", IF( Inventory!B496 = "♂", "&amp;#9794;", IF( Inventory!B496 = "⚪", "&amp;#9898;", IF( Inventory!B496 = "♀", "&amp;#9792;", "" ))))</f>
        <v> </v>
      </c>
      <c r="B497" s="13" t="str">
        <f>CONCAT("|", JOIN("/",Inventory!F496:K496) )</f>
        <v>|/////</v>
      </c>
      <c r="C497" s="13" t="str">
        <f>CONCAT( "|", Inventory!E496)</f>
        <v>|</v>
      </c>
      <c r="D497" s="13" t="str">
        <f>CONCAT( "|", Inventory!D496)</f>
        <v>|</v>
      </c>
      <c r="E497" s="13" t="str">
        <f>CONCAT( "|", Inventory!C496)</f>
        <v>|</v>
      </c>
      <c r="F497" s="13" t="str">
        <f>SUBSTITUTE(CONCAT("|", JOIN(", ",Inventory!R496:U496) ), ", , ,", "")</f>
        <v>| </v>
      </c>
      <c r="G497" s="13" t="str">
        <f>CONCATENATE( "|", Inventory!L496)</f>
        <v>|</v>
      </c>
      <c r="H497" s="13" t="str">
        <f>IF ( Inventory!N496 = "", " |", SUBSTITUTE(Inventory!N496, Inventory!N496, CONCATENATE( "|", Inventory!N496) ) )</f>
        <v> |</v>
      </c>
    </row>
    <row r="498">
      <c r="A498" s="132" t="str">
        <f>CONCATENATE(Inventory!A497, " ", IF( Inventory!B497 = "♂", "&amp;#9794;", IF( Inventory!B497 = "⚪", "&amp;#9898;", IF( Inventory!B497 = "♀", "&amp;#9792;", "" ))))</f>
        <v> </v>
      </c>
      <c r="B498" s="13" t="str">
        <f>CONCAT("|", JOIN("/",Inventory!F497:K497) )</f>
        <v>|/////</v>
      </c>
      <c r="C498" s="13" t="str">
        <f>CONCAT( "|", Inventory!E497)</f>
        <v>|</v>
      </c>
      <c r="D498" s="13" t="str">
        <f>CONCAT( "|", Inventory!D497)</f>
        <v>|</v>
      </c>
      <c r="E498" s="13" t="str">
        <f>CONCAT( "|", Inventory!C497)</f>
        <v>|</v>
      </c>
      <c r="F498" s="13" t="str">
        <f>SUBSTITUTE(CONCAT("|", JOIN(", ",Inventory!R497:U497) ), ", , ,", "")</f>
        <v>| </v>
      </c>
      <c r="G498" s="13" t="str">
        <f>CONCATENATE( "|", Inventory!L497)</f>
        <v>|</v>
      </c>
      <c r="H498" s="13" t="str">
        <f>IF ( Inventory!N497 = "", " |", SUBSTITUTE(Inventory!N497, Inventory!N497, CONCATENATE( "|", Inventory!N497) ) )</f>
        <v> |</v>
      </c>
    </row>
    <row r="499">
      <c r="A499" s="132" t="str">
        <f>CONCATENATE(Inventory!A498, " ", IF( Inventory!B498 = "♂", "&amp;#9794;", IF( Inventory!B498 = "⚪", "&amp;#9898;", IF( Inventory!B498 = "♀", "&amp;#9792;", "" ))))</f>
        <v> </v>
      </c>
      <c r="B499" s="13" t="str">
        <f>CONCAT("|", JOIN("/",Inventory!F498:K498) )</f>
        <v>|/////</v>
      </c>
      <c r="C499" s="13" t="str">
        <f>CONCAT( "|", Inventory!E498)</f>
        <v>|</v>
      </c>
      <c r="D499" s="13" t="str">
        <f>CONCAT( "|", Inventory!D498)</f>
        <v>|</v>
      </c>
      <c r="E499" s="13" t="str">
        <f>CONCAT( "|", Inventory!C498)</f>
        <v>|</v>
      </c>
      <c r="F499" s="13" t="str">
        <f>SUBSTITUTE(CONCAT("|", JOIN(", ",Inventory!R498:U498) ), ", , ,", "")</f>
        <v>| </v>
      </c>
      <c r="G499" s="13" t="str">
        <f>CONCATENATE( "|", Inventory!L498)</f>
        <v>|</v>
      </c>
      <c r="H499" s="13" t="str">
        <f>IF ( Inventory!N498 = "", " |", SUBSTITUTE(Inventory!N498, Inventory!N498, CONCATENATE( "|", Inventory!N498) ) )</f>
        <v> |</v>
      </c>
    </row>
    <row r="500">
      <c r="A500" s="132" t="str">
        <f>CONCATENATE(Inventory!A499, " ", IF( Inventory!B499 = "♂", "&amp;#9794;", IF( Inventory!B499 = "⚪", "&amp;#9898;", IF( Inventory!B499 = "♀", "&amp;#9792;", "" ))))</f>
        <v> </v>
      </c>
      <c r="B500" s="13" t="str">
        <f>CONCAT("|", JOIN("/",Inventory!F499:K499) )</f>
        <v>|/////</v>
      </c>
      <c r="C500" s="13" t="str">
        <f>CONCAT( "|", Inventory!E499)</f>
        <v>|</v>
      </c>
      <c r="D500" s="13" t="str">
        <f>CONCAT( "|", Inventory!D499)</f>
        <v>|</v>
      </c>
      <c r="E500" s="13" t="str">
        <f>CONCAT( "|", Inventory!C499)</f>
        <v>|</v>
      </c>
      <c r="F500" s="13" t="str">
        <f>SUBSTITUTE(CONCAT("|", JOIN(", ",Inventory!R499:U499) ), ", , ,", "")</f>
        <v>| </v>
      </c>
      <c r="G500" s="13" t="str">
        <f>CONCATENATE( "|", Inventory!L499)</f>
        <v>|</v>
      </c>
      <c r="H500" s="13" t="str">
        <f>IF ( Inventory!N499 = "", " |", SUBSTITUTE(Inventory!N499, Inventory!N499, CONCATENATE( "|", Inventory!N499) ) )</f>
        <v> |</v>
      </c>
    </row>
    <row r="501">
      <c r="A501" s="132" t="str">
        <f>CONCATENATE(Inventory!A500, " ", IF( Inventory!B500 = "♂", "&amp;#9794;", IF( Inventory!B500 = "⚪", "&amp;#9898;", IF( Inventory!B500 = "♀", "&amp;#9792;", "" ))))</f>
        <v> </v>
      </c>
      <c r="B501" s="13" t="str">
        <f>CONCAT("|", JOIN("/",Inventory!F500:K500) )</f>
        <v>|/////</v>
      </c>
      <c r="C501" s="13" t="str">
        <f>CONCAT( "|", Inventory!E500)</f>
        <v>|</v>
      </c>
      <c r="D501" s="13" t="str">
        <f>CONCAT( "|", Inventory!D500)</f>
        <v>|</v>
      </c>
      <c r="E501" s="13" t="str">
        <f>CONCAT( "|", Inventory!C500)</f>
        <v>|</v>
      </c>
      <c r="F501" s="13" t="str">
        <f>SUBSTITUTE(CONCAT("|", JOIN(", ",Inventory!R500:U500) ), ", , ,", "")</f>
        <v>| </v>
      </c>
      <c r="G501" s="13" t="str">
        <f>CONCATENATE( "|", Inventory!L500)</f>
        <v>|</v>
      </c>
      <c r="H501" s="13" t="str">
        <f>IF ( Inventory!N500 = "", " |", SUBSTITUTE(Inventory!N500, Inventory!N500, CONCATENATE( "|", Inventory!N500) ) )</f>
        <v> |</v>
      </c>
    </row>
    <row r="502">
      <c r="A502" s="132" t="str">
        <f>CONCATENATE(Inventory!A501, " ", IF( Inventory!B501 = "♂", "&amp;#9794;", IF( Inventory!B501 = "⚪", "&amp;#9898;", IF( Inventory!B501 = "♀", "&amp;#9792;", "" ))))</f>
        <v> </v>
      </c>
      <c r="B502" s="13" t="str">
        <f>CONCAT("|", JOIN("/",Inventory!F501:K501) )</f>
        <v>|/////</v>
      </c>
      <c r="C502" s="13" t="str">
        <f>CONCAT( "|", Inventory!E501)</f>
        <v>|</v>
      </c>
      <c r="D502" s="13" t="str">
        <f>CONCAT( "|", Inventory!D501)</f>
        <v>|</v>
      </c>
      <c r="E502" s="13" t="str">
        <f>CONCAT( "|", Inventory!C501)</f>
        <v>|</v>
      </c>
      <c r="F502" s="13" t="str">
        <f>SUBSTITUTE(CONCAT("|", JOIN(", ",Inventory!R501:U501) ), ", , ,", "")</f>
        <v>| </v>
      </c>
      <c r="G502" s="13" t="str">
        <f>CONCATENATE( "|", Inventory!L501)</f>
        <v>|</v>
      </c>
      <c r="H502" s="13" t="str">
        <f>IF ( Inventory!N501 = "", " |", SUBSTITUTE(Inventory!N501, Inventory!N501, CONCATENATE( "|", Inventory!N501) ) )</f>
        <v> |</v>
      </c>
    </row>
    <row r="503">
      <c r="A503" s="132" t="str">
        <f>CONCATENATE(Inventory!A502, " ", IF( Inventory!B502 = "♂", "&amp;#9794;", IF( Inventory!B502 = "⚪", "&amp;#9898;", IF( Inventory!B502 = "♀", "&amp;#9792;", "" ))))</f>
        <v> </v>
      </c>
      <c r="B503" s="13" t="str">
        <f>CONCAT("|", JOIN("/",Inventory!F502:K502) )</f>
        <v>|/////</v>
      </c>
      <c r="C503" s="13" t="str">
        <f>CONCAT( "|", Inventory!E502)</f>
        <v>|</v>
      </c>
      <c r="D503" s="13" t="str">
        <f>CONCAT( "|", Inventory!D502)</f>
        <v>|</v>
      </c>
      <c r="E503" s="13" t="str">
        <f>CONCAT( "|", Inventory!C502)</f>
        <v>|</v>
      </c>
      <c r="F503" s="13" t="str">
        <f>SUBSTITUTE(CONCAT("|", JOIN(", ",Inventory!R502:U502) ), ", , ,", "")</f>
        <v>| </v>
      </c>
      <c r="G503" s="13" t="str">
        <f>CONCATENATE( "|", Inventory!L502)</f>
        <v>|</v>
      </c>
      <c r="H503" s="13" t="str">
        <f>IF ( Inventory!N502 = "", " |", SUBSTITUTE(Inventory!N502, Inventory!N502, CONCATENATE( "|", Inventory!N502) ) )</f>
        <v> |</v>
      </c>
    </row>
    <row r="504">
      <c r="A504" s="132" t="str">
        <f>CONCATENATE(Inventory!A503, " ", IF( Inventory!B503 = "♂", "&amp;#9794;", IF( Inventory!B503 = "⚪", "&amp;#9898;", IF( Inventory!B503 = "♀", "&amp;#9792;", "" ))))</f>
        <v> </v>
      </c>
      <c r="B504" s="13" t="str">
        <f>CONCAT("|", JOIN("/",Inventory!F503:K503) )</f>
        <v>|/////</v>
      </c>
      <c r="C504" s="13" t="str">
        <f>CONCAT( "|", Inventory!E503)</f>
        <v>|</v>
      </c>
      <c r="D504" s="13" t="str">
        <f>CONCAT( "|", Inventory!D503)</f>
        <v>|</v>
      </c>
      <c r="E504" s="13" t="str">
        <f>CONCAT( "|", Inventory!C503)</f>
        <v>|</v>
      </c>
      <c r="F504" s="13" t="str">
        <f>SUBSTITUTE(CONCAT("|", JOIN(", ",Inventory!R503:U503) ), ", , ,", "")</f>
        <v>| </v>
      </c>
      <c r="G504" s="13" t="str">
        <f>CONCATENATE( "|", Inventory!L503)</f>
        <v>|</v>
      </c>
      <c r="H504" s="13" t="str">
        <f>IF ( Inventory!N503 = "", " |", SUBSTITUTE(Inventory!N503, Inventory!N503, CONCATENATE( "|", Inventory!N503) ) )</f>
        <v> |</v>
      </c>
    </row>
    <row r="505">
      <c r="A505" s="132" t="str">
        <f>CONCATENATE(Inventory!A504, " ", IF( Inventory!B504 = "♂", "&amp;#9794;", IF( Inventory!B504 = "⚪", "&amp;#9898;", IF( Inventory!B504 = "♀", "&amp;#9792;", "" ))))</f>
        <v> </v>
      </c>
      <c r="B505" s="13" t="str">
        <f>CONCAT("|", JOIN("/",Inventory!F504:K504) )</f>
        <v>|/////</v>
      </c>
      <c r="C505" s="13" t="str">
        <f>CONCAT( "|", Inventory!E504)</f>
        <v>|</v>
      </c>
      <c r="D505" s="13" t="str">
        <f>CONCAT( "|", Inventory!D504)</f>
        <v>|</v>
      </c>
      <c r="E505" s="13" t="str">
        <f>CONCAT( "|", Inventory!C504)</f>
        <v>|</v>
      </c>
      <c r="F505" s="13" t="str">
        <f>SUBSTITUTE(CONCAT("|", JOIN(", ",Inventory!R504:U504) ), ", , ,", "")</f>
        <v>| </v>
      </c>
      <c r="G505" s="13" t="str">
        <f>CONCATENATE( "|", Inventory!L504)</f>
        <v>|</v>
      </c>
      <c r="H505" s="13" t="str">
        <f>IF ( Inventory!N504 = "", " |", SUBSTITUTE(Inventory!N504, Inventory!N504, CONCATENATE( "|", Inventory!N504) ) )</f>
        <v> |</v>
      </c>
    </row>
    <row r="506">
      <c r="A506" s="132" t="str">
        <f>CONCATENATE(Inventory!A505, " ", IF( Inventory!B505 = "♂", "&amp;#9794;", IF( Inventory!B505 = "⚪", "&amp;#9898;", IF( Inventory!B505 = "♀", "&amp;#9792;", "" ))))</f>
        <v> </v>
      </c>
      <c r="B506" s="13" t="str">
        <f>CONCAT("|", JOIN("/",Inventory!F505:K505) )</f>
        <v>|/////</v>
      </c>
      <c r="C506" s="13" t="str">
        <f>CONCAT( "|", Inventory!E505)</f>
        <v>|</v>
      </c>
      <c r="D506" s="13" t="str">
        <f>CONCAT( "|", Inventory!D505)</f>
        <v>|</v>
      </c>
      <c r="E506" s="13" t="str">
        <f>CONCAT( "|", Inventory!C505)</f>
        <v>|</v>
      </c>
      <c r="F506" s="13" t="str">
        <f>SUBSTITUTE(CONCAT("|", JOIN(", ",Inventory!R505:U505) ), ", , ,", "")</f>
        <v>| </v>
      </c>
      <c r="G506" s="13" t="str">
        <f>CONCATENATE( "|", Inventory!L505)</f>
        <v>|</v>
      </c>
      <c r="H506" s="13" t="str">
        <f>IF ( Inventory!N505 = "", " |", SUBSTITUTE(Inventory!N505, Inventory!N505, CONCATENATE( "|", Inventory!N505) ) )</f>
        <v> |</v>
      </c>
    </row>
    <row r="507">
      <c r="A507" s="132" t="str">
        <f>CONCATENATE(Inventory!A506, " ", IF( Inventory!B506 = "♂", "&amp;#9794;", IF( Inventory!B506 = "⚪", "&amp;#9898;", IF( Inventory!B506 = "♀", "&amp;#9792;", "" ))))</f>
        <v> </v>
      </c>
      <c r="B507" s="13" t="str">
        <f>CONCAT("|", JOIN("/",Inventory!F506:K506) )</f>
        <v>|/////</v>
      </c>
      <c r="C507" s="13" t="str">
        <f>CONCAT( "|", Inventory!E506)</f>
        <v>|</v>
      </c>
      <c r="D507" s="13" t="str">
        <f>CONCAT( "|", Inventory!D506)</f>
        <v>|</v>
      </c>
      <c r="E507" s="13" t="str">
        <f>CONCAT( "|", Inventory!C506)</f>
        <v>|</v>
      </c>
      <c r="F507" s="13" t="str">
        <f>SUBSTITUTE(CONCAT("|", JOIN(", ",Inventory!R506:U506) ), ", , ,", "")</f>
        <v>| </v>
      </c>
      <c r="G507" s="13" t="str">
        <f>CONCATENATE( "|", Inventory!L506)</f>
        <v>|</v>
      </c>
      <c r="H507" s="13" t="str">
        <f>IF ( Inventory!N506 = "", " |", SUBSTITUTE(Inventory!N506, Inventory!N506, CONCATENATE( "|", Inventory!N506) ) )</f>
        <v> |</v>
      </c>
    </row>
    <row r="508">
      <c r="A508" s="132" t="str">
        <f>CONCATENATE(Inventory!A507, " ", IF( Inventory!B507 = "♂", "&amp;#9794;", IF( Inventory!B507 = "⚪", "&amp;#9898;", IF( Inventory!B507 = "♀", "&amp;#9792;", "" ))))</f>
        <v> </v>
      </c>
      <c r="B508" s="13" t="str">
        <f>CONCAT("|", JOIN("/",Inventory!F507:K507) )</f>
        <v>|/////</v>
      </c>
      <c r="C508" s="13" t="str">
        <f>CONCAT( "|", Inventory!E507)</f>
        <v>|</v>
      </c>
      <c r="D508" s="13" t="str">
        <f>CONCAT( "|", Inventory!D507)</f>
        <v>|</v>
      </c>
      <c r="E508" s="13" t="str">
        <f>CONCAT( "|", Inventory!C507)</f>
        <v>|</v>
      </c>
      <c r="F508" s="13" t="str">
        <f>SUBSTITUTE(CONCAT("|", JOIN(", ",Inventory!R507:U507) ), ", , ,", "")</f>
        <v>| </v>
      </c>
      <c r="G508" s="13" t="str">
        <f>CONCATENATE( "|", Inventory!L507)</f>
        <v>|</v>
      </c>
      <c r="H508" s="13" t="str">
        <f>IF ( Inventory!N507 = "", " |", SUBSTITUTE(Inventory!N507, Inventory!N507, CONCATENATE( "|", Inventory!N507) ) )</f>
        <v> |</v>
      </c>
    </row>
    <row r="509">
      <c r="A509" s="132" t="str">
        <f>CONCATENATE(Inventory!A508, " ", IF( Inventory!B508 = "♂", "&amp;#9794;", IF( Inventory!B508 = "⚪", "&amp;#9898;", IF( Inventory!B508 = "♀", "&amp;#9792;", "" ))))</f>
        <v> </v>
      </c>
      <c r="B509" s="13" t="str">
        <f>CONCAT("|", JOIN("/",Inventory!F508:K508) )</f>
        <v>|/////</v>
      </c>
      <c r="C509" s="13" t="str">
        <f>CONCAT( "|", Inventory!E508)</f>
        <v>|</v>
      </c>
      <c r="D509" s="13" t="str">
        <f>CONCAT( "|", Inventory!D508)</f>
        <v>|</v>
      </c>
      <c r="E509" s="13" t="str">
        <f>CONCAT( "|", Inventory!C508)</f>
        <v>|</v>
      </c>
      <c r="F509" s="13" t="str">
        <f>SUBSTITUTE(CONCAT("|", JOIN(", ",Inventory!R508:U508) ), ", , ,", "")</f>
        <v>| </v>
      </c>
      <c r="G509" s="13" t="str">
        <f>CONCATENATE( "|", Inventory!L508)</f>
        <v>|</v>
      </c>
      <c r="H509" s="13" t="str">
        <f>IF ( Inventory!N508 = "", " |", SUBSTITUTE(Inventory!N508, Inventory!N508, CONCATENATE( "|", Inventory!N508) ) )</f>
        <v> |</v>
      </c>
    </row>
    <row r="510">
      <c r="A510" s="132" t="str">
        <f>CONCATENATE(Inventory!A509, " ", IF( Inventory!B509 = "♂", "&amp;#9794;", IF( Inventory!B509 = "⚪", "&amp;#9898;", IF( Inventory!B509 = "♀", "&amp;#9792;", "" ))))</f>
        <v> </v>
      </c>
      <c r="B510" s="13" t="str">
        <f>CONCAT("|", JOIN("/",Inventory!F509:K509) )</f>
        <v>|/////</v>
      </c>
      <c r="C510" s="13" t="str">
        <f>CONCAT( "|", Inventory!E509)</f>
        <v>|</v>
      </c>
      <c r="D510" s="13" t="str">
        <f>CONCAT( "|", Inventory!D509)</f>
        <v>|</v>
      </c>
      <c r="E510" s="13" t="str">
        <f>CONCAT( "|", Inventory!C509)</f>
        <v>|</v>
      </c>
      <c r="F510" s="13" t="str">
        <f>SUBSTITUTE(CONCAT("|", JOIN(", ",Inventory!R509:U509) ), ", , ,", "")</f>
        <v>| </v>
      </c>
      <c r="G510" s="13" t="str">
        <f>CONCATENATE( "|", Inventory!L509)</f>
        <v>|</v>
      </c>
      <c r="H510" s="13" t="str">
        <f>IF ( Inventory!N509 = "", " |", SUBSTITUTE(Inventory!N509, Inventory!N509, CONCATENATE( "|", Inventory!N509) ) )</f>
        <v> |</v>
      </c>
    </row>
    <row r="511">
      <c r="A511" s="132" t="str">
        <f>CONCATENATE(Inventory!A510, " ", IF( Inventory!B510 = "♂", "&amp;#9794;", IF( Inventory!B510 = "⚪", "&amp;#9898;", IF( Inventory!B510 = "♀", "&amp;#9792;", "" ))))</f>
        <v> </v>
      </c>
      <c r="B511" s="13" t="str">
        <f>CONCAT("|", JOIN("/",Inventory!F510:K510) )</f>
        <v>|/////</v>
      </c>
      <c r="C511" s="13" t="str">
        <f>CONCAT( "|", Inventory!E510)</f>
        <v>|</v>
      </c>
      <c r="D511" s="13" t="str">
        <f>CONCAT( "|", Inventory!D510)</f>
        <v>|</v>
      </c>
      <c r="E511" s="13" t="str">
        <f>CONCAT( "|", Inventory!C510)</f>
        <v>|</v>
      </c>
      <c r="F511" s="13" t="str">
        <f>SUBSTITUTE(CONCAT("|", JOIN(", ",Inventory!R510:U510) ), ", , ,", "")</f>
        <v>| </v>
      </c>
      <c r="G511" s="13" t="str">
        <f>CONCATENATE( "|", Inventory!L510)</f>
        <v>|</v>
      </c>
      <c r="H511" s="13" t="str">
        <f>IF ( Inventory!N510 = "", " |", SUBSTITUTE(Inventory!N510, Inventory!N510, CONCATENATE( "|", Inventory!N510) ) )</f>
        <v> |</v>
      </c>
    </row>
    <row r="512">
      <c r="A512" s="132" t="str">
        <f>CONCATENATE(Inventory!A511, " ", IF( Inventory!B511 = "♂", "&amp;#9794;", IF( Inventory!B511 = "⚪", "&amp;#9898;", IF( Inventory!B511 = "♀", "&amp;#9792;", "" ))))</f>
        <v> </v>
      </c>
      <c r="B512" s="13" t="str">
        <f>CONCAT("|", JOIN("/",Inventory!F511:K511) )</f>
        <v>|/////</v>
      </c>
      <c r="C512" s="13" t="str">
        <f>CONCAT( "|", Inventory!E511)</f>
        <v>|</v>
      </c>
      <c r="D512" s="13" t="str">
        <f>CONCAT( "|", Inventory!D511)</f>
        <v>|</v>
      </c>
      <c r="E512" s="13" t="str">
        <f>CONCAT( "|", Inventory!C511)</f>
        <v>|</v>
      </c>
      <c r="F512" s="13" t="str">
        <f>SUBSTITUTE(CONCAT("|", JOIN(", ",Inventory!R511:U511) ), ", , ,", "")</f>
        <v>| </v>
      </c>
      <c r="G512" s="13" t="str">
        <f>CONCATENATE( "|", Inventory!L511)</f>
        <v>|</v>
      </c>
      <c r="H512" s="13" t="str">
        <f>IF ( Inventory!N511 = "", " |", SUBSTITUTE(Inventory!N511, Inventory!N511, CONCATENATE( "|", Inventory!N511) ) )</f>
        <v> |</v>
      </c>
    </row>
    <row r="513">
      <c r="A513" s="132" t="str">
        <f>CONCATENATE(Inventory!A512, " ", IF( Inventory!B512 = "♂", "&amp;#9794;", IF( Inventory!B512 = "⚪", "&amp;#9898;", IF( Inventory!B512 = "♀", "&amp;#9792;", "" ))))</f>
        <v> </v>
      </c>
      <c r="B513" s="13" t="str">
        <f>CONCAT("|", JOIN("/",Inventory!F512:K512) )</f>
        <v>|/////</v>
      </c>
      <c r="C513" s="13" t="str">
        <f>CONCAT( "|", Inventory!E512)</f>
        <v>|</v>
      </c>
      <c r="D513" s="13" t="str">
        <f>CONCAT( "|", Inventory!D512)</f>
        <v>|</v>
      </c>
      <c r="E513" s="13" t="str">
        <f>CONCAT( "|", Inventory!C512)</f>
        <v>|</v>
      </c>
      <c r="F513" s="13" t="str">
        <f>SUBSTITUTE(CONCAT("|", JOIN(", ",Inventory!R512:U512) ), ", , ,", "")</f>
        <v>| </v>
      </c>
      <c r="G513" s="13" t="str">
        <f>CONCATENATE( "|", Inventory!L512)</f>
        <v>|</v>
      </c>
      <c r="H513" s="13" t="str">
        <f>IF ( Inventory!N512 = "", " |", SUBSTITUTE(Inventory!N512, Inventory!N512, CONCATENATE( "|", Inventory!N512) ) )</f>
        <v> |</v>
      </c>
    </row>
    <row r="514">
      <c r="A514" s="132" t="str">
        <f>CONCATENATE(Inventory!A513, " ", IF( Inventory!B513 = "♂", "&amp;#9794;", IF( Inventory!B513 = "⚪", "&amp;#9898;", IF( Inventory!B513 = "♀", "&amp;#9792;", "" ))))</f>
        <v> </v>
      </c>
      <c r="B514" s="13" t="str">
        <f>CONCAT("|", JOIN("/",Inventory!F513:K513) )</f>
        <v>|/////</v>
      </c>
      <c r="C514" s="13" t="str">
        <f>CONCAT( "|", Inventory!E513)</f>
        <v>|</v>
      </c>
      <c r="D514" s="13" t="str">
        <f>CONCAT( "|", Inventory!D513)</f>
        <v>|</v>
      </c>
      <c r="E514" s="13" t="str">
        <f>CONCAT( "|", Inventory!C513)</f>
        <v>|</v>
      </c>
      <c r="F514" s="13" t="str">
        <f>SUBSTITUTE(CONCAT("|", JOIN(", ",Inventory!R513:U513) ), ", , ,", "")</f>
        <v>| </v>
      </c>
      <c r="G514" s="13" t="str">
        <f>CONCATENATE( "|", Inventory!L513)</f>
        <v>|</v>
      </c>
      <c r="H514" s="13" t="str">
        <f>IF ( Inventory!N513 = "", " |", SUBSTITUTE(Inventory!N513, Inventory!N513, CONCATENATE( "|", Inventory!N513) ) )</f>
        <v> |</v>
      </c>
    </row>
    <row r="515">
      <c r="A515" s="132" t="str">
        <f>CONCATENATE(Inventory!A514, " ", IF( Inventory!B514 = "♂", "&amp;#9794;", IF( Inventory!B514 = "⚪", "&amp;#9898;", IF( Inventory!B514 = "♀", "&amp;#9792;", "" ))))</f>
        <v> </v>
      </c>
      <c r="B515" s="13" t="str">
        <f>CONCAT("|", JOIN("/",Inventory!F514:K514) )</f>
        <v>|/////</v>
      </c>
      <c r="C515" s="13" t="str">
        <f>CONCAT( "|", Inventory!E514)</f>
        <v>|</v>
      </c>
      <c r="D515" s="13" t="str">
        <f>CONCAT( "|", Inventory!D514)</f>
        <v>|</v>
      </c>
      <c r="E515" s="13" t="str">
        <f>CONCAT( "|", Inventory!C514)</f>
        <v>|</v>
      </c>
      <c r="F515" s="13" t="str">
        <f>SUBSTITUTE(CONCAT("|", JOIN(", ",Inventory!R514:U514) ), ", , ,", "")</f>
        <v>| </v>
      </c>
      <c r="G515" s="13" t="str">
        <f>CONCATENATE( "|", Inventory!L514)</f>
        <v>|</v>
      </c>
      <c r="H515" s="13" t="str">
        <f>IF ( Inventory!N514 = "", " |", SUBSTITUTE(Inventory!N514, Inventory!N514, CONCATENATE( "|", Inventory!N514) ) )</f>
        <v> |</v>
      </c>
    </row>
    <row r="516">
      <c r="A516" s="132" t="str">
        <f>CONCATENATE(Inventory!A515, " ", IF( Inventory!B515 = "♂", "&amp;#9794;", IF( Inventory!B515 = "⚪", "&amp;#9898;", IF( Inventory!B515 = "♀", "&amp;#9792;", "" ))))</f>
        <v> </v>
      </c>
      <c r="B516" s="13" t="str">
        <f>CONCAT("|", JOIN("/",Inventory!F515:K515) )</f>
        <v>|/////</v>
      </c>
      <c r="C516" s="13" t="str">
        <f>CONCAT( "|", Inventory!E515)</f>
        <v>|</v>
      </c>
      <c r="D516" s="13" t="str">
        <f>CONCAT( "|", Inventory!D515)</f>
        <v>|</v>
      </c>
      <c r="E516" s="13" t="str">
        <f>CONCAT( "|", Inventory!C515)</f>
        <v>|</v>
      </c>
      <c r="F516" s="13" t="str">
        <f>SUBSTITUTE(CONCAT("|", JOIN(", ",Inventory!R515:U515) ), ", , ,", "")</f>
        <v>| </v>
      </c>
      <c r="G516" s="13" t="str">
        <f>CONCATENATE( "|", Inventory!L515)</f>
        <v>|</v>
      </c>
      <c r="H516" s="13" t="str">
        <f>IF ( Inventory!N515 = "", " |", SUBSTITUTE(Inventory!N515, Inventory!N515, CONCATENATE( "|", Inventory!N515) ) )</f>
        <v> |</v>
      </c>
    </row>
    <row r="517">
      <c r="A517" s="132" t="str">
        <f>CONCATENATE(Inventory!A516, " ", IF( Inventory!B516 = "♂", "&amp;#9794;", IF( Inventory!B516 = "⚪", "&amp;#9898;", IF( Inventory!B516 = "♀", "&amp;#9792;", "" ))))</f>
        <v> </v>
      </c>
      <c r="B517" s="13" t="str">
        <f>CONCAT("|", JOIN("/",Inventory!F516:K516) )</f>
        <v>|/////</v>
      </c>
      <c r="C517" s="13" t="str">
        <f>CONCAT( "|", Inventory!E516)</f>
        <v>|</v>
      </c>
      <c r="D517" s="13" t="str">
        <f>CONCAT( "|", Inventory!D516)</f>
        <v>|</v>
      </c>
      <c r="E517" s="13" t="str">
        <f>CONCAT( "|", Inventory!C516)</f>
        <v>|</v>
      </c>
      <c r="F517" s="13" t="str">
        <f>SUBSTITUTE(CONCAT("|", JOIN(", ",Inventory!R516:U516) ), ", , ,", "")</f>
        <v>| </v>
      </c>
      <c r="G517" s="13" t="str">
        <f>CONCATENATE( "|", Inventory!L516)</f>
        <v>|</v>
      </c>
      <c r="H517" s="13" t="str">
        <f>IF ( Inventory!N516 = "", " |", SUBSTITUTE(Inventory!N516, Inventory!N516, CONCATENATE( "|", Inventory!N516) ) )</f>
        <v> |</v>
      </c>
    </row>
    <row r="518">
      <c r="A518" s="132" t="str">
        <f>CONCATENATE(Inventory!A517, " ", IF( Inventory!B517 = "♂", "&amp;#9794;", IF( Inventory!B517 = "⚪", "&amp;#9898;", IF( Inventory!B517 = "♀", "&amp;#9792;", "" ))))</f>
        <v> </v>
      </c>
      <c r="B518" s="13" t="str">
        <f>CONCAT("|", JOIN("/",Inventory!F517:K517) )</f>
        <v>|/////</v>
      </c>
      <c r="C518" s="13" t="str">
        <f>CONCAT( "|", Inventory!E517)</f>
        <v>|</v>
      </c>
      <c r="D518" s="13" t="str">
        <f>CONCAT( "|", Inventory!D517)</f>
        <v>|</v>
      </c>
      <c r="E518" s="13" t="str">
        <f>CONCAT( "|", Inventory!C517)</f>
        <v>|</v>
      </c>
      <c r="F518" s="13" t="str">
        <f>SUBSTITUTE(CONCAT("|", JOIN(", ",Inventory!R517:U517) ), ", , ,", "")</f>
        <v>| </v>
      </c>
      <c r="G518" s="13" t="str">
        <f>CONCATENATE( "|", Inventory!L517)</f>
        <v>|</v>
      </c>
      <c r="H518" s="13" t="str">
        <f>IF ( Inventory!N517 = "", " |", SUBSTITUTE(Inventory!N517, Inventory!N517, CONCATENATE( "|", Inventory!N517) ) )</f>
        <v> |</v>
      </c>
    </row>
    <row r="519">
      <c r="A519" s="132" t="str">
        <f>CONCATENATE(Inventory!A518, " ", IF( Inventory!B518 = "♂", "&amp;#9794;", IF( Inventory!B518 = "⚪", "&amp;#9898;", IF( Inventory!B518 = "♀", "&amp;#9792;", "" ))))</f>
        <v> </v>
      </c>
      <c r="B519" s="13" t="str">
        <f>CONCAT("|", JOIN("/",Inventory!F518:K518) )</f>
        <v>|/////</v>
      </c>
      <c r="C519" s="13" t="str">
        <f>CONCAT( "|", Inventory!E518)</f>
        <v>|</v>
      </c>
      <c r="D519" s="13" t="str">
        <f>CONCAT( "|", Inventory!D518)</f>
        <v>|</v>
      </c>
      <c r="E519" s="13" t="str">
        <f>CONCAT( "|", Inventory!C518)</f>
        <v>|</v>
      </c>
      <c r="F519" s="13" t="str">
        <f>SUBSTITUTE(CONCAT("|", JOIN(", ",Inventory!R518:U518) ), ", , ,", "")</f>
        <v>| </v>
      </c>
      <c r="G519" s="13" t="str">
        <f>CONCATENATE( "|", Inventory!L518)</f>
        <v>|</v>
      </c>
      <c r="H519" s="13" t="str">
        <f>IF ( Inventory!N518 = "", " |", SUBSTITUTE(Inventory!N518, Inventory!N518, CONCATENATE( "|", Inventory!N518) ) )</f>
        <v> |</v>
      </c>
    </row>
    <row r="520">
      <c r="A520" s="132" t="str">
        <f>CONCATENATE(Inventory!A519, " ", IF( Inventory!B519 = "♂", "&amp;#9794;", IF( Inventory!B519 = "⚪", "&amp;#9898;", IF( Inventory!B519 = "♀", "&amp;#9792;", "" ))))</f>
        <v> </v>
      </c>
      <c r="B520" s="13" t="str">
        <f>CONCAT("|", JOIN("/",Inventory!F519:K519) )</f>
        <v>|/////</v>
      </c>
      <c r="C520" s="13" t="str">
        <f>CONCAT( "|", Inventory!E519)</f>
        <v>|</v>
      </c>
      <c r="D520" s="13" t="str">
        <f>CONCAT( "|", Inventory!D519)</f>
        <v>|</v>
      </c>
      <c r="E520" s="13" t="str">
        <f>CONCAT( "|", Inventory!C519)</f>
        <v>|</v>
      </c>
      <c r="F520" s="13" t="str">
        <f>SUBSTITUTE(CONCAT("|", JOIN(", ",Inventory!R519:U519) ), ", , ,", "")</f>
        <v>| </v>
      </c>
      <c r="G520" s="13" t="str">
        <f>CONCATENATE( "|", Inventory!L519)</f>
        <v>|</v>
      </c>
      <c r="H520" s="13" t="str">
        <f>IF ( Inventory!N519 = "", " |", SUBSTITUTE(Inventory!N519, Inventory!N519, CONCATENATE( "|", Inventory!N519) ) )</f>
        <v> |</v>
      </c>
    </row>
    <row r="521">
      <c r="A521" s="132" t="str">
        <f>CONCATENATE(Inventory!A520, " ", IF( Inventory!B520 = "♂", "&amp;#9794;", IF( Inventory!B520 = "⚪", "&amp;#9898;", IF( Inventory!B520 = "♀", "&amp;#9792;", "" ))))</f>
        <v> </v>
      </c>
      <c r="B521" s="13" t="str">
        <f>CONCAT("|", JOIN("/",Inventory!F520:K520) )</f>
        <v>|/////</v>
      </c>
      <c r="C521" s="13" t="str">
        <f>CONCAT( "|", Inventory!E520)</f>
        <v>|</v>
      </c>
      <c r="D521" s="13" t="str">
        <f>CONCAT( "|", Inventory!D520)</f>
        <v>|</v>
      </c>
      <c r="E521" s="13" t="str">
        <f>CONCAT( "|", Inventory!C520)</f>
        <v>|</v>
      </c>
      <c r="F521" s="13" t="str">
        <f>SUBSTITUTE(CONCAT("|", JOIN(", ",Inventory!R520:U520) ), ", , ,", "")</f>
        <v>| </v>
      </c>
      <c r="G521" s="13" t="str">
        <f>CONCATENATE( "|", Inventory!L520)</f>
        <v>|</v>
      </c>
      <c r="H521" s="13" t="str">
        <f>IF ( Inventory!N520 = "", " |", SUBSTITUTE(Inventory!N520, Inventory!N520, CONCATENATE( "|", Inventory!N520) ) )</f>
        <v> |</v>
      </c>
    </row>
    <row r="522">
      <c r="A522" s="132" t="str">
        <f>CONCATENATE(Inventory!A521, " ", IF( Inventory!B521 = "♂", "&amp;#9794;", IF( Inventory!B521 = "⚪", "&amp;#9898;", IF( Inventory!B521 = "♀", "&amp;#9792;", "" ))))</f>
        <v> </v>
      </c>
      <c r="B522" s="13" t="str">
        <f>CONCAT("|", JOIN("/",Inventory!F521:K521) )</f>
        <v>|/////</v>
      </c>
      <c r="C522" s="13" t="str">
        <f>CONCAT( "|", Inventory!E521)</f>
        <v>|</v>
      </c>
      <c r="D522" s="13" t="str">
        <f>CONCAT( "|", Inventory!D521)</f>
        <v>|</v>
      </c>
      <c r="E522" s="13" t="str">
        <f>CONCAT( "|", Inventory!C521)</f>
        <v>|</v>
      </c>
      <c r="F522" s="13" t="str">
        <f>SUBSTITUTE(CONCAT("|", JOIN(", ",Inventory!R521:U521) ), ", , ,", "")</f>
        <v>| </v>
      </c>
      <c r="G522" s="13" t="str">
        <f>CONCATENATE( "|", Inventory!L521)</f>
        <v>|</v>
      </c>
      <c r="H522" s="13" t="str">
        <f>IF ( Inventory!N521 = "", " |", SUBSTITUTE(Inventory!N521, Inventory!N521, CONCATENATE( "|", Inventory!N521) ) )</f>
        <v> |</v>
      </c>
    </row>
    <row r="523">
      <c r="A523" s="132" t="str">
        <f>CONCATENATE(Inventory!A522, " ", IF( Inventory!B522 = "♂", "&amp;#9794;", IF( Inventory!B522 = "⚪", "&amp;#9898;", IF( Inventory!B522 = "♀", "&amp;#9792;", "" ))))</f>
        <v> </v>
      </c>
      <c r="B523" s="13" t="str">
        <f>CONCAT("|", JOIN("/",Inventory!F522:K522) )</f>
        <v>|/////</v>
      </c>
      <c r="C523" s="13" t="str">
        <f>CONCAT( "|", Inventory!E522)</f>
        <v>|</v>
      </c>
      <c r="D523" s="13" t="str">
        <f>CONCAT( "|", Inventory!D522)</f>
        <v>|</v>
      </c>
      <c r="E523" s="13" t="str">
        <f>CONCAT( "|", Inventory!C522)</f>
        <v>|</v>
      </c>
      <c r="F523" s="13" t="str">
        <f>SUBSTITUTE(CONCAT("|", JOIN(", ",Inventory!R522:U522) ), ", , ,", "")</f>
        <v>| </v>
      </c>
      <c r="G523" s="13" t="str">
        <f>CONCATENATE( "|", Inventory!L522)</f>
        <v>|</v>
      </c>
      <c r="H523" s="13" t="str">
        <f>IF ( Inventory!N522 = "", " |", SUBSTITUTE(Inventory!N522, Inventory!N522, CONCATENATE( "|", Inventory!N522) ) )</f>
        <v> |</v>
      </c>
    </row>
    <row r="524">
      <c r="A524" s="132" t="str">
        <f>CONCATENATE(Inventory!A523, " ", IF( Inventory!B523 = "♂", "&amp;#9794;", IF( Inventory!B523 = "⚪", "&amp;#9898;", IF( Inventory!B523 = "♀", "&amp;#9792;", "" ))))</f>
        <v> </v>
      </c>
      <c r="B524" s="13" t="str">
        <f>CONCAT("|", JOIN("/",Inventory!F523:K523) )</f>
        <v>|/////</v>
      </c>
      <c r="C524" s="13" t="str">
        <f>CONCAT( "|", Inventory!E523)</f>
        <v>|</v>
      </c>
      <c r="D524" s="13" t="str">
        <f>CONCAT( "|", Inventory!D523)</f>
        <v>|</v>
      </c>
      <c r="E524" s="13" t="str">
        <f>CONCAT( "|", Inventory!C523)</f>
        <v>|</v>
      </c>
      <c r="F524" s="13" t="str">
        <f>SUBSTITUTE(CONCAT("|", JOIN(", ",Inventory!R523:U523) ), ", , ,", "")</f>
        <v>| </v>
      </c>
      <c r="G524" s="13" t="str">
        <f>CONCATENATE( "|", Inventory!L523)</f>
        <v>|</v>
      </c>
      <c r="H524" s="13" t="str">
        <f>IF ( Inventory!N523 = "", " |", SUBSTITUTE(Inventory!N523, Inventory!N523, CONCATENATE( "|", Inventory!N523) ) )</f>
        <v> |</v>
      </c>
    </row>
    <row r="525">
      <c r="A525" s="132" t="str">
        <f>CONCATENATE(Inventory!A524, " ", IF( Inventory!B524 = "♂", "&amp;#9794;", IF( Inventory!B524 = "⚪", "&amp;#9898;", IF( Inventory!B524 = "♀", "&amp;#9792;", "" ))))</f>
        <v> </v>
      </c>
      <c r="B525" s="13" t="str">
        <f>CONCAT("|", JOIN("/",Inventory!F524:K524) )</f>
        <v>|/////</v>
      </c>
      <c r="C525" s="13" t="str">
        <f>CONCAT( "|", Inventory!E524)</f>
        <v>|</v>
      </c>
      <c r="D525" s="13" t="str">
        <f>CONCAT( "|", Inventory!D524)</f>
        <v>|</v>
      </c>
      <c r="E525" s="13" t="str">
        <f>CONCAT( "|", Inventory!C524)</f>
        <v>|</v>
      </c>
      <c r="F525" s="13" t="str">
        <f>SUBSTITUTE(CONCAT("|", JOIN(", ",Inventory!R524:U524) ), ", , ,", "")</f>
        <v>| </v>
      </c>
      <c r="G525" s="13" t="str">
        <f>CONCATENATE( "|", Inventory!L524)</f>
        <v>|</v>
      </c>
      <c r="H525" s="13" t="str">
        <f>IF ( Inventory!N524 = "", " |", SUBSTITUTE(Inventory!N524, Inventory!N524, CONCATENATE( "|", Inventory!N524) ) )</f>
        <v> |</v>
      </c>
    </row>
    <row r="526">
      <c r="A526" s="132" t="str">
        <f>CONCATENATE(Inventory!A525, " ", IF( Inventory!B525 = "♂", "&amp;#9794;", IF( Inventory!B525 = "⚪", "&amp;#9898;", IF( Inventory!B525 = "♀", "&amp;#9792;", "" ))))</f>
        <v> </v>
      </c>
      <c r="B526" s="13" t="str">
        <f>CONCAT("|", JOIN("/",Inventory!F525:K525) )</f>
        <v>|/////</v>
      </c>
      <c r="C526" s="13" t="str">
        <f>CONCAT( "|", Inventory!E525)</f>
        <v>|</v>
      </c>
      <c r="D526" s="13" t="str">
        <f>CONCAT( "|", Inventory!D525)</f>
        <v>|</v>
      </c>
      <c r="E526" s="13" t="str">
        <f>CONCAT( "|", Inventory!C525)</f>
        <v>|</v>
      </c>
      <c r="F526" s="13" t="str">
        <f>SUBSTITUTE(CONCAT("|", JOIN(", ",Inventory!R525:U525) ), ", , ,", "")</f>
        <v>| </v>
      </c>
      <c r="G526" s="13" t="str">
        <f>CONCATENATE( "|", Inventory!L525)</f>
        <v>|</v>
      </c>
      <c r="H526" s="13" t="str">
        <f>IF ( Inventory!N525 = "", " |", SUBSTITUTE(Inventory!N525, Inventory!N525, CONCATENATE( "|", Inventory!N525) ) )</f>
        <v> |</v>
      </c>
    </row>
    <row r="527">
      <c r="A527" s="132" t="str">
        <f>CONCATENATE(Inventory!A526, " ", IF( Inventory!B526 = "♂", "&amp;#9794;", IF( Inventory!B526 = "⚪", "&amp;#9898;", IF( Inventory!B526 = "♀", "&amp;#9792;", "" ))))</f>
        <v> </v>
      </c>
      <c r="B527" s="13" t="str">
        <f>CONCAT("|", JOIN("/",Inventory!F526:K526) )</f>
        <v>|/////</v>
      </c>
      <c r="C527" s="13" t="str">
        <f>CONCAT( "|", Inventory!E526)</f>
        <v>|</v>
      </c>
      <c r="D527" s="13" t="str">
        <f>CONCAT( "|", Inventory!D526)</f>
        <v>|</v>
      </c>
      <c r="E527" s="13" t="str">
        <f>CONCAT( "|", Inventory!C526)</f>
        <v>|</v>
      </c>
      <c r="F527" s="13" t="str">
        <f>SUBSTITUTE(CONCAT("|", JOIN(", ",Inventory!R526:U526) ), ", , ,", "")</f>
        <v>| </v>
      </c>
      <c r="G527" s="13" t="str">
        <f>CONCATENATE( "|", Inventory!L526)</f>
        <v>|</v>
      </c>
      <c r="H527" s="13" t="str">
        <f>IF ( Inventory!N526 = "", " |", SUBSTITUTE(Inventory!N526, Inventory!N526, CONCATENATE( "|", Inventory!N526) ) )</f>
        <v> |</v>
      </c>
    </row>
    <row r="528">
      <c r="A528" s="132" t="str">
        <f>CONCATENATE(Inventory!A527, " ", IF( Inventory!B527 = "♂", "&amp;#9794;", IF( Inventory!B527 = "⚪", "&amp;#9898;", IF( Inventory!B527 = "♀", "&amp;#9792;", "" ))))</f>
        <v> </v>
      </c>
      <c r="B528" s="13" t="str">
        <f>CONCAT("|", JOIN("/",Inventory!F527:K527) )</f>
        <v>|/////</v>
      </c>
      <c r="C528" s="13" t="str">
        <f>CONCAT( "|", Inventory!E527)</f>
        <v>|</v>
      </c>
      <c r="D528" s="13" t="str">
        <f>CONCAT( "|", Inventory!D527)</f>
        <v>|</v>
      </c>
      <c r="E528" s="13" t="str">
        <f>CONCAT( "|", Inventory!C527)</f>
        <v>|</v>
      </c>
      <c r="F528" s="13" t="str">
        <f>SUBSTITUTE(CONCAT("|", JOIN(", ",Inventory!R527:U527) ), ", , ,", "")</f>
        <v>| </v>
      </c>
      <c r="G528" s="13" t="str">
        <f>CONCATENATE( "|", Inventory!L527)</f>
        <v>|</v>
      </c>
      <c r="H528" s="13" t="str">
        <f>IF ( Inventory!N527 = "", " |", SUBSTITUTE(Inventory!N527, Inventory!N527, CONCATENATE( "|", Inventory!N527) ) )</f>
        <v> |</v>
      </c>
    </row>
    <row r="529">
      <c r="A529" s="132" t="str">
        <f>CONCATENATE(Inventory!A528, " ", IF( Inventory!B528 = "♂", "&amp;#9794;", IF( Inventory!B528 = "⚪", "&amp;#9898;", IF( Inventory!B528 = "♀", "&amp;#9792;", "" ))))</f>
        <v> </v>
      </c>
      <c r="B529" s="13" t="str">
        <f>CONCAT("|", JOIN("/",Inventory!F528:K528) )</f>
        <v>|/////</v>
      </c>
      <c r="C529" s="13" t="str">
        <f>CONCAT( "|", Inventory!E528)</f>
        <v>|</v>
      </c>
      <c r="D529" s="13" t="str">
        <f>CONCAT( "|", Inventory!D528)</f>
        <v>|</v>
      </c>
      <c r="E529" s="13" t="str">
        <f>CONCAT( "|", Inventory!C528)</f>
        <v>|</v>
      </c>
      <c r="F529" s="13" t="str">
        <f>SUBSTITUTE(CONCAT("|", JOIN(", ",Inventory!R528:U528) ), ", , ,", "")</f>
        <v>| </v>
      </c>
      <c r="G529" s="13" t="str">
        <f>CONCATENATE( "|", Inventory!L528)</f>
        <v>|</v>
      </c>
      <c r="H529" s="13" t="str">
        <f>IF ( Inventory!N528 = "", " |", SUBSTITUTE(Inventory!N528, Inventory!N528, CONCATENATE( "|", Inventory!N528) ) )</f>
        <v> |</v>
      </c>
    </row>
    <row r="530">
      <c r="A530" s="132" t="str">
        <f>CONCATENATE(Inventory!A529, " ", IF( Inventory!B529 = "♂", "&amp;#9794;", IF( Inventory!B529 = "⚪", "&amp;#9898;", IF( Inventory!B529 = "♀", "&amp;#9792;", "" ))))</f>
        <v> </v>
      </c>
      <c r="B530" s="13" t="str">
        <f>CONCAT("|", JOIN("/",Inventory!F529:K529) )</f>
        <v>|/////</v>
      </c>
      <c r="C530" s="13" t="str">
        <f>CONCAT( "|", Inventory!E529)</f>
        <v>|</v>
      </c>
      <c r="D530" s="13" t="str">
        <f>CONCAT( "|", Inventory!D529)</f>
        <v>|</v>
      </c>
      <c r="E530" s="13" t="str">
        <f>CONCAT( "|", Inventory!C529)</f>
        <v>|</v>
      </c>
      <c r="F530" s="13" t="str">
        <f>SUBSTITUTE(CONCAT("|", JOIN(", ",Inventory!R529:U529) ), ", , ,", "")</f>
        <v>| </v>
      </c>
      <c r="G530" s="13" t="str">
        <f>CONCATENATE( "|", Inventory!L529)</f>
        <v>|</v>
      </c>
      <c r="H530" s="13" t="str">
        <f>IF ( Inventory!N529 = "", " |", SUBSTITUTE(Inventory!N529, Inventory!N529, CONCATENATE( "|", Inventory!N529) ) )</f>
        <v> |</v>
      </c>
    </row>
    <row r="531">
      <c r="A531" s="132" t="str">
        <f>CONCATENATE(Inventory!A530, " ", IF( Inventory!B530 = "♂", "&amp;#9794;", IF( Inventory!B530 = "⚪", "&amp;#9898;", IF( Inventory!B530 = "♀", "&amp;#9792;", "" ))))</f>
        <v> </v>
      </c>
      <c r="B531" s="13" t="str">
        <f>CONCAT("|", JOIN("/",Inventory!F530:K530) )</f>
        <v>|/////</v>
      </c>
      <c r="C531" s="13" t="str">
        <f>CONCAT( "|", Inventory!E530)</f>
        <v>|</v>
      </c>
      <c r="D531" s="13" t="str">
        <f>CONCAT( "|", Inventory!D530)</f>
        <v>|</v>
      </c>
      <c r="E531" s="13" t="str">
        <f>CONCAT( "|", Inventory!C530)</f>
        <v>|</v>
      </c>
      <c r="F531" s="13" t="str">
        <f>SUBSTITUTE(CONCAT("|", JOIN(", ",Inventory!R530:U530) ), ", , ,", "")</f>
        <v>| </v>
      </c>
      <c r="G531" s="13" t="str">
        <f>CONCATENATE( "|", Inventory!L530)</f>
        <v>|</v>
      </c>
      <c r="H531" s="13" t="str">
        <f>IF ( Inventory!N530 = "", " |", SUBSTITUTE(Inventory!N530, Inventory!N530, CONCATENATE( "|", Inventory!N530) ) )</f>
        <v> |</v>
      </c>
    </row>
    <row r="532">
      <c r="A532" s="132" t="str">
        <f>CONCATENATE(Inventory!A531, " ", IF( Inventory!B531 = "♂", "&amp;#9794;", IF( Inventory!B531 = "⚪", "&amp;#9898;", IF( Inventory!B531 = "♀", "&amp;#9792;", "" ))))</f>
        <v> </v>
      </c>
      <c r="B532" s="13" t="str">
        <f>CONCAT("|", JOIN("/",Inventory!F531:K531) )</f>
        <v>|/////</v>
      </c>
      <c r="C532" s="13" t="str">
        <f>CONCAT( "|", Inventory!E531)</f>
        <v>|</v>
      </c>
      <c r="D532" s="13" t="str">
        <f>CONCAT( "|", Inventory!D531)</f>
        <v>|</v>
      </c>
      <c r="E532" s="13" t="str">
        <f>CONCAT( "|", Inventory!C531)</f>
        <v>|</v>
      </c>
      <c r="F532" s="13" t="str">
        <f>SUBSTITUTE(CONCAT("|", JOIN(", ",Inventory!R531:U531) ), ", , ,", "")</f>
        <v>| </v>
      </c>
      <c r="G532" s="13" t="str">
        <f>CONCATENATE( "|", Inventory!L531)</f>
        <v>|</v>
      </c>
      <c r="H532" s="13" t="str">
        <f>IF ( Inventory!N531 = "", " |", SUBSTITUTE(Inventory!N531, Inventory!N531, CONCATENATE( "|", Inventory!N531) ) )</f>
        <v> |</v>
      </c>
    </row>
    <row r="533">
      <c r="A533" s="132" t="str">
        <f>CONCATENATE(Inventory!A532, " ", IF( Inventory!B532 = "♂", "&amp;#9794;", IF( Inventory!B532 = "⚪", "&amp;#9898;", IF( Inventory!B532 = "♀", "&amp;#9792;", "" ))))</f>
        <v> </v>
      </c>
      <c r="B533" s="13" t="str">
        <f>CONCAT("|", JOIN("/",Inventory!F532:K532) )</f>
        <v>|/////</v>
      </c>
      <c r="C533" s="13" t="str">
        <f>CONCAT( "|", Inventory!E532)</f>
        <v>|</v>
      </c>
      <c r="D533" s="13" t="str">
        <f>CONCAT( "|", Inventory!D532)</f>
        <v>|</v>
      </c>
      <c r="E533" s="13" t="str">
        <f>CONCAT( "|", Inventory!C532)</f>
        <v>|</v>
      </c>
      <c r="F533" s="13" t="str">
        <f>SUBSTITUTE(CONCAT("|", JOIN(", ",Inventory!R532:U532) ), ", , ,", "")</f>
        <v>| </v>
      </c>
      <c r="G533" s="13" t="str">
        <f>CONCATENATE( "|", Inventory!L532)</f>
        <v>|</v>
      </c>
      <c r="H533" s="13" t="str">
        <f>IF ( Inventory!N532 = "", " |", SUBSTITUTE(Inventory!N532, Inventory!N532, CONCATENATE( "|", Inventory!N532) ) )</f>
        <v> |</v>
      </c>
    </row>
    <row r="534">
      <c r="A534" s="132" t="str">
        <f>CONCATENATE(Inventory!A533, " ", IF( Inventory!B533 = "♂", "&amp;#9794;", IF( Inventory!B533 = "⚪", "&amp;#9898;", IF( Inventory!B533 = "♀", "&amp;#9792;", "" ))))</f>
        <v> </v>
      </c>
      <c r="B534" s="13" t="str">
        <f>CONCAT("|", JOIN("/",Inventory!F533:K533) )</f>
        <v>|/////</v>
      </c>
      <c r="C534" s="13" t="str">
        <f>CONCAT( "|", Inventory!E533)</f>
        <v>|</v>
      </c>
      <c r="D534" s="13" t="str">
        <f>CONCAT( "|", Inventory!D533)</f>
        <v>|</v>
      </c>
      <c r="E534" s="13" t="str">
        <f>CONCAT( "|", Inventory!C533)</f>
        <v>|</v>
      </c>
      <c r="F534" s="13" t="str">
        <f>SUBSTITUTE(CONCAT("|", JOIN(", ",Inventory!R533:U533) ), ", , ,", "")</f>
        <v>| </v>
      </c>
      <c r="G534" s="13" t="str">
        <f>CONCATENATE( "|", Inventory!L533)</f>
        <v>|</v>
      </c>
      <c r="H534" s="13" t="str">
        <f>IF ( Inventory!N533 = "", " |", SUBSTITUTE(Inventory!N533, Inventory!N533, CONCATENATE( "|", Inventory!N533) ) )</f>
        <v> |</v>
      </c>
    </row>
    <row r="535">
      <c r="A535" s="132" t="str">
        <f>CONCATENATE(Inventory!A534, " ", IF( Inventory!B534 = "♂", "&amp;#9794;", IF( Inventory!B534 = "⚪", "&amp;#9898;", IF( Inventory!B534 = "♀", "&amp;#9792;", "" ))))</f>
        <v> </v>
      </c>
      <c r="B535" s="13" t="str">
        <f>CONCAT("|", JOIN("/",Inventory!F534:K534) )</f>
        <v>|/////</v>
      </c>
      <c r="C535" s="13" t="str">
        <f>CONCAT( "|", Inventory!E534)</f>
        <v>|</v>
      </c>
      <c r="D535" s="13" t="str">
        <f>CONCAT( "|", Inventory!D534)</f>
        <v>|</v>
      </c>
      <c r="E535" s="13" t="str">
        <f>CONCAT( "|", Inventory!C534)</f>
        <v>|</v>
      </c>
      <c r="F535" s="13" t="str">
        <f>SUBSTITUTE(CONCAT("|", JOIN(", ",Inventory!R534:U534) ), ", , ,", "")</f>
        <v>| </v>
      </c>
      <c r="G535" s="13" t="str">
        <f>CONCATENATE( "|", Inventory!L534)</f>
        <v>|</v>
      </c>
      <c r="H535" s="13" t="str">
        <f>IF ( Inventory!N534 = "", " |", SUBSTITUTE(Inventory!N534, Inventory!N534, CONCATENATE( "|", Inventory!N534) ) )</f>
        <v> |</v>
      </c>
    </row>
    <row r="536">
      <c r="A536" s="132" t="str">
        <f>CONCATENATE(Inventory!A535, " ", IF( Inventory!B535 = "♂", "&amp;#9794;", IF( Inventory!B535 = "⚪", "&amp;#9898;", IF( Inventory!B535 = "♀", "&amp;#9792;", "" ))))</f>
        <v> </v>
      </c>
      <c r="B536" s="13" t="str">
        <f>CONCAT("|", JOIN("/",Inventory!F535:K535) )</f>
        <v>|/////</v>
      </c>
      <c r="C536" s="13" t="str">
        <f>CONCAT( "|", Inventory!E535)</f>
        <v>|</v>
      </c>
      <c r="D536" s="13" t="str">
        <f>CONCAT( "|", Inventory!D535)</f>
        <v>|</v>
      </c>
      <c r="E536" s="13" t="str">
        <f>CONCAT( "|", Inventory!C535)</f>
        <v>|</v>
      </c>
      <c r="F536" s="13" t="str">
        <f>SUBSTITUTE(CONCAT("|", JOIN(", ",Inventory!R535:U535) ), ", , ,", "")</f>
        <v>| </v>
      </c>
      <c r="G536" s="13" t="str">
        <f>CONCATENATE( "|", Inventory!L535)</f>
        <v>|</v>
      </c>
      <c r="H536" s="13" t="str">
        <f>IF ( Inventory!N535 = "", " |", SUBSTITUTE(Inventory!N535, Inventory!N535, CONCATENATE( "|", Inventory!N535) ) )</f>
        <v> |</v>
      </c>
    </row>
    <row r="537">
      <c r="A537" s="132" t="str">
        <f>CONCATENATE(Inventory!A536, " ", IF( Inventory!B536 = "♂", "&amp;#9794;", IF( Inventory!B536 = "⚪", "&amp;#9898;", IF( Inventory!B536 = "♀", "&amp;#9792;", "" ))))</f>
        <v> </v>
      </c>
      <c r="B537" s="13" t="str">
        <f>CONCAT("|", JOIN("/",Inventory!F536:K536) )</f>
        <v>|/////</v>
      </c>
      <c r="C537" s="13" t="str">
        <f>CONCAT( "|", Inventory!E536)</f>
        <v>|</v>
      </c>
      <c r="D537" s="13" t="str">
        <f>CONCAT( "|", Inventory!D536)</f>
        <v>|</v>
      </c>
      <c r="E537" s="13" t="str">
        <f>CONCAT( "|", Inventory!C536)</f>
        <v>|</v>
      </c>
      <c r="F537" s="13" t="str">
        <f>SUBSTITUTE(CONCAT("|", JOIN(", ",Inventory!R536:U536) ), ", , ,", "")</f>
        <v>| </v>
      </c>
      <c r="G537" s="13" t="str">
        <f>CONCATENATE( "|", Inventory!L536)</f>
        <v>|</v>
      </c>
      <c r="H537" s="13" t="str">
        <f>IF ( Inventory!N536 = "", " |", SUBSTITUTE(Inventory!N536, Inventory!N536, CONCATENATE( "|", Inventory!N536) ) )</f>
        <v> |</v>
      </c>
    </row>
    <row r="538">
      <c r="A538" s="132" t="str">
        <f>CONCATENATE(Inventory!A537, " ", IF( Inventory!B537 = "♂", "&amp;#9794;", IF( Inventory!B537 = "⚪", "&amp;#9898;", IF( Inventory!B537 = "♀", "&amp;#9792;", "" ))))</f>
        <v> </v>
      </c>
      <c r="B538" s="13" t="str">
        <f>CONCAT("|", JOIN("/",Inventory!F537:K537) )</f>
        <v>|/////</v>
      </c>
      <c r="C538" s="13" t="str">
        <f>CONCAT( "|", Inventory!E537)</f>
        <v>|</v>
      </c>
      <c r="D538" s="13" t="str">
        <f>CONCAT( "|", Inventory!D537)</f>
        <v>|</v>
      </c>
      <c r="E538" s="13" t="str">
        <f>CONCAT( "|", Inventory!C537)</f>
        <v>|</v>
      </c>
      <c r="F538" s="13" t="str">
        <f>SUBSTITUTE(CONCAT("|", JOIN(", ",Inventory!R537:U537) ), ", , ,", "")</f>
        <v>| </v>
      </c>
      <c r="G538" s="13" t="str">
        <f>CONCATENATE( "|", Inventory!L537)</f>
        <v>|</v>
      </c>
      <c r="H538" s="13" t="str">
        <f>IF ( Inventory!N537 = "", " |", SUBSTITUTE(Inventory!N537, Inventory!N537, CONCATENATE( "|", Inventory!N537) ) )</f>
        <v> |</v>
      </c>
    </row>
    <row r="539">
      <c r="A539" s="132" t="str">
        <f>CONCATENATE(Inventory!A538, " ", IF( Inventory!B538 = "♂", "&amp;#9794;", IF( Inventory!B538 = "⚪", "&amp;#9898;", IF( Inventory!B538 = "♀", "&amp;#9792;", "" ))))</f>
        <v> </v>
      </c>
      <c r="B539" s="13" t="str">
        <f>CONCAT("|", JOIN("/",Inventory!F538:K538) )</f>
        <v>|/////</v>
      </c>
      <c r="C539" s="13" t="str">
        <f>CONCAT( "|", Inventory!E538)</f>
        <v>|</v>
      </c>
      <c r="D539" s="13" t="str">
        <f>CONCAT( "|", Inventory!D538)</f>
        <v>|</v>
      </c>
      <c r="E539" s="13" t="str">
        <f>CONCAT( "|", Inventory!C538)</f>
        <v>|</v>
      </c>
      <c r="F539" s="13" t="str">
        <f>SUBSTITUTE(CONCAT("|", JOIN(", ",Inventory!R538:U538) ), ", , ,", "")</f>
        <v>| </v>
      </c>
      <c r="G539" s="13" t="str">
        <f>CONCATENATE( "|", Inventory!L538)</f>
        <v>|</v>
      </c>
      <c r="H539" s="13" t="str">
        <f>IF ( Inventory!N538 = "", " |", SUBSTITUTE(Inventory!N538, Inventory!N538, CONCATENATE( "|", Inventory!N538) ) )</f>
        <v> |</v>
      </c>
    </row>
    <row r="540">
      <c r="A540" s="132" t="str">
        <f>CONCATENATE(Inventory!A539, " ", IF( Inventory!B539 = "♂", "&amp;#9794;", IF( Inventory!B539 = "⚪", "&amp;#9898;", IF( Inventory!B539 = "♀", "&amp;#9792;", "" ))))</f>
        <v> </v>
      </c>
      <c r="B540" s="13" t="str">
        <f>CONCAT("|", JOIN("/",Inventory!F539:K539) )</f>
        <v>|/////</v>
      </c>
      <c r="C540" s="13" t="str">
        <f>CONCAT( "|", Inventory!E539)</f>
        <v>|</v>
      </c>
      <c r="D540" s="13" t="str">
        <f>CONCAT( "|", Inventory!D539)</f>
        <v>|</v>
      </c>
      <c r="E540" s="13" t="str">
        <f>CONCAT( "|", Inventory!C539)</f>
        <v>|</v>
      </c>
      <c r="F540" s="13" t="str">
        <f>SUBSTITUTE(CONCAT("|", JOIN(", ",Inventory!R539:U539) ), ", , ,", "")</f>
        <v>| </v>
      </c>
      <c r="G540" s="13" t="str">
        <f>CONCATENATE( "|", Inventory!L539)</f>
        <v>|</v>
      </c>
      <c r="H540" s="13" t="str">
        <f>IF ( Inventory!N539 = "", " |", SUBSTITUTE(Inventory!N539, Inventory!N539, CONCATENATE( "|", Inventory!N539) ) )</f>
        <v> |</v>
      </c>
    </row>
    <row r="541">
      <c r="A541" s="132" t="str">
        <f>CONCATENATE(Inventory!A540, " ", IF( Inventory!B540 = "♂", "&amp;#9794;", IF( Inventory!B540 = "⚪", "&amp;#9898;", IF( Inventory!B540 = "♀", "&amp;#9792;", "" ))))</f>
        <v> </v>
      </c>
      <c r="B541" s="13" t="str">
        <f>CONCAT("|", JOIN("/",Inventory!F540:K540) )</f>
        <v>|/////</v>
      </c>
      <c r="C541" s="13" t="str">
        <f>CONCAT( "|", Inventory!E540)</f>
        <v>|</v>
      </c>
      <c r="D541" s="13" t="str">
        <f>CONCAT( "|", Inventory!D540)</f>
        <v>|</v>
      </c>
      <c r="E541" s="13" t="str">
        <f>CONCAT( "|", Inventory!C540)</f>
        <v>|</v>
      </c>
      <c r="F541" s="13" t="str">
        <f>SUBSTITUTE(CONCAT("|", JOIN(", ",Inventory!R540:U540) ), ", , ,", "")</f>
        <v>| </v>
      </c>
      <c r="G541" s="13" t="str">
        <f>CONCATENATE( "|", Inventory!L540)</f>
        <v>|</v>
      </c>
      <c r="H541" s="13" t="str">
        <f>IF ( Inventory!N540 = "", " |", SUBSTITUTE(Inventory!N540, Inventory!N540, CONCATENATE( "|", Inventory!N540) ) )</f>
        <v> |</v>
      </c>
    </row>
    <row r="542">
      <c r="A542" s="132" t="str">
        <f>CONCATENATE(Inventory!A541, " ", IF( Inventory!B541 = "♂", "&amp;#9794;", IF( Inventory!B541 = "⚪", "&amp;#9898;", IF( Inventory!B541 = "♀", "&amp;#9792;", "" ))))</f>
        <v> </v>
      </c>
      <c r="B542" s="13" t="str">
        <f>CONCAT("|", JOIN("/",Inventory!F541:K541) )</f>
        <v>|/////</v>
      </c>
      <c r="C542" s="13" t="str">
        <f>CONCAT( "|", Inventory!E541)</f>
        <v>|</v>
      </c>
      <c r="D542" s="13" t="str">
        <f>CONCAT( "|", Inventory!D541)</f>
        <v>|</v>
      </c>
      <c r="E542" s="13" t="str">
        <f>CONCAT( "|", Inventory!C541)</f>
        <v>|</v>
      </c>
      <c r="F542" s="13" t="str">
        <f>SUBSTITUTE(CONCAT("|", JOIN(", ",Inventory!R541:U541) ), ", , ,", "")</f>
        <v>| </v>
      </c>
      <c r="G542" s="13" t="str">
        <f>CONCATENATE( "|", Inventory!L541)</f>
        <v>|</v>
      </c>
      <c r="H542" s="13" t="str">
        <f>IF ( Inventory!N541 = "", " |", SUBSTITUTE(Inventory!N541, Inventory!N541, CONCATENATE( "|", Inventory!N541) ) )</f>
        <v> |</v>
      </c>
    </row>
    <row r="543">
      <c r="A543" s="132" t="str">
        <f>CONCATENATE(Inventory!A542, " ", IF( Inventory!B542 = "♂", "&amp;#9794;", IF( Inventory!B542 = "⚪", "&amp;#9898;", IF( Inventory!B542 = "♀", "&amp;#9792;", "" ))))</f>
        <v> </v>
      </c>
      <c r="B543" s="13" t="str">
        <f>CONCAT("|", JOIN("/",Inventory!F542:K542) )</f>
        <v>|/////</v>
      </c>
      <c r="C543" s="13" t="str">
        <f>CONCAT( "|", Inventory!E542)</f>
        <v>|</v>
      </c>
      <c r="D543" s="13" t="str">
        <f>CONCAT( "|", Inventory!D542)</f>
        <v>|</v>
      </c>
      <c r="E543" s="13" t="str">
        <f>CONCAT( "|", Inventory!C542)</f>
        <v>|</v>
      </c>
      <c r="F543" s="13" t="str">
        <f>SUBSTITUTE(CONCAT("|", JOIN(", ",Inventory!R542:U542) ), ", , ,", "")</f>
        <v>| </v>
      </c>
      <c r="G543" s="13" t="str">
        <f>CONCATENATE( "|", Inventory!L542)</f>
        <v>|</v>
      </c>
      <c r="H543" s="13" t="str">
        <f>IF ( Inventory!N542 = "", " |", SUBSTITUTE(Inventory!N542, Inventory!N542, CONCATENATE( "|", Inventory!N542) ) )</f>
        <v> |</v>
      </c>
    </row>
    <row r="544">
      <c r="A544" s="132" t="str">
        <f>CONCATENATE(Inventory!A543, " ", IF( Inventory!B543 = "♂", "&amp;#9794;", IF( Inventory!B543 = "⚪", "&amp;#9898;", IF( Inventory!B543 = "♀", "&amp;#9792;", "" ))))</f>
        <v> </v>
      </c>
      <c r="B544" s="13" t="str">
        <f>CONCAT("|", JOIN("/",Inventory!F543:K543) )</f>
        <v>|/////</v>
      </c>
      <c r="C544" s="13" t="str">
        <f>CONCAT( "|", Inventory!E543)</f>
        <v>|</v>
      </c>
      <c r="D544" s="13" t="str">
        <f>CONCAT( "|", Inventory!D543)</f>
        <v>|</v>
      </c>
      <c r="E544" s="13" t="str">
        <f>CONCAT( "|", Inventory!C543)</f>
        <v>|</v>
      </c>
      <c r="F544" s="13" t="str">
        <f>SUBSTITUTE(CONCAT("|", JOIN(", ",Inventory!R543:U543) ), ", , ,", "")</f>
        <v>| </v>
      </c>
      <c r="G544" s="13" t="str">
        <f>CONCATENATE( "|", Inventory!L543)</f>
        <v>|</v>
      </c>
      <c r="H544" s="13" t="str">
        <f>IF ( Inventory!N543 = "", " |", SUBSTITUTE(Inventory!N543, Inventory!N543, CONCATENATE( "|", Inventory!N543) ) )</f>
        <v> |</v>
      </c>
    </row>
    <row r="545">
      <c r="A545" s="132" t="str">
        <f>CONCATENATE(Inventory!A544, " ", IF( Inventory!B544 = "♂", "&amp;#9794;", IF( Inventory!B544 = "⚪", "&amp;#9898;", IF( Inventory!B544 = "♀", "&amp;#9792;", "" ))))</f>
        <v> </v>
      </c>
      <c r="B545" s="13" t="str">
        <f>CONCAT("|", JOIN("/",Inventory!F544:K544) )</f>
        <v>|/////</v>
      </c>
      <c r="C545" s="13" t="str">
        <f>CONCAT( "|", Inventory!E544)</f>
        <v>|</v>
      </c>
      <c r="D545" s="13" t="str">
        <f>CONCAT( "|", Inventory!D544)</f>
        <v>|</v>
      </c>
      <c r="E545" s="13" t="str">
        <f>CONCAT( "|", Inventory!C544)</f>
        <v>|</v>
      </c>
      <c r="F545" s="13" t="str">
        <f>SUBSTITUTE(CONCAT("|", JOIN(", ",Inventory!R544:U544) ), ", , ,", "")</f>
        <v>| </v>
      </c>
      <c r="G545" s="13" t="str">
        <f>CONCATENATE( "|", Inventory!L544)</f>
        <v>|</v>
      </c>
      <c r="H545" s="13" t="str">
        <f>IF ( Inventory!N544 = "", " |", SUBSTITUTE(Inventory!N544, Inventory!N544, CONCATENATE( "|", Inventory!N544) ) )</f>
        <v> |</v>
      </c>
    </row>
    <row r="546">
      <c r="A546" s="132" t="str">
        <f>CONCATENATE(Inventory!A545, " ", IF( Inventory!B545 = "♂", "&amp;#9794;", IF( Inventory!B545 = "⚪", "&amp;#9898;", IF( Inventory!B545 = "♀", "&amp;#9792;", "" ))))</f>
        <v> </v>
      </c>
      <c r="B546" s="13" t="str">
        <f>CONCAT("|", JOIN("/",Inventory!F545:K545) )</f>
        <v>|/////</v>
      </c>
      <c r="C546" s="13" t="str">
        <f>CONCAT( "|", Inventory!E545)</f>
        <v>|</v>
      </c>
      <c r="D546" s="13" t="str">
        <f>CONCAT( "|", Inventory!D545)</f>
        <v>|</v>
      </c>
      <c r="E546" s="13" t="str">
        <f>CONCAT( "|", Inventory!C545)</f>
        <v>|</v>
      </c>
      <c r="F546" s="13" t="str">
        <f>SUBSTITUTE(CONCAT("|", JOIN(", ",Inventory!R545:U545) ), ", , ,", "")</f>
        <v>| </v>
      </c>
      <c r="G546" s="13" t="str">
        <f>CONCATENATE( "|", Inventory!L545)</f>
        <v>|</v>
      </c>
      <c r="H546" s="13" t="str">
        <f>IF ( Inventory!N545 = "", " |", SUBSTITUTE(Inventory!N545, Inventory!N545, CONCATENATE( "|", Inventory!N545) ) )</f>
        <v> |</v>
      </c>
    </row>
    <row r="547">
      <c r="A547" s="132" t="str">
        <f>CONCATENATE(Inventory!A546, " ", IF( Inventory!B546 = "♂", "&amp;#9794;", IF( Inventory!B546 = "⚪", "&amp;#9898;", IF( Inventory!B546 = "♀", "&amp;#9792;", "" ))))</f>
        <v> </v>
      </c>
      <c r="B547" s="13" t="str">
        <f>CONCAT("|", JOIN("/",Inventory!F546:K546) )</f>
        <v>|/////</v>
      </c>
      <c r="C547" s="13" t="str">
        <f>CONCAT( "|", Inventory!E546)</f>
        <v>|</v>
      </c>
      <c r="D547" s="13" t="str">
        <f>CONCAT( "|", Inventory!D546)</f>
        <v>|</v>
      </c>
      <c r="E547" s="13" t="str">
        <f>CONCAT( "|", Inventory!C546)</f>
        <v>|</v>
      </c>
      <c r="F547" s="13" t="str">
        <f>SUBSTITUTE(CONCAT("|", JOIN(", ",Inventory!R546:U546) ), ", , ,", "")</f>
        <v>| </v>
      </c>
      <c r="G547" s="13" t="str">
        <f>CONCATENATE( "|", Inventory!L546)</f>
        <v>|</v>
      </c>
      <c r="H547" s="13" t="str">
        <f>IF ( Inventory!N546 = "", " |", SUBSTITUTE(Inventory!N546, Inventory!N546, CONCATENATE( "|", Inventory!N546) ) )</f>
        <v> |</v>
      </c>
    </row>
    <row r="548">
      <c r="A548" s="132" t="str">
        <f>CONCATENATE(Inventory!A547, " ", IF( Inventory!B547 = "♂", "&amp;#9794;", IF( Inventory!B547 = "⚪", "&amp;#9898;", IF( Inventory!B547 = "♀", "&amp;#9792;", "" ))))</f>
        <v> </v>
      </c>
      <c r="B548" s="13" t="str">
        <f>CONCAT("|", JOIN("/",Inventory!F547:K547) )</f>
        <v>|/////</v>
      </c>
      <c r="C548" s="13" t="str">
        <f>CONCAT( "|", Inventory!E547)</f>
        <v>|</v>
      </c>
      <c r="D548" s="13" t="str">
        <f>CONCAT( "|", Inventory!D547)</f>
        <v>|</v>
      </c>
      <c r="E548" s="13" t="str">
        <f>CONCAT( "|", Inventory!C547)</f>
        <v>|</v>
      </c>
      <c r="F548" s="13" t="str">
        <f>SUBSTITUTE(CONCAT("|", JOIN(", ",Inventory!R547:U547) ), ", , ,", "")</f>
        <v>| </v>
      </c>
      <c r="G548" s="13" t="str">
        <f>CONCATENATE( "|", Inventory!L547)</f>
        <v>|</v>
      </c>
      <c r="H548" s="13" t="str">
        <f>IF ( Inventory!N547 = "", " |", SUBSTITUTE(Inventory!N547, Inventory!N547, CONCATENATE( "|", Inventory!N547) ) )</f>
        <v> |</v>
      </c>
    </row>
    <row r="549">
      <c r="A549" s="132" t="str">
        <f>CONCATENATE(Inventory!A548, " ", IF( Inventory!B548 = "♂", "&amp;#9794;", IF( Inventory!B548 = "⚪", "&amp;#9898;", IF( Inventory!B548 = "♀", "&amp;#9792;", "" ))))</f>
        <v> </v>
      </c>
      <c r="B549" s="13" t="str">
        <f>CONCAT("|", JOIN("/",Inventory!F548:K548) )</f>
        <v>|/////</v>
      </c>
      <c r="C549" s="13" t="str">
        <f>CONCAT( "|", Inventory!E548)</f>
        <v>|</v>
      </c>
      <c r="D549" s="13" t="str">
        <f>CONCAT( "|", Inventory!D548)</f>
        <v>|</v>
      </c>
      <c r="E549" s="13" t="str">
        <f>CONCAT( "|", Inventory!C548)</f>
        <v>|</v>
      </c>
      <c r="F549" s="13" t="str">
        <f>SUBSTITUTE(CONCAT("|", JOIN(", ",Inventory!R548:U548) ), ", , ,", "")</f>
        <v>| </v>
      </c>
      <c r="G549" s="13" t="str">
        <f>CONCATENATE( "|", Inventory!L548)</f>
        <v>|</v>
      </c>
      <c r="H549" s="13" t="str">
        <f>IF ( Inventory!N548 = "", " |", SUBSTITUTE(Inventory!N548, Inventory!N548, CONCATENATE( "|", Inventory!N548) ) )</f>
        <v> |</v>
      </c>
    </row>
    <row r="550">
      <c r="A550" s="132" t="str">
        <f>CONCATENATE(Inventory!A549, " ", IF( Inventory!B549 = "♂", "&amp;#9794;", IF( Inventory!B549 = "⚪", "&amp;#9898;", IF( Inventory!B549 = "♀", "&amp;#9792;", "" ))))</f>
        <v> </v>
      </c>
      <c r="B550" s="13" t="str">
        <f>CONCAT("|", JOIN("/",Inventory!F549:K549) )</f>
        <v>|/////</v>
      </c>
      <c r="C550" s="13" t="str">
        <f>CONCAT( "|", Inventory!E549)</f>
        <v>|</v>
      </c>
      <c r="D550" s="13" t="str">
        <f>CONCAT( "|", Inventory!D549)</f>
        <v>|</v>
      </c>
      <c r="E550" s="13" t="str">
        <f>CONCAT( "|", Inventory!C549)</f>
        <v>|</v>
      </c>
      <c r="F550" s="13" t="str">
        <f>SUBSTITUTE(CONCAT("|", JOIN(", ",Inventory!R549:U549) ), ", , ,", "")</f>
        <v>| </v>
      </c>
      <c r="G550" s="13" t="str">
        <f>CONCATENATE( "|", Inventory!L549)</f>
        <v>|</v>
      </c>
      <c r="H550" s="13" t="str">
        <f>IF ( Inventory!N549 = "", " |", SUBSTITUTE(Inventory!N549, Inventory!N549, CONCATENATE( "|", Inventory!N549) ) )</f>
        <v> |</v>
      </c>
    </row>
    <row r="551">
      <c r="A551" s="132" t="str">
        <f>CONCATENATE(Inventory!A550, " ", IF( Inventory!B550 = "♂", "&amp;#9794;", IF( Inventory!B550 = "⚪", "&amp;#9898;", IF( Inventory!B550 = "♀", "&amp;#9792;", "" ))))</f>
        <v> </v>
      </c>
      <c r="B551" s="13" t="str">
        <f>CONCAT("|", JOIN("/",Inventory!F550:K550) )</f>
        <v>|/////</v>
      </c>
      <c r="C551" s="13" t="str">
        <f>CONCAT( "|", Inventory!E550)</f>
        <v>|</v>
      </c>
      <c r="D551" s="13" t="str">
        <f>CONCAT( "|", Inventory!D550)</f>
        <v>|</v>
      </c>
      <c r="E551" s="13" t="str">
        <f>CONCAT( "|", Inventory!C550)</f>
        <v>|</v>
      </c>
      <c r="F551" s="13" t="str">
        <f>SUBSTITUTE(CONCAT("|", JOIN(", ",Inventory!R550:U550) ), ", , ,", "")</f>
        <v>| </v>
      </c>
      <c r="G551" s="13" t="str">
        <f>CONCATENATE( "|", Inventory!L550)</f>
        <v>|</v>
      </c>
      <c r="H551" s="13" t="str">
        <f>IF ( Inventory!N550 = "", " |", SUBSTITUTE(Inventory!N550, Inventory!N550, CONCATENATE( "|", Inventory!N550) ) )</f>
        <v> |</v>
      </c>
    </row>
    <row r="552">
      <c r="A552" s="132" t="str">
        <f>CONCATENATE(Inventory!A551, " ", IF( Inventory!B551 = "♂", "&amp;#9794;", IF( Inventory!B551 = "⚪", "&amp;#9898;", IF( Inventory!B551 = "♀", "&amp;#9792;", "" ))))</f>
        <v> </v>
      </c>
      <c r="B552" s="13" t="str">
        <f>CONCAT("|", JOIN("/",Inventory!F551:K551) )</f>
        <v>|/////</v>
      </c>
      <c r="C552" s="13" t="str">
        <f>CONCAT( "|", Inventory!E551)</f>
        <v>|</v>
      </c>
      <c r="D552" s="13" t="str">
        <f>CONCAT( "|", Inventory!D551)</f>
        <v>|</v>
      </c>
      <c r="E552" s="13" t="str">
        <f>CONCAT( "|", Inventory!C551)</f>
        <v>|</v>
      </c>
      <c r="F552" s="13" t="str">
        <f>SUBSTITUTE(CONCAT("|", JOIN(", ",Inventory!R551:U551) ), ", , ,", "")</f>
        <v>| </v>
      </c>
      <c r="G552" s="13" t="str">
        <f>CONCATENATE( "|", Inventory!L551)</f>
        <v>|</v>
      </c>
      <c r="H552" s="13" t="str">
        <f>IF ( Inventory!N551 = "", " |", SUBSTITUTE(Inventory!N551, Inventory!N551, CONCATENATE( "|", Inventory!N551) ) )</f>
        <v> |</v>
      </c>
    </row>
    <row r="553">
      <c r="A553" s="132" t="str">
        <f>CONCATENATE(Inventory!A552, " ", IF( Inventory!B552 = "♂", "&amp;#9794;", IF( Inventory!B552 = "⚪", "&amp;#9898;", IF( Inventory!B552 = "♀", "&amp;#9792;", "" ))))</f>
        <v> </v>
      </c>
      <c r="B553" s="13" t="str">
        <f>CONCAT("|", JOIN("/",Inventory!F552:K552) )</f>
        <v>|/////</v>
      </c>
      <c r="C553" s="13" t="str">
        <f>CONCAT( "|", Inventory!E552)</f>
        <v>|</v>
      </c>
      <c r="D553" s="13" t="str">
        <f>CONCAT( "|", Inventory!D552)</f>
        <v>|</v>
      </c>
      <c r="E553" s="13" t="str">
        <f>CONCAT( "|", Inventory!C552)</f>
        <v>|</v>
      </c>
      <c r="F553" s="13" t="str">
        <f>SUBSTITUTE(CONCAT("|", JOIN(", ",Inventory!R552:U552) ), ", , ,", "")</f>
        <v>| </v>
      </c>
      <c r="G553" s="13" t="str">
        <f>CONCATENATE( "|", Inventory!L552)</f>
        <v>|</v>
      </c>
      <c r="H553" s="13" t="str">
        <f>IF ( Inventory!N552 = "", " |", SUBSTITUTE(Inventory!N552, Inventory!N552, CONCATENATE( "|", Inventory!N552) ) )</f>
        <v> |</v>
      </c>
    </row>
    <row r="554">
      <c r="A554" s="132" t="str">
        <f>CONCATENATE(Inventory!A553, " ", IF( Inventory!B553 = "♂", "&amp;#9794;", IF( Inventory!B553 = "⚪", "&amp;#9898;", IF( Inventory!B553 = "♀", "&amp;#9792;", "" ))))</f>
        <v> </v>
      </c>
      <c r="B554" s="13" t="str">
        <f>CONCAT("|", JOIN("/",Inventory!F553:K553) )</f>
        <v>|/////</v>
      </c>
      <c r="C554" s="13" t="str">
        <f>CONCAT( "|", Inventory!E553)</f>
        <v>|</v>
      </c>
      <c r="D554" s="13" t="str">
        <f>CONCAT( "|", Inventory!D553)</f>
        <v>|</v>
      </c>
      <c r="E554" s="13" t="str">
        <f>CONCAT( "|", Inventory!C553)</f>
        <v>|</v>
      </c>
      <c r="F554" s="13" t="str">
        <f>SUBSTITUTE(CONCAT("|", JOIN(", ",Inventory!R553:U553) ), ", , ,", "")</f>
        <v>| </v>
      </c>
      <c r="G554" s="13" t="str">
        <f>CONCATENATE( "|", Inventory!L553)</f>
        <v>|</v>
      </c>
      <c r="H554" s="13" t="str">
        <f>IF ( Inventory!N553 = "", " |", SUBSTITUTE(Inventory!N553, Inventory!N553, CONCATENATE( "|", Inventory!N553) ) )</f>
        <v> |</v>
      </c>
    </row>
    <row r="555">
      <c r="A555" s="132" t="str">
        <f>CONCATENATE(Inventory!A554, " ", IF( Inventory!B554 = "♂", "&amp;#9794;", IF( Inventory!B554 = "⚪", "&amp;#9898;", IF( Inventory!B554 = "♀", "&amp;#9792;", "" ))))</f>
        <v> </v>
      </c>
      <c r="B555" s="13" t="str">
        <f>CONCAT("|", JOIN("/",Inventory!F554:K554) )</f>
        <v>|/////</v>
      </c>
      <c r="C555" s="13" t="str">
        <f>CONCAT( "|", Inventory!E554)</f>
        <v>|</v>
      </c>
      <c r="D555" s="13" t="str">
        <f>CONCAT( "|", Inventory!D554)</f>
        <v>|</v>
      </c>
      <c r="E555" s="13" t="str">
        <f>CONCAT( "|", Inventory!C554)</f>
        <v>|</v>
      </c>
      <c r="F555" s="13" t="str">
        <f>SUBSTITUTE(CONCAT("|", JOIN(", ",Inventory!R554:U554) ), ", , ,", "")</f>
        <v>| </v>
      </c>
      <c r="G555" s="13" t="str">
        <f>CONCATENATE( "|", Inventory!L554)</f>
        <v>|</v>
      </c>
      <c r="H555" s="13" t="str">
        <f>IF ( Inventory!N554 = "", " |", SUBSTITUTE(Inventory!N554, Inventory!N554, CONCATENATE( "|", Inventory!N554) ) )</f>
        <v> |</v>
      </c>
    </row>
    <row r="556">
      <c r="A556" s="132" t="str">
        <f>CONCATENATE(Inventory!A555, " ", IF( Inventory!B555 = "♂", "&amp;#9794;", IF( Inventory!B555 = "⚪", "&amp;#9898;", IF( Inventory!B555 = "♀", "&amp;#9792;", "" ))))</f>
        <v> </v>
      </c>
      <c r="B556" s="13" t="str">
        <f>CONCAT("|", JOIN("/",Inventory!F555:K555) )</f>
        <v>|/////</v>
      </c>
      <c r="C556" s="13" t="str">
        <f>CONCAT( "|", Inventory!E555)</f>
        <v>|</v>
      </c>
      <c r="D556" s="13" t="str">
        <f>CONCAT( "|", Inventory!D555)</f>
        <v>|</v>
      </c>
      <c r="E556" s="13" t="str">
        <f>CONCAT( "|", Inventory!C555)</f>
        <v>|</v>
      </c>
      <c r="F556" s="13" t="str">
        <f>SUBSTITUTE(CONCAT("|", JOIN(", ",Inventory!R555:U555) ), ", , ,", "")</f>
        <v>| </v>
      </c>
      <c r="G556" s="13" t="str">
        <f>CONCATENATE( "|", Inventory!L555)</f>
        <v>|</v>
      </c>
      <c r="H556" s="13" t="str">
        <f>IF ( Inventory!N555 = "", " |", SUBSTITUTE(Inventory!N555, Inventory!N555, CONCATENATE( "|", Inventory!N555) ) )</f>
        <v> |</v>
      </c>
    </row>
    <row r="557">
      <c r="A557" s="132" t="str">
        <f>CONCATENATE(Inventory!A556, " ", IF( Inventory!B556 = "♂", "&amp;#9794;", IF( Inventory!B556 = "⚪", "&amp;#9898;", IF( Inventory!B556 = "♀", "&amp;#9792;", "" ))))</f>
        <v> </v>
      </c>
      <c r="B557" s="13" t="str">
        <f>CONCAT("|", JOIN("/",Inventory!F556:K556) )</f>
        <v>|/////</v>
      </c>
      <c r="C557" s="13" t="str">
        <f>CONCAT( "|", Inventory!E556)</f>
        <v>|</v>
      </c>
      <c r="D557" s="13" t="str">
        <f>CONCAT( "|", Inventory!D556)</f>
        <v>|</v>
      </c>
      <c r="E557" s="13" t="str">
        <f>CONCAT( "|", Inventory!C556)</f>
        <v>|</v>
      </c>
      <c r="F557" s="13" t="str">
        <f>SUBSTITUTE(CONCAT("|", JOIN(", ",Inventory!R556:U556) ), ", , ,", "")</f>
        <v>| </v>
      </c>
      <c r="G557" s="13" t="str">
        <f>CONCATENATE( "|", Inventory!L556)</f>
        <v>|</v>
      </c>
      <c r="H557" s="13" t="str">
        <f>IF ( Inventory!N556 = "", " |", SUBSTITUTE(Inventory!N556, Inventory!N556, CONCATENATE( "|", Inventory!N556) ) )</f>
        <v> |</v>
      </c>
    </row>
    <row r="558">
      <c r="A558" s="132" t="str">
        <f>CONCATENATE(Inventory!A557, " ", IF( Inventory!B557 = "♂", "&amp;#9794;", IF( Inventory!B557 = "⚪", "&amp;#9898;", IF( Inventory!B557 = "♀", "&amp;#9792;", "" ))))</f>
        <v> </v>
      </c>
      <c r="B558" s="13" t="str">
        <f>CONCAT("|", JOIN("/",Inventory!F557:K557) )</f>
        <v>|/////</v>
      </c>
      <c r="C558" s="13" t="str">
        <f>CONCAT( "|", Inventory!E557)</f>
        <v>|</v>
      </c>
      <c r="D558" s="13" t="str">
        <f>CONCAT( "|", Inventory!D557)</f>
        <v>|</v>
      </c>
      <c r="E558" s="13" t="str">
        <f>CONCAT( "|", Inventory!C557)</f>
        <v>|</v>
      </c>
      <c r="F558" s="13" t="str">
        <f>SUBSTITUTE(CONCAT("|", JOIN(", ",Inventory!R557:U557) ), ", , ,", "")</f>
        <v>| </v>
      </c>
      <c r="G558" s="13" t="str">
        <f>CONCATENATE( "|", Inventory!L557)</f>
        <v>|</v>
      </c>
      <c r="H558" s="13" t="str">
        <f>IF ( Inventory!N557 = "", " |", SUBSTITUTE(Inventory!N557, Inventory!N557, CONCATENATE( "|", Inventory!N557) ) )</f>
        <v> |</v>
      </c>
    </row>
    <row r="559">
      <c r="A559" s="132" t="str">
        <f>CONCATENATE(Inventory!A558, " ", IF( Inventory!B558 = "♂", "&amp;#9794;", IF( Inventory!B558 = "⚪", "&amp;#9898;", IF( Inventory!B558 = "♀", "&amp;#9792;", "" ))))</f>
        <v> </v>
      </c>
      <c r="B559" s="13" t="str">
        <f>CONCAT("|", JOIN("/",Inventory!F558:K558) )</f>
        <v>|/////</v>
      </c>
      <c r="C559" s="13" t="str">
        <f>CONCAT( "|", Inventory!E558)</f>
        <v>|</v>
      </c>
      <c r="D559" s="13" t="str">
        <f>CONCAT( "|", Inventory!D558)</f>
        <v>|</v>
      </c>
      <c r="E559" s="13" t="str">
        <f>CONCAT( "|", Inventory!C558)</f>
        <v>|</v>
      </c>
      <c r="F559" s="13" t="str">
        <f>SUBSTITUTE(CONCAT("|", JOIN(", ",Inventory!R558:U558) ), ", , ,", "")</f>
        <v>| </v>
      </c>
      <c r="G559" s="13" t="str">
        <f>CONCATENATE( "|", Inventory!L558)</f>
        <v>|</v>
      </c>
      <c r="H559" s="13" t="str">
        <f>IF ( Inventory!N558 = "", " |", SUBSTITUTE(Inventory!N558, Inventory!N558, CONCATENATE( "|", Inventory!N558) ) )</f>
        <v> |</v>
      </c>
    </row>
    <row r="560">
      <c r="A560" s="132" t="str">
        <f>CONCATENATE(Inventory!A559, " ", IF( Inventory!B559 = "♂", "&amp;#9794;", IF( Inventory!B559 = "⚪", "&amp;#9898;", IF( Inventory!B559 = "♀", "&amp;#9792;", "" ))))</f>
        <v> </v>
      </c>
      <c r="B560" s="13" t="str">
        <f>CONCAT("|", JOIN("/",Inventory!F559:K559) )</f>
        <v>|/////</v>
      </c>
      <c r="C560" s="13" t="str">
        <f>CONCAT( "|", Inventory!E559)</f>
        <v>|</v>
      </c>
      <c r="D560" s="13" t="str">
        <f>CONCAT( "|", Inventory!D559)</f>
        <v>|</v>
      </c>
      <c r="E560" s="13" t="str">
        <f>CONCAT( "|", Inventory!C559)</f>
        <v>|</v>
      </c>
      <c r="F560" s="13" t="str">
        <f>SUBSTITUTE(CONCAT("|", JOIN(", ",Inventory!R559:U559) ), ", , ,", "")</f>
        <v>| </v>
      </c>
      <c r="G560" s="13" t="str">
        <f>CONCATENATE( "|", Inventory!L559)</f>
        <v>|</v>
      </c>
      <c r="H560" s="13" t="str">
        <f>IF ( Inventory!N559 = "", " |", SUBSTITUTE(Inventory!N559, Inventory!N559, CONCATENATE( "|", Inventory!N559) ) )</f>
        <v> |</v>
      </c>
    </row>
    <row r="561">
      <c r="A561" s="132" t="str">
        <f>CONCATENATE(Inventory!A560, " ", IF( Inventory!B560 = "♂", "&amp;#9794;", IF( Inventory!B560 = "⚪", "&amp;#9898;", IF( Inventory!B560 = "♀", "&amp;#9792;", "" ))))</f>
        <v> </v>
      </c>
      <c r="B561" s="13" t="str">
        <f>CONCAT("|", JOIN("/",Inventory!F560:K560) )</f>
        <v>|/////</v>
      </c>
      <c r="C561" s="13" t="str">
        <f>CONCAT( "|", Inventory!E560)</f>
        <v>|</v>
      </c>
      <c r="D561" s="13" t="str">
        <f>CONCAT( "|", Inventory!D560)</f>
        <v>|</v>
      </c>
      <c r="E561" s="13" t="str">
        <f>CONCAT( "|", Inventory!C560)</f>
        <v>|</v>
      </c>
      <c r="F561" s="13" t="str">
        <f>SUBSTITUTE(CONCAT("|", JOIN(", ",Inventory!R560:U560) ), ", , ,", "")</f>
        <v>| </v>
      </c>
      <c r="G561" s="13" t="str">
        <f>CONCATENATE( "|", Inventory!L560)</f>
        <v>|</v>
      </c>
      <c r="H561" s="13" t="str">
        <f>IF ( Inventory!N560 = "", " |", SUBSTITUTE(Inventory!N560, Inventory!N560, CONCATENATE( "|", Inventory!N560) ) )</f>
        <v> |</v>
      </c>
    </row>
    <row r="562">
      <c r="A562" s="132" t="str">
        <f>CONCATENATE(Inventory!A561, " ", IF( Inventory!B561 = "♂", "&amp;#9794;", IF( Inventory!B561 = "⚪", "&amp;#9898;", IF( Inventory!B561 = "♀", "&amp;#9792;", "" ))))</f>
        <v> </v>
      </c>
      <c r="B562" s="13" t="str">
        <f>CONCAT("|", JOIN("/",Inventory!F561:K561) )</f>
        <v>|/////</v>
      </c>
      <c r="C562" s="13" t="str">
        <f>CONCAT( "|", Inventory!E561)</f>
        <v>|</v>
      </c>
      <c r="D562" s="13" t="str">
        <f>CONCAT( "|", Inventory!D561)</f>
        <v>|</v>
      </c>
      <c r="E562" s="13" t="str">
        <f>CONCAT( "|", Inventory!C561)</f>
        <v>|</v>
      </c>
      <c r="F562" s="13" t="str">
        <f>SUBSTITUTE(CONCAT("|", JOIN(", ",Inventory!R561:U561) ), ", , ,", "")</f>
        <v>| </v>
      </c>
      <c r="G562" s="13" t="str">
        <f>CONCATENATE( "|", Inventory!L561)</f>
        <v>|</v>
      </c>
      <c r="H562" s="13" t="str">
        <f>IF ( Inventory!N561 = "", " |", SUBSTITUTE(Inventory!N561, Inventory!N561, CONCATENATE( "|", Inventory!N561) ) )</f>
        <v> |</v>
      </c>
    </row>
    <row r="563">
      <c r="A563" s="132" t="str">
        <f>CONCATENATE(Inventory!A562, " ", IF( Inventory!B562 = "♂", "&amp;#9794;", IF( Inventory!B562 = "⚪", "&amp;#9898;", IF( Inventory!B562 = "♀", "&amp;#9792;", "" ))))</f>
        <v> </v>
      </c>
      <c r="B563" s="13" t="str">
        <f>CONCAT("|", JOIN("/",Inventory!F562:K562) )</f>
        <v>|/////</v>
      </c>
      <c r="C563" s="13" t="str">
        <f>CONCAT( "|", Inventory!E562)</f>
        <v>|</v>
      </c>
      <c r="D563" s="13" t="str">
        <f>CONCAT( "|", Inventory!D562)</f>
        <v>|</v>
      </c>
      <c r="E563" s="13" t="str">
        <f>CONCAT( "|", Inventory!C562)</f>
        <v>|</v>
      </c>
      <c r="F563" s="13" t="str">
        <f>SUBSTITUTE(CONCAT("|", JOIN(", ",Inventory!R562:U562) ), ", , ,", "")</f>
        <v>| </v>
      </c>
      <c r="G563" s="13" t="str">
        <f>CONCATENATE( "|", Inventory!L562)</f>
        <v>|</v>
      </c>
      <c r="H563" s="13" t="str">
        <f>IF ( Inventory!N562 = "", " |", SUBSTITUTE(Inventory!N562, Inventory!N562, CONCATENATE( "|", Inventory!N562) ) )</f>
        <v> |</v>
      </c>
    </row>
    <row r="564">
      <c r="A564" s="132" t="str">
        <f>CONCATENATE(Inventory!A563, " ", IF( Inventory!B563 = "♂", "&amp;#9794;", IF( Inventory!B563 = "⚪", "&amp;#9898;", IF( Inventory!B563 = "♀", "&amp;#9792;", "" ))))</f>
        <v> </v>
      </c>
      <c r="B564" s="13" t="str">
        <f>CONCAT("|", JOIN("/",Inventory!F563:K563) )</f>
        <v>|/////</v>
      </c>
      <c r="C564" s="13" t="str">
        <f>CONCAT( "|", Inventory!E563)</f>
        <v>|</v>
      </c>
      <c r="D564" s="13" t="str">
        <f>CONCAT( "|", Inventory!D563)</f>
        <v>|</v>
      </c>
      <c r="E564" s="13" t="str">
        <f>CONCAT( "|", Inventory!C563)</f>
        <v>|</v>
      </c>
      <c r="F564" s="13" t="str">
        <f>SUBSTITUTE(CONCAT("|", JOIN(", ",Inventory!R563:U563) ), ", , ,", "")</f>
        <v>| </v>
      </c>
      <c r="G564" s="13" t="str">
        <f>CONCATENATE( "|", Inventory!L563)</f>
        <v>|</v>
      </c>
      <c r="H564" s="13" t="str">
        <f>IF ( Inventory!N563 = "", " |", SUBSTITUTE(Inventory!N563, Inventory!N563, CONCATENATE( "|", Inventory!N563) ) )</f>
        <v> |</v>
      </c>
    </row>
    <row r="565">
      <c r="A565" s="132" t="str">
        <f>CONCATENATE(Inventory!A564, " ", IF( Inventory!B564 = "♂", "&amp;#9794;", IF( Inventory!B564 = "⚪", "&amp;#9898;", IF( Inventory!B564 = "♀", "&amp;#9792;", "" ))))</f>
        <v> </v>
      </c>
      <c r="B565" s="13" t="str">
        <f>CONCAT("|", JOIN("/",Inventory!F564:K564) )</f>
        <v>|/////</v>
      </c>
      <c r="C565" s="13" t="str">
        <f>CONCAT( "|", Inventory!E564)</f>
        <v>|</v>
      </c>
      <c r="D565" s="13" t="str">
        <f>CONCAT( "|", Inventory!D564)</f>
        <v>|</v>
      </c>
      <c r="E565" s="13" t="str">
        <f>CONCAT( "|", Inventory!C564)</f>
        <v>|</v>
      </c>
      <c r="F565" s="13" t="str">
        <f>SUBSTITUTE(CONCAT("|", JOIN(", ",Inventory!R564:U564) ), ", , ,", "")</f>
        <v>| </v>
      </c>
      <c r="G565" s="13" t="str">
        <f>CONCATENATE( "|", Inventory!L564)</f>
        <v>|</v>
      </c>
      <c r="H565" s="13" t="str">
        <f>IF ( Inventory!N564 = "", " |", SUBSTITUTE(Inventory!N564, Inventory!N564, CONCATENATE( "|", Inventory!N564) ) )</f>
        <v> |</v>
      </c>
    </row>
    <row r="566">
      <c r="A566" s="132" t="str">
        <f>CONCATENATE(Inventory!A565, " ", IF( Inventory!B565 = "♂", "&amp;#9794;", IF( Inventory!B565 = "⚪", "&amp;#9898;", IF( Inventory!B565 = "♀", "&amp;#9792;", "" ))))</f>
        <v> </v>
      </c>
      <c r="B566" s="13" t="str">
        <f>CONCAT("|", JOIN("/",Inventory!F565:K565) )</f>
        <v>|/////</v>
      </c>
      <c r="C566" s="13" t="str">
        <f>CONCAT( "|", Inventory!E565)</f>
        <v>|</v>
      </c>
      <c r="D566" s="13" t="str">
        <f>CONCAT( "|", Inventory!D565)</f>
        <v>|</v>
      </c>
      <c r="E566" s="13" t="str">
        <f>CONCAT( "|", Inventory!C565)</f>
        <v>|</v>
      </c>
      <c r="F566" s="13" t="str">
        <f>SUBSTITUTE(CONCAT("|", JOIN(", ",Inventory!R565:U565) ), ", , ,", "")</f>
        <v>| </v>
      </c>
      <c r="G566" s="13" t="str">
        <f>CONCATENATE( "|", Inventory!L565)</f>
        <v>|</v>
      </c>
      <c r="H566" s="13" t="str">
        <f>IF ( Inventory!N565 = "", " |", SUBSTITUTE(Inventory!N565, Inventory!N565, CONCATENATE( "|", Inventory!N565) ) )</f>
        <v> |</v>
      </c>
    </row>
    <row r="567">
      <c r="A567" s="132" t="str">
        <f>CONCATENATE(Inventory!A566, " ", IF( Inventory!B566 = "♂", "&amp;#9794;", IF( Inventory!B566 = "⚪", "&amp;#9898;", IF( Inventory!B566 = "♀", "&amp;#9792;", "" ))))</f>
        <v> </v>
      </c>
      <c r="B567" s="13" t="str">
        <f>CONCAT("|", JOIN("/",Inventory!F566:K566) )</f>
        <v>|/////</v>
      </c>
      <c r="C567" s="13" t="str">
        <f>CONCAT( "|", Inventory!E566)</f>
        <v>|</v>
      </c>
      <c r="D567" s="13" t="str">
        <f>CONCAT( "|", Inventory!D566)</f>
        <v>|</v>
      </c>
      <c r="E567" s="13" t="str">
        <f>CONCAT( "|", Inventory!C566)</f>
        <v>|</v>
      </c>
      <c r="F567" s="13" t="str">
        <f>SUBSTITUTE(CONCAT("|", JOIN(", ",Inventory!R566:U566) ), ", , ,", "")</f>
        <v>| </v>
      </c>
      <c r="G567" s="13" t="str">
        <f>CONCATENATE( "|", Inventory!L566)</f>
        <v>|</v>
      </c>
      <c r="H567" s="13" t="str">
        <f>IF ( Inventory!N566 = "", " |", SUBSTITUTE(Inventory!N566, Inventory!N566, CONCATENATE( "|", Inventory!N566) ) )</f>
        <v> |</v>
      </c>
    </row>
    <row r="568">
      <c r="A568" s="132" t="str">
        <f>CONCATENATE(Inventory!A567, " ", IF( Inventory!B567 = "♂", "&amp;#9794;", IF( Inventory!B567 = "⚪", "&amp;#9898;", IF( Inventory!B567 = "♀", "&amp;#9792;", "" ))))</f>
        <v> </v>
      </c>
      <c r="B568" s="13" t="str">
        <f>CONCAT("|", JOIN("/",Inventory!F567:K567) )</f>
        <v>|/////</v>
      </c>
      <c r="C568" s="13" t="str">
        <f>CONCAT( "|", Inventory!E567)</f>
        <v>|</v>
      </c>
      <c r="D568" s="13" t="str">
        <f>CONCAT( "|", Inventory!D567)</f>
        <v>|</v>
      </c>
      <c r="E568" s="13" t="str">
        <f>CONCAT( "|", Inventory!C567)</f>
        <v>|</v>
      </c>
      <c r="F568" s="13" t="str">
        <f>SUBSTITUTE(CONCAT("|", JOIN(", ",Inventory!R567:U567) ), ", , ,", "")</f>
        <v>| </v>
      </c>
      <c r="G568" s="13" t="str">
        <f>CONCATENATE( "|", Inventory!L567)</f>
        <v>|</v>
      </c>
      <c r="H568" s="13" t="str">
        <f>IF ( Inventory!N567 = "", " |", SUBSTITUTE(Inventory!N567, Inventory!N567, CONCATENATE( "|", Inventory!N567) ) )</f>
        <v> |</v>
      </c>
    </row>
    <row r="569">
      <c r="A569" s="132" t="str">
        <f>CONCATENATE(Inventory!A568, " ", IF( Inventory!B568 = "♂", "&amp;#9794;", IF( Inventory!B568 = "⚪", "&amp;#9898;", IF( Inventory!B568 = "♀", "&amp;#9792;", "" ))))</f>
        <v> </v>
      </c>
      <c r="B569" s="13" t="str">
        <f>CONCAT("|", JOIN("/",Inventory!F568:K568) )</f>
        <v>|/////</v>
      </c>
      <c r="C569" s="13" t="str">
        <f>CONCAT( "|", Inventory!E568)</f>
        <v>|</v>
      </c>
      <c r="D569" s="13" t="str">
        <f>CONCAT( "|", Inventory!D568)</f>
        <v>|</v>
      </c>
      <c r="E569" s="13" t="str">
        <f>CONCAT( "|", Inventory!C568)</f>
        <v>|</v>
      </c>
      <c r="F569" s="13" t="str">
        <f>SUBSTITUTE(CONCAT("|", JOIN(", ",Inventory!R568:U568) ), ", , ,", "")</f>
        <v>| </v>
      </c>
      <c r="G569" s="13" t="str">
        <f>CONCATENATE( "|", Inventory!L568)</f>
        <v>|</v>
      </c>
      <c r="H569" s="13" t="str">
        <f>IF ( Inventory!N568 = "", " |", SUBSTITUTE(Inventory!N568, Inventory!N568, CONCATENATE( "|", Inventory!N568) ) )</f>
        <v> |</v>
      </c>
    </row>
    <row r="570">
      <c r="A570" s="132" t="str">
        <f>CONCATENATE(Inventory!A569, " ", IF( Inventory!B569 = "♂", "&amp;#9794;", IF( Inventory!B569 = "⚪", "&amp;#9898;", IF( Inventory!B569 = "♀", "&amp;#9792;", "" ))))</f>
        <v> </v>
      </c>
      <c r="B570" s="13" t="str">
        <f>CONCAT("|", JOIN("/",Inventory!F569:K569) )</f>
        <v>|/////</v>
      </c>
      <c r="C570" s="13" t="str">
        <f>CONCAT( "|", Inventory!E569)</f>
        <v>|</v>
      </c>
      <c r="D570" s="13" t="str">
        <f>CONCAT( "|", Inventory!D569)</f>
        <v>|</v>
      </c>
      <c r="E570" s="13" t="str">
        <f>CONCAT( "|", Inventory!C569)</f>
        <v>|</v>
      </c>
      <c r="F570" s="13" t="str">
        <f>SUBSTITUTE(CONCAT("|", JOIN(", ",Inventory!R569:U569) ), ", , ,", "")</f>
        <v>| </v>
      </c>
      <c r="G570" s="13" t="str">
        <f>CONCATENATE( "|", Inventory!L569)</f>
        <v>|</v>
      </c>
      <c r="H570" s="13" t="str">
        <f>IF ( Inventory!N569 = "", " |", SUBSTITUTE(Inventory!N569, Inventory!N569, CONCATENATE( "|", Inventory!N569) ) )</f>
        <v> |</v>
      </c>
    </row>
    <row r="571">
      <c r="A571" s="132" t="str">
        <f>CONCATENATE(Inventory!A570, " ", IF( Inventory!B570 = "♂", "&amp;#9794;", IF( Inventory!B570 = "⚪", "&amp;#9898;", IF( Inventory!B570 = "♀", "&amp;#9792;", "" ))))</f>
        <v> </v>
      </c>
      <c r="B571" s="13" t="str">
        <f>CONCAT("|", JOIN("/",Inventory!F570:K570) )</f>
        <v>|/////</v>
      </c>
      <c r="C571" s="13" t="str">
        <f>CONCAT( "|", Inventory!E570)</f>
        <v>|</v>
      </c>
      <c r="D571" s="13" t="str">
        <f>CONCAT( "|", Inventory!D570)</f>
        <v>|</v>
      </c>
      <c r="E571" s="13" t="str">
        <f>CONCAT( "|", Inventory!C570)</f>
        <v>|</v>
      </c>
      <c r="F571" s="13" t="str">
        <f>SUBSTITUTE(CONCAT("|", JOIN(", ",Inventory!R570:U570) ), ", , ,", "")</f>
        <v>| </v>
      </c>
      <c r="G571" s="13" t="str">
        <f>CONCATENATE( "|", Inventory!L570)</f>
        <v>|</v>
      </c>
      <c r="H571" s="13" t="str">
        <f>IF ( Inventory!N570 = "", " |", SUBSTITUTE(Inventory!N570, Inventory!N570, CONCATENATE( "|", Inventory!N570) ) )</f>
        <v> |</v>
      </c>
    </row>
    <row r="572">
      <c r="A572" s="132" t="str">
        <f>CONCATENATE(Inventory!A571, " ", IF( Inventory!B571 = "♂", "&amp;#9794;", IF( Inventory!B571 = "⚪", "&amp;#9898;", IF( Inventory!B571 = "♀", "&amp;#9792;", "" ))))</f>
        <v> </v>
      </c>
      <c r="B572" s="13" t="str">
        <f>CONCAT("|", JOIN("/",Inventory!F571:K571) )</f>
        <v>|/////</v>
      </c>
      <c r="C572" s="13" t="str">
        <f>CONCAT( "|", Inventory!E571)</f>
        <v>|</v>
      </c>
      <c r="D572" s="13" t="str">
        <f>CONCAT( "|", Inventory!D571)</f>
        <v>|</v>
      </c>
      <c r="E572" s="13" t="str">
        <f>CONCAT( "|", Inventory!C571)</f>
        <v>|</v>
      </c>
      <c r="F572" s="13" t="str">
        <f>SUBSTITUTE(CONCAT("|", JOIN(", ",Inventory!R571:U571) ), ", , ,", "")</f>
        <v>| </v>
      </c>
      <c r="G572" s="13" t="str">
        <f>CONCATENATE( "|", Inventory!L571)</f>
        <v>|</v>
      </c>
      <c r="H572" s="13" t="str">
        <f>IF ( Inventory!N571 = "", " |", SUBSTITUTE(Inventory!N571, Inventory!N571, CONCATENATE( "|", Inventory!N571) ) )</f>
        <v> |</v>
      </c>
    </row>
    <row r="573">
      <c r="A573" s="132" t="str">
        <f>CONCATENATE(Inventory!A572, " ", IF( Inventory!B572 = "♂", "&amp;#9794;", IF( Inventory!B572 = "⚪", "&amp;#9898;", IF( Inventory!B572 = "♀", "&amp;#9792;", "" ))))</f>
        <v> </v>
      </c>
      <c r="B573" s="13" t="str">
        <f>CONCAT("|", JOIN("/",Inventory!F572:K572) )</f>
        <v>|/////</v>
      </c>
      <c r="C573" s="13" t="str">
        <f>CONCAT( "|", Inventory!E572)</f>
        <v>|</v>
      </c>
      <c r="D573" s="13" t="str">
        <f>CONCAT( "|", Inventory!D572)</f>
        <v>|</v>
      </c>
      <c r="E573" s="13" t="str">
        <f>CONCAT( "|", Inventory!C572)</f>
        <v>|</v>
      </c>
      <c r="F573" s="13" t="str">
        <f>SUBSTITUTE(CONCAT("|", JOIN(", ",Inventory!R572:U572) ), ", , ,", "")</f>
        <v>| </v>
      </c>
      <c r="G573" s="13" t="str">
        <f>CONCATENATE( "|", Inventory!L572)</f>
        <v>|</v>
      </c>
      <c r="H573" s="13" t="str">
        <f>IF ( Inventory!N572 = "", " |", SUBSTITUTE(Inventory!N572, Inventory!N572, CONCATENATE( "|", Inventory!N572) ) )</f>
        <v> |</v>
      </c>
    </row>
    <row r="574">
      <c r="A574" s="132" t="str">
        <f>CONCATENATE(Inventory!A573, " ", IF( Inventory!B573 = "♂", "&amp;#9794;", IF( Inventory!B573 = "⚪", "&amp;#9898;", IF( Inventory!B573 = "♀", "&amp;#9792;", "" ))))</f>
        <v> </v>
      </c>
      <c r="B574" s="13" t="str">
        <f>CONCAT("|", JOIN("/",Inventory!F573:K573) )</f>
        <v>|/////</v>
      </c>
      <c r="C574" s="13" t="str">
        <f>CONCAT( "|", Inventory!E573)</f>
        <v>|</v>
      </c>
      <c r="D574" s="13" t="str">
        <f>CONCAT( "|", Inventory!D573)</f>
        <v>|</v>
      </c>
      <c r="E574" s="13" t="str">
        <f>CONCAT( "|", Inventory!C573)</f>
        <v>|</v>
      </c>
      <c r="F574" s="13" t="str">
        <f>SUBSTITUTE(CONCAT("|", JOIN(", ",Inventory!R573:U573) ), ", , ,", "")</f>
        <v>| </v>
      </c>
      <c r="G574" s="13" t="str">
        <f>CONCATENATE( "|", Inventory!L573)</f>
        <v>|</v>
      </c>
      <c r="H574" s="13" t="str">
        <f>IF ( Inventory!N573 = "", " |", SUBSTITUTE(Inventory!N573, Inventory!N573, CONCATENATE( "|", Inventory!N573) ) )</f>
        <v> |</v>
      </c>
    </row>
    <row r="575">
      <c r="A575" s="132" t="str">
        <f>CONCATENATE(Inventory!A574, " ", IF( Inventory!B574 = "♂", "&amp;#9794;", IF( Inventory!B574 = "⚪", "&amp;#9898;", IF( Inventory!B574 = "♀", "&amp;#9792;", "" ))))</f>
        <v> </v>
      </c>
      <c r="B575" s="13" t="str">
        <f>CONCAT("|", JOIN("/",Inventory!F574:K574) )</f>
        <v>|/////</v>
      </c>
      <c r="C575" s="13" t="str">
        <f>CONCAT( "|", Inventory!E574)</f>
        <v>|</v>
      </c>
      <c r="D575" s="13" t="str">
        <f>CONCAT( "|", Inventory!D574)</f>
        <v>|</v>
      </c>
      <c r="E575" s="13" t="str">
        <f>CONCAT( "|", Inventory!C574)</f>
        <v>|</v>
      </c>
      <c r="F575" s="13" t="str">
        <f>SUBSTITUTE(CONCAT("|", JOIN(", ",Inventory!R574:U574) ), ", , ,", "")</f>
        <v>| </v>
      </c>
      <c r="G575" s="13" t="str">
        <f>CONCATENATE( "|", Inventory!L574)</f>
        <v>|</v>
      </c>
      <c r="H575" s="13" t="str">
        <f>IF ( Inventory!N574 = "", " |", SUBSTITUTE(Inventory!N574, Inventory!N574, CONCATENATE( "|", Inventory!N574) ) )</f>
        <v> |</v>
      </c>
    </row>
    <row r="576">
      <c r="A576" s="132" t="str">
        <f>CONCATENATE(Inventory!A575, " ", IF( Inventory!B575 = "♂", "&amp;#9794;", IF( Inventory!B575 = "⚪", "&amp;#9898;", IF( Inventory!B575 = "♀", "&amp;#9792;", "" ))))</f>
        <v> </v>
      </c>
      <c r="B576" s="13" t="str">
        <f>CONCAT("|", JOIN("/",Inventory!F575:K575) )</f>
        <v>|/////</v>
      </c>
      <c r="C576" s="13" t="str">
        <f>CONCAT( "|", Inventory!E575)</f>
        <v>|</v>
      </c>
      <c r="D576" s="13" t="str">
        <f>CONCAT( "|", Inventory!D575)</f>
        <v>|</v>
      </c>
      <c r="E576" s="13" t="str">
        <f>CONCAT( "|", Inventory!C575)</f>
        <v>|</v>
      </c>
      <c r="F576" s="13" t="str">
        <f>SUBSTITUTE(CONCAT("|", JOIN(", ",Inventory!R575:U575) ), ", , ,", "")</f>
        <v>| </v>
      </c>
      <c r="G576" s="13" t="str">
        <f>CONCATENATE( "|", Inventory!L575)</f>
        <v>|</v>
      </c>
      <c r="H576" s="13" t="str">
        <f>IF ( Inventory!N575 = "", " |", SUBSTITUTE(Inventory!N575, Inventory!N575, CONCATENATE( "|", Inventory!N575) ) )</f>
        <v> |</v>
      </c>
    </row>
    <row r="577">
      <c r="A577" s="132" t="str">
        <f>CONCATENATE(Inventory!A576, " ", IF( Inventory!B576 = "♂", "&amp;#9794;", IF( Inventory!B576 = "⚪", "&amp;#9898;", IF( Inventory!B576 = "♀", "&amp;#9792;", "" ))))</f>
        <v> </v>
      </c>
      <c r="B577" s="13" t="str">
        <f>CONCAT("|", JOIN("/",Inventory!F576:K576) )</f>
        <v>|/////</v>
      </c>
      <c r="C577" s="13" t="str">
        <f>CONCAT( "|", Inventory!E576)</f>
        <v>|</v>
      </c>
      <c r="D577" s="13" t="str">
        <f>CONCAT( "|", Inventory!D576)</f>
        <v>|</v>
      </c>
      <c r="E577" s="13" t="str">
        <f>CONCAT( "|", Inventory!C576)</f>
        <v>|</v>
      </c>
      <c r="F577" s="13" t="str">
        <f>SUBSTITUTE(CONCAT("|", JOIN(", ",Inventory!R576:U576) ), ", , ,", "")</f>
        <v>| </v>
      </c>
      <c r="G577" s="13" t="str">
        <f>CONCATENATE( "|", Inventory!L576)</f>
        <v>|</v>
      </c>
      <c r="H577" s="13" t="str">
        <f>IF ( Inventory!N576 = "", " |", SUBSTITUTE(Inventory!N576, Inventory!N576, CONCATENATE( "|", Inventory!N576) ) )</f>
        <v> |</v>
      </c>
    </row>
    <row r="578">
      <c r="A578" s="132" t="str">
        <f>CONCATENATE(Inventory!A577, " ", IF( Inventory!B577 = "♂", "&amp;#9794;", IF( Inventory!B577 = "⚪", "&amp;#9898;", IF( Inventory!B577 = "♀", "&amp;#9792;", "" ))))</f>
        <v> </v>
      </c>
      <c r="B578" s="13" t="str">
        <f>CONCAT("|", JOIN("/",Inventory!F577:K577) )</f>
        <v>|/////</v>
      </c>
      <c r="C578" s="13" t="str">
        <f>CONCAT( "|", Inventory!E577)</f>
        <v>|</v>
      </c>
      <c r="D578" s="13" t="str">
        <f>CONCAT( "|", Inventory!D577)</f>
        <v>|</v>
      </c>
      <c r="E578" s="13" t="str">
        <f>CONCAT( "|", Inventory!C577)</f>
        <v>|</v>
      </c>
      <c r="F578" s="13" t="str">
        <f>SUBSTITUTE(CONCAT("|", JOIN(", ",Inventory!R577:U577) ), ", , ,", "")</f>
        <v>| </v>
      </c>
      <c r="G578" s="13" t="str">
        <f>CONCATENATE( "|", Inventory!L577)</f>
        <v>|</v>
      </c>
      <c r="H578" s="13" t="str">
        <f>IF ( Inventory!N577 = "", " |", SUBSTITUTE(Inventory!N577, Inventory!N577, CONCATENATE( "|", Inventory!N577) ) )</f>
        <v> |</v>
      </c>
    </row>
    <row r="579">
      <c r="A579" s="132" t="str">
        <f>CONCATENATE(Inventory!A578, " ", IF( Inventory!B578 = "♂", "&amp;#9794;", IF( Inventory!B578 = "⚪", "&amp;#9898;", IF( Inventory!B578 = "♀", "&amp;#9792;", "" ))))</f>
        <v> </v>
      </c>
      <c r="B579" s="13" t="str">
        <f>CONCAT("|", JOIN("/",Inventory!F578:K578) )</f>
        <v>|/////</v>
      </c>
      <c r="C579" s="13" t="str">
        <f>CONCAT( "|", Inventory!E578)</f>
        <v>|</v>
      </c>
      <c r="D579" s="13" t="str">
        <f>CONCAT( "|", Inventory!D578)</f>
        <v>|</v>
      </c>
      <c r="E579" s="13" t="str">
        <f>CONCAT( "|", Inventory!C578)</f>
        <v>|</v>
      </c>
      <c r="F579" s="13" t="str">
        <f>SUBSTITUTE(CONCAT("|", JOIN(", ",Inventory!R578:U578) ), ", , ,", "")</f>
        <v>| </v>
      </c>
      <c r="G579" s="13" t="str">
        <f>CONCATENATE( "|", Inventory!L578)</f>
        <v>|</v>
      </c>
      <c r="H579" s="13" t="str">
        <f>IF ( Inventory!N578 = "", " |", SUBSTITUTE(Inventory!N578, Inventory!N578, CONCATENATE( "|", Inventory!N578) ) )</f>
        <v> |</v>
      </c>
    </row>
    <row r="580">
      <c r="A580" s="132" t="str">
        <f>CONCATENATE(Inventory!A579, " ", IF( Inventory!B579 = "♂", "&amp;#9794;", IF( Inventory!B579 = "⚪", "&amp;#9898;", IF( Inventory!B579 = "♀", "&amp;#9792;", "" ))))</f>
        <v> </v>
      </c>
      <c r="B580" s="13" t="str">
        <f>CONCAT("|", JOIN("/",Inventory!F579:K579) )</f>
        <v>|/////</v>
      </c>
      <c r="C580" s="13" t="str">
        <f>CONCAT( "|", Inventory!E579)</f>
        <v>|</v>
      </c>
      <c r="D580" s="13" t="str">
        <f>CONCAT( "|", Inventory!D579)</f>
        <v>|</v>
      </c>
      <c r="E580" s="13" t="str">
        <f>CONCAT( "|", Inventory!C579)</f>
        <v>|</v>
      </c>
      <c r="F580" s="13" t="str">
        <f>SUBSTITUTE(CONCAT("|", JOIN(", ",Inventory!R579:U579) ), ", , ,", "")</f>
        <v>| </v>
      </c>
      <c r="G580" s="13" t="str">
        <f>CONCATENATE( "|", Inventory!L579)</f>
        <v>|</v>
      </c>
      <c r="H580" s="13" t="str">
        <f>IF ( Inventory!N579 = "", " |", SUBSTITUTE(Inventory!N579, Inventory!N579, CONCATENATE( "|", Inventory!N579) ) )</f>
        <v> |</v>
      </c>
    </row>
    <row r="581">
      <c r="A581" s="132" t="str">
        <f>CONCATENATE(Inventory!A580, " ", IF( Inventory!B580 = "♂", "&amp;#9794;", IF( Inventory!B580 = "⚪", "&amp;#9898;", IF( Inventory!B580 = "♀", "&amp;#9792;", "" ))))</f>
        <v> </v>
      </c>
      <c r="B581" s="13" t="str">
        <f>CONCAT("|", JOIN("/",Inventory!F580:K580) )</f>
        <v>|/////</v>
      </c>
      <c r="C581" s="13" t="str">
        <f>CONCAT( "|", Inventory!E580)</f>
        <v>|</v>
      </c>
      <c r="D581" s="13" t="str">
        <f>CONCAT( "|", Inventory!D580)</f>
        <v>|</v>
      </c>
      <c r="E581" s="13" t="str">
        <f>CONCAT( "|", Inventory!C580)</f>
        <v>|</v>
      </c>
      <c r="F581" s="13" t="str">
        <f>SUBSTITUTE(CONCAT("|", JOIN(", ",Inventory!R580:U580) ), ", , ,", "")</f>
        <v>| </v>
      </c>
      <c r="G581" s="13" t="str">
        <f>CONCATENATE( "|", Inventory!L580)</f>
        <v>|</v>
      </c>
      <c r="H581" s="13" t="str">
        <f>IF ( Inventory!N580 = "", " |", SUBSTITUTE(Inventory!N580, Inventory!N580, CONCATENATE( "|", Inventory!N580) ) )</f>
        <v> |</v>
      </c>
    </row>
    <row r="582">
      <c r="A582" s="132" t="str">
        <f>CONCATENATE(Inventory!A581, " ", IF( Inventory!B581 = "♂", "&amp;#9794;", IF( Inventory!B581 = "⚪", "&amp;#9898;", IF( Inventory!B581 = "♀", "&amp;#9792;", "" ))))</f>
        <v> </v>
      </c>
      <c r="B582" s="13" t="str">
        <f>CONCAT("|", JOIN("/",Inventory!F581:K581) )</f>
        <v>|/////</v>
      </c>
      <c r="C582" s="13" t="str">
        <f>CONCAT( "|", Inventory!E581)</f>
        <v>|</v>
      </c>
      <c r="D582" s="13" t="str">
        <f>CONCAT( "|", Inventory!D581)</f>
        <v>|</v>
      </c>
      <c r="E582" s="13" t="str">
        <f>CONCAT( "|", Inventory!C581)</f>
        <v>|</v>
      </c>
      <c r="F582" s="13" t="str">
        <f>SUBSTITUTE(CONCAT("|", JOIN(", ",Inventory!R581:U581) ), ", , ,", "")</f>
        <v>| </v>
      </c>
      <c r="G582" s="13" t="str">
        <f>CONCATENATE( "|", Inventory!L581)</f>
        <v>|</v>
      </c>
      <c r="H582" s="13" t="str">
        <f>IF ( Inventory!N581 = "", " |", SUBSTITUTE(Inventory!N581, Inventory!N581, CONCATENATE( "|", Inventory!N581) ) )</f>
        <v> |</v>
      </c>
    </row>
    <row r="583">
      <c r="A583" s="132" t="str">
        <f>CONCATENATE(Inventory!A582, " ", IF( Inventory!B582 = "♂", "&amp;#9794;", IF( Inventory!B582 = "⚪", "&amp;#9898;", IF( Inventory!B582 = "♀", "&amp;#9792;", "" ))))</f>
        <v> </v>
      </c>
      <c r="B583" s="13" t="str">
        <f>CONCAT("|", JOIN("/",Inventory!F582:K582) )</f>
        <v>|/////</v>
      </c>
      <c r="C583" s="13" t="str">
        <f>CONCAT( "|", Inventory!E582)</f>
        <v>|</v>
      </c>
      <c r="D583" s="13" t="str">
        <f>CONCAT( "|", Inventory!D582)</f>
        <v>|</v>
      </c>
      <c r="E583" s="13" t="str">
        <f>CONCAT( "|", Inventory!C582)</f>
        <v>|</v>
      </c>
      <c r="F583" s="13" t="str">
        <f>SUBSTITUTE(CONCAT("|", JOIN(", ",Inventory!R582:U582) ), ", , ,", "")</f>
        <v>| </v>
      </c>
      <c r="G583" s="13" t="str">
        <f>CONCATENATE( "|", Inventory!L582)</f>
        <v>|</v>
      </c>
      <c r="H583" s="13" t="str">
        <f>IF ( Inventory!N582 = "", " |", SUBSTITUTE(Inventory!N582, Inventory!N582, CONCATENATE( "|", Inventory!N582) ) )</f>
        <v> |</v>
      </c>
    </row>
    <row r="584">
      <c r="A584" s="132" t="str">
        <f>CONCATENATE(Inventory!A583, " ", IF( Inventory!B583 = "♂", "&amp;#9794;", IF( Inventory!B583 = "⚪", "&amp;#9898;", IF( Inventory!B583 = "♀", "&amp;#9792;", "" ))))</f>
        <v> </v>
      </c>
      <c r="B584" s="13" t="str">
        <f>CONCAT("|", JOIN("/",Inventory!F583:K583) )</f>
        <v>|/////</v>
      </c>
      <c r="C584" s="13" t="str">
        <f>CONCAT( "|", Inventory!E583)</f>
        <v>|</v>
      </c>
      <c r="D584" s="13" t="str">
        <f>CONCAT( "|", Inventory!D583)</f>
        <v>|</v>
      </c>
      <c r="E584" s="13" t="str">
        <f>CONCAT( "|", Inventory!C583)</f>
        <v>|</v>
      </c>
      <c r="F584" s="13" t="str">
        <f>SUBSTITUTE(CONCAT("|", JOIN(", ",Inventory!R583:U583) ), ", , ,", "")</f>
        <v>| </v>
      </c>
      <c r="G584" s="13" t="str">
        <f>CONCATENATE( "|", Inventory!L583)</f>
        <v>|</v>
      </c>
      <c r="H584" s="13" t="str">
        <f>IF ( Inventory!N583 = "", " |", SUBSTITUTE(Inventory!N583, Inventory!N583, CONCATENATE( "|", Inventory!N583) ) )</f>
        <v> |</v>
      </c>
    </row>
    <row r="585">
      <c r="A585" s="132" t="str">
        <f>CONCATENATE(Inventory!A584, " ", IF( Inventory!B584 = "♂", "&amp;#9794;", IF( Inventory!B584 = "⚪", "&amp;#9898;", IF( Inventory!B584 = "♀", "&amp;#9792;", "" ))))</f>
        <v> </v>
      </c>
      <c r="B585" s="13" t="str">
        <f>CONCAT("|", JOIN("/",Inventory!F584:K584) )</f>
        <v>|/////</v>
      </c>
      <c r="C585" s="13" t="str">
        <f>CONCAT( "|", Inventory!E584)</f>
        <v>|</v>
      </c>
      <c r="D585" s="13" t="str">
        <f>CONCAT( "|", Inventory!D584)</f>
        <v>|</v>
      </c>
      <c r="E585" s="13" t="str">
        <f>CONCAT( "|", Inventory!C584)</f>
        <v>|</v>
      </c>
      <c r="F585" s="13" t="str">
        <f>SUBSTITUTE(CONCAT("|", JOIN(", ",Inventory!R584:U584) ), ", , ,", "")</f>
        <v>| </v>
      </c>
      <c r="G585" s="13" t="str">
        <f>CONCATENATE( "|", Inventory!L584)</f>
        <v>|</v>
      </c>
      <c r="H585" s="13" t="str">
        <f>IF ( Inventory!N584 = "", " |", SUBSTITUTE(Inventory!N584, Inventory!N584, CONCATENATE( "|", Inventory!N584) ) )</f>
        <v> |</v>
      </c>
    </row>
    <row r="586">
      <c r="A586" s="132" t="str">
        <f>CONCATENATE(Inventory!A585, " ", IF( Inventory!B585 = "♂", "&amp;#9794;", IF( Inventory!B585 = "⚪", "&amp;#9898;", IF( Inventory!B585 = "♀", "&amp;#9792;", "" ))))</f>
        <v> </v>
      </c>
      <c r="B586" s="13" t="str">
        <f>CONCAT("|", JOIN("/",Inventory!F585:K585) )</f>
        <v>|/////</v>
      </c>
      <c r="C586" s="13" t="str">
        <f>CONCAT( "|", Inventory!E585)</f>
        <v>|</v>
      </c>
      <c r="D586" s="13" t="str">
        <f>CONCAT( "|", Inventory!D585)</f>
        <v>|</v>
      </c>
      <c r="E586" s="13" t="str">
        <f>CONCAT( "|", Inventory!C585)</f>
        <v>|</v>
      </c>
      <c r="F586" s="13" t="str">
        <f>SUBSTITUTE(CONCAT("|", JOIN(", ",Inventory!R585:U585) ), ", , ,", "")</f>
        <v>| </v>
      </c>
      <c r="G586" s="13" t="str">
        <f>CONCATENATE( "|", Inventory!L585)</f>
        <v>|</v>
      </c>
      <c r="H586" s="13" t="str">
        <f>IF ( Inventory!N585 = "", " |", SUBSTITUTE(Inventory!N585, Inventory!N585, CONCATENATE( "|", Inventory!N585) ) )</f>
        <v> |</v>
      </c>
    </row>
    <row r="587">
      <c r="A587" s="132" t="str">
        <f>CONCATENATE(Inventory!A586, " ", IF( Inventory!B586 = "♂", "&amp;#9794;", IF( Inventory!B586 = "⚪", "&amp;#9898;", IF( Inventory!B586 = "♀", "&amp;#9792;", "" ))))</f>
        <v> </v>
      </c>
      <c r="B587" s="13" t="str">
        <f>CONCAT("|", JOIN("/",Inventory!F586:K586) )</f>
        <v>|/////</v>
      </c>
      <c r="C587" s="13" t="str">
        <f>CONCAT( "|", Inventory!E586)</f>
        <v>|</v>
      </c>
      <c r="D587" s="13" t="str">
        <f>CONCAT( "|", Inventory!D586)</f>
        <v>|</v>
      </c>
      <c r="E587" s="13" t="str">
        <f>CONCAT( "|", Inventory!C586)</f>
        <v>|</v>
      </c>
      <c r="F587" s="13" t="str">
        <f>SUBSTITUTE(CONCAT("|", JOIN(", ",Inventory!R586:U586) ), ", , ,", "")</f>
        <v>| </v>
      </c>
      <c r="G587" s="13" t="str">
        <f>CONCATENATE( "|", Inventory!L586)</f>
        <v>|</v>
      </c>
      <c r="H587" s="13" t="str">
        <f>IF ( Inventory!N586 = "", " |", SUBSTITUTE(Inventory!N586, Inventory!N586, CONCATENATE( "|", Inventory!N586) ) )</f>
        <v> |</v>
      </c>
    </row>
    <row r="588">
      <c r="A588" s="132" t="str">
        <f>CONCATENATE(Inventory!A587, " ", IF( Inventory!B587 = "♂", "&amp;#9794;", IF( Inventory!B587 = "⚪", "&amp;#9898;", IF( Inventory!B587 = "♀", "&amp;#9792;", "" ))))</f>
        <v> </v>
      </c>
      <c r="B588" s="13" t="str">
        <f>CONCAT("|", JOIN("/",Inventory!F587:K587) )</f>
        <v>|/////</v>
      </c>
      <c r="C588" s="13" t="str">
        <f>CONCAT( "|", Inventory!E587)</f>
        <v>|</v>
      </c>
      <c r="D588" s="13" t="str">
        <f>CONCAT( "|", Inventory!D587)</f>
        <v>|</v>
      </c>
      <c r="E588" s="13" t="str">
        <f>CONCAT( "|", Inventory!C587)</f>
        <v>|</v>
      </c>
      <c r="F588" s="13" t="str">
        <f>SUBSTITUTE(CONCAT("|", JOIN(", ",Inventory!R587:U587) ), ", , ,", "")</f>
        <v>| </v>
      </c>
      <c r="G588" s="13" t="str">
        <f>CONCATENATE( "|", Inventory!L587)</f>
        <v>|</v>
      </c>
      <c r="H588" s="13" t="str">
        <f>IF ( Inventory!N587 = "", " |", SUBSTITUTE(Inventory!N587, Inventory!N587, CONCATENATE( "|", Inventory!N587) ) )</f>
        <v> |</v>
      </c>
    </row>
    <row r="589">
      <c r="A589" s="132" t="str">
        <f>CONCATENATE(Inventory!A588, " ", IF( Inventory!B588 = "♂", "&amp;#9794;", IF( Inventory!B588 = "⚪", "&amp;#9898;", IF( Inventory!B588 = "♀", "&amp;#9792;", "" ))))</f>
        <v> </v>
      </c>
      <c r="B589" s="13" t="str">
        <f>CONCAT("|", JOIN("/",Inventory!F588:K588) )</f>
        <v>|/////</v>
      </c>
      <c r="C589" s="13" t="str">
        <f>CONCAT( "|", Inventory!E588)</f>
        <v>|</v>
      </c>
      <c r="D589" s="13" t="str">
        <f>CONCAT( "|", Inventory!D588)</f>
        <v>|</v>
      </c>
      <c r="E589" s="13" t="str">
        <f>CONCAT( "|", Inventory!C588)</f>
        <v>|</v>
      </c>
      <c r="F589" s="13" t="str">
        <f>SUBSTITUTE(CONCAT("|", JOIN(", ",Inventory!R588:U588) ), ", , ,", "")</f>
        <v>| </v>
      </c>
      <c r="G589" s="13" t="str">
        <f>CONCATENATE( "|", Inventory!L588)</f>
        <v>|</v>
      </c>
      <c r="H589" s="13" t="str">
        <f>IF ( Inventory!N588 = "", " |", SUBSTITUTE(Inventory!N588, Inventory!N588, CONCATENATE( "|", Inventory!N588) ) )</f>
        <v> |</v>
      </c>
    </row>
    <row r="590">
      <c r="A590" s="132" t="str">
        <f>CONCATENATE(Inventory!A589, " ", IF( Inventory!B589 = "♂", "&amp;#9794;", IF( Inventory!B589 = "⚪", "&amp;#9898;", IF( Inventory!B589 = "♀", "&amp;#9792;", "" ))))</f>
        <v> </v>
      </c>
      <c r="B590" s="13" t="str">
        <f>CONCAT("|", JOIN("/",Inventory!F589:K589) )</f>
        <v>|/////</v>
      </c>
      <c r="C590" s="13" t="str">
        <f>CONCAT( "|", Inventory!E589)</f>
        <v>|</v>
      </c>
      <c r="D590" s="13" t="str">
        <f>CONCAT( "|", Inventory!D589)</f>
        <v>|</v>
      </c>
      <c r="E590" s="13" t="str">
        <f>CONCAT( "|", Inventory!C589)</f>
        <v>|</v>
      </c>
      <c r="F590" s="13" t="str">
        <f>SUBSTITUTE(CONCAT("|", JOIN(", ",Inventory!R589:U589) ), ", , ,", "")</f>
        <v>| </v>
      </c>
      <c r="G590" s="13" t="str">
        <f>CONCATENATE( "|", Inventory!L589)</f>
        <v>|</v>
      </c>
      <c r="H590" s="13" t="str">
        <f>IF ( Inventory!N589 = "", " |", SUBSTITUTE(Inventory!N589, Inventory!N589, CONCATENATE( "|", Inventory!N589) ) )</f>
        <v> |</v>
      </c>
    </row>
    <row r="591">
      <c r="A591" s="132" t="str">
        <f>CONCATENATE(Inventory!A590, " ", IF( Inventory!B590 = "♂", "&amp;#9794;", IF( Inventory!B590 = "⚪", "&amp;#9898;", IF( Inventory!B590 = "♀", "&amp;#9792;", "" ))))</f>
        <v> </v>
      </c>
      <c r="B591" s="13" t="str">
        <f>CONCAT("|", JOIN("/",Inventory!F590:K590) )</f>
        <v>|/////</v>
      </c>
      <c r="C591" s="13" t="str">
        <f>CONCAT( "|", Inventory!E590)</f>
        <v>|</v>
      </c>
      <c r="D591" s="13" t="str">
        <f>CONCAT( "|", Inventory!D590)</f>
        <v>|</v>
      </c>
      <c r="E591" s="13" t="str">
        <f>CONCAT( "|", Inventory!C590)</f>
        <v>|</v>
      </c>
      <c r="F591" s="13" t="str">
        <f>SUBSTITUTE(CONCAT("|", JOIN(", ",Inventory!R590:U590) ), ", , ,", "")</f>
        <v>| </v>
      </c>
      <c r="G591" s="13" t="str">
        <f>CONCATENATE( "|", Inventory!L590)</f>
        <v>|</v>
      </c>
      <c r="H591" s="13" t="str">
        <f>IF ( Inventory!N590 = "", " |", SUBSTITUTE(Inventory!N590, Inventory!N590, CONCATENATE( "|", Inventory!N590) ) )</f>
        <v> |</v>
      </c>
    </row>
    <row r="592">
      <c r="A592" s="132" t="str">
        <f>CONCATENATE(Inventory!A591, " ", IF( Inventory!B591 = "♂", "&amp;#9794;", IF( Inventory!B591 = "⚪", "&amp;#9898;", IF( Inventory!B591 = "♀", "&amp;#9792;", "" ))))</f>
        <v> </v>
      </c>
      <c r="B592" s="13" t="str">
        <f>CONCAT("|", JOIN("/",Inventory!F591:K591) )</f>
        <v>|/////</v>
      </c>
      <c r="C592" s="13" t="str">
        <f>CONCAT( "|", Inventory!E591)</f>
        <v>|</v>
      </c>
      <c r="D592" s="13" t="str">
        <f>CONCAT( "|", Inventory!D591)</f>
        <v>|</v>
      </c>
      <c r="E592" s="13" t="str">
        <f>CONCAT( "|", Inventory!C591)</f>
        <v>|</v>
      </c>
      <c r="F592" s="13" t="str">
        <f>SUBSTITUTE(CONCAT("|", JOIN(", ",Inventory!R591:U591) ), ", , ,", "")</f>
        <v>| </v>
      </c>
      <c r="G592" s="13" t="str">
        <f>CONCATENATE( "|", Inventory!L591)</f>
        <v>|</v>
      </c>
      <c r="H592" s="13" t="str">
        <f>IF ( Inventory!N591 = "", " |", SUBSTITUTE(Inventory!N591, Inventory!N591, CONCATENATE( "|", Inventory!N591) ) )</f>
        <v> |</v>
      </c>
    </row>
    <row r="593">
      <c r="A593" s="132" t="str">
        <f>CONCATENATE(Inventory!A592, " ", IF( Inventory!B592 = "♂", "&amp;#9794;", IF( Inventory!B592 = "⚪", "&amp;#9898;", IF( Inventory!B592 = "♀", "&amp;#9792;", "" ))))</f>
        <v> </v>
      </c>
      <c r="B593" s="13" t="str">
        <f>CONCAT("|", JOIN("/",Inventory!F592:K592) )</f>
        <v>|/////</v>
      </c>
      <c r="C593" s="13" t="str">
        <f>CONCAT( "|", Inventory!E592)</f>
        <v>|</v>
      </c>
      <c r="D593" s="13" t="str">
        <f>CONCAT( "|", Inventory!D592)</f>
        <v>|</v>
      </c>
      <c r="E593" s="13" t="str">
        <f>CONCAT( "|", Inventory!C592)</f>
        <v>|</v>
      </c>
      <c r="F593" s="13" t="str">
        <f>SUBSTITUTE(CONCAT("|", JOIN(", ",Inventory!R592:U592) ), ", , ,", "")</f>
        <v>| </v>
      </c>
      <c r="G593" s="13" t="str">
        <f>CONCATENATE( "|", Inventory!L592)</f>
        <v>|</v>
      </c>
      <c r="H593" s="13" t="str">
        <f>IF ( Inventory!N592 = "", " |", SUBSTITUTE(Inventory!N592, Inventory!N592, CONCATENATE( "|", Inventory!N592) ) )</f>
        <v> |</v>
      </c>
    </row>
    <row r="594">
      <c r="A594" s="132" t="str">
        <f>CONCATENATE(Inventory!A593, " ", IF( Inventory!B593 = "♂", "&amp;#9794;", IF( Inventory!B593 = "⚪", "&amp;#9898;", IF( Inventory!B593 = "♀", "&amp;#9792;", "" ))))</f>
        <v> </v>
      </c>
      <c r="B594" s="13" t="str">
        <f>CONCAT("|", JOIN("/",Inventory!F593:K593) )</f>
        <v>|/////</v>
      </c>
      <c r="C594" s="13" t="str">
        <f>CONCAT( "|", Inventory!E593)</f>
        <v>|</v>
      </c>
      <c r="D594" s="13" t="str">
        <f>CONCAT( "|", Inventory!D593)</f>
        <v>|</v>
      </c>
      <c r="E594" s="13" t="str">
        <f>CONCAT( "|", Inventory!C593)</f>
        <v>|</v>
      </c>
      <c r="F594" s="13" t="str">
        <f>SUBSTITUTE(CONCAT("|", JOIN(", ",Inventory!R593:U593) ), ", , ,", "")</f>
        <v>| </v>
      </c>
      <c r="G594" s="13" t="str">
        <f>CONCATENATE( "|", Inventory!L593)</f>
        <v>|</v>
      </c>
      <c r="H594" s="13" t="str">
        <f>IF ( Inventory!N593 = "", " |", SUBSTITUTE(Inventory!N593, Inventory!N593, CONCATENATE( "|", Inventory!N593) ) )</f>
        <v> |</v>
      </c>
    </row>
    <row r="595">
      <c r="A595" s="132" t="str">
        <f>CONCATENATE(Inventory!A594, " ", IF( Inventory!B594 = "♂", "&amp;#9794;", IF( Inventory!B594 = "⚪", "&amp;#9898;", IF( Inventory!B594 = "♀", "&amp;#9792;", "" ))))</f>
        <v> </v>
      </c>
      <c r="B595" s="13" t="str">
        <f>CONCAT("|", JOIN("/",Inventory!F594:K594) )</f>
        <v>|/////</v>
      </c>
      <c r="C595" s="13" t="str">
        <f>CONCAT( "|", Inventory!E594)</f>
        <v>|</v>
      </c>
      <c r="D595" s="13" t="str">
        <f>CONCAT( "|", Inventory!D594)</f>
        <v>|</v>
      </c>
      <c r="E595" s="13" t="str">
        <f>CONCAT( "|", Inventory!C594)</f>
        <v>|</v>
      </c>
      <c r="F595" s="13" t="str">
        <f>SUBSTITUTE(CONCAT("|", JOIN(", ",Inventory!R594:U594) ), ", , ,", "")</f>
        <v>| </v>
      </c>
      <c r="G595" s="13" t="str">
        <f>CONCATENATE( "|", Inventory!L594)</f>
        <v>|</v>
      </c>
      <c r="H595" s="13" t="str">
        <f>IF ( Inventory!N594 = "", " |", SUBSTITUTE(Inventory!N594, Inventory!N594, CONCATENATE( "|", Inventory!N594) ) )</f>
        <v> |</v>
      </c>
    </row>
    <row r="596">
      <c r="A596" s="132" t="str">
        <f>CONCATENATE(Inventory!A595, " ", IF( Inventory!B595 = "♂", "&amp;#9794;", IF( Inventory!B595 = "⚪", "&amp;#9898;", IF( Inventory!B595 = "♀", "&amp;#9792;", "" ))))</f>
        <v> </v>
      </c>
      <c r="B596" s="13" t="str">
        <f>CONCAT("|", JOIN("/",Inventory!F595:K595) )</f>
        <v>|/////</v>
      </c>
      <c r="C596" s="13" t="str">
        <f>CONCAT( "|", Inventory!E595)</f>
        <v>|</v>
      </c>
      <c r="D596" s="13" t="str">
        <f>CONCAT( "|", Inventory!D595)</f>
        <v>|</v>
      </c>
      <c r="E596" s="13" t="str">
        <f>CONCAT( "|", Inventory!C595)</f>
        <v>|</v>
      </c>
      <c r="F596" s="13" t="str">
        <f>SUBSTITUTE(CONCAT("|", JOIN(", ",Inventory!R595:U595) ), ", , ,", "")</f>
        <v>| </v>
      </c>
      <c r="G596" s="13" t="str">
        <f>CONCATENATE( "|", Inventory!L595)</f>
        <v>|</v>
      </c>
      <c r="H596" s="13" t="str">
        <f>IF ( Inventory!N595 = "", " |", SUBSTITUTE(Inventory!N595, Inventory!N595, CONCATENATE( "|", Inventory!N595) ) )</f>
        <v> |</v>
      </c>
    </row>
    <row r="597">
      <c r="A597" s="132" t="str">
        <f>CONCATENATE(Inventory!A596, " ", IF( Inventory!B596 = "♂", "&amp;#9794;", IF( Inventory!B596 = "⚪", "&amp;#9898;", IF( Inventory!B596 = "♀", "&amp;#9792;", "" ))))</f>
        <v> </v>
      </c>
      <c r="B597" s="13" t="str">
        <f>CONCAT("|", JOIN("/",Inventory!F596:K596) )</f>
        <v>|/////</v>
      </c>
      <c r="C597" s="13" t="str">
        <f>CONCAT( "|", Inventory!E596)</f>
        <v>|</v>
      </c>
      <c r="D597" s="13" t="str">
        <f>CONCAT( "|", Inventory!D596)</f>
        <v>|</v>
      </c>
      <c r="E597" s="13" t="str">
        <f>CONCAT( "|", Inventory!C596)</f>
        <v>|</v>
      </c>
      <c r="F597" s="13" t="str">
        <f>SUBSTITUTE(CONCAT("|", JOIN(", ",Inventory!R596:U596) ), ", , ,", "")</f>
        <v>| </v>
      </c>
      <c r="G597" s="13" t="str">
        <f>CONCATENATE( "|", Inventory!L596)</f>
        <v>|</v>
      </c>
      <c r="H597" s="13" t="str">
        <f>IF ( Inventory!N596 = "", " |", SUBSTITUTE(Inventory!N596, Inventory!N596, CONCATENATE( "|", Inventory!N596) ) )</f>
        <v> |</v>
      </c>
    </row>
    <row r="598">
      <c r="A598" s="132" t="str">
        <f>CONCATENATE(Inventory!A597, " ", IF( Inventory!B597 = "♂", "&amp;#9794;", IF( Inventory!B597 = "⚪", "&amp;#9898;", IF( Inventory!B597 = "♀", "&amp;#9792;", "" ))))</f>
        <v> </v>
      </c>
      <c r="B598" s="13" t="str">
        <f>CONCAT("|", JOIN("/",Inventory!F597:K597) )</f>
        <v>|/////</v>
      </c>
      <c r="C598" s="13" t="str">
        <f>CONCAT( "|", Inventory!E597)</f>
        <v>|</v>
      </c>
      <c r="D598" s="13" t="str">
        <f>CONCAT( "|", Inventory!D597)</f>
        <v>|</v>
      </c>
      <c r="E598" s="13" t="str">
        <f>CONCAT( "|", Inventory!C597)</f>
        <v>|</v>
      </c>
      <c r="F598" s="13" t="str">
        <f>SUBSTITUTE(CONCAT("|", JOIN(", ",Inventory!R597:U597) ), ", , ,", "")</f>
        <v>| </v>
      </c>
      <c r="G598" s="13" t="str">
        <f>CONCATENATE( "|", Inventory!L597)</f>
        <v>|</v>
      </c>
      <c r="H598" s="13" t="str">
        <f>IF ( Inventory!N597 = "", " |", SUBSTITUTE(Inventory!N597, Inventory!N597, CONCATENATE( "|", Inventory!N597) ) )</f>
        <v> |</v>
      </c>
    </row>
    <row r="599">
      <c r="A599" s="132" t="str">
        <f>CONCATENATE(Inventory!A598, " ", IF( Inventory!B598 = "♂", "&amp;#9794;", IF( Inventory!B598 = "⚪", "&amp;#9898;", IF( Inventory!B598 = "♀", "&amp;#9792;", "" ))))</f>
        <v> </v>
      </c>
      <c r="B599" s="13" t="str">
        <f>CONCAT("|", JOIN("/",Inventory!F598:K598) )</f>
        <v>|/////</v>
      </c>
      <c r="C599" s="13" t="str">
        <f>CONCAT( "|", Inventory!E598)</f>
        <v>|</v>
      </c>
      <c r="D599" s="13" t="str">
        <f>CONCAT( "|", Inventory!D598)</f>
        <v>|</v>
      </c>
      <c r="E599" s="13" t="str">
        <f>CONCAT( "|", Inventory!C598)</f>
        <v>|</v>
      </c>
      <c r="F599" s="13" t="str">
        <f>SUBSTITUTE(CONCAT("|", JOIN(", ",Inventory!R598:U598) ), ", , ,", "")</f>
        <v>| </v>
      </c>
      <c r="G599" s="13" t="str">
        <f>CONCATENATE( "|", Inventory!L598)</f>
        <v>|</v>
      </c>
      <c r="H599" s="13" t="str">
        <f>IF ( Inventory!N598 = "", " |", SUBSTITUTE(Inventory!N598, Inventory!N598, CONCATENATE( "|", Inventory!N598) ) )</f>
        <v> |</v>
      </c>
    </row>
    <row r="600">
      <c r="A600" s="132" t="str">
        <f>CONCATENATE(Inventory!A599, " ", IF( Inventory!B599 = "♂", "&amp;#9794;", IF( Inventory!B599 = "⚪", "&amp;#9898;", IF( Inventory!B599 = "♀", "&amp;#9792;", "" ))))</f>
        <v> </v>
      </c>
      <c r="B600" s="13" t="str">
        <f>CONCAT("|", JOIN("/",Inventory!F599:K599) )</f>
        <v>|/////</v>
      </c>
      <c r="C600" s="13" t="str">
        <f>CONCAT( "|", Inventory!E599)</f>
        <v>|</v>
      </c>
      <c r="D600" s="13" t="str">
        <f>CONCAT( "|", Inventory!D599)</f>
        <v>|</v>
      </c>
      <c r="E600" s="13" t="str">
        <f>CONCAT( "|", Inventory!C599)</f>
        <v>|</v>
      </c>
      <c r="F600" s="13" t="str">
        <f>SUBSTITUTE(CONCAT("|", JOIN(", ",Inventory!R599:U599) ), ", , ,", "")</f>
        <v>| </v>
      </c>
      <c r="G600" s="13" t="str">
        <f>CONCATENATE( "|", Inventory!L599)</f>
        <v>|</v>
      </c>
      <c r="H600" s="13" t="str">
        <f>IF ( Inventory!N599 = "", " |", SUBSTITUTE(Inventory!N599, Inventory!N599, CONCATENATE( "|", Inventory!N599) ) )</f>
        <v> |</v>
      </c>
    </row>
    <row r="601">
      <c r="A601" s="132" t="str">
        <f>CONCATENATE(Inventory!A600, " ", IF( Inventory!B600 = "♂", "&amp;#9794;", IF( Inventory!B600 = "⚪", "&amp;#9898;", IF( Inventory!B600 = "♀", "&amp;#9792;", "" ))))</f>
        <v> </v>
      </c>
      <c r="B601" s="13" t="str">
        <f>CONCAT("|", JOIN("/",Inventory!F600:K600) )</f>
        <v>|/////</v>
      </c>
      <c r="C601" s="13" t="str">
        <f>CONCAT( "|", Inventory!E600)</f>
        <v>|</v>
      </c>
      <c r="D601" s="13" t="str">
        <f>CONCAT( "|", Inventory!D600)</f>
        <v>|</v>
      </c>
      <c r="E601" s="13" t="str">
        <f>CONCAT( "|", Inventory!C600)</f>
        <v>|</v>
      </c>
      <c r="F601" s="13" t="str">
        <f>SUBSTITUTE(CONCAT("|", JOIN(", ",Inventory!R600:U600) ), ", , ,", "")</f>
        <v>| </v>
      </c>
      <c r="G601" s="13" t="str">
        <f>CONCATENATE( "|", Inventory!L600)</f>
        <v>|</v>
      </c>
      <c r="H601" s="13" t="str">
        <f>IF ( Inventory!N600 = "", " |", SUBSTITUTE(Inventory!N600, Inventory!N600, CONCATENATE( "|", Inventory!N600) ) )</f>
        <v> |</v>
      </c>
    </row>
    <row r="602">
      <c r="A602" s="132" t="str">
        <f>CONCATENATE(Inventory!A601, " ", IF( Inventory!B601 = "♂", "&amp;#9794;", IF( Inventory!B601 = "⚪", "&amp;#9898;", IF( Inventory!B601 = "♀", "&amp;#9792;", "" ))))</f>
        <v> </v>
      </c>
      <c r="B602" s="13" t="str">
        <f>CONCAT("|", JOIN("/",Inventory!F601:K601) )</f>
        <v>|/////</v>
      </c>
      <c r="C602" s="13" t="str">
        <f>CONCAT( "|", Inventory!E601)</f>
        <v>|</v>
      </c>
      <c r="D602" s="13" t="str">
        <f>CONCAT( "|", Inventory!D601)</f>
        <v>|</v>
      </c>
      <c r="E602" s="13" t="str">
        <f>CONCAT( "|", Inventory!C601)</f>
        <v>|</v>
      </c>
      <c r="F602" s="13" t="str">
        <f>SUBSTITUTE(CONCAT("|", JOIN(", ",Inventory!R601:U601) ), ", , ,", "")</f>
        <v>| </v>
      </c>
      <c r="G602" s="13" t="str">
        <f>CONCATENATE( "|", Inventory!L601)</f>
        <v>|</v>
      </c>
      <c r="H602" s="13" t="str">
        <f>IF ( Inventory!N601 = "", " |", SUBSTITUTE(Inventory!N601, Inventory!N601, CONCATENATE( "|", Inventory!N601) ) )</f>
        <v> |</v>
      </c>
    </row>
    <row r="603">
      <c r="A603" s="132" t="str">
        <f>CONCATENATE(Inventory!A602, " ", IF( Inventory!B602 = "♂", "&amp;#9794;", IF( Inventory!B602 = "⚪", "&amp;#9898;", IF( Inventory!B602 = "♀", "&amp;#9792;", "" ))))</f>
        <v> </v>
      </c>
      <c r="B603" s="13" t="str">
        <f>CONCAT("|", JOIN("/",Inventory!F602:K602) )</f>
        <v>|/////</v>
      </c>
      <c r="C603" s="13" t="str">
        <f>CONCAT( "|", Inventory!E602)</f>
        <v>|</v>
      </c>
      <c r="D603" s="13" t="str">
        <f>CONCAT( "|", Inventory!D602)</f>
        <v>|</v>
      </c>
      <c r="E603" s="13" t="str">
        <f>CONCAT( "|", Inventory!C602)</f>
        <v>|</v>
      </c>
      <c r="F603" s="13" t="str">
        <f>SUBSTITUTE(CONCAT("|", JOIN(", ",Inventory!R602:U602) ), ", , ,", "")</f>
        <v>| </v>
      </c>
      <c r="G603" s="13" t="str">
        <f>CONCATENATE( "|", Inventory!L602)</f>
        <v>|</v>
      </c>
      <c r="H603" s="13" t="str">
        <f>IF ( Inventory!N602 = "", " |", SUBSTITUTE(Inventory!N602, Inventory!N602, CONCATENATE( "|", Inventory!N602) ) )</f>
        <v> |</v>
      </c>
    </row>
    <row r="604">
      <c r="A604" s="132" t="str">
        <f>CONCATENATE(Inventory!A603, " ", IF( Inventory!B603 = "♂", "&amp;#9794;", IF( Inventory!B603 = "⚪", "&amp;#9898;", IF( Inventory!B603 = "♀", "&amp;#9792;", "" ))))</f>
        <v> </v>
      </c>
      <c r="B604" s="13" t="str">
        <f>CONCAT("|", JOIN("/",Inventory!F603:K603) )</f>
        <v>|/////</v>
      </c>
      <c r="C604" s="13" t="str">
        <f>CONCAT( "|", Inventory!E603)</f>
        <v>|</v>
      </c>
      <c r="D604" s="13" t="str">
        <f>CONCAT( "|", Inventory!D603)</f>
        <v>|</v>
      </c>
      <c r="E604" s="13" t="str">
        <f>CONCAT( "|", Inventory!C603)</f>
        <v>|</v>
      </c>
      <c r="F604" s="13" t="str">
        <f>SUBSTITUTE(CONCAT("|", JOIN(", ",Inventory!R603:U603) ), ", , ,", "")</f>
        <v>| </v>
      </c>
      <c r="G604" s="13" t="str">
        <f>CONCATENATE( "|", Inventory!L603)</f>
        <v>|</v>
      </c>
      <c r="H604" s="13" t="str">
        <f>IF ( Inventory!N603 = "", " |", SUBSTITUTE(Inventory!N603, Inventory!N603, CONCATENATE( "|", Inventory!N603) ) )</f>
        <v> |</v>
      </c>
    </row>
    <row r="605">
      <c r="A605" s="132" t="str">
        <f>CONCATENATE(Inventory!A604, " ", IF( Inventory!B604 = "♂", "&amp;#9794;", IF( Inventory!B604 = "⚪", "&amp;#9898;", IF( Inventory!B604 = "♀", "&amp;#9792;", "" ))))</f>
        <v> </v>
      </c>
      <c r="B605" s="13" t="str">
        <f>CONCAT("|", JOIN("/",Inventory!F604:K604) )</f>
        <v>|/////</v>
      </c>
      <c r="C605" s="13" t="str">
        <f>CONCAT( "|", Inventory!E604)</f>
        <v>|</v>
      </c>
      <c r="D605" s="13" t="str">
        <f>CONCAT( "|", Inventory!D604)</f>
        <v>|</v>
      </c>
      <c r="E605" s="13" t="str">
        <f>CONCAT( "|", Inventory!C604)</f>
        <v>|</v>
      </c>
      <c r="F605" s="13" t="str">
        <f>SUBSTITUTE(CONCAT("|", JOIN(", ",Inventory!R604:U604) ), ", , ,", "")</f>
        <v>| </v>
      </c>
      <c r="G605" s="13" t="str">
        <f>CONCATENATE( "|", Inventory!L604)</f>
        <v>|</v>
      </c>
      <c r="H605" s="13" t="str">
        <f>IF ( Inventory!N604 = "", " |", SUBSTITUTE(Inventory!N604, Inventory!N604, CONCATENATE( "|", Inventory!N604) ) )</f>
        <v> |</v>
      </c>
    </row>
    <row r="606">
      <c r="A606" s="132" t="str">
        <f>CONCATENATE(Inventory!A605, " ", IF( Inventory!B605 = "♂", "&amp;#9794;", IF( Inventory!B605 = "⚪", "&amp;#9898;", IF( Inventory!B605 = "♀", "&amp;#9792;", "" ))))</f>
        <v> </v>
      </c>
      <c r="B606" s="13" t="str">
        <f>CONCAT("|", JOIN("/",Inventory!F605:K605) )</f>
        <v>|/////</v>
      </c>
      <c r="C606" s="13" t="str">
        <f>CONCAT( "|", Inventory!E605)</f>
        <v>|</v>
      </c>
      <c r="D606" s="13" t="str">
        <f>CONCAT( "|", Inventory!D605)</f>
        <v>|</v>
      </c>
      <c r="E606" s="13" t="str">
        <f>CONCAT( "|", Inventory!C605)</f>
        <v>|</v>
      </c>
      <c r="F606" s="13" t="str">
        <f>SUBSTITUTE(CONCAT("|", JOIN(", ",Inventory!R605:U605) ), ", , ,", "")</f>
        <v>| </v>
      </c>
      <c r="G606" s="13" t="str">
        <f>CONCATENATE( "|", Inventory!L605)</f>
        <v>|</v>
      </c>
      <c r="H606" s="13" t="str">
        <f>IF ( Inventory!N605 = "", " |", SUBSTITUTE(Inventory!N605, Inventory!N605, CONCATENATE( "|", Inventory!N605) ) )</f>
        <v> |</v>
      </c>
    </row>
    <row r="607">
      <c r="A607" s="132" t="str">
        <f>CONCATENATE(Inventory!A606, " ", IF( Inventory!B606 = "♂", "&amp;#9794;", IF( Inventory!B606 = "⚪", "&amp;#9898;", IF( Inventory!B606 = "♀", "&amp;#9792;", "" ))))</f>
        <v> </v>
      </c>
      <c r="B607" s="13" t="str">
        <f>CONCAT("|", JOIN("/",Inventory!F606:K606) )</f>
        <v>|/////</v>
      </c>
      <c r="C607" s="13" t="str">
        <f>CONCAT( "|", Inventory!E606)</f>
        <v>|</v>
      </c>
      <c r="D607" s="13" t="str">
        <f>CONCAT( "|", Inventory!D606)</f>
        <v>|</v>
      </c>
      <c r="E607" s="13" t="str">
        <f>CONCAT( "|", Inventory!C606)</f>
        <v>|</v>
      </c>
      <c r="F607" s="13" t="str">
        <f>SUBSTITUTE(CONCAT("|", JOIN(", ",Inventory!R606:U606) ), ", , ,", "")</f>
        <v>| </v>
      </c>
      <c r="G607" s="13" t="str">
        <f>CONCATENATE( "|", Inventory!L606)</f>
        <v>|</v>
      </c>
      <c r="H607" s="13" t="str">
        <f>IF ( Inventory!N606 = "", " |", SUBSTITUTE(Inventory!N606, Inventory!N606, CONCATENATE( "|", Inventory!N606) ) )</f>
        <v> |</v>
      </c>
    </row>
    <row r="608">
      <c r="A608" s="132" t="str">
        <f>CONCATENATE(Inventory!A607, " ", IF( Inventory!B607 = "♂", "&amp;#9794;", IF( Inventory!B607 = "⚪", "&amp;#9898;", IF( Inventory!B607 = "♀", "&amp;#9792;", "" ))))</f>
        <v> </v>
      </c>
      <c r="B608" s="13" t="str">
        <f>CONCAT("|", JOIN("/",Inventory!F607:K607) )</f>
        <v>|/////</v>
      </c>
      <c r="C608" s="13" t="str">
        <f>CONCAT( "|", Inventory!E607)</f>
        <v>|</v>
      </c>
      <c r="D608" s="13" t="str">
        <f>CONCAT( "|", Inventory!D607)</f>
        <v>|</v>
      </c>
      <c r="E608" s="13" t="str">
        <f>CONCAT( "|", Inventory!C607)</f>
        <v>|</v>
      </c>
      <c r="F608" s="13" t="str">
        <f>SUBSTITUTE(CONCAT("|", JOIN(", ",Inventory!R607:U607) ), ", , ,", "")</f>
        <v>| </v>
      </c>
      <c r="G608" s="13" t="str">
        <f>CONCATENATE( "|", Inventory!L607)</f>
        <v>|</v>
      </c>
      <c r="H608" s="13" t="str">
        <f>IF ( Inventory!N607 = "", " |", SUBSTITUTE(Inventory!N607, Inventory!N607, CONCATENATE( "|", Inventory!N607) ) )</f>
        <v> |</v>
      </c>
    </row>
    <row r="609">
      <c r="A609" s="132" t="str">
        <f>CONCATENATE(Inventory!A608, " ", IF( Inventory!B608 = "♂", "&amp;#9794;", IF( Inventory!B608 = "⚪", "&amp;#9898;", IF( Inventory!B608 = "♀", "&amp;#9792;", "" ))))</f>
        <v> </v>
      </c>
      <c r="B609" s="13" t="str">
        <f>CONCAT("|", JOIN("/",Inventory!F608:K608) )</f>
        <v>|/////</v>
      </c>
      <c r="C609" s="13" t="str">
        <f>CONCAT( "|", Inventory!E608)</f>
        <v>|</v>
      </c>
      <c r="D609" s="13" t="str">
        <f>CONCAT( "|", Inventory!D608)</f>
        <v>|</v>
      </c>
      <c r="E609" s="13" t="str">
        <f>CONCAT( "|", Inventory!C608)</f>
        <v>|</v>
      </c>
      <c r="F609" s="13" t="str">
        <f>SUBSTITUTE(CONCAT("|", JOIN(", ",Inventory!R608:U608) ), ", , ,", "")</f>
        <v>| </v>
      </c>
      <c r="G609" s="13" t="str">
        <f>CONCATENATE( "|", Inventory!L608)</f>
        <v>|</v>
      </c>
      <c r="H609" s="13" t="str">
        <f>IF ( Inventory!N608 = "", " |", SUBSTITUTE(Inventory!N608, Inventory!N608, CONCATENATE( "|", Inventory!N608) ) )</f>
        <v> |</v>
      </c>
    </row>
    <row r="610">
      <c r="A610" s="132" t="str">
        <f>CONCATENATE(Inventory!A609, " ", IF( Inventory!B609 = "♂", "&amp;#9794;", IF( Inventory!B609 = "⚪", "&amp;#9898;", IF( Inventory!B609 = "♀", "&amp;#9792;", "" ))))</f>
        <v> </v>
      </c>
      <c r="B610" s="13" t="str">
        <f>CONCAT("|", JOIN("/",Inventory!F609:K609) )</f>
        <v>|/////</v>
      </c>
      <c r="C610" s="13" t="str">
        <f>CONCAT( "|", Inventory!E609)</f>
        <v>|</v>
      </c>
      <c r="D610" s="13" t="str">
        <f>CONCAT( "|", Inventory!D609)</f>
        <v>|</v>
      </c>
      <c r="E610" s="13" t="str">
        <f>CONCAT( "|", Inventory!C609)</f>
        <v>|</v>
      </c>
      <c r="F610" s="13" t="str">
        <f>SUBSTITUTE(CONCAT("|", JOIN(", ",Inventory!R609:U609) ), ", , ,", "")</f>
        <v>| </v>
      </c>
      <c r="G610" s="13" t="str">
        <f>CONCATENATE( "|", Inventory!L609)</f>
        <v>|</v>
      </c>
      <c r="H610" s="13" t="str">
        <f>IF ( Inventory!N609 = "", " |", SUBSTITUTE(Inventory!N609, Inventory!N609, CONCATENATE( "|", Inventory!N609) ) )</f>
        <v> |</v>
      </c>
    </row>
    <row r="611">
      <c r="A611" s="132" t="str">
        <f>CONCATENATE(Inventory!A610, " ", IF( Inventory!B610 = "♂", "&amp;#9794;", IF( Inventory!B610 = "⚪", "&amp;#9898;", IF( Inventory!B610 = "♀", "&amp;#9792;", "" ))))</f>
        <v> </v>
      </c>
      <c r="B611" s="13" t="str">
        <f>CONCAT("|", JOIN("/",Inventory!F610:K610) )</f>
        <v>|/////</v>
      </c>
      <c r="C611" s="13" t="str">
        <f>CONCAT( "|", Inventory!E610)</f>
        <v>|</v>
      </c>
      <c r="D611" s="13" t="str">
        <f>CONCAT( "|", Inventory!D610)</f>
        <v>|</v>
      </c>
      <c r="E611" s="13" t="str">
        <f>CONCAT( "|", Inventory!C610)</f>
        <v>|</v>
      </c>
      <c r="F611" s="13" t="str">
        <f>SUBSTITUTE(CONCAT("|", JOIN(", ",Inventory!R610:U610) ), ", , ,", "")</f>
        <v>| </v>
      </c>
      <c r="G611" s="13" t="str">
        <f>CONCATENATE( "|", Inventory!L610)</f>
        <v>|</v>
      </c>
      <c r="H611" s="13" t="str">
        <f>IF ( Inventory!N610 = "", " |", SUBSTITUTE(Inventory!N610, Inventory!N610, CONCATENATE( "|", Inventory!N610) ) )</f>
        <v> |</v>
      </c>
    </row>
    <row r="612">
      <c r="A612" s="132" t="str">
        <f>CONCATENATE(Inventory!A611, " ", IF( Inventory!B611 = "♂", "&amp;#9794;", IF( Inventory!B611 = "⚪", "&amp;#9898;", IF( Inventory!B611 = "♀", "&amp;#9792;", "" ))))</f>
        <v> </v>
      </c>
      <c r="B612" s="13" t="str">
        <f>CONCAT("|", JOIN("/",Inventory!F611:K611) )</f>
        <v>|/////</v>
      </c>
      <c r="C612" s="13" t="str">
        <f>CONCAT( "|", Inventory!E611)</f>
        <v>|</v>
      </c>
      <c r="D612" s="13" t="str">
        <f>CONCAT( "|", Inventory!D611)</f>
        <v>|</v>
      </c>
      <c r="E612" s="13" t="str">
        <f>CONCAT( "|", Inventory!C611)</f>
        <v>|</v>
      </c>
      <c r="F612" s="13" t="str">
        <f>SUBSTITUTE(CONCAT("|", JOIN(", ",Inventory!R611:U611) ), ", , ,", "")</f>
        <v>| </v>
      </c>
      <c r="G612" s="13" t="str">
        <f>CONCATENATE( "|", Inventory!L611)</f>
        <v>|</v>
      </c>
      <c r="H612" s="13" t="str">
        <f>IF ( Inventory!N611 = "", " |", SUBSTITUTE(Inventory!N611, Inventory!N611, CONCATENATE( "|", Inventory!N611) ) )</f>
        <v> |</v>
      </c>
    </row>
    <row r="613">
      <c r="A613" s="132" t="str">
        <f>CONCATENATE(Inventory!A612, " ", IF( Inventory!B612 = "♂", "&amp;#9794;", IF( Inventory!B612 = "⚪", "&amp;#9898;", IF( Inventory!B612 = "♀", "&amp;#9792;", "" ))))</f>
        <v> </v>
      </c>
      <c r="B613" s="13" t="str">
        <f>CONCAT("|", JOIN("/",Inventory!F612:K612) )</f>
        <v>|/////</v>
      </c>
      <c r="C613" s="13" t="str">
        <f>CONCAT( "|", Inventory!E612)</f>
        <v>|</v>
      </c>
      <c r="D613" s="13" t="str">
        <f>CONCAT( "|", Inventory!D612)</f>
        <v>|</v>
      </c>
      <c r="E613" s="13" t="str">
        <f>CONCAT( "|", Inventory!C612)</f>
        <v>|</v>
      </c>
      <c r="F613" s="13" t="str">
        <f>SUBSTITUTE(CONCAT("|", JOIN(", ",Inventory!R612:U612) ), ", , ,", "")</f>
        <v>| </v>
      </c>
      <c r="G613" s="13" t="str">
        <f>CONCATENATE( "|", Inventory!L612)</f>
        <v>|</v>
      </c>
      <c r="H613" s="13" t="str">
        <f>IF ( Inventory!N612 = "", " |", SUBSTITUTE(Inventory!N612, Inventory!N612, CONCATENATE( "|", Inventory!N612) ) )</f>
        <v> |</v>
      </c>
    </row>
    <row r="614">
      <c r="A614" s="132" t="str">
        <f>CONCATENATE(Inventory!A613, " ", IF( Inventory!B613 = "♂", "&amp;#9794;", IF( Inventory!B613 = "⚪", "&amp;#9898;", IF( Inventory!B613 = "♀", "&amp;#9792;", "" ))))</f>
        <v> </v>
      </c>
      <c r="B614" s="13" t="str">
        <f>CONCAT("|", JOIN("/",Inventory!F613:K613) )</f>
        <v>|/////</v>
      </c>
      <c r="C614" s="13" t="str">
        <f>CONCAT( "|", Inventory!E613)</f>
        <v>|</v>
      </c>
      <c r="D614" s="13" t="str">
        <f>CONCAT( "|", Inventory!D613)</f>
        <v>|</v>
      </c>
      <c r="E614" s="13" t="str">
        <f>CONCAT( "|", Inventory!C613)</f>
        <v>|</v>
      </c>
      <c r="F614" s="13" t="str">
        <f>SUBSTITUTE(CONCAT("|", JOIN(", ",Inventory!R613:U613) ), ", , ,", "")</f>
        <v>| </v>
      </c>
      <c r="G614" s="13" t="str">
        <f>CONCATENATE( "|", Inventory!L613)</f>
        <v>|</v>
      </c>
      <c r="H614" s="13" t="str">
        <f>IF ( Inventory!N613 = "", " |", SUBSTITUTE(Inventory!N613, Inventory!N613, CONCATENATE( "|", Inventory!N613) ) )</f>
        <v> |</v>
      </c>
    </row>
    <row r="615">
      <c r="A615" s="132" t="str">
        <f>CONCATENATE(Inventory!A614, " ", IF( Inventory!B614 = "♂", "&amp;#9794;", IF( Inventory!B614 = "⚪", "&amp;#9898;", IF( Inventory!B614 = "♀", "&amp;#9792;", "" ))))</f>
        <v> </v>
      </c>
      <c r="B615" s="13" t="str">
        <f>CONCAT("|", JOIN("/",Inventory!F614:K614) )</f>
        <v>|/////</v>
      </c>
      <c r="C615" s="13" t="str">
        <f>CONCAT( "|", Inventory!E614)</f>
        <v>|</v>
      </c>
      <c r="D615" s="13" t="str">
        <f>CONCAT( "|", Inventory!D614)</f>
        <v>|</v>
      </c>
      <c r="E615" s="13" t="str">
        <f>CONCAT( "|", Inventory!C614)</f>
        <v>|</v>
      </c>
      <c r="F615" s="13" t="str">
        <f>SUBSTITUTE(CONCAT("|", JOIN(", ",Inventory!R614:U614) ), ", , ,", "")</f>
        <v>| </v>
      </c>
      <c r="G615" s="13" t="str">
        <f>CONCATENATE( "|", Inventory!L614)</f>
        <v>|</v>
      </c>
      <c r="H615" s="13" t="str">
        <f>IF ( Inventory!N614 = "", " |", SUBSTITUTE(Inventory!N614, Inventory!N614, CONCATENATE( "|", Inventory!N614) ) )</f>
        <v> |</v>
      </c>
    </row>
    <row r="616">
      <c r="A616" s="132" t="str">
        <f>CONCATENATE(Inventory!A615, " ", IF( Inventory!B615 = "♂", "&amp;#9794;", IF( Inventory!B615 = "⚪", "&amp;#9898;", IF( Inventory!B615 = "♀", "&amp;#9792;", "" ))))</f>
        <v> </v>
      </c>
      <c r="B616" s="13" t="str">
        <f>CONCAT("|", JOIN("/",Inventory!F615:K615) )</f>
        <v>|/////</v>
      </c>
      <c r="C616" s="13" t="str">
        <f>CONCAT( "|", Inventory!E615)</f>
        <v>|</v>
      </c>
      <c r="D616" s="13" t="str">
        <f>CONCAT( "|", Inventory!D615)</f>
        <v>|</v>
      </c>
      <c r="E616" s="13" t="str">
        <f>CONCAT( "|", Inventory!C615)</f>
        <v>|</v>
      </c>
      <c r="F616" s="13" t="str">
        <f>SUBSTITUTE(CONCAT("|", JOIN(", ",Inventory!R615:U615) ), ", , ,", "")</f>
        <v>| </v>
      </c>
      <c r="G616" s="13" t="str">
        <f>CONCATENATE( "|", Inventory!L615)</f>
        <v>|</v>
      </c>
      <c r="H616" s="13" t="str">
        <f>IF ( Inventory!N615 = "", " |", SUBSTITUTE(Inventory!N615, Inventory!N615, CONCATENATE( "|", Inventory!N615) ) )</f>
        <v> |</v>
      </c>
    </row>
    <row r="617">
      <c r="A617" s="132" t="str">
        <f>CONCATENATE(Inventory!A616, " ", IF( Inventory!B616 = "♂", "&amp;#9794;", IF( Inventory!B616 = "⚪", "&amp;#9898;", IF( Inventory!B616 = "♀", "&amp;#9792;", "" ))))</f>
        <v> </v>
      </c>
      <c r="B617" s="13" t="str">
        <f>CONCAT("|", JOIN("/",Inventory!F616:K616) )</f>
        <v>|/////</v>
      </c>
      <c r="C617" s="13" t="str">
        <f>CONCAT( "|", Inventory!E616)</f>
        <v>|</v>
      </c>
      <c r="D617" s="13" t="str">
        <f>CONCAT( "|", Inventory!D616)</f>
        <v>|</v>
      </c>
      <c r="E617" s="13" t="str">
        <f>CONCAT( "|", Inventory!C616)</f>
        <v>|</v>
      </c>
      <c r="F617" s="13" t="str">
        <f>SUBSTITUTE(CONCAT("|", JOIN(", ",Inventory!R616:U616) ), ", , ,", "")</f>
        <v>| </v>
      </c>
      <c r="G617" s="13" t="str">
        <f>CONCATENATE( "|", Inventory!L616)</f>
        <v>|</v>
      </c>
      <c r="H617" s="13" t="str">
        <f>IF ( Inventory!N616 = "", " |", SUBSTITUTE(Inventory!N616, Inventory!N616, CONCATENATE( "|", Inventory!N616) ) )</f>
        <v> |</v>
      </c>
    </row>
    <row r="618">
      <c r="A618" s="132" t="str">
        <f>CONCATENATE(Inventory!A617, " ", IF( Inventory!B617 = "♂", "&amp;#9794;", IF( Inventory!B617 = "⚪", "&amp;#9898;", IF( Inventory!B617 = "♀", "&amp;#9792;", "" ))))</f>
        <v> </v>
      </c>
      <c r="B618" s="13" t="str">
        <f>CONCAT("|", JOIN("/",Inventory!F617:K617) )</f>
        <v>|/////</v>
      </c>
      <c r="C618" s="13" t="str">
        <f>CONCAT( "|", Inventory!E617)</f>
        <v>|</v>
      </c>
      <c r="D618" s="13" t="str">
        <f>CONCAT( "|", Inventory!D617)</f>
        <v>|</v>
      </c>
      <c r="E618" s="13" t="str">
        <f>CONCAT( "|", Inventory!C617)</f>
        <v>|</v>
      </c>
      <c r="F618" s="13" t="str">
        <f>SUBSTITUTE(CONCAT("|", JOIN(", ",Inventory!R617:U617) ), ", , ,", "")</f>
        <v>| </v>
      </c>
      <c r="G618" s="13" t="str">
        <f>CONCATENATE( "|", Inventory!L617)</f>
        <v>|</v>
      </c>
      <c r="H618" s="13" t="str">
        <f>IF ( Inventory!N617 = "", " |", SUBSTITUTE(Inventory!N617, Inventory!N617, CONCATENATE( "|", Inventory!N617) ) )</f>
        <v> |</v>
      </c>
    </row>
    <row r="619">
      <c r="A619" s="132" t="str">
        <f>CONCATENATE(Inventory!A618, " ", IF( Inventory!B618 = "♂", "&amp;#9794;", IF( Inventory!B618 = "⚪", "&amp;#9898;", IF( Inventory!B618 = "♀", "&amp;#9792;", "" ))))</f>
        <v> </v>
      </c>
      <c r="B619" s="13" t="str">
        <f>CONCAT("|", JOIN("/",Inventory!F618:K618) )</f>
        <v>|/////</v>
      </c>
      <c r="C619" s="13" t="str">
        <f>CONCAT( "|", Inventory!E618)</f>
        <v>|</v>
      </c>
      <c r="D619" s="13" t="str">
        <f>CONCAT( "|", Inventory!D618)</f>
        <v>|</v>
      </c>
      <c r="E619" s="13" t="str">
        <f>CONCAT( "|", Inventory!C618)</f>
        <v>|</v>
      </c>
      <c r="F619" s="13" t="str">
        <f>SUBSTITUTE(CONCAT("|", JOIN(", ",Inventory!R618:U618) ), ", , ,", "")</f>
        <v>| </v>
      </c>
      <c r="G619" s="13" t="str">
        <f>CONCATENATE( "|", Inventory!L618)</f>
        <v>|</v>
      </c>
      <c r="H619" s="13" t="str">
        <f>IF ( Inventory!N618 = "", " |", SUBSTITUTE(Inventory!N618, Inventory!N618, CONCATENATE( "|", Inventory!N618) ) )</f>
        <v> |</v>
      </c>
    </row>
    <row r="620">
      <c r="A620" s="132" t="str">
        <f>CONCATENATE(Inventory!A619, " ", IF( Inventory!B619 = "♂", "&amp;#9794;", IF( Inventory!B619 = "⚪", "&amp;#9898;", IF( Inventory!B619 = "♀", "&amp;#9792;", "" ))))</f>
        <v> </v>
      </c>
      <c r="B620" s="13" t="str">
        <f>CONCAT("|", JOIN("/",Inventory!F619:K619) )</f>
        <v>|/////</v>
      </c>
      <c r="C620" s="13" t="str">
        <f>CONCAT( "|", Inventory!E619)</f>
        <v>|</v>
      </c>
      <c r="D620" s="13" t="str">
        <f>CONCAT( "|", Inventory!D619)</f>
        <v>|</v>
      </c>
      <c r="E620" s="13" t="str">
        <f>CONCAT( "|", Inventory!C619)</f>
        <v>|</v>
      </c>
      <c r="F620" s="13" t="str">
        <f>SUBSTITUTE(CONCAT("|", JOIN(", ",Inventory!R619:U619) ), ", , ,", "")</f>
        <v>| </v>
      </c>
      <c r="G620" s="13" t="str">
        <f>CONCATENATE( "|", Inventory!L619)</f>
        <v>|</v>
      </c>
      <c r="H620" s="13" t="str">
        <f>IF ( Inventory!N619 = "", " |", SUBSTITUTE(Inventory!N619, Inventory!N619, CONCATENATE( "|", Inventory!N619) ) )</f>
        <v> |</v>
      </c>
    </row>
    <row r="621">
      <c r="A621" s="132" t="str">
        <f>CONCATENATE(Inventory!A620, " ", IF( Inventory!B620 = "♂", "&amp;#9794;", IF( Inventory!B620 = "⚪", "&amp;#9898;", IF( Inventory!B620 = "♀", "&amp;#9792;", "" ))))</f>
        <v> </v>
      </c>
      <c r="B621" s="13" t="str">
        <f>CONCAT("|", JOIN("/",Inventory!F620:K620) )</f>
        <v>|/////</v>
      </c>
      <c r="C621" s="13" t="str">
        <f>CONCAT( "|", Inventory!E620)</f>
        <v>|</v>
      </c>
      <c r="D621" s="13" t="str">
        <f>CONCAT( "|", Inventory!D620)</f>
        <v>|</v>
      </c>
      <c r="E621" s="13" t="str">
        <f>CONCAT( "|", Inventory!C620)</f>
        <v>|</v>
      </c>
      <c r="F621" s="13" t="str">
        <f>SUBSTITUTE(CONCAT("|", JOIN(", ",Inventory!R620:U620) ), ", , ,", "")</f>
        <v>| </v>
      </c>
      <c r="G621" s="13" t="str">
        <f>CONCATENATE( "|", Inventory!L620)</f>
        <v>|</v>
      </c>
      <c r="H621" s="13" t="str">
        <f>IF ( Inventory!N620 = "", " |", SUBSTITUTE(Inventory!N620, Inventory!N620, CONCATENATE( "|", Inventory!N620) ) )</f>
        <v> |</v>
      </c>
    </row>
    <row r="622">
      <c r="A622" s="132" t="str">
        <f>CONCATENATE(Inventory!A621, " ", IF( Inventory!B621 = "♂", "&amp;#9794;", IF( Inventory!B621 = "⚪", "&amp;#9898;", IF( Inventory!B621 = "♀", "&amp;#9792;", "" ))))</f>
        <v> </v>
      </c>
      <c r="B622" s="13" t="str">
        <f>CONCAT("|", JOIN("/",Inventory!F621:K621) )</f>
        <v>|/////</v>
      </c>
      <c r="C622" s="13" t="str">
        <f>CONCAT( "|", Inventory!E621)</f>
        <v>|</v>
      </c>
      <c r="D622" s="13" t="str">
        <f>CONCAT( "|", Inventory!D621)</f>
        <v>|</v>
      </c>
      <c r="E622" s="13" t="str">
        <f>CONCAT( "|", Inventory!C621)</f>
        <v>|</v>
      </c>
      <c r="F622" s="13" t="str">
        <f>SUBSTITUTE(CONCAT("|", JOIN(", ",Inventory!R621:U621) ), ", , ,", "")</f>
        <v>| </v>
      </c>
      <c r="G622" s="13" t="str">
        <f>CONCATENATE( "|", Inventory!L621)</f>
        <v>|</v>
      </c>
      <c r="H622" s="13" t="str">
        <f>IF ( Inventory!N621 = "", " |", SUBSTITUTE(Inventory!N621, Inventory!N621, CONCATENATE( "|", Inventory!N621) ) )</f>
        <v> |</v>
      </c>
    </row>
    <row r="623">
      <c r="A623" s="132" t="str">
        <f>CONCATENATE(Inventory!A622, " ", IF( Inventory!B622 = "♂", "&amp;#9794;", IF( Inventory!B622 = "⚪", "&amp;#9898;", IF( Inventory!B622 = "♀", "&amp;#9792;", "" ))))</f>
        <v> </v>
      </c>
      <c r="B623" s="13" t="str">
        <f>CONCAT("|", JOIN("/",Inventory!F622:K622) )</f>
        <v>|/////</v>
      </c>
      <c r="C623" s="13" t="str">
        <f>CONCAT( "|", Inventory!E622)</f>
        <v>|</v>
      </c>
      <c r="D623" s="13" t="str">
        <f>CONCAT( "|", Inventory!D622)</f>
        <v>|</v>
      </c>
      <c r="E623" s="13" t="str">
        <f>CONCAT( "|", Inventory!C622)</f>
        <v>|</v>
      </c>
      <c r="F623" s="13" t="str">
        <f>SUBSTITUTE(CONCAT("|", JOIN(", ",Inventory!R622:U622) ), ", , ,", "")</f>
        <v>| </v>
      </c>
      <c r="G623" s="13" t="str">
        <f>CONCATENATE( "|", Inventory!L622)</f>
        <v>|</v>
      </c>
      <c r="H623" s="13" t="str">
        <f>IF ( Inventory!N622 = "", " |", SUBSTITUTE(Inventory!N622, Inventory!N622, CONCATENATE( "|", Inventory!N622) ) )</f>
        <v> |</v>
      </c>
    </row>
    <row r="624">
      <c r="A624" s="132" t="str">
        <f>CONCATENATE(Inventory!A623, " ", IF( Inventory!B623 = "♂", "&amp;#9794;", IF( Inventory!B623 = "⚪", "&amp;#9898;", IF( Inventory!B623 = "♀", "&amp;#9792;", "" ))))</f>
        <v> </v>
      </c>
      <c r="B624" s="13" t="str">
        <f>CONCAT("|", JOIN("/",Inventory!F623:K623) )</f>
        <v>|/////</v>
      </c>
      <c r="C624" s="13" t="str">
        <f>CONCAT( "|", Inventory!E623)</f>
        <v>|</v>
      </c>
      <c r="D624" s="13" t="str">
        <f>CONCAT( "|", Inventory!D623)</f>
        <v>|</v>
      </c>
      <c r="E624" s="13" t="str">
        <f>CONCAT( "|", Inventory!C623)</f>
        <v>|</v>
      </c>
      <c r="F624" s="13" t="str">
        <f>SUBSTITUTE(CONCAT("|", JOIN(", ",Inventory!R623:U623) ), ", , ,", "")</f>
        <v>| </v>
      </c>
      <c r="G624" s="13" t="str">
        <f>CONCATENATE( "|", Inventory!L623)</f>
        <v>|</v>
      </c>
      <c r="H624" s="13" t="str">
        <f>IF ( Inventory!N623 = "", " |", SUBSTITUTE(Inventory!N623, Inventory!N623, CONCATENATE( "|", Inventory!N623) ) )</f>
        <v> |</v>
      </c>
    </row>
    <row r="625">
      <c r="A625" s="132" t="str">
        <f>CONCATENATE(Inventory!A624, " ", IF( Inventory!B624 = "♂", "&amp;#9794;", IF( Inventory!B624 = "⚪", "&amp;#9898;", IF( Inventory!B624 = "♀", "&amp;#9792;", "" ))))</f>
        <v> </v>
      </c>
      <c r="B625" s="13" t="str">
        <f>CONCAT("|", JOIN("/",Inventory!F624:K624) )</f>
        <v>|/////</v>
      </c>
      <c r="C625" s="13" t="str">
        <f>CONCAT( "|", Inventory!E624)</f>
        <v>|</v>
      </c>
      <c r="D625" s="13" t="str">
        <f>CONCAT( "|", Inventory!D624)</f>
        <v>|</v>
      </c>
      <c r="E625" s="13" t="str">
        <f>CONCAT( "|", Inventory!C624)</f>
        <v>|</v>
      </c>
      <c r="F625" s="13" t="str">
        <f>SUBSTITUTE(CONCAT("|", JOIN(", ",Inventory!R624:U624) ), ", , ,", "")</f>
        <v>| </v>
      </c>
      <c r="G625" s="13" t="str">
        <f>CONCATENATE( "|", Inventory!L624)</f>
        <v>|</v>
      </c>
      <c r="H625" s="13" t="str">
        <f>IF ( Inventory!N624 = "", " |", SUBSTITUTE(Inventory!N624, Inventory!N624, CONCATENATE( "|", Inventory!N624) ) )</f>
        <v> |</v>
      </c>
    </row>
    <row r="626">
      <c r="A626" s="132" t="str">
        <f>CONCATENATE(Inventory!A625, " ", IF( Inventory!B625 = "♂", "&amp;#9794;", IF( Inventory!B625 = "⚪", "&amp;#9898;", IF( Inventory!B625 = "♀", "&amp;#9792;", "" ))))</f>
        <v> </v>
      </c>
      <c r="B626" s="13" t="str">
        <f>CONCAT("|", JOIN("/",Inventory!F625:K625) )</f>
        <v>|/////</v>
      </c>
      <c r="C626" s="13" t="str">
        <f>CONCAT( "|", Inventory!E625)</f>
        <v>|</v>
      </c>
      <c r="D626" s="13" t="str">
        <f>CONCAT( "|", Inventory!D625)</f>
        <v>|</v>
      </c>
      <c r="E626" s="13" t="str">
        <f>CONCAT( "|", Inventory!C625)</f>
        <v>|</v>
      </c>
      <c r="F626" s="13" t="str">
        <f>SUBSTITUTE(CONCAT("|", JOIN(", ",Inventory!R625:U625) ), ", , ,", "")</f>
        <v>| </v>
      </c>
      <c r="G626" s="13" t="str">
        <f>CONCATENATE( "|", Inventory!L625)</f>
        <v>|</v>
      </c>
      <c r="H626" s="13" t="str">
        <f>IF ( Inventory!N625 = "", " |", SUBSTITUTE(Inventory!N625, Inventory!N625, CONCATENATE( "|", Inventory!N625) ) )</f>
        <v> |</v>
      </c>
    </row>
    <row r="627">
      <c r="A627" s="132" t="str">
        <f>CONCATENATE(Inventory!A626, " ", IF( Inventory!B626 = "♂", "&amp;#9794;", IF( Inventory!B626 = "⚪", "&amp;#9898;", IF( Inventory!B626 = "♀", "&amp;#9792;", "" ))))</f>
        <v> </v>
      </c>
      <c r="B627" s="13" t="str">
        <f>CONCAT("|", JOIN("/",Inventory!F626:K626) )</f>
        <v>|/////</v>
      </c>
      <c r="C627" s="13" t="str">
        <f>CONCAT( "|", Inventory!E626)</f>
        <v>|</v>
      </c>
      <c r="D627" s="13" t="str">
        <f>CONCAT( "|", Inventory!D626)</f>
        <v>|</v>
      </c>
      <c r="E627" s="13" t="str">
        <f>CONCAT( "|", Inventory!C626)</f>
        <v>|</v>
      </c>
      <c r="F627" s="13" t="str">
        <f>SUBSTITUTE(CONCAT("|", JOIN(", ",Inventory!R626:U626) ), ", , ,", "")</f>
        <v>| </v>
      </c>
      <c r="G627" s="13" t="str">
        <f>CONCATENATE( "|", Inventory!L626)</f>
        <v>|</v>
      </c>
      <c r="H627" s="13" t="str">
        <f>IF ( Inventory!N626 = "", " |", SUBSTITUTE(Inventory!N626, Inventory!N626, CONCATENATE( "|", Inventory!N626) ) )</f>
        <v> |</v>
      </c>
    </row>
    <row r="628">
      <c r="A628" s="132" t="str">
        <f>CONCATENATE(Inventory!A627, " ", IF( Inventory!B627 = "♂", "&amp;#9794;", IF( Inventory!B627 = "⚪", "&amp;#9898;", IF( Inventory!B627 = "♀", "&amp;#9792;", "" ))))</f>
        <v> </v>
      </c>
      <c r="B628" s="13" t="str">
        <f>CONCAT("|", JOIN("/",Inventory!F627:K627) )</f>
        <v>|/////</v>
      </c>
      <c r="C628" s="13" t="str">
        <f>CONCAT( "|", Inventory!E627)</f>
        <v>|</v>
      </c>
      <c r="D628" s="13" t="str">
        <f>CONCAT( "|", Inventory!D627)</f>
        <v>|</v>
      </c>
      <c r="E628" s="13" t="str">
        <f>CONCAT( "|", Inventory!C627)</f>
        <v>|</v>
      </c>
      <c r="F628" s="13" t="str">
        <f>SUBSTITUTE(CONCAT("|", JOIN(", ",Inventory!R627:U627) ), ", , ,", "")</f>
        <v>| </v>
      </c>
      <c r="G628" s="13" t="str">
        <f>CONCATENATE( "|", Inventory!L627)</f>
        <v>|</v>
      </c>
      <c r="H628" s="13" t="str">
        <f>IF ( Inventory!N627 = "", " |", SUBSTITUTE(Inventory!N627, Inventory!N627, CONCATENATE( "|", Inventory!N627) ) )</f>
        <v> |</v>
      </c>
    </row>
    <row r="629">
      <c r="A629" s="132" t="str">
        <f>CONCATENATE(Inventory!A628, " ", IF( Inventory!B628 = "♂", "&amp;#9794;", IF( Inventory!B628 = "⚪", "&amp;#9898;", IF( Inventory!B628 = "♀", "&amp;#9792;", "" ))))</f>
        <v> </v>
      </c>
      <c r="B629" s="13" t="str">
        <f>CONCAT("|", JOIN("/",Inventory!F628:K628) )</f>
        <v>|/////</v>
      </c>
      <c r="C629" s="13" t="str">
        <f>CONCAT( "|", Inventory!E628)</f>
        <v>|</v>
      </c>
      <c r="D629" s="13" t="str">
        <f>CONCAT( "|", Inventory!D628)</f>
        <v>|</v>
      </c>
      <c r="E629" s="13" t="str">
        <f>CONCAT( "|", Inventory!C628)</f>
        <v>|</v>
      </c>
      <c r="F629" s="13" t="str">
        <f>SUBSTITUTE(CONCAT("|", JOIN(", ",Inventory!R628:U628) ), ", , ,", "")</f>
        <v>| </v>
      </c>
      <c r="G629" s="13" t="str">
        <f>CONCATENATE( "|", Inventory!L628)</f>
        <v>|</v>
      </c>
      <c r="H629" s="13" t="str">
        <f>IF ( Inventory!N628 = "", " |", SUBSTITUTE(Inventory!N628, Inventory!N628, CONCATENATE( "|", Inventory!N628) ) )</f>
        <v> |</v>
      </c>
    </row>
    <row r="630">
      <c r="A630" s="132" t="str">
        <f>CONCATENATE(Inventory!A629, " ", IF( Inventory!B629 = "♂", "&amp;#9794;", IF( Inventory!B629 = "⚪", "&amp;#9898;", IF( Inventory!B629 = "♀", "&amp;#9792;", "" ))))</f>
        <v> </v>
      </c>
      <c r="B630" s="13" t="str">
        <f>CONCAT("|", JOIN("/",Inventory!F629:K629) )</f>
        <v>|/////</v>
      </c>
      <c r="C630" s="13" t="str">
        <f>CONCAT( "|", Inventory!E629)</f>
        <v>|</v>
      </c>
      <c r="D630" s="13" t="str">
        <f>CONCAT( "|", Inventory!D629)</f>
        <v>|</v>
      </c>
      <c r="E630" s="13" t="str">
        <f>CONCAT( "|", Inventory!C629)</f>
        <v>|</v>
      </c>
      <c r="F630" s="13" t="str">
        <f>SUBSTITUTE(CONCAT("|", JOIN(", ",Inventory!R629:U629) ), ", , ,", "")</f>
        <v>| </v>
      </c>
      <c r="G630" s="13" t="str">
        <f>CONCATENATE( "|", Inventory!L629)</f>
        <v>|</v>
      </c>
      <c r="H630" s="13" t="str">
        <f>IF ( Inventory!N629 = "", " |", SUBSTITUTE(Inventory!N629, Inventory!N629, CONCATENATE( "|", Inventory!N629) ) )</f>
        <v> |</v>
      </c>
    </row>
    <row r="631">
      <c r="A631" s="132" t="str">
        <f>CONCATENATE(Inventory!A630, " ", IF( Inventory!B630 = "♂", "&amp;#9794;", IF( Inventory!B630 = "⚪", "&amp;#9898;", IF( Inventory!B630 = "♀", "&amp;#9792;", "" ))))</f>
        <v> </v>
      </c>
      <c r="B631" s="13" t="str">
        <f>CONCAT("|", JOIN("/",Inventory!F630:K630) )</f>
        <v>|/////</v>
      </c>
      <c r="C631" s="13" t="str">
        <f>CONCAT( "|", Inventory!E630)</f>
        <v>|</v>
      </c>
      <c r="D631" s="13" t="str">
        <f>CONCAT( "|", Inventory!D630)</f>
        <v>|</v>
      </c>
      <c r="E631" s="13" t="str">
        <f>CONCAT( "|", Inventory!C630)</f>
        <v>|</v>
      </c>
      <c r="F631" s="13" t="str">
        <f>SUBSTITUTE(CONCAT("|", JOIN(", ",Inventory!R630:U630) ), ", , ,", "")</f>
        <v>| </v>
      </c>
      <c r="G631" s="13" t="str">
        <f>CONCATENATE( "|", Inventory!L630)</f>
        <v>|</v>
      </c>
      <c r="H631" s="13" t="str">
        <f>IF ( Inventory!N630 = "", " |", SUBSTITUTE(Inventory!N630, Inventory!N630, CONCATENATE( "|", Inventory!N630) ) )</f>
        <v> |</v>
      </c>
    </row>
    <row r="632">
      <c r="A632" s="132" t="str">
        <f>CONCATENATE(Inventory!A631, " ", IF( Inventory!B631 = "♂", "&amp;#9794;", IF( Inventory!B631 = "⚪", "&amp;#9898;", IF( Inventory!B631 = "♀", "&amp;#9792;", "" ))))</f>
        <v> </v>
      </c>
      <c r="B632" s="13" t="str">
        <f>CONCAT("|", JOIN("/",Inventory!F631:K631) )</f>
        <v>|/////</v>
      </c>
      <c r="C632" s="13" t="str">
        <f>CONCAT( "|", Inventory!E631)</f>
        <v>|</v>
      </c>
      <c r="D632" s="13" t="str">
        <f>CONCAT( "|", Inventory!D631)</f>
        <v>|</v>
      </c>
      <c r="E632" s="13" t="str">
        <f>CONCAT( "|", Inventory!C631)</f>
        <v>|</v>
      </c>
      <c r="F632" s="13" t="str">
        <f>SUBSTITUTE(CONCAT("|", JOIN(", ",Inventory!R631:U631) ), ", , ,", "")</f>
        <v>| </v>
      </c>
      <c r="G632" s="13" t="str">
        <f>CONCATENATE( "|", Inventory!L631)</f>
        <v>|</v>
      </c>
      <c r="H632" s="13" t="str">
        <f>IF ( Inventory!N631 = "", " |", SUBSTITUTE(Inventory!N631, Inventory!N631, CONCATENATE( "|", Inventory!N631) ) )</f>
        <v> |</v>
      </c>
    </row>
    <row r="633">
      <c r="A633" s="132" t="str">
        <f>CONCATENATE(Inventory!A632, " ", IF( Inventory!B632 = "♂", "&amp;#9794;", IF( Inventory!B632 = "⚪", "&amp;#9898;", IF( Inventory!B632 = "♀", "&amp;#9792;", "" ))))</f>
        <v> </v>
      </c>
      <c r="B633" s="13" t="str">
        <f>CONCAT("|", JOIN("/",Inventory!F632:K632) )</f>
        <v>|/////</v>
      </c>
      <c r="C633" s="13" t="str">
        <f>CONCAT( "|", Inventory!E632)</f>
        <v>|</v>
      </c>
      <c r="D633" s="13" t="str">
        <f>CONCAT( "|", Inventory!D632)</f>
        <v>|</v>
      </c>
      <c r="E633" s="13" t="str">
        <f>CONCAT( "|", Inventory!C632)</f>
        <v>|</v>
      </c>
      <c r="F633" s="13" t="str">
        <f>SUBSTITUTE(CONCAT("|", JOIN(", ",Inventory!R632:U632) ), ", , ,", "")</f>
        <v>| </v>
      </c>
      <c r="G633" s="13" t="str">
        <f>CONCATENATE( "|", Inventory!L632)</f>
        <v>|</v>
      </c>
      <c r="H633" s="13" t="str">
        <f>IF ( Inventory!N632 = "", " |", SUBSTITUTE(Inventory!N632, Inventory!N632, CONCATENATE( "|", Inventory!N632) ) )</f>
        <v> |</v>
      </c>
    </row>
    <row r="634">
      <c r="A634" s="132" t="str">
        <f>CONCATENATE(Inventory!A633, " ", IF( Inventory!B633 = "♂", "&amp;#9794;", IF( Inventory!B633 = "⚪", "&amp;#9898;", IF( Inventory!B633 = "♀", "&amp;#9792;", "" ))))</f>
        <v> </v>
      </c>
      <c r="B634" s="13" t="str">
        <f>CONCAT("|", JOIN("/",Inventory!F633:K633) )</f>
        <v>|/////</v>
      </c>
      <c r="C634" s="13" t="str">
        <f>CONCAT( "|", Inventory!E633)</f>
        <v>|</v>
      </c>
      <c r="D634" s="13" t="str">
        <f>CONCAT( "|", Inventory!D633)</f>
        <v>|</v>
      </c>
      <c r="E634" s="13" t="str">
        <f>CONCAT( "|", Inventory!C633)</f>
        <v>|</v>
      </c>
      <c r="F634" s="13" t="str">
        <f>SUBSTITUTE(CONCAT("|", JOIN(", ",Inventory!R633:U633) ), ", , ,", "")</f>
        <v>| </v>
      </c>
      <c r="G634" s="13" t="str">
        <f>CONCATENATE( "|", Inventory!L633)</f>
        <v>|</v>
      </c>
      <c r="H634" s="13" t="str">
        <f>IF ( Inventory!N633 = "", " |", SUBSTITUTE(Inventory!N633, Inventory!N633, CONCATENATE( "|", Inventory!N633) ) )</f>
        <v> |</v>
      </c>
    </row>
    <row r="635">
      <c r="A635" s="132" t="str">
        <f>CONCATENATE(Inventory!A634, " ", IF( Inventory!B634 = "♂", "&amp;#9794;", IF( Inventory!B634 = "⚪", "&amp;#9898;", IF( Inventory!B634 = "♀", "&amp;#9792;", "" ))))</f>
        <v> </v>
      </c>
      <c r="B635" s="13" t="str">
        <f>CONCAT("|", JOIN("/",Inventory!F634:K634) )</f>
        <v>|/////</v>
      </c>
      <c r="C635" s="13" t="str">
        <f>CONCAT( "|", Inventory!E634)</f>
        <v>|</v>
      </c>
      <c r="D635" s="13" t="str">
        <f>CONCAT( "|", Inventory!D634)</f>
        <v>|</v>
      </c>
      <c r="E635" s="13" t="str">
        <f>CONCAT( "|", Inventory!C634)</f>
        <v>|</v>
      </c>
      <c r="F635" s="13" t="str">
        <f>SUBSTITUTE(CONCAT("|", JOIN(", ",Inventory!R634:U634) ), ", , ,", "")</f>
        <v>| </v>
      </c>
      <c r="G635" s="13" t="str">
        <f>CONCATENATE( "|", Inventory!L634)</f>
        <v>|</v>
      </c>
      <c r="H635" s="13" t="str">
        <f>IF ( Inventory!N634 = "", " |", SUBSTITUTE(Inventory!N634, Inventory!N634, CONCATENATE( "|", Inventory!N634) ) )</f>
        <v> |</v>
      </c>
    </row>
    <row r="636">
      <c r="A636" s="132" t="str">
        <f>CONCATENATE(Inventory!A635, " ", IF( Inventory!B635 = "♂", "&amp;#9794;", IF( Inventory!B635 = "⚪", "&amp;#9898;", IF( Inventory!B635 = "♀", "&amp;#9792;", "" ))))</f>
        <v> </v>
      </c>
      <c r="B636" s="13" t="str">
        <f>CONCAT("|", JOIN("/",Inventory!F635:K635) )</f>
        <v>|/////</v>
      </c>
      <c r="C636" s="13" t="str">
        <f>CONCAT( "|", Inventory!E635)</f>
        <v>|</v>
      </c>
      <c r="D636" s="13" t="str">
        <f>CONCAT( "|", Inventory!D635)</f>
        <v>|</v>
      </c>
      <c r="E636" s="13" t="str">
        <f>CONCAT( "|", Inventory!C635)</f>
        <v>|</v>
      </c>
      <c r="F636" s="13" t="str">
        <f>SUBSTITUTE(CONCAT("|", JOIN(", ",Inventory!R635:U635) ), ", , ,", "")</f>
        <v>| </v>
      </c>
      <c r="G636" s="13" t="str">
        <f>CONCATENATE( "|", Inventory!L635)</f>
        <v>|</v>
      </c>
      <c r="H636" s="13" t="str">
        <f>IF ( Inventory!N635 = "", " |", SUBSTITUTE(Inventory!N635, Inventory!N635, CONCATENATE( "|", Inventory!N635) ) )</f>
        <v> |</v>
      </c>
    </row>
    <row r="637">
      <c r="A637" s="132" t="str">
        <f>CONCATENATE(Inventory!A636, " ", IF( Inventory!B636 = "♂", "&amp;#9794;", IF( Inventory!B636 = "⚪", "&amp;#9898;", IF( Inventory!B636 = "♀", "&amp;#9792;", "" ))))</f>
        <v> </v>
      </c>
      <c r="B637" s="13" t="str">
        <f>CONCAT("|", JOIN("/",Inventory!F636:K636) )</f>
        <v>|/////</v>
      </c>
      <c r="C637" s="13" t="str">
        <f>CONCAT( "|", Inventory!E636)</f>
        <v>|</v>
      </c>
      <c r="D637" s="13" t="str">
        <f>CONCAT( "|", Inventory!D636)</f>
        <v>|</v>
      </c>
      <c r="E637" s="13" t="str">
        <f>CONCAT( "|", Inventory!C636)</f>
        <v>|</v>
      </c>
      <c r="F637" s="13" t="str">
        <f>SUBSTITUTE(CONCAT("|", JOIN(", ",Inventory!R636:U636) ), ", , ,", "")</f>
        <v>| </v>
      </c>
      <c r="G637" s="13" t="str">
        <f>CONCATENATE( "|", Inventory!L636)</f>
        <v>|</v>
      </c>
      <c r="H637" s="13" t="str">
        <f>IF ( Inventory!N636 = "", " |", SUBSTITUTE(Inventory!N636, Inventory!N636, CONCATENATE( "|", Inventory!N636) ) )</f>
        <v> |</v>
      </c>
    </row>
    <row r="638">
      <c r="A638" s="132" t="str">
        <f>CONCATENATE(Inventory!A637, " ", IF( Inventory!B637 = "♂", "&amp;#9794;", IF( Inventory!B637 = "⚪", "&amp;#9898;", IF( Inventory!B637 = "♀", "&amp;#9792;", "" ))))</f>
        <v> </v>
      </c>
      <c r="B638" s="13" t="str">
        <f>CONCAT("|", JOIN("/",Inventory!F637:K637) )</f>
        <v>|/////</v>
      </c>
      <c r="C638" s="13" t="str">
        <f>CONCAT( "|", Inventory!E637)</f>
        <v>|</v>
      </c>
      <c r="D638" s="13" t="str">
        <f>CONCAT( "|", Inventory!D637)</f>
        <v>|</v>
      </c>
      <c r="E638" s="13" t="str">
        <f>CONCAT( "|", Inventory!C637)</f>
        <v>|</v>
      </c>
      <c r="F638" s="13" t="str">
        <f>SUBSTITUTE(CONCAT("|", JOIN(", ",Inventory!R637:U637) ), ", , ,", "")</f>
        <v>| </v>
      </c>
      <c r="G638" s="13" t="str">
        <f>CONCATENATE( "|", Inventory!L637)</f>
        <v>|</v>
      </c>
      <c r="H638" s="13" t="str">
        <f>IF ( Inventory!N637 = "", " |", SUBSTITUTE(Inventory!N637, Inventory!N637, CONCATENATE( "|", Inventory!N637) ) )</f>
        <v> |</v>
      </c>
    </row>
    <row r="639">
      <c r="A639" s="132" t="str">
        <f>CONCATENATE(Inventory!A638, " ", IF( Inventory!B638 = "♂", "&amp;#9794;", IF( Inventory!B638 = "⚪", "&amp;#9898;", IF( Inventory!B638 = "♀", "&amp;#9792;", "" ))))</f>
        <v> </v>
      </c>
      <c r="B639" s="13" t="str">
        <f>CONCAT("|", JOIN("/",Inventory!F638:K638) )</f>
        <v>|/////</v>
      </c>
      <c r="C639" s="13" t="str">
        <f>CONCAT( "|", Inventory!E638)</f>
        <v>|</v>
      </c>
      <c r="D639" s="13" t="str">
        <f>CONCAT( "|", Inventory!D638)</f>
        <v>|</v>
      </c>
      <c r="E639" s="13" t="str">
        <f>CONCAT( "|", Inventory!C638)</f>
        <v>|</v>
      </c>
      <c r="F639" s="13" t="str">
        <f>SUBSTITUTE(CONCAT("|", JOIN(", ",Inventory!R638:U638) ), ", , ,", "")</f>
        <v>| </v>
      </c>
      <c r="G639" s="13" t="str">
        <f>CONCATENATE( "|", Inventory!L638)</f>
        <v>|</v>
      </c>
      <c r="H639" s="13" t="str">
        <f>IF ( Inventory!N638 = "", " |", SUBSTITUTE(Inventory!N638, Inventory!N638, CONCATENATE( "|", Inventory!N638) ) )</f>
        <v> |</v>
      </c>
    </row>
    <row r="640">
      <c r="A640" s="132" t="str">
        <f>CONCATENATE(Inventory!A639, " ", IF( Inventory!B639 = "♂", "&amp;#9794;", IF( Inventory!B639 = "⚪", "&amp;#9898;", IF( Inventory!B639 = "♀", "&amp;#9792;", "" ))))</f>
        <v> </v>
      </c>
      <c r="B640" s="13" t="str">
        <f>CONCAT("|", JOIN("/",Inventory!F639:K639) )</f>
        <v>|/////</v>
      </c>
      <c r="C640" s="13" t="str">
        <f>CONCAT( "|", Inventory!E639)</f>
        <v>|</v>
      </c>
      <c r="D640" s="13" t="str">
        <f>CONCAT( "|", Inventory!D639)</f>
        <v>|</v>
      </c>
      <c r="E640" s="13" t="str">
        <f>CONCAT( "|", Inventory!C639)</f>
        <v>|</v>
      </c>
      <c r="F640" s="13" t="str">
        <f>SUBSTITUTE(CONCAT("|", JOIN(", ",Inventory!R639:U639) ), ", , ,", "")</f>
        <v>| </v>
      </c>
      <c r="G640" s="13" t="str">
        <f>CONCATENATE( "|", Inventory!L639)</f>
        <v>|</v>
      </c>
      <c r="H640" s="13" t="str">
        <f>IF ( Inventory!N639 = "", " |", SUBSTITUTE(Inventory!N639, Inventory!N639, CONCATENATE( "|", Inventory!N639) ) )</f>
        <v> |</v>
      </c>
    </row>
    <row r="641">
      <c r="A641" s="132" t="str">
        <f>CONCATENATE(Inventory!A640, " ", IF( Inventory!B640 = "♂", "&amp;#9794;", IF( Inventory!B640 = "⚪", "&amp;#9898;", IF( Inventory!B640 = "♀", "&amp;#9792;", "" ))))</f>
        <v> </v>
      </c>
      <c r="B641" s="13" t="str">
        <f>CONCAT("|", JOIN("/",Inventory!F640:K640) )</f>
        <v>|/////</v>
      </c>
      <c r="C641" s="13" t="str">
        <f>CONCAT( "|", Inventory!E640)</f>
        <v>|</v>
      </c>
      <c r="D641" s="13" t="str">
        <f>CONCAT( "|", Inventory!D640)</f>
        <v>|</v>
      </c>
      <c r="E641" s="13" t="str">
        <f>CONCAT( "|", Inventory!C640)</f>
        <v>|</v>
      </c>
      <c r="F641" s="13" t="str">
        <f>SUBSTITUTE(CONCAT("|", JOIN(", ",Inventory!R640:U640) ), ", , ,", "")</f>
        <v>| </v>
      </c>
      <c r="G641" s="13" t="str">
        <f>CONCATENATE( "|", Inventory!L640)</f>
        <v>|</v>
      </c>
      <c r="H641" s="13" t="str">
        <f>IF ( Inventory!N640 = "", " |", SUBSTITUTE(Inventory!N640, Inventory!N640, CONCATENATE( "|", Inventory!N640) ) )</f>
        <v> |</v>
      </c>
    </row>
    <row r="642">
      <c r="A642" s="132" t="str">
        <f>CONCATENATE(Inventory!A641, " ", IF( Inventory!B641 = "♂", "&amp;#9794;", IF( Inventory!B641 = "⚪", "&amp;#9898;", IF( Inventory!B641 = "♀", "&amp;#9792;", "" ))))</f>
        <v> </v>
      </c>
      <c r="B642" s="13" t="str">
        <f>CONCAT("|", JOIN("/",Inventory!F641:K641) )</f>
        <v>|/////</v>
      </c>
      <c r="C642" s="13" t="str">
        <f>CONCAT( "|", Inventory!E641)</f>
        <v>|</v>
      </c>
      <c r="D642" s="13" t="str">
        <f>CONCAT( "|", Inventory!D641)</f>
        <v>|</v>
      </c>
      <c r="E642" s="13" t="str">
        <f>CONCAT( "|", Inventory!C641)</f>
        <v>|</v>
      </c>
      <c r="F642" s="13" t="str">
        <f>SUBSTITUTE(CONCAT("|", JOIN(", ",Inventory!R641:U641) ), ", , ,", "")</f>
        <v>| </v>
      </c>
      <c r="G642" s="13" t="str">
        <f>CONCATENATE( "|", Inventory!L641)</f>
        <v>|</v>
      </c>
      <c r="H642" s="13" t="str">
        <f>IF ( Inventory!N641 = "", " |", SUBSTITUTE(Inventory!N641, Inventory!N641, CONCATENATE( "|", Inventory!N641) ) )</f>
        <v> |</v>
      </c>
    </row>
    <row r="643">
      <c r="A643" s="132" t="str">
        <f>CONCATENATE(Inventory!A642, " ", IF( Inventory!B642 = "♂", "&amp;#9794;", IF( Inventory!B642 = "⚪", "&amp;#9898;", IF( Inventory!B642 = "♀", "&amp;#9792;", "" ))))</f>
        <v> </v>
      </c>
      <c r="B643" s="13" t="str">
        <f>CONCAT("|", JOIN("/",Inventory!F642:K642) )</f>
        <v>|/////</v>
      </c>
      <c r="C643" s="13" t="str">
        <f>CONCAT( "|", Inventory!E642)</f>
        <v>|</v>
      </c>
      <c r="D643" s="13" t="str">
        <f>CONCAT( "|", Inventory!D642)</f>
        <v>|</v>
      </c>
      <c r="E643" s="13" t="str">
        <f>CONCAT( "|", Inventory!C642)</f>
        <v>|</v>
      </c>
      <c r="F643" s="13" t="str">
        <f>SUBSTITUTE(CONCAT("|", JOIN(", ",Inventory!R642:U642) ), ", , ,", "")</f>
        <v>| </v>
      </c>
      <c r="G643" s="13" t="str">
        <f>CONCATENATE( "|", Inventory!L642)</f>
        <v>|</v>
      </c>
      <c r="H643" s="13" t="str">
        <f>IF ( Inventory!N642 = "", " |", SUBSTITUTE(Inventory!N642, Inventory!N642, CONCATENATE( "|", Inventory!N642) ) )</f>
        <v> |</v>
      </c>
    </row>
    <row r="644">
      <c r="A644" s="132" t="str">
        <f>CONCATENATE(Inventory!A643, " ", IF( Inventory!B643 = "♂", "&amp;#9794;", IF( Inventory!B643 = "⚪", "&amp;#9898;", IF( Inventory!B643 = "♀", "&amp;#9792;", "" ))))</f>
        <v> </v>
      </c>
      <c r="B644" s="13" t="str">
        <f>CONCAT("|", JOIN("/",Inventory!F643:K643) )</f>
        <v>|/////</v>
      </c>
      <c r="C644" s="13" t="str">
        <f>CONCAT( "|", Inventory!E643)</f>
        <v>|</v>
      </c>
      <c r="D644" s="13" t="str">
        <f>CONCAT( "|", Inventory!D643)</f>
        <v>|</v>
      </c>
      <c r="E644" s="13" t="str">
        <f>CONCAT( "|", Inventory!C643)</f>
        <v>|</v>
      </c>
      <c r="F644" s="13" t="str">
        <f>SUBSTITUTE(CONCAT("|", JOIN(", ",Inventory!R643:U643) ), ", , ,", "")</f>
        <v>| </v>
      </c>
      <c r="G644" s="13" t="str">
        <f>CONCATENATE( "|", Inventory!L643)</f>
        <v>|</v>
      </c>
      <c r="H644" s="13" t="str">
        <f>IF ( Inventory!N643 = "", " |", SUBSTITUTE(Inventory!N643, Inventory!N643, CONCATENATE( "|", Inventory!N643) ) )</f>
        <v> |</v>
      </c>
    </row>
    <row r="645">
      <c r="A645" s="132" t="str">
        <f>CONCATENATE(Inventory!A644, " ", IF( Inventory!B644 = "♂", "&amp;#9794;", IF( Inventory!B644 = "⚪", "&amp;#9898;", IF( Inventory!B644 = "♀", "&amp;#9792;", "" ))))</f>
        <v> </v>
      </c>
      <c r="B645" s="13" t="str">
        <f>CONCAT("|", JOIN("/",Inventory!F644:K644) )</f>
        <v>|/////</v>
      </c>
      <c r="C645" s="13" t="str">
        <f>CONCAT( "|", Inventory!E644)</f>
        <v>|</v>
      </c>
      <c r="D645" s="13" t="str">
        <f>CONCAT( "|", Inventory!D644)</f>
        <v>|</v>
      </c>
      <c r="E645" s="13" t="str">
        <f>CONCAT( "|", Inventory!C644)</f>
        <v>|</v>
      </c>
      <c r="F645" s="13" t="str">
        <f>SUBSTITUTE(CONCAT("|", JOIN(", ",Inventory!R644:U644) ), ", , ,", "")</f>
        <v>| </v>
      </c>
      <c r="G645" s="13" t="str">
        <f>CONCATENATE( "|", Inventory!L644)</f>
        <v>|</v>
      </c>
      <c r="H645" s="13" t="str">
        <f>IF ( Inventory!N644 = "", " |", SUBSTITUTE(Inventory!N644, Inventory!N644, CONCATENATE( "|", Inventory!N644) ) )</f>
        <v> |</v>
      </c>
    </row>
    <row r="646">
      <c r="A646" s="132" t="str">
        <f>CONCATENATE(Inventory!A645, " ", IF( Inventory!B645 = "♂", "&amp;#9794;", IF( Inventory!B645 = "⚪", "&amp;#9898;", IF( Inventory!B645 = "♀", "&amp;#9792;", "" ))))</f>
        <v> </v>
      </c>
      <c r="B646" s="13" t="str">
        <f>CONCAT("|", JOIN("/",Inventory!F645:K645) )</f>
        <v>|/////</v>
      </c>
      <c r="C646" s="13" t="str">
        <f>CONCAT( "|", Inventory!E645)</f>
        <v>|</v>
      </c>
      <c r="D646" s="13" t="str">
        <f>CONCAT( "|", Inventory!D645)</f>
        <v>|</v>
      </c>
      <c r="E646" s="13" t="str">
        <f>CONCAT( "|", Inventory!C645)</f>
        <v>|</v>
      </c>
      <c r="F646" s="13" t="str">
        <f>SUBSTITUTE(CONCAT("|", JOIN(", ",Inventory!R645:U645) ), ", , ,", "")</f>
        <v>| </v>
      </c>
      <c r="G646" s="13" t="str">
        <f>CONCATENATE( "|", Inventory!L645)</f>
        <v>|</v>
      </c>
      <c r="H646" s="13" t="str">
        <f>IF ( Inventory!N645 = "", " |", SUBSTITUTE(Inventory!N645, Inventory!N645, CONCATENATE( "|", Inventory!N645) ) )</f>
        <v> |</v>
      </c>
    </row>
    <row r="647">
      <c r="A647" s="132" t="str">
        <f>CONCATENATE(Inventory!A646, " ", IF( Inventory!B646 = "♂", "&amp;#9794;", IF( Inventory!B646 = "⚪", "&amp;#9898;", IF( Inventory!B646 = "♀", "&amp;#9792;", "" ))))</f>
        <v> </v>
      </c>
      <c r="B647" s="13" t="str">
        <f>CONCAT("|", JOIN("/",Inventory!F646:K646) )</f>
        <v>|/////</v>
      </c>
      <c r="C647" s="13" t="str">
        <f>CONCAT( "|", Inventory!E646)</f>
        <v>|</v>
      </c>
      <c r="D647" s="13" t="str">
        <f>CONCAT( "|", Inventory!D646)</f>
        <v>|</v>
      </c>
      <c r="E647" s="13" t="str">
        <f>CONCAT( "|", Inventory!C646)</f>
        <v>|</v>
      </c>
      <c r="F647" s="13" t="str">
        <f>SUBSTITUTE(CONCAT("|", JOIN(", ",Inventory!R646:U646) ), ", , ,", "")</f>
        <v>| </v>
      </c>
      <c r="G647" s="13" t="str">
        <f>CONCATENATE( "|", Inventory!L646)</f>
        <v>|</v>
      </c>
      <c r="H647" s="13" t="str">
        <f>IF ( Inventory!N646 = "", " |", SUBSTITUTE(Inventory!N646, Inventory!N646, CONCATENATE( "|", Inventory!N646) ) )</f>
        <v> |</v>
      </c>
    </row>
    <row r="648">
      <c r="A648" s="132" t="str">
        <f>CONCATENATE(Inventory!A647, " ", IF( Inventory!B647 = "♂", "&amp;#9794;", IF( Inventory!B647 = "⚪", "&amp;#9898;", IF( Inventory!B647 = "♀", "&amp;#9792;", "" ))))</f>
        <v> </v>
      </c>
      <c r="B648" s="13" t="str">
        <f>CONCAT("|", JOIN("/",Inventory!F647:K647) )</f>
        <v>|/////</v>
      </c>
      <c r="C648" s="13" t="str">
        <f>CONCAT( "|", Inventory!E647)</f>
        <v>|</v>
      </c>
      <c r="D648" s="13" t="str">
        <f>CONCAT( "|", Inventory!D647)</f>
        <v>|</v>
      </c>
      <c r="E648" s="13" t="str">
        <f>CONCAT( "|", Inventory!C647)</f>
        <v>|</v>
      </c>
      <c r="F648" s="13" t="str">
        <f>SUBSTITUTE(CONCAT("|", JOIN(", ",Inventory!R647:U647) ), ", , ,", "")</f>
        <v>| </v>
      </c>
      <c r="G648" s="13" t="str">
        <f>CONCATENATE( "|", Inventory!L647)</f>
        <v>|</v>
      </c>
      <c r="H648" s="13" t="str">
        <f>IF ( Inventory!N647 = "", " |", SUBSTITUTE(Inventory!N647, Inventory!N647, CONCATENATE( "|", Inventory!N647) ) )</f>
        <v> |</v>
      </c>
    </row>
    <row r="649">
      <c r="A649" s="132" t="str">
        <f>CONCATENATE(Inventory!A648, " ", IF( Inventory!B648 = "♂", "&amp;#9794;", IF( Inventory!B648 = "⚪", "&amp;#9898;", IF( Inventory!B648 = "♀", "&amp;#9792;", "" ))))</f>
        <v> </v>
      </c>
      <c r="B649" s="13" t="str">
        <f>CONCAT("|", JOIN("/",Inventory!F648:K648) )</f>
        <v>|/////</v>
      </c>
      <c r="C649" s="13" t="str">
        <f>CONCAT( "|", Inventory!E648)</f>
        <v>|</v>
      </c>
      <c r="D649" s="13" t="str">
        <f>CONCAT( "|", Inventory!D648)</f>
        <v>|</v>
      </c>
      <c r="E649" s="13" t="str">
        <f>CONCAT( "|", Inventory!C648)</f>
        <v>|</v>
      </c>
      <c r="F649" s="13" t="str">
        <f>SUBSTITUTE(CONCAT("|", JOIN(", ",Inventory!R648:U648) ), ", , ,", "")</f>
        <v>| </v>
      </c>
      <c r="G649" s="13" t="str">
        <f>CONCATENATE( "|", Inventory!L648)</f>
        <v>|</v>
      </c>
      <c r="H649" s="13" t="str">
        <f>IF ( Inventory!N648 = "", " |", SUBSTITUTE(Inventory!N648, Inventory!N648, CONCATENATE( "|", Inventory!N648) ) )</f>
        <v> |</v>
      </c>
    </row>
    <row r="650">
      <c r="A650" s="132" t="str">
        <f>CONCATENATE(Inventory!A649, " ", IF( Inventory!B649 = "♂", "&amp;#9794;", IF( Inventory!B649 = "⚪", "&amp;#9898;", IF( Inventory!B649 = "♀", "&amp;#9792;", "" ))))</f>
        <v> </v>
      </c>
      <c r="B650" s="13" t="str">
        <f>CONCAT("|", JOIN("/",Inventory!F649:K649) )</f>
        <v>|/////</v>
      </c>
      <c r="C650" s="13" t="str">
        <f>CONCAT( "|", Inventory!E649)</f>
        <v>|</v>
      </c>
      <c r="D650" s="13" t="str">
        <f>CONCAT( "|", Inventory!D649)</f>
        <v>|</v>
      </c>
      <c r="E650" s="13" t="str">
        <f>CONCAT( "|", Inventory!C649)</f>
        <v>|</v>
      </c>
      <c r="F650" s="13" t="str">
        <f>SUBSTITUTE(CONCAT("|", JOIN(", ",Inventory!R649:U649) ), ", , ,", "")</f>
        <v>| </v>
      </c>
      <c r="G650" s="13" t="str">
        <f>CONCATENATE( "|", Inventory!L649)</f>
        <v>|</v>
      </c>
      <c r="H650" s="13" t="str">
        <f>IF ( Inventory!N649 = "", " |", SUBSTITUTE(Inventory!N649, Inventory!N649, CONCATENATE( "|", Inventory!N649) ) )</f>
        <v> |</v>
      </c>
    </row>
    <row r="651">
      <c r="A651" s="132" t="str">
        <f>CONCATENATE(Inventory!A650, " ", IF( Inventory!B650 = "♂", "&amp;#9794;", IF( Inventory!B650 = "⚪", "&amp;#9898;", IF( Inventory!B650 = "♀", "&amp;#9792;", "" ))))</f>
        <v> </v>
      </c>
      <c r="B651" s="13" t="str">
        <f>CONCAT("|", JOIN("/",Inventory!F650:K650) )</f>
        <v>|/////</v>
      </c>
      <c r="C651" s="13" t="str">
        <f>CONCAT( "|", Inventory!E650)</f>
        <v>|</v>
      </c>
      <c r="D651" s="13" t="str">
        <f>CONCAT( "|", Inventory!D650)</f>
        <v>|</v>
      </c>
      <c r="E651" s="13" t="str">
        <f>CONCAT( "|", Inventory!C650)</f>
        <v>|</v>
      </c>
      <c r="F651" s="13" t="str">
        <f>SUBSTITUTE(CONCAT("|", JOIN(", ",Inventory!R650:U650) ), ", , ,", "")</f>
        <v>| </v>
      </c>
      <c r="G651" s="13" t="str">
        <f>CONCATENATE( "|", Inventory!L650)</f>
        <v>|</v>
      </c>
      <c r="H651" s="13" t="str">
        <f>IF ( Inventory!N650 = "", " |", SUBSTITUTE(Inventory!N650, Inventory!N650, CONCATENATE( "|", Inventory!N650) ) )</f>
        <v> |</v>
      </c>
    </row>
    <row r="652">
      <c r="A652" s="132" t="str">
        <f>CONCATENATE(Inventory!A651, " ", IF( Inventory!B651 = "♂", "&amp;#9794;", IF( Inventory!B651 = "⚪", "&amp;#9898;", IF( Inventory!B651 = "♀", "&amp;#9792;", "" ))))</f>
        <v> </v>
      </c>
      <c r="B652" s="13" t="str">
        <f>CONCAT("|", JOIN("/",Inventory!F651:K651) )</f>
        <v>|/////</v>
      </c>
      <c r="C652" s="13" t="str">
        <f>CONCAT( "|", Inventory!E651)</f>
        <v>|</v>
      </c>
      <c r="D652" s="13" t="str">
        <f>CONCAT( "|", Inventory!D651)</f>
        <v>|</v>
      </c>
      <c r="E652" s="13" t="str">
        <f>CONCAT( "|", Inventory!C651)</f>
        <v>|</v>
      </c>
      <c r="F652" s="13" t="str">
        <f>SUBSTITUTE(CONCAT("|", JOIN(", ",Inventory!R651:U651) ), ", , ,", "")</f>
        <v>| </v>
      </c>
      <c r="G652" s="13" t="str">
        <f>CONCATENATE( "|", Inventory!L651)</f>
        <v>|</v>
      </c>
      <c r="H652" s="13" t="str">
        <f>IF ( Inventory!N651 = "", " |", SUBSTITUTE(Inventory!N651, Inventory!N651, CONCATENATE( "|", Inventory!N651) ) )</f>
        <v> |</v>
      </c>
    </row>
    <row r="653">
      <c r="A653" s="132" t="str">
        <f>CONCATENATE(Inventory!A652, " ", IF( Inventory!B652 = "♂", "&amp;#9794;", IF( Inventory!B652 = "⚪", "&amp;#9898;", IF( Inventory!B652 = "♀", "&amp;#9792;", "" ))))</f>
        <v> </v>
      </c>
      <c r="B653" s="13" t="str">
        <f>CONCAT("|", JOIN("/",Inventory!F652:K652) )</f>
        <v>|/////</v>
      </c>
      <c r="C653" s="13" t="str">
        <f>CONCAT( "|", Inventory!E652)</f>
        <v>|</v>
      </c>
      <c r="D653" s="13" t="str">
        <f>CONCAT( "|", Inventory!D652)</f>
        <v>|</v>
      </c>
      <c r="E653" s="13" t="str">
        <f>CONCAT( "|", Inventory!C652)</f>
        <v>|</v>
      </c>
      <c r="F653" s="13" t="str">
        <f>SUBSTITUTE(CONCAT("|", JOIN(", ",Inventory!R652:U652) ), ", , ,", "")</f>
        <v>| </v>
      </c>
      <c r="G653" s="13" t="str">
        <f>CONCATENATE( "|", Inventory!L652)</f>
        <v>|</v>
      </c>
      <c r="H653" s="13" t="str">
        <f>IF ( Inventory!N652 = "", " |", SUBSTITUTE(Inventory!N652, Inventory!N652, CONCATENATE( "|", Inventory!N652) ) )</f>
        <v> |</v>
      </c>
    </row>
    <row r="654">
      <c r="A654" s="132" t="str">
        <f>CONCATENATE(Inventory!A653, " ", IF( Inventory!B653 = "♂", "&amp;#9794;", IF( Inventory!B653 = "⚪", "&amp;#9898;", IF( Inventory!B653 = "♀", "&amp;#9792;", "" ))))</f>
        <v> </v>
      </c>
      <c r="B654" s="13" t="str">
        <f>CONCAT("|", JOIN("/",Inventory!F653:K653) )</f>
        <v>|/////</v>
      </c>
      <c r="C654" s="13" t="str">
        <f>CONCAT( "|", Inventory!E653)</f>
        <v>|</v>
      </c>
      <c r="D654" s="13" t="str">
        <f>CONCAT( "|", Inventory!D653)</f>
        <v>|</v>
      </c>
      <c r="E654" s="13" t="str">
        <f>CONCAT( "|", Inventory!C653)</f>
        <v>|</v>
      </c>
      <c r="F654" s="13" t="str">
        <f>SUBSTITUTE(CONCAT("|", JOIN(", ",Inventory!R653:U653) ), ", , ,", "")</f>
        <v>| </v>
      </c>
      <c r="G654" s="13" t="str">
        <f>CONCATENATE( "|", Inventory!L653)</f>
        <v>|</v>
      </c>
      <c r="H654" s="13" t="str">
        <f>IF ( Inventory!N653 = "", " |", SUBSTITUTE(Inventory!N653, Inventory!N653, CONCATENATE( "|", Inventory!N653) ) )</f>
        <v> |</v>
      </c>
    </row>
    <row r="655">
      <c r="A655" s="132" t="str">
        <f>CONCATENATE(Inventory!A654, " ", IF( Inventory!B654 = "♂", "&amp;#9794;", IF( Inventory!B654 = "⚪", "&amp;#9898;", IF( Inventory!B654 = "♀", "&amp;#9792;", "" ))))</f>
        <v> </v>
      </c>
      <c r="B655" s="13" t="str">
        <f>CONCAT("|", JOIN("/",Inventory!F654:K654) )</f>
        <v>|/////</v>
      </c>
      <c r="C655" s="13" t="str">
        <f>CONCAT( "|", Inventory!E654)</f>
        <v>|</v>
      </c>
      <c r="D655" s="13" t="str">
        <f>CONCAT( "|", Inventory!D654)</f>
        <v>|</v>
      </c>
      <c r="E655" s="13" t="str">
        <f>CONCAT( "|", Inventory!C654)</f>
        <v>|</v>
      </c>
      <c r="F655" s="13" t="str">
        <f>SUBSTITUTE(CONCAT("|", JOIN(", ",Inventory!R654:U654) ), ", , ,", "")</f>
        <v>| </v>
      </c>
      <c r="G655" s="13" t="str">
        <f>CONCATENATE( "|", Inventory!L654)</f>
        <v>|</v>
      </c>
      <c r="H655" s="13" t="str">
        <f>IF ( Inventory!N654 = "", " |", SUBSTITUTE(Inventory!N654, Inventory!N654, CONCATENATE( "|", Inventory!N654) ) )</f>
        <v> |</v>
      </c>
    </row>
    <row r="656">
      <c r="A656" s="132" t="str">
        <f>CONCATENATE(Inventory!A655, " ", IF( Inventory!B655 = "♂", "&amp;#9794;", IF( Inventory!B655 = "⚪", "&amp;#9898;", IF( Inventory!B655 = "♀", "&amp;#9792;", "" ))))</f>
        <v> </v>
      </c>
      <c r="B656" s="13" t="str">
        <f>CONCAT("|", JOIN("/",Inventory!F655:K655) )</f>
        <v>|/////</v>
      </c>
      <c r="C656" s="13" t="str">
        <f>CONCAT( "|", Inventory!E655)</f>
        <v>|</v>
      </c>
      <c r="D656" s="13" t="str">
        <f>CONCAT( "|", Inventory!D655)</f>
        <v>|</v>
      </c>
      <c r="E656" s="13" t="str">
        <f>CONCAT( "|", Inventory!C655)</f>
        <v>|</v>
      </c>
      <c r="F656" s="13" t="str">
        <f>SUBSTITUTE(CONCAT("|", JOIN(", ",Inventory!R655:U655) ), ", , ,", "")</f>
        <v>| </v>
      </c>
      <c r="G656" s="13" t="str">
        <f>CONCATENATE( "|", Inventory!L655)</f>
        <v>|</v>
      </c>
      <c r="H656" s="13" t="str">
        <f>IF ( Inventory!N655 = "", " |", SUBSTITUTE(Inventory!N655, Inventory!N655, CONCATENATE( "|", Inventory!N655) ) )</f>
        <v> |</v>
      </c>
    </row>
    <row r="657">
      <c r="A657" s="132" t="str">
        <f>CONCATENATE(Inventory!A656, " ", IF( Inventory!B656 = "♂", "&amp;#9794;", IF( Inventory!B656 = "⚪", "&amp;#9898;", IF( Inventory!B656 = "♀", "&amp;#9792;", "" ))))</f>
        <v> </v>
      </c>
      <c r="B657" s="13" t="str">
        <f>CONCAT("|", JOIN("/",Inventory!F656:K656) )</f>
        <v>|/////</v>
      </c>
      <c r="C657" s="13" t="str">
        <f>CONCAT( "|", Inventory!E656)</f>
        <v>|</v>
      </c>
      <c r="D657" s="13" t="str">
        <f>CONCAT( "|", Inventory!D656)</f>
        <v>|</v>
      </c>
      <c r="E657" s="13" t="str">
        <f>CONCAT( "|", Inventory!C656)</f>
        <v>|</v>
      </c>
      <c r="F657" s="13" t="str">
        <f>SUBSTITUTE(CONCAT("|", JOIN(", ",Inventory!R656:U656) ), ", , ,", "")</f>
        <v>| </v>
      </c>
      <c r="G657" s="13" t="str">
        <f>CONCATENATE( "|", Inventory!L656)</f>
        <v>|</v>
      </c>
      <c r="H657" s="13" t="str">
        <f>IF ( Inventory!N656 = "", " |", SUBSTITUTE(Inventory!N656, Inventory!N656, CONCATENATE( "|", Inventory!N656) ) )</f>
        <v> |</v>
      </c>
    </row>
    <row r="658">
      <c r="A658" s="132" t="str">
        <f>CONCATENATE(Inventory!A657, " ", IF( Inventory!B657 = "♂", "&amp;#9794;", IF( Inventory!B657 = "⚪", "&amp;#9898;", IF( Inventory!B657 = "♀", "&amp;#9792;", "" ))))</f>
        <v> </v>
      </c>
      <c r="B658" s="13" t="str">
        <f>CONCAT("|", JOIN("/",Inventory!F657:K657) )</f>
        <v>|/////</v>
      </c>
      <c r="C658" s="13" t="str">
        <f>CONCAT( "|", Inventory!E657)</f>
        <v>|</v>
      </c>
      <c r="D658" s="13" t="str">
        <f>CONCAT( "|", Inventory!D657)</f>
        <v>|</v>
      </c>
      <c r="E658" s="13" t="str">
        <f>CONCAT( "|", Inventory!C657)</f>
        <v>|</v>
      </c>
      <c r="F658" s="13" t="str">
        <f>SUBSTITUTE(CONCAT("|", JOIN(", ",Inventory!R657:U657) ), ", , ,", "")</f>
        <v>| </v>
      </c>
      <c r="G658" s="13" t="str">
        <f>CONCATENATE( "|", Inventory!L657)</f>
        <v>|</v>
      </c>
      <c r="H658" s="13" t="str">
        <f>IF ( Inventory!N657 = "", " |", SUBSTITUTE(Inventory!N657, Inventory!N657, CONCATENATE( "|", Inventory!N657) ) )</f>
        <v> |</v>
      </c>
    </row>
    <row r="659">
      <c r="A659" s="132" t="str">
        <f>CONCATENATE(Inventory!A658, " ", IF( Inventory!B658 = "♂", "&amp;#9794;", IF( Inventory!B658 = "⚪", "&amp;#9898;", IF( Inventory!B658 = "♀", "&amp;#9792;", "" ))))</f>
        <v> </v>
      </c>
      <c r="B659" s="13" t="str">
        <f>CONCAT("|", JOIN("/",Inventory!F658:K658) )</f>
        <v>|/////</v>
      </c>
      <c r="C659" s="13" t="str">
        <f>CONCAT( "|", Inventory!E658)</f>
        <v>|</v>
      </c>
      <c r="D659" s="13" t="str">
        <f>CONCAT( "|", Inventory!D658)</f>
        <v>|</v>
      </c>
      <c r="E659" s="13" t="str">
        <f>CONCAT( "|", Inventory!C658)</f>
        <v>|</v>
      </c>
      <c r="F659" s="13" t="str">
        <f>SUBSTITUTE(CONCAT("|", JOIN(", ",Inventory!R658:U658) ), ", , ,", "")</f>
        <v>| </v>
      </c>
      <c r="G659" s="13" t="str">
        <f>CONCATENATE( "|", Inventory!L658)</f>
        <v>|</v>
      </c>
      <c r="H659" s="13" t="str">
        <f>IF ( Inventory!N658 = "", " |", SUBSTITUTE(Inventory!N658, Inventory!N658, CONCATENATE( "|", Inventory!N658) ) )</f>
        <v> |</v>
      </c>
    </row>
    <row r="660">
      <c r="A660" s="132" t="str">
        <f>CONCATENATE(Inventory!A659, " ", IF( Inventory!B659 = "♂", "&amp;#9794;", IF( Inventory!B659 = "⚪", "&amp;#9898;", IF( Inventory!B659 = "♀", "&amp;#9792;", "" ))))</f>
        <v> </v>
      </c>
      <c r="B660" s="13" t="str">
        <f>CONCAT("|", JOIN("/",Inventory!F659:K659) )</f>
        <v>|/////</v>
      </c>
      <c r="C660" s="13" t="str">
        <f>CONCAT( "|", Inventory!E659)</f>
        <v>|</v>
      </c>
      <c r="D660" s="13" t="str">
        <f>CONCAT( "|", Inventory!D659)</f>
        <v>|</v>
      </c>
      <c r="E660" s="13" t="str">
        <f>CONCAT( "|", Inventory!C659)</f>
        <v>|</v>
      </c>
      <c r="F660" s="13" t="str">
        <f>SUBSTITUTE(CONCAT("|", JOIN(", ",Inventory!R659:U659) ), ", , ,", "")</f>
        <v>| </v>
      </c>
      <c r="G660" s="13" t="str">
        <f>CONCATENATE( "|", Inventory!L659)</f>
        <v>|</v>
      </c>
      <c r="H660" s="13" t="str">
        <f>IF ( Inventory!N659 = "", " |", SUBSTITUTE(Inventory!N659, Inventory!N659, CONCATENATE( "|", Inventory!N659) ) )</f>
        <v> |</v>
      </c>
    </row>
    <row r="661">
      <c r="A661" s="132" t="str">
        <f>CONCATENATE(Inventory!A660, " ", IF( Inventory!B660 = "♂", "&amp;#9794;", IF( Inventory!B660 = "⚪", "&amp;#9898;", IF( Inventory!B660 = "♀", "&amp;#9792;", "" ))))</f>
        <v> </v>
      </c>
      <c r="B661" s="13" t="str">
        <f>CONCAT("|", JOIN("/",Inventory!F660:K660) )</f>
        <v>|/////</v>
      </c>
      <c r="C661" s="13" t="str">
        <f>CONCAT( "|", Inventory!E660)</f>
        <v>|</v>
      </c>
      <c r="D661" s="13" t="str">
        <f>CONCAT( "|", Inventory!D660)</f>
        <v>|</v>
      </c>
      <c r="E661" s="13" t="str">
        <f>CONCAT( "|", Inventory!C660)</f>
        <v>|</v>
      </c>
      <c r="F661" s="13" t="str">
        <f>SUBSTITUTE(CONCAT("|", JOIN(", ",Inventory!R660:U660) ), ", , ,", "")</f>
        <v>| </v>
      </c>
      <c r="G661" s="13" t="str">
        <f>CONCATENATE( "|", Inventory!L660)</f>
        <v>|</v>
      </c>
      <c r="H661" s="13" t="str">
        <f>IF ( Inventory!N660 = "", " |", SUBSTITUTE(Inventory!N660, Inventory!N660, CONCATENATE( "|", Inventory!N660) ) )</f>
        <v> |</v>
      </c>
    </row>
    <row r="662">
      <c r="A662" s="132" t="str">
        <f>CONCATENATE(Inventory!A661, " ", IF( Inventory!B661 = "♂", "&amp;#9794;", IF( Inventory!B661 = "⚪", "&amp;#9898;", IF( Inventory!B661 = "♀", "&amp;#9792;", "" ))))</f>
        <v> </v>
      </c>
      <c r="B662" s="13" t="str">
        <f>CONCAT("|", JOIN("/",Inventory!F661:K661) )</f>
        <v>|/////</v>
      </c>
      <c r="C662" s="13" t="str">
        <f>CONCAT( "|", Inventory!E661)</f>
        <v>|</v>
      </c>
      <c r="D662" s="13" t="str">
        <f>CONCAT( "|", Inventory!D661)</f>
        <v>|</v>
      </c>
      <c r="E662" s="13" t="str">
        <f>CONCAT( "|", Inventory!C661)</f>
        <v>|</v>
      </c>
      <c r="F662" s="13" t="str">
        <f>SUBSTITUTE(CONCAT("|", JOIN(", ",Inventory!R661:U661) ), ", , ,", "")</f>
        <v>| </v>
      </c>
      <c r="G662" s="13" t="str">
        <f>CONCATENATE( "|", Inventory!L661)</f>
        <v>|</v>
      </c>
      <c r="H662" s="13" t="str">
        <f>IF ( Inventory!N661 = "", " |", SUBSTITUTE(Inventory!N661, Inventory!N661, CONCATENATE( "|", Inventory!N661) ) )</f>
        <v> |</v>
      </c>
    </row>
    <row r="663">
      <c r="A663" s="132" t="str">
        <f>CONCATENATE(Inventory!A662, " ", IF( Inventory!B662 = "♂", "&amp;#9794;", IF( Inventory!B662 = "⚪", "&amp;#9898;", IF( Inventory!B662 = "♀", "&amp;#9792;", "" ))))</f>
        <v> </v>
      </c>
      <c r="B663" s="13" t="str">
        <f>CONCAT("|", JOIN("/",Inventory!F662:K662) )</f>
        <v>|/////</v>
      </c>
      <c r="C663" s="13" t="str">
        <f>CONCAT( "|", Inventory!E662)</f>
        <v>|</v>
      </c>
      <c r="D663" s="13" t="str">
        <f>CONCAT( "|", Inventory!D662)</f>
        <v>|</v>
      </c>
      <c r="E663" s="13" t="str">
        <f>CONCAT( "|", Inventory!C662)</f>
        <v>|</v>
      </c>
      <c r="F663" s="13" t="str">
        <f>SUBSTITUTE(CONCAT("|", JOIN(", ",Inventory!R662:U662) ), ", , ,", "")</f>
        <v>| </v>
      </c>
      <c r="G663" s="13" t="str">
        <f>CONCATENATE( "|", Inventory!L662)</f>
        <v>|</v>
      </c>
      <c r="H663" s="13" t="str">
        <f>IF ( Inventory!N662 = "", " |", SUBSTITUTE(Inventory!N662, Inventory!N662, CONCATENATE( "|", Inventory!N662) ) )</f>
        <v> |</v>
      </c>
    </row>
    <row r="664">
      <c r="A664" s="132" t="str">
        <f>CONCATENATE(Inventory!A663, " ", IF( Inventory!B663 = "♂", "&amp;#9794;", IF( Inventory!B663 = "⚪", "&amp;#9898;", IF( Inventory!B663 = "♀", "&amp;#9792;", "" ))))</f>
        <v> </v>
      </c>
      <c r="B664" s="13" t="str">
        <f>CONCAT("|", JOIN("/",Inventory!F663:K663) )</f>
        <v>|/////</v>
      </c>
      <c r="C664" s="13" t="str">
        <f>CONCAT( "|", Inventory!E663)</f>
        <v>|</v>
      </c>
      <c r="D664" s="13" t="str">
        <f>CONCAT( "|", Inventory!D663)</f>
        <v>|</v>
      </c>
      <c r="E664" s="13" t="str">
        <f>CONCAT( "|", Inventory!C663)</f>
        <v>|</v>
      </c>
      <c r="F664" s="13" t="str">
        <f>SUBSTITUTE(CONCAT("|", JOIN(", ",Inventory!R663:U663) ), ", , ,", "")</f>
        <v>| </v>
      </c>
      <c r="G664" s="13" t="str">
        <f>CONCATENATE( "|", Inventory!L663)</f>
        <v>|</v>
      </c>
      <c r="H664" s="13" t="str">
        <f>IF ( Inventory!N663 = "", " |", SUBSTITUTE(Inventory!N663, Inventory!N663, CONCATENATE( "|", Inventory!N663) ) )</f>
        <v> |</v>
      </c>
    </row>
    <row r="665">
      <c r="A665" s="132" t="str">
        <f>CONCATENATE(Inventory!A664, " ", IF( Inventory!B664 = "♂", "&amp;#9794;", IF( Inventory!B664 = "⚪", "&amp;#9898;", IF( Inventory!B664 = "♀", "&amp;#9792;", "" ))))</f>
        <v> </v>
      </c>
      <c r="B665" s="13" t="str">
        <f>CONCAT("|", JOIN("/",Inventory!F664:K664) )</f>
        <v>|/////</v>
      </c>
      <c r="C665" s="13" t="str">
        <f>CONCAT( "|", Inventory!E664)</f>
        <v>|</v>
      </c>
      <c r="D665" s="13" t="str">
        <f>CONCAT( "|", Inventory!D664)</f>
        <v>|</v>
      </c>
      <c r="E665" s="13" t="str">
        <f>CONCAT( "|", Inventory!C664)</f>
        <v>|</v>
      </c>
      <c r="F665" s="13" t="str">
        <f>SUBSTITUTE(CONCAT("|", JOIN(", ",Inventory!R664:U664) ), ", , ,", "")</f>
        <v>| </v>
      </c>
      <c r="G665" s="13" t="str">
        <f>CONCATENATE( "|", Inventory!L664)</f>
        <v>|</v>
      </c>
      <c r="H665" s="13" t="str">
        <f>IF ( Inventory!N664 = "", " |", SUBSTITUTE(Inventory!N664, Inventory!N664, CONCATENATE( "|", Inventory!N664) ) )</f>
        <v> |</v>
      </c>
    </row>
    <row r="666">
      <c r="A666" s="132" t="str">
        <f>CONCATENATE(Inventory!A665, " ", IF( Inventory!B665 = "♂", "&amp;#9794;", IF( Inventory!B665 = "⚪", "&amp;#9898;", IF( Inventory!B665 = "♀", "&amp;#9792;", "" ))))</f>
        <v> </v>
      </c>
      <c r="B666" s="13" t="str">
        <f>CONCAT("|", JOIN("/",Inventory!F665:K665) )</f>
        <v>|/////</v>
      </c>
      <c r="C666" s="13" t="str">
        <f>CONCAT( "|", Inventory!E665)</f>
        <v>|</v>
      </c>
      <c r="D666" s="13" t="str">
        <f>CONCAT( "|", Inventory!D665)</f>
        <v>|</v>
      </c>
      <c r="E666" s="13" t="str">
        <f>CONCAT( "|", Inventory!C665)</f>
        <v>|</v>
      </c>
      <c r="F666" s="13" t="str">
        <f>SUBSTITUTE(CONCAT("|", JOIN(", ",Inventory!R665:U665) ), ", , ,", "")</f>
        <v>| </v>
      </c>
      <c r="G666" s="13" t="str">
        <f>CONCATENATE( "|", Inventory!L665)</f>
        <v>|</v>
      </c>
      <c r="H666" s="13" t="str">
        <f>IF ( Inventory!N665 = "", " |", SUBSTITUTE(Inventory!N665, Inventory!N665, CONCATENATE( "|", Inventory!N665) ) )</f>
        <v> |</v>
      </c>
    </row>
    <row r="667">
      <c r="A667" s="132" t="str">
        <f>CONCATENATE(Inventory!A666, " ", IF( Inventory!B666 = "♂", "&amp;#9794;", IF( Inventory!B666 = "⚪", "&amp;#9898;", IF( Inventory!B666 = "♀", "&amp;#9792;", "" ))))</f>
        <v> </v>
      </c>
      <c r="B667" s="13" t="str">
        <f>CONCAT("|", JOIN("/",Inventory!F666:K666) )</f>
        <v>|/////</v>
      </c>
      <c r="C667" s="13" t="str">
        <f>CONCAT( "|", Inventory!E666)</f>
        <v>|</v>
      </c>
      <c r="D667" s="13" t="str">
        <f>CONCAT( "|", Inventory!D666)</f>
        <v>|</v>
      </c>
      <c r="E667" s="13" t="str">
        <f>CONCAT( "|", Inventory!C666)</f>
        <v>|</v>
      </c>
      <c r="F667" s="13" t="str">
        <f>SUBSTITUTE(CONCAT("|", JOIN(", ",Inventory!R666:U666) ), ", , ,", "")</f>
        <v>| </v>
      </c>
      <c r="G667" s="13" t="str">
        <f>CONCATENATE( "|", Inventory!L666)</f>
        <v>|</v>
      </c>
      <c r="H667" s="13" t="str">
        <f>IF ( Inventory!N666 = "", " |", SUBSTITUTE(Inventory!N666, Inventory!N666, CONCATENATE( "|", Inventory!N666) ) )</f>
        <v> |</v>
      </c>
    </row>
    <row r="668">
      <c r="A668" s="132" t="str">
        <f>CONCATENATE(Inventory!A667, " ", IF( Inventory!B667 = "♂", "&amp;#9794;", IF( Inventory!B667 = "⚪", "&amp;#9898;", IF( Inventory!B667 = "♀", "&amp;#9792;", "" ))))</f>
        <v> </v>
      </c>
      <c r="B668" s="13" t="str">
        <f>CONCAT("|", JOIN("/",Inventory!F667:K667) )</f>
        <v>|/////</v>
      </c>
      <c r="C668" s="13" t="str">
        <f>CONCAT( "|", Inventory!E667)</f>
        <v>|</v>
      </c>
      <c r="D668" s="13" t="str">
        <f>CONCAT( "|", Inventory!D667)</f>
        <v>|</v>
      </c>
      <c r="E668" s="13" t="str">
        <f>CONCAT( "|", Inventory!C667)</f>
        <v>|</v>
      </c>
      <c r="F668" s="13" t="str">
        <f>SUBSTITUTE(CONCAT("|", JOIN(", ",Inventory!R667:U667) ), ", , ,", "")</f>
        <v>| </v>
      </c>
      <c r="G668" s="13" t="str">
        <f>CONCATENATE( "|", Inventory!L667)</f>
        <v>|</v>
      </c>
      <c r="H668" s="13" t="str">
        <f>IF ( Inventory!N667 = "", " |", SUBSTITUTE(Inventory!N667, Inventory!N667, CONCATENATE( "|", Inventory!N667) ) )</f>
        <v> |</v>
      </c>
    </row>
    <row r="669">
      <c r="A669" s="132" t="str">
        <f>CONCATENATE(Inventory!A668, " ", IF( Inventory!B668 = "♂", "&amp;#9794;", IF( Inventory!B668 = "⚪", "&amp;#9898;", IF( Inventory!B668 = "♀", "&amp;#9792;", "" ))))</f>
        <v> </v>
      </c>
      <c r="B669" s="13" t="str">
        <f>CONCAT("|", JOIN("/",Inventory!F668:K668) )</f>
        <v>|/////</v>
      </c>
      <c r="C669" s="13" t="str">
        <f>CONCAT( "|", Inventory!E668)</f>
        <v>|</v>
      </c>
      <c r="D669" s="13" t="str">
        <f>CONCAT( "|", Inventory!D668)</f>
        <v>|</v>
      </c>
      <c r="E669" s="13" t="str">
        <f>CONCAT( "|", Inventory!C668)</f>
        <v>|</v>
      </c>
      <c r="F669" s="13" t="str">
        <f>SUBSTITUTE(CONCAT("|", JOIN(", ",Inventory!R668:U668) ), ", , ,", "")</f>
        <v>| </v>
      </c>
      <c r="G669" s="13" t="str">
        <f>CONCATENATE( "|", Inventory!L668)</f>
        <v>|</v>
      </c>
      <c r="H669" s="13" t="str">
        <f>IF ( Inventory!N668 = "", " |", SUBSTITUTE(Inventory!N668, Inventory!N668, CONCATENATE( "|", Inventory!N668) ) )</f>
        <v> |</v>
      </c>
    </row>
    <row r="670">
      <c r="A670" s="132" t="str">
        <f>CONCATENATE(Inventory!A669, " ", IF( Inventory!B669 = "♂", "&amp;#9794;", IF( Inventory!B669 = "⚪", "&amp;#9898;", IF( Inventory!B669 = "♀", "&amp;#9792;", "" ))))</f>
        <v> </v>
      </c>
      <c r="B670" s="13" t="str">
        <f>CONCAT("|", JOIN("/",Inventory!F669:K669) )</f>
        <v>|/////</v>
      </c>
      <c r="C670" s="13" t="str">
        <f>CONCAT( "|", Inventory!E669)</f>
        <v>|</v>
      </c>
      <c r="D670" s="13" t="str">
        <f>CONCAT( "|", Inventory!D669)</f>
        <v>|</v>
      </c>
      <c r="E670" s="13" t="str">
        <f>CONCAT( "|", Inventory!C669)</f>
        <v>|</v>
      </c>
      <c r="F670" s="13" t="str">
        <f>SUBSTITUTE(CONCAT("|", JOIN(", ",Inventory!R669:U669) ), ", , ,", "")</f>
        <v>| </v>
      </c>
      <c r="G670" s="13" t="str">
        <f>CONCATENATE( "|", Inventory!L669)</f>
        <v>|</v>
      </c>
      <c r="H670" s="13" t="str">
        <f>IF ( Inventory!N669 = "", " |", SUBSTITUTE(Inventory!N669, Inventory!N669, CONCATENATE( "|", Inventory!N669) ) )</f>
        <v> |</v>
      </c>
    </row>
    <row r="671">
      <c r="A671" s="132" t="str">
        <f>CONCATENATE(Inventory!A670, " ", IF( Inventory!B670 = "♂", "&amp;#9794;", IF( Inventory!B670 = "⚪", "&amp;#9898;", IF( Inventory!B670 = "♀", "&amp;#9792;", "" ))))</f>
        <v> </v>
      </c>
      <c r="B671" s="13" t="str">
        <f>CONCAT("|", JOIN("/",Inventory!F670:K670) )</f>
        <v>|/////</v>
      </c>
      <c r="C671" s="13" t="str">
        <f>CONCAT( "|", Inventory!E670)</f>
        <v>|</v>
      </c>
      <c r="D671" s="13" t="str">
        <f>CONCAT( "|", Inventory!D670)</f>
        <v>|</v>
      </c>
      <c r="E671" s="13" t="str">
        <f>CONCAT( "|", Inventory!C670)</f>
        <v>|</v>
      </c>
      <c r="F671" s="13" t="str">
        <f>SUBSTITUTE(CONCAT("|", JOIN(", ",Inventory!R670:U670) ), ", , ,", "")</f>
        <v>| </v>
      </c>
      <c r="G671" s="13" t="str">
        <f>CONCATENATE( "|", Inventory!L670)</f>
        <v>|</v>
      </c>
      <c r="H671" s="13" t="str">
        <f>IF ( Inventory!N670 = "", " |", SUBSTITUTE(Inventory!N670, Inventory!N670, CONCATENATE( "|", Inventory!N670) ) )</f>
        <v> |</v>
      </c>
    </row>
    <row r="672">
      <c r="A672" s="132" t="str">
        <f>CONCATENATE(Inventory!A671, " ", IF( Inventory!B671 = "♂", "&amp;#9794;", IF( Inventory!B671 = "⚪", "&amp;#9898;", IF( Inventory!B671 = "♀", "&amp;#9792;", "" ))))</f>
        <v> </v>
      </c>
      <c r="B672" s="13" t="str">
        <f>CONCAT("|", JOIN("/",Inventory!F671:K671) )</f>
        <v>|/////</v>
      </c>
      <c r="C672" s="13" t="str">
        <f>CONCAT( "|", Inventory!E671)</f>
        <v>|</v>
      </c>
      <c r="D672" s="13" t="str">
        <f>CONCAT( "|", Inventory!D671)</f>
        <v>|</v>
      </c>
      <c r="E672" s="13" t="str">
        <f>CONCAT( "|", Inventory!C671)</f>
        <v>|</v>
      </c>
      <c r="F672" s="13" t="str">
        <f>SUBSTITUTE(CONCAT("|", JOIN(", ",Inventory!R671:U671) ), ", , ,", "")</f>
        <v>| </v>
      </c>
      <c r="G672" s="13" t="str">
        <f>CONCATENATE( "|", Inventory!L671)</f>
        <v>|</v>
      </c>
      <c r="H672" s="13" t="str">
        <f>IF ( Inventory!N671 = "", " |", SUBSTITUTE(Inventory!N671, Inventory!N671, CONCATENATE( "|", Inventory!N671) ) )</f>
        <v> |</v>
      </c>
    </row>
    <row r="673">
      <c r="A673" s="132" t="str">
        <f>CONCATENATE(Inventory!A672, " ", IF( Inventory!B672 = "♂", "&amp;#9794;", IF( Inventory!B672 = "⚪", "&amp;#9898;", IF( Inventory!B672 = "♀", "&amp;#9792;", "" ))))</f>
        <v> </v>
      </c>
      <c r="B673" s="13" t="str">
        <f>CONCAT("|", JOIN("/",Inventory!F672:K672) )</f>
        <v>|/////</v>
      </c>
      <c r="C673" s="13" t="str">
        <f>CONCAT( "|", Inventory!E672)</f>
        <v>|</v>
      </c>
      <c r="D673" s="13" t="str">
        <f>CONCAT( "|", Inventory!D672)</f>
        <v>|</v>
      </c>
      <c r="E673" s="13" t="str">
        <f>CONCAT( "|", Inventory!C672)</f>
        <v>|</v>
      </c>
      <c r="F673" s="13" t="str">
        <f>SUBSTITUTE(CONCAT("|", JOIN(", ",Inventory!R672:U672) ), ", , ,", "")</f>
        <v>| </v>
      </c>
      <c r="G673" s="13" t="str">
        <f>CONCATENATE( "|", Inventory!L672)</f>
        <v>|</v>
      </c>
      <c r="H673" s="13" t="str">
        <f>IF ( Inventory!N672 = "", " |", SUBSTITUTE(Inventory!N672, Inventory!N672, CONCATENATE( "|", Inventory!N672) ) )</f>
        <v> |</v>
      </c>
    </row>
    <row r="674">
      <c r="A674" s="132" t="str">
        <f>CONCATENATE(Inventory!A673, " ", IF( Inventory!B673 = "♂", "&amp;#9794;", IF( Inventory!B673 = "⚪", "&amp;#9898;", IF( Inventory!B673 = "♀", "&amp;#9792;", "" ))))</f>
        <v> </v>
      </c>
      <c r="B674" s="13" t="str">
        <f>CONCAT("|", JOIN("/",Inventory!F673:K673) )</f>
        <v>|/////</v>
      </c>
      <c r="C674" s="13" t="str">
        <f>CONCAT( "|", Inventory!E673)</f>
        <v>|</v>
      </c>
      <c r="D674" s="13" t="str">
        <f>CONCAT( "|", Inventory!D673)</f>
        <v>|</v>
      </c>
      <c r="E674" s="13" t="str">
        <f>CONCAT( "|", Inventory!C673)</f>
        <v>|</v>
      </c>
      <c r="F674" s="13" t="str">
        <f>SUBSTITUTE(CONCAT("|", JOIN(", ",Inventory!R673:U673) ), ", , ,", "")</f>
        <v>| </v>
      </c>
      <c r="G674" s="13" t="str">
        <f>CONCATENATE( "|", Inventory!L673)</f>
        <v>|</v>
      </c>
      <c r="H674" s="13" t="str">
        <f>IF ( Inventory!N673 = "", " |", SUBSTITUTE(Inventory!N673, Inventory!N673, CONCATENATE( "|", Inventory!N673) ) )</f>
        <v> |</v>
      </c>
    </row>
    <row r="675">
      <c r="A675" s="132" t="str">
        <f>CONCATENATE(Inventory!A674, " ", IF( Inventory!B674 = "♂", "&amp;#9794;", IF( Inventory!B674 = "⚪", "&amp;#9898;", IF( Inventory!B674 = "♀", "&amp;#9792;", "" ))))</f>
        <v> </v>
      </c>
      <c r="B675" s="13" t="str">
        <f>CONCAT("|", JOIN("/",Inventory!F674:K674) )</f>
        <v>|/////</v>
      </c>
      <c r="C675" s="13" t="str">
        <f>CONCAT( "|", Inventory!E674)</f>
        <v>|</v>
      </c>
      <c r="D675" s="13" t="str">
        <f>CONCAT( "|", Inventory!D674)</f>
        <v>|</v>
      </c>
      <c r="E675" s="13" t="str">
        <f>CONCAT( "|", Inventory!C674)</f>
        <v>|</v>
      </c>
      <c r="F675" s="13" t="str">
        <f>SUBSTITUTE(CONCAT("|", JOIN(", ",Inventory!R674:U674) ), ", , ,", "")</f>
        <v>| </v>
      </c>
      <c r="G675" s="13" t="str">
        <f>CONCATENATE( "|", Inventory!L674)</f>
        <v>|</v>
      </c>
      <c r="H675" s="13" t="str">
        <f>IF ( Inventory!N674 = "", " |", SUBSTITUTE(Inventory!N674, Inventory!N674, CONCATENATE( "|", Inventory!N674) ) )</f>
        <v> |</v>
      </c>
    </row>
    <row r="676">
      <c r="A676" s="132" t="str">
        <f>CONCATENATE(Inventory!A675, " ", IF( Inventory!B675 = "♂", "&amp;#9794;", IF( Inventory!B675 = "⚪", "&amp;#9898;", IF( Inventory!B675 = "♀", "&amp;#9792;", "" ))))</f>
        <v> </v>
      </c>
      <c r="B676" s="13" t="str">
        <f>CONCAT("|", JOIN("/",Inventory!F675:K675) )</f>
        <v>|/////</v>
      </c>
      <c r="C676" s="13" t="str">
        <f>CONCAT( "|", Inventory!E675)</f>
        <v>|</v>
      </c>
      <c r="D676" s="13" t="str">
        <f>CONCAT( "|", Inventory!D675)</f>
        <v>|</v>
      </c>
      <c r="E676" s="13" t="str">
        <f>CONCAT( "|", Inventory!C675)</f>
        <v>|</v>
      </c>
      <c r="F676" s="13" t="str">
        <f>SUBSTITUTE(CONCAT("|", JOIN(", ",Inventory!R675:U675) ), ", , ,", "")</f>
        <v>| </v>
      </c>
      <c r="G676" s="13" t="str">
        <f>CONCATENATE( "|", Inventory!L675)</f>
        <v>|</v>
      </c>
      <c r="H676" s="13" t="str">
        <f>IF ( Inventory!N675 = "", " |", SUBSTITUTE(Inventory!N675, Inventory!N675, CONCATENATE( "|", Inventory!N675) ) )</f>
        <v> |</v>
      </c>
    </row>
    <row r="677">
      <c r="A677" s="132" t="str">
        <f>CONCATENATE(Inventory!A676, " ", IF( Inventory!B676 = "♂", "&amp;#9794;", IF( Inventory!B676 = "⚪", "&amp;#9898;", IF( Inventory!B676 = "♀", "&amp;#9792;", "" ))))</f>
        <v> </v>
      </c>
      <c r="B677" s="13" t="str">
        <f>CONCAT("|", JOIN("/",Inventory!F676:K676) )</f>
        <v>|/////</v>
      </c>
      <c r="C677" s="13" t="str">
        <f>CONCAT( "|", Inventory!E676)</f>
        <v>|</v>
      </c>
      <c r="D677" s="13" t="str">
        <f>CONCAT( "|", Inventory!D676)</f>
        <v>|</v>
      </c>
      <c r="E677" s="13" t="str">
        <f>CONCAT( "|", Inventory!C676)</f>
        <v>|</v>
      </c>
      <c r="F677" s="13" t="str">
        <f>SUBSTITUTE(CONCAT("|", JOIN(", ",Inventory!R676:U676) ), ", , ,", "")</f>
        <v>| </v>
      </c>
      <c r="G677" s="13" t="str">
        <f>CONCATENATE( "|", Inventory!L676)</f>
        <v>|</v>
      </c>
      <c r="H677" s="13" t="str">
        <f>IF ( Inventory!N676 = "", " |", SUBSTITUTE(Inventory!N676, Inventory!N676, CONCATENATE( "|", Inventory!N676) ) )</f>
        <v> |</v>
      </c>
    </row>
    <row r="678">
      <c r="A678" s="132" t="str">
        <f>CONCATENATE(Inventory!A677, " ", IF( Inventory!B677 = "♂", "&amp;#9794;", IF( Inventory!B677 = "⚪", "&amp;#9898;", IF( Inventory!B677 = "♀", "&amp;#9792;", "" ))))</f>
        <v> </v>
      </c>
      <c r="B678" s="13" t="str">
        <f>CONCAT("|", JOIN("/",Inventory!F677:K677) )</f>
        <v>|/////</v>
      </c>
      <c r="C678" s="13" t="str">
        <f>CONCAT( "|", Inventory!E677)</f>
        <v>|</v>
      </c>
      <c r="D678" s="13" t="str">
        <f>CONCAT( "|", Inventory!D677)</f>
        <v>|</v>
      </c>
      <c r="E678" s="13" t="str">
        <f>CONCAT( "|", Inventory!C677)</f>
        <v>|</v>
      </c>
      <c r="F678" s="13" t="str">
        <f>SUBSTITUTE(CONCAT("|", JOIN(", ",Inventory!R677:U677) ), ", , ,", "")</f>
        <v>| </v>
      </c>
      <c r="G678" s="13" t="str">
        <f>CONCATENATE( "|", Inventory!L677)</f>
        <v>|</v>
      </c>
      <c r="H678" s="13" t="str">
        <f>IF ( Inventory!N677 = "", " |", SUBSTITUTE(Inventory!N677, Inventory!N677, CONCATENATE( "|", Inventory!N677) ) )</f>
        <v> |</v>
      </c>
    </row>
    <row r="679">
      <c r="A679" s="132" t="str">
        <f>CONCATENATE(Inventory!A678, " ", IF( Inventory!B678 = "♂", "&amp;#9794;", IF( Inventory!B678 = "⚪", "&amp;#9898;", IF( Inventory!B678 = "♀", "&amp;#9792;", "" ))))</f>
        <v> </v>
      </c>
      <c r="B679" s="13" t="str">
        <f>CONCAT("|", JOIN("/",Inventory!F678:K678) )</f>
        <v>|/////</v>
      </c>
      <c r="C679" s="13" t="str">
        <f>CONCAT( "|", Inventory!E678)</f>
        <v>|</v>
      </c>
      <c r="D679" s="13" t="str">
        <f>CONCAT( "|", Inventory!D678)</f>
        <v>|</v>
      </c>
      <c r="E679" s="13" t="str">
        <f>CONCAT( "|", Inventory!C678)</f>
        <v>|</v>
      </c>
      <c r="F679" s="13" t="str">
        <f>SUBSTITUTE(CONCAT("|", JOIN(", ",Inventory!R678:U678) ), ", , ,", "")</f>
        <v>| </v>
      </c>
      <c r="G679" s="13" t="str">
        <f>CONCATENATE( "|", Inventory!L678)</f>
        <v>|</v>
      </c>
      <c r="H679" s="13" t="str">
        <f>IF ( Inventory!N678 = "", " |", SUBSTITUTE(Inventory!N678, Inventory!N678, CONCATENATE( "|", Inventory!N678) ) )</f>
        <v> |</v>
      </c>
    </row>
    <row r="680">
      <c r="A680" s="132" t="str">
        <f>CONCATENATE(Inventory!A679, " ", IF( Inventory!B679 = "♂", "&amp;#9794;", IF( Inventory!B679 = "⚪", "&amp;#9898;", IF( Inventory!B679 = "♀", "&amp;#9792;", "" ))))</f>
        <v> </v>
      </c>
      <c r="B680" s="13" t="str">
        <f>CONCAT("|", JOIN("/",Inventory!F679:K679) )</f>
        <v>|/////</v>
      </c>
      <c r="C680" s="13" t="str">
        <f>CONCAT( "|", Inventory!E679)</f>
        <v>|</v>
      </c>
      <c r="D680" s="13" t="str">
        <f>CONCAT( "|", Inventory!D679)</f>
        <v>|</v>
      </c>
      <c r="E680" s="13" t="str">
        <f>CONCAT( "|", Inventory!C679)</f>
        <v>|</v>
      </c>
      <c r="F680" s="13" t="str">
        <f>SUBSTITUTE(CONCAT("|", JOIN(", ",Inventory!R679:U679) ), ", , ,", "")</f>
        <v>| </v>
      </c>
      <c r="G680" s="13" t="str">
        <f>CONCATENATE( "|", Inventory!L679)</f>
        <v>|</v>
      </c>
      <c r="H680" s="13" t="str">
        <f>IF ( Inventory!N679 = "", " |", SUBSTITUTE(Inventory!N679, Inventory!N679, CONCATENATE( "|", Inventory!N679) ) )</f>
        <v> |</v>
      </c>
    </row>
    <row r="681">
      <c r="A681" s="132" t="str">
        <f>CONCATENATE(Inventory!A680, " ", IF( Inventory!B680 = "♂", "&amp;#9794;", IF( Inventory!B680 = "⚪", "&amp;#9898;", IF( Inventory!B680 = "♀", "&amp;#9792;", "" ))))</f>
        <v> </v>
      </c>
      <c r="B681" s="13" t="str">
        <f>CONCAT("|", JOIN("/",Inventory!F680:K680) )</f>
        <v>|/////</v>
      </c>
      <c r="C681" s="13" t="str">
        <f>CONCAT( "|", Inventory!E680)</f>
        <v>|</v>
      </c>
      <c r="D681" s="13" t="str">
        <f>CONCAT( "|", Inventory!D680)</f>
        <v>|</v>
      </c>
      <c r="E681" s="13" t="str">
        <f>CONCAT( "|", Inventory!C680)</f>
        <v>|</v>
      </c>
      <c r="F681" s="13" t="str">
        <f>SUBSTITUTE(CONCAT("|", JOIN(", ",Inventory!R680:U680) ), ", , ,", "")</f>
        <v>| </v>
      </c>
      <c r="G681" s="13" t="str">
        <f>CONCATENATE( "|", Inventory!L680)</f>
        <v>|</v>
      </c>
      <c r="H681" s="13" t="str">
        <f>IF ( Inventory!N680 = "", " |", SUBSTITUTE(Inventory!N680, Inventory!N680, CONCATENATE( "|", Inventory!N680) ) )</f>
        <v> |</v>
      </c>
    </row>
    <row r="682">
      <c r="A682" s="132" t="str">
        <f>CONCATENATE(Inventory!A681, " ", IF( Inventory!B681 = "♂", "&amp;#9794;", IF( Inventory!B681 = "⚪", "&amp;#9898;", IF( Inventory!B681 = "♀", "&amp;#9792;", "" ))))</f>
        <v> </v>
      </c>
      <c r="B682" s="13" t="str">
        <f>CONCAT("|", JOIN("/",Inventory!F681:K681) )</f>
        <v>|/////</v>
      </c>
      <c r="C682" s="13" t="str">
        <f>CONCAT( "|", Inventory!E681)</f>
        <v>|</v>
      </c>
      <c r="D682" s="13" t="str">
        <f>CONCAT( "|", Inventory!D681)</f>
        <v>|</v>
      </c>
      <c r="E682" s="13" t="str">
        <f>CONCAT( "|", Inventory!C681)</f>
        <v>|</v>
      </c>
      <c r="F682" s="13" t="str">
        <f>SUBSTITUTE(CONCAT("|", JOIN(", ",Inventory!R681:U681) ), ", , ,", "")</f>
        <v>| </v>
      </c>
      <c r="G682" s="13" t="str">
        <f>CONCATENATE( "|", Inventory!L681)</f>
        <v>|</v>
      </c>
      <c r="H682" s="13" t="str">
        <f>IF ( Inventory!N681 = "", " |", SUBSTITUTE(Inventory!N681, Inventory!N681, CONCATENATE( "|", Inventory!N681) ) )</f>
        <v> |</v>
      </c>
    </row>
    <row r="683">
      <c r="A683" s="132" t="str">
        <f>CONCATENATE(Inventory!A682, " ", IF( Inventory!B682 = "♂", "&amp;#9794;", IF( Inventory!B682 = "⚪", "&amp;#9898;", IF( Inventory!B682 = "♀", "&amp;#9792;", "" ))))</f>
        <v> </v>
      </c>
      <c r="B683" s="13" t="str">
        <f>CONCAT("|", JOIN("/",Inventory!F682:K682) )</f>
        <v>|/////</v>
      </c>
      <c r="C683" s="13" t="str">
        <f>CONCAT( "|", Inventory!E682)</f>
        <v>|</v>
      </c>
      <c r="D683" s="13" t="str">
        <f>CONCAT( "|", Inventory!D682)</f>
        <v>|</v>
      </c>
      <c r="E683" s="13" t="str">
        <f>CONCAT( "|", Inventory!C682)</f>
        <v>|</v>
      </c>
      <c r="F683" s="13" t="str">
        <f>SUBSTITUTE(CONCAT("|", JOIN(", ",Inventory!R682:U682) ), ", , ,", "")</f>
        <v>| </v>
      </c>
      <c r="G683" s="13" t="str">
        <f>CONCATENATE( "|", Inventory!L682)</f>
        <v>|</v>
      </c>
      <c r="H683" s="13" t="str">
        <f>IF ( Inventory!N682 = "", " |", SUBSTITUTE(Inventory!N682, Inventory!N682, CONCATENATE( "|", Inventory!N682) ) )</f>
        <v> |</v>
      </c>
    </row>
    <row r="684">
      <c r="A684" s="132" t="str">
        <f>CONCATENATE(Inventory!A683, " ", IF( Inventory!B683 = "♂", "&amp;#9794;", IF( Inventory!B683 = "⚪", "&amp;#9898;", IF( Inventory!B683 = "♀", "&amp;#9792;", "" ))))</f>
        <v> </v>
      </c>
      <c r="B684" s="13" t="str">
        <f>CONCAT("|", JOIN("/",Inventory!F683:K683) )</f>
        <v>|/////</v>
      </c>
      <c r="C684" s="13" t="str">
        <f>CONCAT( "|", Inventory!E683)</f>
        <v>|</v>
      </c>
      <c r="D684" s="13" t="str">
        <f>CONCAT( "|", Inventory!D683)</f>
        <v>|</v>
      </c>
      <c r="E684" s="13" t="str">
        <f>CONCAT( "|", Inventory!C683)</f>
        <v>|</v>
      </c>
      <c r="F684" s="13" t="str">
        <f>SUBSTITUTE(CONCAT("|", JOIN(", ",Inventory!R683:U683) ), ", , ,", "")</f>
        <v>| </v>
      </c>
      <c r="G684" s="13" t="str">
        <f>CONCATENATE( "|", Inventory!L683)</f>
        <v>|</v>
      </c>
      <c r="H684" s="13" t="str">
        <f>IF ( Inventory!N683 = "", " |", SUBSTITUTE(Inventory!N683, Inventory!N683, CONCATENATE( "|", Inventory!N683) ) )</f>
        <v> |</v>
      </c>
    </row>
    <row r="685">
      <c r="A685" s="132" t="str">
        <f>CONCATENATE(Inventory!A684, " ", IF( Inventory!B684 = "♂", "&amp;#9794;", IF( Inventory!B684 = "⚪", "&amp;#9898;", IF( Inventory!B684 = "♀", "&amp;#9792;", "" ))))</f>
        <v> </v>
      </c>
      <c r="B685" s="13" t="str">
        <f>CONCAT("|", JOIN("/",Inventory!F684:K684) )</f>
        <v>|/////</v>
      </c>
      <c r="C685" s="13" t="str">
        <f>CONCAT( "|", Inventory!E684)</f>
        <v>|</v>
      </c>
      <c r="D685" s="13" t="str">
        <f>CONCAT( "|", Inventory!D684)</f>
        <v>|</v>
      </c>
      <c r="E685" s="13" t="str">
        <f>CONCAT( "|", Inventory!C684)</f>
        <v>|</v>
      </c>
      <c r="F685" s="13" t="str">
        <f>SUBSTITUTE(CONCAT("|", JOIN(", ",Inventory!R684:U684) ), ", , ,", "")</f>
        <v>| </v>
      </c>
      <c r="G685" s="13" t="str">
        <f>CONCATENATE( "|", Inventory!L684)</f>
        <v>|</v>
      </c>
      <c r="H685" s="13" t="str">
        <f>IF ( Inventory!N684 = "", " |", SUBSTITUTE(Inventory!N684, Inventory!N684, CONCATENATE( "|", Inventory!N684) ) )</f>
        <v> |</v>
      </c>
    </row>
    <row r="686">
      <c r="A686" s="132" t="str">
        <f>CONCATENATE(Inventory!A685, " ", IF( Inventory!B685 = "♂", "&amp;#9794;", IF( Inventory!B685 = "⚪", "&amp;#9898;", IF( Inventory!B685 = "♀", "&amp;#9792;", "" ))))</f>
        <v> </v>
      </c>
      <c r="B686" s="13" t="str">
        <f>CONCAT("|", JOIN("/",Inventory!F685:K685) )</f>
        <v>|/////</v>
      </c>
      <c r="C686" s="13" t="str">
        <f>CONCAT( "|", Inventory!E685)</f>
        <v>|</v>
      </c>
      <c r="D686" s="13" t="str">
        <f>CONCAT( "|", Inventory!D685)</f>
        <v>|</v>
      </c>
      <c r="E686" s="13" t="str">
        <f>CONCAT( "|", Inventory!C685)</f>
        <v>|</v>
      </c>
      <c r="F686" s="13" t="str">
        <f>SUBSTITUTE(CONCAT("|", JOIN(", ",Inventory!R685:U685) ), ", , ,", "")</f>
        <v>| </v>
      </c>
      <c r="G686" s="13" t="str">
        <f>CONCATENATE( "|", Inventory!L685)</f>
        <v>|</v>
      </c>
      <c r="H686" s="13" t="str">
        <f>IF ( Inventory!N685 = "", " |", SUBSTITUTE(Inventory!N685, Inventory!N685, CONCATENATE( "|", Inventory!N685) ) )</f>
        <v> |</v>
      </c>
    </row>
    <row r="687">
      <c r="A687" s="132" t="str">
        <f>CONCATENATE(Inventory!A686, " ", IF( Inventory!B686 = "♂", "&amp;#9794;", IF( Inventory!B686 = "⚪", "&amp;#9898;", IF( Inventory!B686 = "♀", "&amp;#9792;", "" ))))</f>
        <v> </v>
      </c>
      <c r="B687" s="13" t="str">
        <f>CONCAT("|", JOIN("/",Inventory!F686:K686) )</f>
        <v>|/////</v>
      </c>
      <c r="C687" s="13" t="str">
        <f>CONCAT( "|", Inventory!E686)</f>
        <v>|</v>
      </c>
      <c r="D687" s="13" t="str">
        <f>CONCAT( "|", Inventory!D686)</f>
        <v>|</v>
      </c>
      <c r="E687" s="13" t="str">
        <f>CONCAT( "|", Inventory!C686)</f>
        <v>|</v>
      </c>
      <c r="F687" s="13" t="str">
        <f>SUBSTITUTE(CONCAT("|", JOIN(", ",Inventory!R686:U686) ), ", , ,", "")</f>
        <v>| </v>
      </c>
      <c r="G687" s="13" t="str">
        <f>CONCATENATE( "|", Inventory!L686)</f>
        <v>|</v>
      </c>
      <c r="H687" s="13" t="str">
        <f>IF ( Inventory!N686 = "", " |", SUBSTITUTE(Inventory!N686, Inventory!N686, CONCATENATE( "|", Inventory!N686) ) )</f>
        <v> |</v>
      </c>
    </row>
    <row r="688">
      <c r="A688" s="132" t="str">
        <f>CONCATENATE(Inventory!A687, " ", IF( Inventory!B687 = "♂", "&amp;#9794;", IF( Inventory!B687 = "⚪", "&amp;#9898;", IF( Inventory!B687 = "♀", "&amp;#9792;", "" ))))</f>
        <v> </v>
      </c>
      <c r="B688" s="13" t="str">
        <f>CONCAT("|", JOIN("/",Inventory!F687:K687) )</f>
        <v>|/////</v>
      </c>
      <c r="C688" s="13" t="str">
        <f>CONCAT( "|", Inventory!E687)</f>
        <v>|</v>
      </c>
      <c r="D688" s="13" t="str">
        <f>CONCAT( "|", Inventory!D687)</f>
        <v>|</v>
      </c>
      <c r="E688" s="13" t="str">
        <f>CONCAT( "|", Inventory!C687)</f>
        <v>|</v>
      </c>
      <c r="F688" s="13" t="str">
        <f>SUBSTITUTE(CONCAT("|", JOIN(", ",Inventory!R687:U687) ), ", , ,", "")</f>
        <v>| </v>
      </c>
      <c r="G688" s="13" t="str">
        <f>CONCATENATE( "|", Inventory!L687)</f>
        <v>|</v>
      </c>
      <c r="H688" s="13" t="str">
        <f>IF ( Inventory!N687 = "", " |", SUBSTITUTE(Inventory!N687, Inventory!N687, CONCATENATE( "|", Inventory!N687) ) )</f>
        <v> |</v>
      </c>
    </row>
    <row r="689">
      <c r="A689" s="132" t="str">
        <f>CONCATENATE(Inventory!A688, " ", IF( Inventory!B688 = "♂", "&amp;#9794;", IF( Inventory!B688 = "⚪", "&amp;#9898;", IF( Inventory!B688 = "♀", "&amp;#9792;", "" ))))</f>
        <v> </v>
      </c>
      <c r="B689" s="13" t="str">
        <f>CONCAT("|", JOIN("/",Inventory!F688:K688) )</f>
        <v>|/////</v>
      </c>
      <c r="C689" s="13" t="str">
        <f>CONCAT( "|", Inventory!E688)</f>
        <v>|</v>
      </c>
      <c r="D689" s="13" t="str">
        <f>CONCAT( "|", Inventory!D688)</f>
        <v>|</v>
      </c>
      <c r="E689" s="13" t="str">
        <f>CONCAT( "|", Inventory!C688)</f>
        <v>|</v>
      </c>
      <c r="F689" s="13" t="str">
        <f>SUBSTITUTE(CONCAT("|", JOIN(", ",Inventory!R688:U688) ), ", , ,", "")</f>
        <v>| </v>
      </c>
      <c r="G689" s="13" t="str">
        <f>CONCATENATE( "|", Inventory!L688)</f>
        <v>|</v>
      </c>
      <c r="H689" s="13" t="str">
        <f>IF ( Inventory!N688 = "", " |", SUBSTITUTE(Inventory!N688, Inventory!N688, CONCATENATE( "|", Inventory!N688) ) )</f>
        <v> |</v>
      </c>
    </row>
    <row r="690">
      <c r="A690" s="132" t="str">
        <f>CONCATENATE(Inventory!A689, " ", IF( Inventory!B689 = "♂", "&amp;#9794;", IF( Inventory!B689 = "⚪", "&amp;#9898;", IF( Inventory!B689 = "♀", "&amp;#9792;", "" ))))</f>
        <v> </v>
      </c>
      <c r="B690" s="13" t="str">
        <f>CONCAT("|", JOIN("/",Inventory!F689:K689) )</f>
        <v>|/////</v>
      </c>
      <c r="C690" s="13" t="str">
        <f>CONCAT( "|", Inventory!E689)</f>
        <v>|</v>
      </c>
      <c r="D690" s="13" t="str">
        <f>CONCAT( "|", Inventory!D689)</f>
        <v>|</v>
      </c>
      <c r="E690" s="13" t="str">
        <f>CONCAT( "|", Inventory!C689)</f>
        <v>|</v>
      </c>
      <c r="F690" s="13" t="str">
        <f>SUBSTITUTE(CONCAT("|", JOIN(", ",Inventory!R689:U689) ), ", , ,", "")</f>
        <v>| </v>
      </c>
      <c r="G690" s="13" t="str">
        <f>CONCATENATE( "|", Inventory!L689)</f>
        <v>|</v>
      </c>
      <c r="H690" s="13" t="str">
        <f>IF ( Inventory!N689 = "", " |", SUBSTITUTE(Inventory!N689, Inventory!N689, CONCATENATE( "|", Inventory!N689) ) )</f>
        <v> |</v>
      </c>
    </row>
    <row r="691">
      <c r="A691" s="132" t="str">
        <f>CONCATENATE(Inventory!A690, " ", IF( Inventory!B690 = "♂", "&amp;#9794;", IF( Inventory!B690 = "⚪", "&amp;#9898;", IF( Inventory!B690 = "♀", "&amp;#9792;", "" ))))</f>
        <v> </v>
      </c>
      <c r="B691" s="13" t="str">
        <f>CONCAT("|", JOIN("/",Inventory!F690:K690) )</f>
        <v>|/////</v>
      </c>
      <c r="C691" s="13" t="str">
        <f>CONCAT( "|", Inventory!E690)</f>
        <v>|</v>
      </c>
      <c r="D691" s="13" t="str">
        <f>CONCAT( "|", Inventory!D690)</f>
        <v>|</v>
      </c>
      <c r="E691" s="13" t="str">
        <f>CONCAT( "|", Inventory!C690)</f>
        <v>|</v>
      </c>
      <c r="F691" s="13" t="str">
        <f>SUBSTITUTE(CONCAT("|", JOIN(", ",Inventory!R690:U690) ), ", , ,", "")</f>
        <v>| </v>
      </c>
      <c r="G691" s="13" t="str">
        <f>CONCATENATE( "|", Inventory!L690)</f>
        <v>|</v>
      </c>
      <c r="H691" s="13" t="str">
        <f>IF ( Inventory!N690 = "", " |", SUBSTITUTE(Inventory!N690, Inventory!N690, CONCATENATE( "|", Inventory!N690) ) )</f>
        <v> |</v>
      </c>
    </row>
    <row r="692">
      <c r="A692" s="132" t="str">
        <f>CONCATENATE(Inventory!A691, " ", IF( Inventory!B691 = "♂", "&amp;#9794;", IF( Inventory!B691 = "⚪", "&amp;#9898;", IF( Inventory!B691 = "♀", "&amp;#9792;", "" ))))</f>
        <v> </v>
      </c>
      <c r="B692" s="13" t="str">
        <f>CONCAT("|", JOIN("/",Inventory!F691:K691) )</f>
        <v>|/////</v>
      </c>
      <c r="C692" s="13" t="str">
        <f>CONCAT( "|", Inventory!E691)</f>
        <v>|</v>
      </c>
      <c r="D692" s="13" t="str">
        <f>CONCAT( "|", Inventory!D691)</f>
        <v>|</v>
      </c>
      <c r="E692" s="13" t="str">
        <f>CONCAT( "|", Inventory!C691)</f>
        <v>|</v>
      </c>
      <c r="F692" s="13" t="str">
        <f>SUBSTITUTE(CONCAT("|", JOIN(", ",Inventory!R691:U691) ), ", , ,", "")</f>
        <v>| </v>
      </c>
      <c r="G692" s="13" t="str">
        <f>CONCATENATE( "|", Inventory!L691)</f>
        <v>|</v>
      </c>
      <c r="H692" s="13" t="str">
        <f>IF ( Inventory!N691 = "", " |", SUBSTITUTE(Inventory!N691, Inventory!N691, CONCATENATE( "|", Inventory!N691) ) )</f>
        <v> |</v>
      </c>
    </row>
    <row r="693">
      <c r="A693" s="132" t="str">
        <f>CONCATENATE(Inventory!A692, " ", IF( Inventory!B692 = "♂", "&amp;#9794;", IF( Inventory!B692 = "⚪", "&amp;#9898;", IF( Inventory!B692 = "♀", "&amp;#9792;", "" ))))</f>
        <v> </v>
      </c>
      <c r="B693" s="13" t="str">
        <f>CONCAT("|", JOIN("/",Inventory!F692:K692) )</f>
        <v>|/////</v>
      </c>
      <c r="C693" s="13" t="str">
        <f>CONCAT( "|", Inventory!E692)</f>
        <v>|</v>
      </c>
      <c r="D693" s="13" t="str">
        <f>CONCAT( "|", Inventory!D692)</f>
        <v>|</v>
      </c>
      <c r="E693" s="13" t="str">
        <f>CONCAT( "|", Inventory!C692)</f>
        <v>|</v>
      </c>
      <c r="F693" s="13" t="str">
        <f>SUBSTITUTE(CONCAT("|", JOIN(", ",Inventory!R692:U692) ), ", , ,", "")</f>
        <v>| </v>
      </c>
      <c r="G693" s="13" t="str">
        <f>CONCATENATE( "|", Inventory!L692)</f>
        <v>|</v>
      </c>
      <c r="H693" s="13" t="str">
        <f>IF ( Inventory!N692 = "", " |", SUBSTITUTE(Inventory!N692, Inventory!N692, CONCATENATE( "|", Inventory!N692) ) )</f>
        <v> |</v>
      </c>
    </row>
    <row r="694">
      <c r="A694" s="132" t="str">
        <f>CONCATENATE(Inventory!A693, " ", IF( Inventory!B693 = "♂", "&amp;#9794;", IF( Inventory!B693 = "⚪", "&amp;#9898;", IF( Inventory!B693 = "♀", "&amp;#9792;", "" ))))</f>
        <v> </v>
      </c>
      <c r="B694" s="13" t="str">
        <f>CONCAT("|", JOIN("/",Inventory!F693:K693) )</f>
        <v>|/////</v>
      </c>
      <c r="C694" s="13" t="str">
        <f>CONCAT( "|", Inventory!E693)</f>
        <v>|</v>
      </c>
      <c r="D694" s="13" t="str">
        <f>CONCAT( "|", Inventory!D693)</f>
        <v>|</v>
      </c>
      <c r="E694" s="13" t="str">
        <f>CONCAT( "|", Inventory!C693)</f>
        <v>|</v>
      </c>
      <c r="F694" s="13" t="str">
        <f>SUBSTITUTE(CONCAT("|", JOIN(", ",Inventory!R693:U693) ), ", , ,", "")</f>
        <v>| </v>
      </c>
      <c r="G694" s="13" t="str">
        <f>CONCATENATE( "|", Inventory!L693)</f>
        <v>|</v>
      </c>
      <c r="H694" s="13" t="str">
        <f>IF ( Inventory!N693 = "", " |", SUBSTITUTE(Inventory!N693, Inventory!N693, CONCATENATE( "|", Inventory!N693) ) )</f>
        <v> |</v>
      </c>
    </row>
    <row r="695">
      <c r="A695" s="132" t="str">
        <f>CONCATENATE(Inventory!A694, " ", IF( Inventory!B694 = "♂", "&amp;#9794;", IF( Inventory!B694 = "⚪", "&amp;#9898;", IF( Inventory!B694 = "♀", "&amp;#9792;", "" ))))</f>
        <v> </v>
      </c>
      <c r="B695" s="13" t="str">
        <f>CONCAT("|", JOIN("/",Inventory!F694:K694) )</f>
        <v>|/////</v>
      </c>
      <c r="C695" s="13" t="str">
        <f>CONCAT( "|", Inventory!E694)</f>
        <v>|</v>
      </c>
      <c r="D695" s="13" t="str">
        <f>CONCAT( "|", Inventory!D694)</f>
        <v>|</v>
      </c>
      <c r="E695" s="13" t="str">
        <f>CONCAT( "|", Inventory!C694)</f>
        <v>|</v>
      </c>
      <c r="F695" s="13" t="str">
        <f>SUBSTITUTE(CONCAT("|", JOIN(", ",Inventory!R694:U694) ), ", , ,", "")</f>
        <v>| </v>
      </c>
      <c r="G695" s="13" t="str">
        <f>CONCATENATE( "|", Inventory!L694)</f>
        <v>|</v>
      </c>
      <c r="H695" s="13" t="str">
        <f>IF ( Inventory!N694 = "", " |", SUBSTITUTE(Inventory!N694, Inventory!N694, CONCATENATE( "|", Inventory!N694) ) )</f>
        <v> |</v>
      </c>
    </row>
    <row r="696">
      <c r="A696" s="132" t="str">
        <f>CONCATENATE(Inventory!A695, " ", IF( Inventory!B695 = "♂", "&amp;#9794;", IF( Inventory!B695 = "⚪", "&amp;#9898;", IF( Inventory!B695 = "♀", "&amp;#9792;", "" ))))</f>
        <v> </v>
      </c>
      <c r="B696" s="13" t="str">
        <f>CONCAT("|", JOIN("/",Inventory!F695:K695) )</f>
        <v>|/////</v>
      </c>
      <c r="C696" s="13" t="str">
        <f>CONCAT( "|", Inventory!E695)</f>
        <v>|</v>
      </c>
      <c r="D696" s="13" t="str">
        <f>CONCAT( "|", Inventory!D695)</f>
        <v>|</v>
      </c>
      <c r="E696" s="13" t="str">
        <f>CONCAT( "|", Inventory!C695)</f>
        <v>|</v>
      </c>
      <c r="F696" s="13" t="str">
        <f>SUBSTITUTE(CONCAT("|", JOIN(", ",Inventory!R695:U695) ), ", , ,", "")</f>
        <v>| </v>
      </c>
      <c r="G696" s="13" t="str">
        <f>CONCATENATE( "|", Inventory!L695)</f>
        <v>|</v>
      </c>
      <c r="H696" s="13" t="str">
        <f>IF ( Inventory!N695 = "", " |", SUBSTITUTE(Inventory!N695, Inventory!N695, CONCATENATE( "|", Inventory!N695) ) )</f>
        <v> |</v>
      </c>
    </row>
    <row r="697">
      <c r="A697" s="132" t="str">
        <f>CONCATENATE(Inventory!A696, " ", IF( Inventory!B696 = "♂", "&amp;#9794;", IF( Inventory!B696 = "⚪", "&amp;#9898;", IF( Inventory!B696 = "♀", "&amp;#9792;", "" ))))</f>
        <v> </v>
      </c>
      <c r="B697" s="13" t="str">
        <f>CONCAT("|", JOIN("/",Inventory!F696:K696) )</f>
        <v>|/////</v>
      </c>
      <c r="C697" s="13" t="str">
        <f>CONCAT( "|", Inventory!E696)</f>
        <v>|</v>
      </c>
      <c r="D697" s="13" t="str">
        <f>CONCAT( "|", Inventory!D696)</f>
        <v>|</v>
      </c>
      <c r="E697" s="13" t="str">
        <f>CONCAT( "|", Inventory!C696)</f>
        <v>|</v>
      </c>
      <c r="F697" s="13" t="str">
        <f>SUBSTITUTE(CONCAT("|", JOIN(", ",Inventory!R696:U696) ), ", , ,", "")</f>
        <v>| </v>
      </c>
      <c r="G697" s="13" t="str">
        <f>CONCATENATE( "|", Inventory!L696)</f>
        <v>|</v>
      </c>
      <c r="H697" s="13" t="str">
        <f>IF ( Inventory!N696 = "", " |", SUBSTITUTE(Inventory!N696, Inventory!N696, CONCATENATE( "|", Inventory!N696) ) )</f>
        <v> |</v>
      </c>
    </row>
    <row r="698">
      <c r="A698" s="132" t="str">
        <f>CONCATENATE(Inventory!A697, " ", IF( Inventory!B697 = "♂", "&amp;#9794;", IF( Inventory!B697 = "⚪", "&amp;#9898;", IF( Inventory!B697 = "♀", "&amp;#9792;", "" ))))</f>
        <v> </v>
      </c>
      <c r="B698" s="13" t="str">
        <f>CONCAT("|", JOIN("/",Inventory!F697:K697) )</f>
        <v>|/////</v>
      </c>
      <c r="C698" s="13" t="str">
        <f>CONCAT( "|", Inventory!E697)</f>
        <v>|</v>
      </c>
      <c r="D698" s="13" t="str">
        <f>CONCAT( "|", Inventory!D697)</f>
        <v>|</v>
      </c>
      <c r="E698" s="13" t="str">
        <f>CONCAT( "|", Inventory!C697)</f>
        <v>|</v>
      </c>
      <c r="F698" s="13" t="str">
        <f>SUBSTITUTE(CONCAT("|", JOIN(", ",Inventory!R697:U697) ), ", , ,", "")</f>
        <v>| </v>
      </c>
      <c r="G698" s="13" t="str">
        <f>CONCATENATE( "|", Inventory!L697)</f>
        <v>|</v>
      </c>
      <c r="H698" s="13" t="str">
        <f>IF ( Inventory!N697 = "", " |", SUBSTITUTE(Inventory!N697, Inventory!N697, CONCATENATE( "|", Inventory!N697) ) )</f>
        <v> |</v>
      </c>
    </row>
    <row r="699">
      <c r="A699" s="132" t="str">
        <f>CONCATENATE(Inventory!A698, " ", IF( Inventory!B698 = "♂", "&amp;#9794;", IF( Inventory!B698 = "⚪", "&amp;#9898;", IF( Inventory!B698 = "♀", "&amp;#9792;", "" ))))</f>
        <v> </v>
      </c>
      <c r="B699" s="13" t="str">
        <f>CONCAT("|", JOIN("/",Inventory!F698:K698) )</f>
        <v>|/////</v>
      </c>
      <c r="C699" s="13" t="str">
        <f>CONCAT( "|", Inventory!E698)</f>
        <v>|</v>
      </c>
      <c r="D699" s="13" t="str">
        <f>CONCAT( "|", Inventory!D698)</f>
        <v>|</v>
      </c>
      <c r="E699" s="13" t="str">
        <f>CONCAT( "|", Inventory!C698)</f>
        <v>|</v>
      </c>
      <c r="F699" s="13" t="str">
        <f>SUBSTITUTE(CONCAT("|", JOIN(", ",Inventory!R698:U698) ), ", , ,", "")</f>
        <v>| </v>
      </c>
      <c r="G699" s="13" t="str">
        <f>CONCATENATE( "|", Inventory!L698)</f>
        <v>|</v>
      </c>
      <c r="H699" s="13" t="str">
        <f>IF ( Inventory!N698 = "", " |", SUBSTITUTE(Inventory!N698, Inventory!N698, CONCATENATE( "|", Inventory!N698) ) )</f>
        <v> |</v>
      </c>
    </row>
    <row r="700">
      <c r="A700" s="132" t="str">
        <f>CONCATENATE(Inventory!A699, " ", IF( Inventory!B699 = "♂", "&amp;#9794;", IF( Inventory!B699 = "⚪", "&amp;#9898;", IF( Inventory!B699 = "♀", "&amp;#9792;", "" ))))</f>
        <v> </v>
      </c>
      <c r="B700" s="13" t="str">
        <f>CONCAT("|", JOIN("/",Inventory!F699:K699) )</f>
        <v>|/////</v>
      </c>
      <c r="C700" s="13" t="str">
        <f>CONCAT( "|", Inventory!E699)</f>
        <v>|</v>
      </c>
      <c r="D700" s="13" t="str">
        <f>CONCAT( "|", Inventory!D699)</f>
        <v>|</v>
      </c>
      <c r="E700" s="13" t="str">
        <f>CONCAT( "|", Inventory!C699)</f>
        <v>|</v>
      </c>
      <c r="F700" s="13" t="str">
        <f>SUBSTITUTE(CONCAT("|", JOIN(", ",Inventory!R699:U699) ), ", , ,", "")</f>
        <v>| </v>
      </c>
      <c r="G700" s="13" t="str">
        <f>CONCATENATE( "|", Inventory!L699)</f>
        <v>|</v>
      </c>
      <c r="H700" s="13" t="str">
        <f>IF ( Inventory!N699 = "", " |", SUBSTITUTE(Inventory!N699, Inventory!N699, CONCATENATE( "|", Inventory!N699) ) )</f>
        <v> |</v>
      </c>
    </row>
    <row r="701">
      <c r="A701" s="132" t="str">
        <f>CONCATENATE(Inventory!A700, " ", IF( Inventory!B700 = "♂", "&amp;#9794;", IF( Inventory!B700 = "⚪", "&amp;#9898;", IF( Inventory!B700 = "♀", "&amp;#9792;", "" ))))</f>
        <v> </v>
      </c>
      <c r="B701" s="13" t="str">
        <f>CONCAT("|", JOIN("/",Inventory!F700:K700) )</f>
        <v>|/////</v>
      </c>
      <c r="C701" s="13" t="str">
        <f>CONCAT( "|", Inventory!E700)</f>
        <v>|</v>
      </c>
      <c r="D701" s="13" t="str">
        <f>CONCAT( "|", Inventory!D700)</f>
        <v>|</v>
      </c>
      <c r="E701" s="13" t="str">
        <f>CONCAT( "|", Inventory!C700)</f>
        <v>|</v>
      </c>
      <c r="F701" s="13" t="str">
        <f>SUBSTITUTE(CONCAT("|", JOIN(", ",Inventory!R700:U700) ), ", , ,", "")</f>
        <v>| </v>
      </c>
      <c r="G701" s="13" t="str">
        <f>CONCATENATE( "|", Inventory!L700)</f>
        <v>|</v>
      </c>
      <c r="H701" s="13" t="str">
        <f>IF ( Inventory!N700 = "", " |", SUBSTITUTE(Inventory!N700, Inventory!N700, CONCATENATE( "|", Inventory!N700) ) )</f>
        <v> |</v>
      </c>
    </row>
    <row r="702">
      <c r="A702" s="132" t="str">
        <f>CONCATENATE(Inventory!A701, " ", IF( Inventory!B701 = "♂", "&amp;#9794;", IF( Inventory!B701 = "⚪", "&amp;#9898;", IF( Inventory!B701 = "♀", "&amp;#9792;", "" ))))</f>
        <v> </v>
      </c>
      <c r="B702" s="13" t="str">
        <f>CONCAT("|", JOIN("/",Inventory!F701:K701) )</f>
        <v>|/////</v>
      </c>
      <c r="C702" s="13" t="str">
        <f>CONCAT( "|", Inventory!E701)</f>
        <v>|</v>
      </c>
      <c r="D702" s="13" t="str">
        <f>CONCAT( "|", Inventory!D701)</f>
        <v>|</v>
      </c>
      <c r="E702" s="13" t="str">
        <f>CONCAT( "|", Inventory!C701)</f>
        <v>|</v>
      </c>
      <c r="F702" s="13" t="str">
        <f>SUBSTITUTE(CONCAT("|", JOIN(", ",Inventory!R701:U701) ), ", , ,", "")</f>
        <v>| </v>
      </c>
      <c r="G702" s="13" t="str">
        <f>CONCATENATE( "|", Inventory!L701)</f>
        <v>|</v>
      </c>
      <c r="H702" s="13" t="str">
        <f>IF ( Inventory!N701 = "", " |", SUBSTITUTE(Inventory!N701, Inventory!N701, CONCATENATE( "|", Inventory!N701) ) )</f>
        <v> |</v>
      </c>
    </row>
    <row r="703">
      <c r="A703" s="132" t="str">
        <f>CONCATENATE(Inventory!A702, " ", IF( Inventory!B702 = "♂", "&amp;#9794;", IF( Inventory!B702 = "⚪", "&amp;#9898;", IF( Inventory!B702 = "♀", "&amp;#9792;", "" ))))</f>
        <v> </v>
      </c>
      <c r="B703" s="13" t="str">
        <f>CONCAT("|", JOIN("/",Inventory!F702:K702) )</f>
        <v>|/////</v>
      </c>
      <c r="C703" s="13" t="str">
        <f>CONCAT( "|", Inventory!E702)</f>
        <v>|</v>
      </c>
      <c r="D703" s="13" t="str">
        <f>CONCAT( "|", Inventory!D702)</f>
        <v>|</v>
      </c>
      <c r="E703" s="13" t="str">
        <f>CONCAT( "|", Inventory!C702)</f>
        <v>|</v>
      </c>
      <c r="F703" s="13" t="str">
        <f>SUBSTITUTE(CONCAT("|", JOIN(", ",Inventory!R702:U702) ), ", , ,", "")</f>
        <v>| </v>
      </c>
      <c r="G703" s="13" t="str">
        <f>CONCATENATE( "|", Inventory!L702)</f>
        <v>|</v>
      </c>
      <c r="H703" s="13" t="str">
        <f>IF ( Inventory!N702 = "", " |", SUBSTITUTE(Inventory!N702, Inventory!N702, CONCATENATE( "|", Inventory!N702) ) )</f>
        <v> |</v>
      </c>
    </row>
    <row r="704">
      <c r="A704" s="132" t="str">
        <f>CONCATENATE(Inventory!A703, " ", IF( Inventory!B703 = "♂", "&amp;#9794;", IF( Inventory!B703 = "⚪", "&amp;#9898;", IF( Inventory!B703 = "♀", "&amp;#9792;", "" ))))</f>
        <v> </v>
      </c>
      <c r="B704" s="13" t="str">
        <f>CONCAT("|", JOIN("/",Inventory!F703:K703) )</f>
        <v>|/////</v>
      </c>
      <c r="C704" s="13" t="str">
        <f>CONCAT( "|", Inventory!E703)</f>
        <v>|</v>
      </c>
      <c r="D704" s="13" t="str">
        <f>CONCAT( "|", Inventory!D703)</f>
        <v>|</v>
      </c>
      <c r="E704" s="13" t="str">
        <f>CONCAT( "|", Inventory!C703)</f>
        <v>|</v>
      </c>
      <c r="F704" s="13" t="str">
        <f>SUBSTITUTE(CONCAT("|", JOIN(", ",Inventory!R703:U703) ), ", , ,", "")</f>
        <v>| </v>
      </c>
      <c r="G704" s="13" t="str">
        <f>CONCATENATE( "|", Inventory!L703)</f>
        <v>|</v>
      </c>
      <c r="H704" s="13" t="str">
        <f>IF ( Inventory!N703 = "", " |", SUBSTITUTE(Inventory!N703, Inventory!N703, CONCATENATE( "|", Inventory!N703) ) )</f>
        <v> |</v>
      </c>
    </row>
    <row r="705">
      <c r="A705" s="132" t="str">
        <f>CONCATENATE(Inventory!A704, " ", IF( Inventory!B704 = "♂", "&amp;#9794;", IF( Inventory!B704 = "⚪", "&amp;#9898;", IF( Inventory!B704 = "♀", "&amp;#9792;", "" ))))</f>
        <v> </v>
      </c>
      <c r="B705" s="13" t="str">
        <f>CONCAT("|", JOIN("/",Inventory!F704:K704) )</f>
        <v>|/////</v>
      </c>
      <c r="C705" s="13" t="str">
        <f>CONCAT( "|", Inventory!E704)</f>
        <v>|</v>
      </c>
      <c r="D705" s="13" t="str">
        <f>CONCAT( "|", Inventory!D704)</f>
        <v>|</v>
      </c>
      <c r="E705" s="13" t="str">
        <f>CONCAT( "|", Inventory!C704)</f>
        <v>|</v>
      </c>
      <c r="F705" s="13" t="str">
        <f>SUBSTITUTE(CONCAT("|", JOIN(", ",Inventory!R704:U704) ), ", , ,", "")</f>
        <v>| </v>
      </c>
      <c r="G705" s="13" t="str">
        <f>CONCATENATE( "|", Inventory!L704)</f>
        <v>|</v>
      </c>
      <c r="H705" s="13" t="str">
        <f>IF ( Inventory!N704 = "", " |", SUBSTITUTE(Inventory!N704, Inventory!N704, CONCATENATE( "|", Inventory!N704) ) )</f>
        <v> |</v>
      </c>
    </row>
    <row r="706">
      <c r="A706" s="132" t="str">
        <f>CONCATENATE(Inventory!A705, " ", IF( Inventory!B705 = "♂", "&amp;#9794;", IF( Inventory!B705 = "⚪", "&amp;#9898;", IF( Inventory!B705 = "♀", "&amp;#9792;", "" ))))</f>
        <v> </v>
      </c>
      <c r="B706" s="13" t="str">
        <f>CONCAT("|", JOIN("/",Inventory!F705:K705) )</f>
        <v>|/////</v>
      </c>
      <c r="C706" s="13" t="str">
        <f>CONCAT( "|", Inventory!E705)</f>
        <v>|</v>
      </c>
      <c r="D706" s="13" t="str">
        <f>CONCAT( "|", Inventory!D705)</f>
        <v>|</v>
      </c>
      <c r="E706" s="13" t="str">
        <f>CONCAT( "|", Inventory!C705)</f>
        <v>|</v>
      </c>
      <c r="F706" s="13" t="str">
        <f>SUBSTITUTE(CONCAT("|", JOIN(", ",Inventory!R705:U705) ), ", , ,", "")</f>
        <v>| </v>
      </c>
      <c r="G706" s="13" t="str">
        <f>CONCATENATE( "|", Inventory!L705)</f>
        <v>|</v>
      </c>
      <c r="H706" s="13" t="str">
        <f>IF ( Inventory!N705 = "", " |", SUBSTITUTE(Inventory!N705, Inventory!N705, CONCATENATE( "|", Inventory!N705) ) )</f>
        <v> |</v>
      </c>
    </row>
    <row r="707">
      <c r="A707" s="132" t="str">
        <f>CONCATENATE(Inventory!A706, " ", IF( Inventory!B706 = "♂", "&amp;#9794;", IF( Inventory!B706 = "⚪", "&amp;#9898;", IF( Inventory!B706 = "♀", "&amp;#9792;", "" ))))</f>
        <v> </v>
      </c>
      <c r="B707" s="13" t="str">
        <f>CONCAT("|", JOIN("/",Inventory!F706:K706) )</f>
        <v>|/////</v>
      </c>
      <c r="C707" s="13" t="str">
        <f>CONCAT( "|", Inventory!E706)</f>
        <v>|</v>
      </c>
      <c r="D707" s="13" t="str">
        <f>CONCAT( "|", Inventory!D706)</f>
        <v>|</v>
      </c>
      <c r="E707" s="13" t="str">
        <f>CONCAT( "|", Inventory!C706)</f>
        <v>|</v>
      </c>
      <c r="F707" s="13" t="str">
        <f>SUBSTITUTE(CONCAT("|", JOIN(", ",Inventory!R706:U706) ), ", , ,", "")</f>
        <v>| </v>
      </c>
      <c r="G707" s="13" t="str">
        <f>CONCATENATE( "|", Inventory!L706)</f>
        <v>|</v>
      </c>
      <c r="H707" s="13" t="str">
        <f>IF ( Inventory!N706 = "", " |", SUBSTITUTE(Inventory!N706, Inventory!N706, CONCATENATE( "|", Inventory!N706) ) )</f>
        <v> |</v>
      </c>
    </row>
    <row r="708">
      <c r="A708" s="132" t="str">
        <f>CONCATENATE(Inventory!A707, " ", IF( Inventory!B707 = "♂", "&amp;#9794;", IF( Inventory!B707 = "⚪", "&amp;#9898;", IF( Inventory!B707 = "♀", "&amp;#9792;", "" ))))</f>
        <v> </v>
      </c>
      <c r="B708" s="13" t="str">
        <f>CONCAT("|", JOIN("/",Inventory!F707:K707) )</f>
        <v>|/////</v>
      </c>
      <c r="C708" s="13" t="str">
        <f>CONCAT( "|", Inventory!E707)</f>
        <v>|</v>
      </c>
      <c r="D708" s="13" t="str">
        <f>CONCAT( "|", Inventory!D707)</f>
        <v>|</v>
      </c>
      <c r="E708" s="13" t="str">
        <f>CONCAT( "|", Inventory!C707)</f>
        <v>|</v>
      </c>
      <c r="F708" s="13" t="str">
        <f>SUBSTITUTE(CONCAT("|", JOIN(", ",Inventory!R707:U707) ), ", , ,", "")</f>
        <v>| </v>
      </c>
      <c r="G708" s="13" t="str">
        <f>CONCATENATE( "|", Inventory!L707)</f>
        <v>|</v>
      </c>
      <c r="H708" s="13" t="str">
        <f>IF ( Inventory!N707 = "", " |", SUBSTITUTE(Inventory!N707, Inventory!N707, CONCATENATE( "|", Inventory!N707) ) )</f>
        <v> |</v>
      </c>
    </row>
    <row r="709">
      <c r="A709" s="132" t="str">
        <f>CONCATENATE(Inventory!A708, " ", IF( Inventory!B708 = "♂", "&amp;#9794;", IF( Inventory!B708 = "⚪", "&amp;#9898;", IF( Inventory!B708 = "♀", "&amp;#9792;", "" ))))</f>
        <v> </v>
      </c>
      <c r="B709" s="13" t="str">
        <f>CONCAT("|", JOIN("/",Inventory!F708:K708) )</f>
        <v>|/////</v>
      </c>
      <c r="C709" s="13" t="str">
        <f>CONCAT( "|", Inventory!E708)</f>
        <v>|</v>
      </c>
      <c r="D709" s="13" t="str">
        <f>CONCAT( "|", Inventory!D708)</f>
        <v>|</v>
      </c>
      <c r="E709" s="13" t="str">
        <f>CONCAT( "|", Inventory!C708)</f>
        <v>|</v>
      </c>
      <c r="F709" s="13" t="str">
        <f>SUBSTITUTE(CONCAT("|", JOIN(", ",Inventory!R708:U708) ), ", , ,", "")</f>
        <v>| </v>
      </c>
      <c r="G709" s="13" t="str">
        <f>CONCATENATE( "|", Inventory!L708)</f>
        <v>|</v>
      </c>
      <c r="H709" s="13" t="str">
        <f>IF ( Inventory!N708 = "", " |", SUBSTITUTE(Inventory!N708, Inventory!N708, CONCATENATE( "|", Inventory!N708) ) )</f>
        <v> |</v>
      </c>
    </row>
    <row r="710">
      <c r="A710" s="132" t="str">
        <f>CONCATENATE(Inventory!A709, " ", IF( Inventory!B709 = "♂", "&amp;#9794;", IF( Inventory!B709 = "⚪", "&amp;#9898;", IF( Inventory!B709 = "♀", "&amp;#9792;", "" ))))</f>
        <v> </v>
      </c>
      <c r="B710" s="13" t="str">
        <f>CONCAT("|", JOIN("/",Inventory!F709:K709) )</f>
        <v>|/////</v>
      </c>
      <c r="C710" s="13" t="str">
        <f>CONCAT( "|", Inventory!E709)</f>
        <v>|</v>
      </c>
      <c r="D710" s="13" t="str">
        <f>CONCAT( "|", Inventory!D709)</f>
        <v>|</v>
      </c>
      <c r="E710" s="13" t="str">
        <f>CONCAT( "|", Inventory!C709)</f>
        <v>|</v>
      </c>
      <c r="F710" s="13" t="str">
        <f>SUBSTITUTE(CONCAT("|", JOIN(", ",Inventory!R709:U709) ), ", , ,", "")</f>
        <v>| </v>
      </c>
      <c r="G710" s="13" t="str">
        <f>CONCATENATE( "|", Inventory!L709)</f>
        <v>|</v>
      </c>
      <c r="H710" s="13" t="str">
        <f>IF ( Inventory!N709 = "", " |", SUBSTITUTE(Inventory!N709, Inventory!N709, CONCATENATE( "|", Inventory!N709) ) )</f>
        <v> |</v>
      </c>
    </row>
    <row r="711">
      <c r="A711" s="132" t="str">
        <f>CONCATENATE(Inventory!A710, " ", IF( Inventory!B710 = "♂", "&amp;#9794;", IF( Inventory!B710 = "⚪", "&amp;#9898;", IF( Inventory!B710 = "♀", "&amp;#9792;", "" ))))</f>
        <v> </v>
      </c>
      <c r="B711" s="13" t="str">
        <f>CONCAT("|", JOIN("/",Inventory!F710:K710) )</f>
        <v>|/////</v>
      </c>
      <c r="C711" s="13" t="str">
        <f>CONCAT( "|", Inventory!E710)</f>
        <v>|</v>
      </c>
      <c r="D711" s="13" t="str">
        <f>CONCAT( "|", Inventory!D710)</f>
        <v>|</v>
      </c>
      <c r="E711" s="13" t="str">
        <f>CONCAT( "|", Inventory!C710)</f>
        <v>|</v>
      </c>
      <c r="F711" s="13" t="str">
        <f>SUBSTITUTE(CONCAT("|", JOIN(", ",Inventory!R710:U710) ), ", , ,", "")</f>
        <v>| </v>
      </c>
      <c r="G711" s="13" t="str">
        <f>CONCATENATE( "|", Inventory!L710)</f>
        <v>|</v>
      </c>
      <c r="H711" s="13" t="str">
        <f>IF ( Inventory!N710 = "", " |", SUBSTITUTE(Inventory!N710, Inventory!N710, CONCATENATE( "|", Inventory!N710) ) )</f>
        <v> |</v>
      </c>
    </row>
    <row r="712">
      <c r="A712" s="132" t="str">
        <f>CONCATENATE(Inventory!A711, " ", IF( Inventory!B711 = "♂", "&amp;#9794;", IF( Inventory!B711 = "⚪", "&amp;#9898;", IF( Inventory!B711 = "♀", "&amp;#9792;", "" ))))</f>
        <v> </v>
      </c>
      <c r="B712" s="13" t="str">
        <f>CONCAT("|", JOIN("/",Inventory!F711:K711) )</f>
        <v>|/////</v>
      </c>
      <c r="C712" s="13" t="str">
        <f>CONCAT( "|", Inventory!E711)</f>
        <v>|</v>
      </c>
      <c r="D712" s="13" t="str">
        <f>CONCAT( "|", Inventory!D711)</f>
        <v>|</v>
      </c>
      <c r="E712" s="13" t="str">
        <f>CONCAT( "|", Inventory!C711)</f>
        <v>|</v>
      </c>
      <c r="F712" s="13" t="str">
        <f>SUBSTITUTE(CONCAT("|", JOIN(", ",Inventory!R711:U711) ), ", , ,", "")</f>
        <v>| </v>
      </c>
      <c r="G712" s="13" t="str">
        <f>CONCATENATE( "|", Inventory!L711)</f>
        <v>|</v>
      </c>
      <c r="H712" s="13" t="str">
        <f>IF ( Inventory!N711 = "", " |", SUBSTITUTE(Inventory!N711, Inventory!N711, CONCATENATE( "|", Inventory!N711) ) )</f>
        <v> |</v>
      </c>
    </row>
    <row r="713">
      <c r="A713" s="132" t="str">
        <f>CONCATENATE(Inventory!A712, " ", IF( Inventory!B712 = "♂", "&amp;#9794;", IF( Inventory!B712 = "⚪", "&amp;#9898;", IF( Inventory!B712 = "♀", "&amp;#9792;", "" ))))</f>
        <v> </v>
      </c>
      <c r="B713" s="13" t="str">
        <f>CONCAT("|", JOIN("/",Inventory!F712:K712) )</f>
        <v>|/////</v>
      </c>
      <c r="C713" s="13" t="str">
        <f>CONCAT( "|", Inventory!E712)</f>
        <v>|</v>
      </c>
      <c r="D713" s="13" t="str">
        <f>CONCAT( "|", Inventory!D712)</f>
        <v>|</v>
      </c>
      <c r="E713" s="13" t="str">
        <f>CONCAT( "|", Inventory!C712)</f>
        <v>|</v>
      </c>
      <c r="F713" s="13" t="str">
        <f>SUBSTITUTE(CONCAT("|", JOIN(", ",Inventory!R712:U712) ), ", , ,", "")</f>
        <v>| </v>
      </c>
      <c r="G713" s="13" t="str">
        <f>CONCATENATE( "|", Inventory!L712)</f>
        <v>|</v>
      </c>
      <c r="H713" s="13" t="str">
        <f>IF ( Inventory!N712 = "", " |", SUBSTITUTE(Inventory!N712, Inventory!N712, CONCATENATE( "|", Inventory!N712) ) )</f>
        <v> |</v>
      </c>
    </row>
    <row r="714">
      <c r="A714" s="132" t="str">
        <f>CONCATENATE(Inventory!A713, " ", IF( Inventory!B713 = "♂", "&amp;#9794;", IF( Inventory!B713 = "⚪", "&amp;#9898;", IF( Inventory!B713 = "♀", "&amp;#9792;", "" ))))</f>
        <v> </v>
      </c>
      <c r="B714" s="13" t="str">
        <f>CONCAT("|", JOIN("/",Inventory!F713:K713) )</f>
        <v>|/////</v>
      </c>
      <c r="C714" s="13" t="str">
        <f>CONCAT( "|", Inventory!E713)</f>
        <v>|</v>
      </c>
      <c r="D714" s="13" t="str">
        <f>CONCAT( "|", Inventory!D713)</f>
        <v>|</v>
      </c>
      <c r="E714" s="13" t="str">
        <f>CONCAT( "|", Inventory!C713)</f>
        <v>|</v>
      </c>
      <c r="F714" s="13" t="str">
        <f>SUBSTITUTE(CONCAT("|", JOIN(", ",Inventory!R713:U713) ), ", , ,", "")</f>
        <v>| </v>
      </c>
      <c r="G714" s="13" t="str">
        <f>CONCATENATE( "|", Inventory!L713)</f>
        <v>|</v>
      </c>
      <c r="H714" s="13" t="str">
        <f>IF ( Inventory!N713 = "", " |", SUBSTITUTE(Inventory!N713, Inventory!N713, CONCATENATE( "|", Inventory!N713) ) )</f>
        <v> |</v>
      </c>
    </row>
    <row r="715">
      <c r="A715" s="132" t="str">
        <f>CONCATENATE(Inventory!A714, " ", IF( Inventory!B714 = "♂", "&amp;#9794;", IF( Inventory!B714 = "⚪", "&amp;#9898;", IF( Inventory!B714 = "♀", "&amp;#9792;", "" ))))</f>
        <v> </v>
      </c>
      <c r="B715" s="13" t="str">
        <f>CONCAT("|", JOIN("/",Inventory!F714:K714) )</f>
        <v>|/////</v>
      </c>
      <c r="C715" s="13" t="str">
        <f>CONCAT( "|", Inventory!E714)</f>
        <v>|</v>
      </c>
      <c r="D715" s="13" t="str">
        <f>CONCAT( "|", Inventory!D714)</f>
        <v>|</v>
      </c>
      <c r="E715" s="13" t="str">
        <f>CONCAT( "|", Inventory!C714)</f>
        <v>|</v>
      </c>
      <c r="F715" s="13" t="str">
        <f>SUBSTITUTE(CONCAT("|", JOIN(", ",Inventory!R714:U714) ), ", , ,", "")</f>
        <v>| </v>
      </c>
      <c r="G715" s="13" t="str">
        <f>CONCATENATE( "|", Inventory!L714)</f>
        <v>|</v>
      </c>
      <c r="H715" s="13" t="str">
        <f>IF ( Inventory!N714 = "", " |", SUBSTITUTE(Inventory!N714, Inventory!N714, CONCATENATE( "|", Inventory!N714) ) )</f>
        <v> |</v>
      </c>
    </row>
    <row r="716">
      <c r="A716" s="132" t="str">
        <f>CONCATENATE(Inventory!A715, " ", IF( Inventory!B715 = "♂", "&amp;#9794;", IF( Inventory!B715 = "⚪", "&amp;#9898;", IF( Inventory!B715 = "♀", "&amp;#9792;", "" ))))</f>
        <v> </v>
      </c>
      <c r="B716" s="13" t="str">
        <f>CONCAT("|", JOIN("/",Inventory!F715:K715) )</f>
        <v>|/////</v>
      </c>
      <c r="C716" s="13" t="str">
        <f>CONCAT( "|", Inventory!E715)</f>
        <v>|</v>
      </c>
      <c r="D716" s="13" t="str">
        <f>CONCAT( "|", Inventory!D715)</f>
        <v>|</v>
      </c>
      <c r="E716" s="13" t="str">
        <f>CONCAT( "|", Inventory!C715)</f>
        <v>|</v>
      </c>
      <c r="F716" s="13" t="str">
        <f>SUBSTITUTE(CONCAT("|", JOIN(", ",Inventory!R715:U715) ), ", , ,", "")</f>
        <v>| </v>
      </c>
      <c r="G716" s="13" t="str">
        <f>CONCATENATE( "|", Inventory!L715)</f>
        <v>|</v>
      </c>
      <c r="H716" s="13" t="str">
        <f>IF ( Inventory!N715 = "", " |", SUBSTITUTE(Inventory!N715, Inventory!N715, CONCATENATE( "|", Inventory!N715) ) )</f>
        <v> |</v>
      </c>
    </row>
    <row r="717">
      <c r="A717" s="132" t="str">
        <f>CONCATENATE(Inventory!A716, " ", IF( Inventory!B716 = "♂", "&amp;#9794;", IF( Inventory!B716 = "⚪", "&amp;#9898;", IF( Inventory!B716 = "♀", "&amp;#9792;", "" ))))</f>
        <v> </v>
      </c>
      <c r="B717" s="13" t="str">
        <f>CONCAT("|", JOIN("/",Inventory!F716:K716) )</f>
        <v>|/////</v>
      </c>
      <c r="C717" s="13" t="str">
        <f>CONCAT( "|", Inventory!E716)</f>
        <v>|</v>
      </c>
      <c r="D717" s="13" t="str">
        <f>CONCAT( "|", Inventory!D716)</f>
        <v>|</v>
      </c>
      <c r="E717" s="13" t="str">
        <f>CONCAT( "|", Inventory!C716)</f>
        <v>|</v>
      </c>
      <c r="F717" s="13" t="str">
        <f>SUBSTITUTE(CONCAT("|", JOIN(", ",Inventory!R716:U716) ), ", , ,", "")</f>
        <v>| </v>
      </c>
      <c r="G717" s="13" t="str">
        <f>CONCATENATE( "|", Inventory!L716)</f>
        <v>|</v>
      </c>
      <c r="H717" s="13" t="str">
        <f>IF ( Inventory!N716 = "", " |", SUBSTITUTE(Inventory!N716, Inventory!N716, CONCATENATE( "|", Inventory!N716) ) )</f>
        <v> |</v>
      </c>
    </row>
    <row r="718">
      <c r="A718" s="132" t="str">
        <f>CONCATENATE(Inventory!A717, " ", IF( Inventory!B717 = "♂", "&amp;#9794;", IF( Inventory!B717 = "⚪", "&amp;#9898;", IF( Inventory!B717 = "♀", "&amp;#9792;", "" ))))</f>
        <v> </v>
      </c>
      <c r="B718" s="13" t="str">
        <f>CONCAT("|", JOIN("/",Inventory!F717:K717) )</f>
        <v>|/////</v>
      </c>
      <c r="C718" s="13" t="str">
        <f>CONCAT( "|", Inventory!E717)</f>
        <v>|</v>
      </c>
      <c r="D718" s="13" t="str">
        <f>CONCAT( "|", Inventory!D717)</f>
        <v>|</v>
      </c>
      <c r="E718" s="13" t="str">
        <f>CONCAT( "|", Inventory!C717)</f>
        <v>|</v>
      </c>
      <c r="F718" s="13" t="str">
        <f>SUBSTITUTE(CONCAT("|", JOIN(", ",Inventory!R717:U717) ), ", , ,", "")</f>
        <v>| </v>
      </c>
      <c r="G718" s="13" t="str">
        <f>CONCATENATE( "|", Inventory!L717)</f>
        <v>|</v>
      </c>
      <c r="H718" s="13" t="str">
        <f>IF ( Inventory!N717 = "", " |", SUBSTITUTE(Inventory!N717, Inventory!N717, CONCATENATE( "|", Inventory!N717) ) )</f>
        <v> |</v>
      </c>
    </row>
    <row r="719">
      <c r="A719" s="132" t="str">
        <f>CONCATENATE(Inventory!A718, " ", IF( Inventory!B718 = "♂", "&amp;#9794;", IF( Inventory!B718 = "⚪", "&amp;#9898;", IF( Inventory!B718 = "♀", "&amp;#9792;", "" ))))</f>
        <v> </v>
      </c>
      <c r="B719" s="13" t="str">
        <f>CONCAT("|", JOIN("/",Inventory!F718:K718) )</f>
        <v>|/////</v>
      </c>
      <c r="C719" s="13" t="str">
        <f>CONCAT( "|", Inventory!E718)</f>
        <v>|</v>
      </c>
      <c r="D719" s="13" t="str">
        <f>CONCAT( "|", Inventory!D718)</f>
        <v>|</v>
      </c>
      <c r="E719" s="13" t="str">
        <f>CONCAT( "|", Inventory!C718)</f>
        <v>|</v>
      </c>
      <c r="F719" s="13" t="str">
        <f>SUBSTITUTE(CONCAT("|", JOIN(", ",Inventory!R718:U718) ), ", , ,", "")</f>
        <v>| </v>
      </c>
      <c r="G719" s="13" t="str">
        <f>CONCATENATE( "|", Inventory!L718)</f>
        <v>|</v>
      </c>
      <c r="H719" s="13" t="str">
        <f>IF ( Inventory!N718 = "", " |", SUBSTITUTE(Inventory!N718, Inventory!N718, CONCATENATE( "|", Inventory!N718) ) )</f>
        <v> |</v>
      </c>
    </row>
    <row r="720">
      <c r="A720" s="132" t="str">
        <f>CONCATENATE(Inventory!A719, " ", IF( Inventory!B719 = "♂", "&amp;#9794;", IF( Inventory!B719 = "⚪", "&amp;#9898;", IF( Inventory!B719 = "♀", "&amp;#9792;", "" ))))</f>
        <v> </v>
      </c>
      <c r="B720" s="13" t="str">
        <f>CONCAT("|", JOIN("/",Inventory!F719:K719) )</f>
        <v>|/////</v>
      </c>
      <c r="C720" s="13" t="str">
        <f>CONCAT( "|", Inventory!E719)</f>
        <v>|</v>
      </c>
      <c r="D720" s="13" t="str">
        <f>CONCAT( "|", Inventory!D719)</f>
        <v>|</v>
      </c>
      <c r="E720" s="13" t="str">
        <f>CONCAT( "|", Inventory!C719)</f>
        <v>|</v>
      </c>
      <c r="F720" s="13" t="str">
        <f>SUBSTITUTE(CONCAT("|", JOIN(", ",Inventory!R719:U719) ), ", , ,", "")</f>
        <v>| </v>
      </c>
      <c r="G720" s="13" t="str">
        <f>CONCATENATE( "|", Inventory!L719)</f>
        <v>|</v>
      </c>
      <c r="H720" s="13" t="str">
        <f>IF ( Inventory!N719 = "", " |", SUBSTITUTE(Inventory!N719, Inventory!N719, CONCATENATE( "|", Inventory!N719) ) )</f>
        <v> |</v>
      </c>
    </row>
    <row r="721">
      <c r="A721" s="132" t="str">
        <f>CONCATENATE(Inventory!A720, " ", IF( Inventory!B720 = "♂", "&amp;#9794;", IF( Inventory!B720 = "⚪", "&amp;#9898;", IF( Inventory!B720 = "♀", "&amp;#9792;", "" ))))</f>
        <v> </v>
      </c>
      <c r="B721" s="13" t="str">
        <f>CONCAT("|", JOIN("/",Inventory!F720:K720) )</f>
        <v>|/////</v>
      </c>
      <c r="C721" s="13" t="str">
        <f>CONCAT( "|", Inventory!E720)</f>
        <v>|</v>
      </c>
      <c r="D721" s="13" t="str">
        <f>CONCAT( "|", Inventory!D720)</f>
        <v>|</v>
      </c>
      <c r="E721" s="13" t="str">
        <f>CONCAT( "|", Inventory!C720)</f>
        <v>|</v>
      </c>
      <c r="F721" s="13" t="str">
        <f>SUBSTITUTE(CONCAT("|", JOIN(", ",Inventory!R720:U720) ), ", , ,", "")</f>
        <v>| </v>
      </c>
      <c r="G721" s="13" t="str">
        <f>CONCATENATE( "|", Inventory!L720)</f>
        <v>|</v>
      </c>
      <c r="H721" s="13" t="str">
        <f>IF ( Inventory!N720 = "", " |", SUBSTITUTE(Inventory!N720, Inventory!N720, CONCATENATE( "|", Inventory!N720) ) )</f>
        <v> |</v>
      </c>
    </row>
    <row r="722">
      <c r="A722" s="132" t="str">
        <f>CONCATENATE(Inventory!A721, " ", IF( Inventory!B721 = "♂", "&amp;#9794;", IF( Inventory!B721 = "⚪", "&amp;#9898;", IF( Inventory!B721 = "♀", "&amp;#9792;", "" ))))</f>
        <v> </v>
      </c>
      <c r="B722" s="13" t="str">
        <f>CONCAT("|", JOIN("/",Inventory!F721:K721) )</f>
        <v>|/////</v>
      </c>
      <c r="C722" s="13" t="str">
        <f>CONCAT( "|", Inventory!E721)</f>
        <v>|</v>
      </c>
      <c r="D722" s="13" t="str">
        <f>CONCAT( "|", Inventory!D721)</f>
        <v>|</v>
      </c>
      <c r="E722" s="13" t="str">
        <f>CONCAT( "|", Inventory!C721)</f>
        <v>|</v>
      </c>
      <c r="F722" s="13" t="str">
        <f>SUBSTITUTE(CONCAT("|", JOIN(", ",Inventory!R721:U721) ), ", , ,", "")</f>
        <v>| </v>
      </c>
      <c r="G722" s="13" t="str">
        <f>CONCATENATE( "|", Inventory!L721)</f>
        <v>|</v>
      </c>
      <c r="H722" s="13" t="str">
        <f>IF ( Inventory!N721 = "", " |", SUBSTITUTE(Inventory!N721, Inventory!N721, CONCATENATE( "|", Inventory!N721) ) )</f>
        <v> |</v>
      </c>
    </row>
    <row r="723">
      <c r="A723" s="132" t="str">
        <f>CONCATENATE(Inventory!A722, " ", IF( Inventory!B722 = "♂", "&amp;#9794;", IF( Inventory!B722 = "⚪", "&amp;#9898;", IF( Inventory!B722 = "♀", "&amp;#9792;", "" ))))</f>
        <v> </v>
      </c>
      <c r="B723" s="13" t="str">
        <f>CONCAT("|", JOIN("/",Inventory!F722:K722) )</f>
        <v>|/////</v>
      </c>
      <c r="C723" s="13" t="str">
        <f>CONCAT( "|", Inventory!E722)</f>
        <v>|</v>
      </c>
      <c r="D723" s="13" t="str">
        <f>CONCAT( "|", Inventory!D722)</f>
        <v>|</v>
      </c>
      <c r="E723" s="13" t="str">
        <f>CONCAT( "|", Inventory!C722)</f>
        <v>|</v>
      </c>
      <c r="F723" s="13" t="str">
        <f>SUBSTITUTE(CONCAT("|", JOIN(", ",Inventory!R722:U722) ), ", , ,", "")</f>
        <v>| </v>
      </c>
      <c r="G723" s="13" t="str">
        <f>CONCATENATE( "|", Inventory!L722)</f>
        <v>|</v>
      </c>
      <c r="H723" s="13" t="str">
        <f>IF ( Inventory!N722 = "", " |", SUBSTITUTE(Inventory!N722, Inventory!N722, CONCATENATE( "|", Inventory!N722) ) )</f>
        <v> |</v>
      </c>
    </row>
    <row r="724">
      <c r="A724" s="132" t="str">
        <f>CONCATENATE(Inventory!A723, " ", IF( Inventory!B723 = "♂", "&amp;#9794;", IF( Inventory!B723 = "⚪", "&amp;#9898;", IF( Inventory!B723 = "♀", "&amp;#9792;", "" ))))</f>
        <v> </v>
      </c>
      <c r="B724" s="13" t="str">
        <f>CONCAT("|", JOIN("/",Inventory!F723:K723) )</f>
        <v>|/////</v>
      </c>
      <c r="C724" s="13" t="str">
        <f>CONCAT( "|", Inventory!E723)</f>
        <v>|</v>
      </c>
      <c r="D724" s="13" t="str">
        <f>CONCAT( "|", Inventory!D723)</f>
        <v>|</v>
      </c>
      <c r="E724" s="13" t="str">
        <f>CONCAT( "|", Inventory!C723)</f>
        <v>|</v>
      </c>
      <c r="F724" s="13" t="str">
        <f>SUBSTITUTE(CONCAT("|", JOIN(", ",Inventory!R723:U723) ), ", , ,", "")</f>
        <v>| </v>
      </c>
      <c r="G724" s="13" t="str">
        <f>CONCATENATE( "|", Inventory!L723)</f>
        <v>|</v>
      </c>
      <c r="H724" s="13" t="str">
        <f>IF ( Inventory!N723 = "", " |", SUBSTITUTE(Inventory!N723, Inventory!N723, CONCATENATE( "|", Inventory!N723) ) )</f>
        <v> |</v>
      </c>
    </row>
    <row r="725">
      <c r="A725" s="132" t="str">
        <f>CONCATENATE(Inventory!A724, " ", IF( Inventory!B724 = "♂", "&amp;#9794;", IF( Inventory!B724 = "⚪", "&amp;#9898;", IF( Inventory!B724 = "♀", "&amp;#9792;", "" ))))</f>
        <v> </v>
      </c>
      <c r="B725" s="13" t="str">
        <f>CONCAT("|", JOIN("/",Inventory!F724:K724) )</f>
        <v>|/////</v>
      </c>
      <c r="C725" s="13" t="str">
        <f>CONCAT( "|", Inventory!E724)</f>
        <v>|</v>
      </c>
      <c r="D725" s="13" t="str">
        <f>CONCAT( "|", Inventory!D724)</f>
        <v>|</v>
      </c>
      <c r="E725" s="13" t="str">
        <f>CONCAT( "|", Inventory!C724)</f>
        <v>|</v>
      </c>
      <c r="F725" s="13" t="str">
        <f>SUBSTITUTE(CONCAT("|", JOIN(", ",Inventory!R724:U724) ), ", , ,", "")</f>
        <v>| </v>
      </c>
      <c r="G725" s="13" t="str">
        <f>CONCATENATE( "|", Inventory!L724)</f>
        <v>|</v>
      </c>
      <c r="H725" s="13" t="str">
        <f>IF ( Inventory!N724 = "", " |", SUBSTITUTE(Inventory!N724, Inventory!N724, CONCATENATE( "|", Inventory!N724) ) )</f>
        <v> |</v>
      </c>
    </row>
    <row r="726">
      <c r="A726" s="132" t="str">
        <f>CONCATENATE(Inventory!A725, " ", IF( Inventory!B725 = "♂", "&amp;#9794;", IF( Inventory!B725 = "⚪", "&amp;#9898;", IF( Inventory!B725 = "♀", "&amp;#9792;", "" ))))</f>
        <v> </v>
      </c>
      <c r="B726" s="13" t="str">
        <f>CONCAT("|", JOIN("/",Inventory!F725:K725) )</f>
        <v>|/////</v>
      </c>
      <c r="C726" s="13" t="str">
        <f>CONCAT( "|", Inventory!E725)</f>
        <v>|</v>
      </c>
      <c r="D726" s="13" t="str">
        <f>CONCAT( "|", Inventory!D725)</f>
        <v>|</v>
      </c>
      <c r="E726" s="13" t="str">
        <f>CONCAT( "|", Inventory!C725)</f>
        <v>|</v>
      </c>
      <c r="F726" s="13" t="str">
        <f>SUBSTITUTE(CONCAT("|", JOIN(", ",Inventory!R725:U725) ), ", , ,", "")</f>
        <v>| </v>
      </c>
      <c r="G726" s="13" t="str">
        <f>CONCATENATE( "|", Inventory!L725)</f>
        <v>|</v>
      </c>
      <c r="H726" s="13" t="str">
        <f>IF ( Inventory!N725 = "", " |", SUBSTITUTE(Inventory!N725, Inventory!N725, CONCATENATE( "|", Inventory!N725) ) )</f>
        <v> |</v>
      </c>
    </row>
    <row r="727">
      <c r="A727" s="132" t="str">
        <f>CONCATENATE(Inventory!A726, " ", IF( Inventory!B726 = "♂", "&amp;#9794;", IF( Inventory!B726 = "⚪", "&amp;#9898;", IF( Inventory!B726 = "♀", "&amp;#9792;", "" ))))</f>
        <v> </v>
      </c>
      <c r="B727" s="13" t="str">
        <f>CONCAT("|", JOIN("/",Inventory!F726:K726) )</f>
        <v>|/////</v>
      </c>
      <c r="C727" s="13" t="str">
        <f>CONCAT( "|", Inventory!E726)</f>
        <v>|</v>
      </c>
      <c r="D727" s="13" t="str">
        <f>CONCAT( "|", Inventory!D726)</f>
        <v>|</v>
      </c>
      <c r="E727" s="13" t="str">
        <f>CONCAT( "|", Inventory!C726)</f>
        <v>|</v>
      </c>
      <c r="F727" s="13" t="str">
        <f>SUBSTITUTE(CONCAT("|", JOIN(", ",Inventory!R726:U726) ), ", , ,", "")</f>
        <v>| </v>
      </c>
      <c r="G727" s="13" t="str">
        <f>CONCATENATE( "|", Inventory!L726)</f>
        <v>|</v>
      </c>
      <c r="H727" s="13" t="str">
        <f>IF ( Inventory!N726 = "", " |", SUBSTITUTE(Inventory!N726, Inventory!N726, CONCATENATE( "|", Inventory!N726) ) )</f>
        <v> |</v>
      </c>
    </row>
    <row r="728">
      <c r="A728" s="132" t="str">
        <f>CONCATENATE(Inventory!A727, " ", IF( Inventory!B727 = "♂", "&amp;#9794;", IF( Inventory!B727 = "⚪", "&amp;#9898;", IF( Inventory!B727 = "♀", "&amp;#9792;", "" ))))</f>
        <v> </v>
      </c>
      <c r="B728" s="13" t="str">
        <f>CONCAT("|", JOIN("/",Inventory!F727:K727) )</f>
        <v>|/////</v>
      </c>
      <c r="C728" s="13" t="str">
        <f>CONCAT( "|", Inventory!E727)</f>
        <v>|</v>
      </c>
      <c r="D728" s="13" t="str">
        <f>CONCAT( "|", Inventory!D727)</f>
        <v>|</v>
      </c>
      <c r="E728" s="13" t="str">
        <f>CONCAT( "|", Inventory!C727)</f>
        <v>|</v>
      </c>
      <c r="F728" s="13" t="str">
        <f>SUBSTITUTE(CONCAT("|", JOIN(", ",Inventory!R727:U727) ), ", , ,", "")</f>
        <v>| </v>
      </c>
      <c r="G728" s="13" t="str">
        <f>CONCATENATE( "|", Inventory!L727)</f>
        <v>|</v>
      </c>
      <c r="H728" s="13" t="str">
        <f>IF ( Inventory!N727 = "", " |", SUBSTITUTE(Inventory!N727, Inventory!N727, CONCATENATE( "|", Inventory!N727) ) )</f>
        <v> |</v>
      </c>
    </row>
    <row r="729">
      <c r="A729" s="132" t="str">
        <f>CONCATENATE(Inventory!A728, " ", IF( Inventory!B728 = "♂", "&amp;#9794;", IF( Inventory!B728 = "⚪", "&amp;#9898;", IF( Inventory!B728 = "♀", "&amp;#9792;", "" ))))</f>
        <v> </v>
      </c>
      <c r="B729" s="13" t="str">
        <f>CONCAT("|", JOIN("/",Inventory!F728:K728) )</f>
        <v>|/////</v>
      </c>
      <c r="C729" s="13" t="str">
        <f>CONCAT( "|", Inventory!E728)</f>
        <v>|</v>
      </c>
      <c r="D729" s="13" t="str">
        <f>CONCAT( "|", Inventory!D728)</f>
        <v>|</v>
      </c>
      <c r="E729" s="13" t="str">
        <f>CONCAT( "|", Inventory!C728)</f>
        <v>|</v>
      </c>
      <c r="F729" s="13" t="str">
        <f>SUBSTITUTE(CONCAT("|", JOIN(", ",Inventory!R728:U728) ), ", , ,", "")</f>
        <v>| </v>
      </c>
      <c r="G729" s="13" t="str">
        <f>CONCATENATE( "|", Inventory!L728)</f>
        <v>|</v>
      </c>
      <c r="H729" s="13" t="str">
        <f>IF ( Inventory!N728 = "", " |", SUBSTITUTE(Inventory!N728, Inventory!N728, CONCATENATE( "|", Inventory!N728) ) )</f>
        <v> |</v>
      </c>
    </row>
    <row r="730">
      <c r="A730" s="132" t="str">
        <f>CONCATENATE(Inventory!A729, " ", IF( Inventory!B729 = "♂", "&amp;#9794;", IF( Inventory!B729 = "⚪", "&amp;#9898;", IF( Inventory!B729 = "♀", "&amp;#9792;", "" ))))</f>
        <v> </v>
      </c>
      <c r="B730" s="13" t="str">
        <f>CONCAT("|", JOIN("/",Inventory!F729:K729) )</f>
        <v>|/////</v>
      </c>
      <c r="C730" s="13" t="str">
        <f>CONCAT( "|", Inventory!E729)</f>
        <v>|</v>
      </c>
      <c r="D730" s="13" t="str">
        <f>CONCAT( "|", Inventory!D729)</f>
        <v>|</v>
      </c>
      <c r="E730" s="13" t="str">
        <f>CONCAT( "|", Inventory!C729)</f>
        <v>|</v>
      </c>
      <c r="F730" s="13" t="str">
        <f>SUBSTITUTE(CONCAT("|", JOIN(", ",Inventory!R729:U729) ), ", , ,", "")</f>
        <v>| </v>
      </c>
      <c r="G730" s="13" t="str">
        <f>CONCATENATE( "|", Inventory!L729)</f>
        <v>|</v>
      </c>
      <c r="H730" s="13" t="str">
        <f>IF ( Inventory!N729 = "", " |", SUBSTITUTE(Inventory!N729, Inventory!N729, CONCATENATE( "|", Inventory!N729) ) )</f>
        <v> |</v>
      </c>
    </row>
    <row r="731">
      <c r="A731" s="132" t="str">
        <f>CONCATENATE(Inventory!A730, " ", IF( Inventory!B730 = "♂", "&amp;#9794;", IF( Inventory!B730 = "⚪", "&amp;#9898;", IF( Inventory!B730 = "♀", "&amp;#9792;", "" ))))</f>
        <v> </v>
      </c>
      <c r="B731" s="13" t="str">
        <f>CONCAT("|", JOIN("/",Inventory!F730:K730) )</f>
        <v>|/////</v>
      </c>
      <c r="C731" s="13" t="str">
        <f>CONCAT( "|", Inventory!E730)</f>
        <v>|</v>
      </c>
      <c r="D731" s="13" t="str">
        <f>CONCAT( "|", Inventory!D730)</f>
        <v>|</v>
      </c>
      <c r="E731" s="13" t="str">
        <f>CONCAT( "|", Inventory!C730)</f>
        <v>|</v>
      </c>
      <c r="F731" s="13" t="str">
        <f>SUBSTITUTE(CONCAT("|", JOIN(", ",Inventory!R730:U730) ), ", , ,", "")</f>
        <v>| </v>
      </c>
      <c r="G731" s="13" t="str">
        <f>CONCATENATE( "|", Inventory!L730)</f>
        <v>|</v>
      </c>
      <c r="H731" s="13" t="str">
        <f>IF ( Inventory!N730 = "", " |", SUBSTITUTE(Inventory!N730, Inventory!N730, CONCATENATE( "|", Inventory!N730) ) )</f>
        <v> |</v>
      </c>
    </row>
    <row r="732">
      <c r="A732" s="132" t="str">
        <f>CONCATENATE(Inventory!A731, " ", IF( Inventory!B731 = "♂", "&amp;#9794;", IF( Inventory!B731 = "⚪", "&amp;#9898;", IF( Inventory!B731 = "♀", "&amp;#9792;", "" ))))</f>
        <v> </v>
      </c>
      <c r="B732" s="13" t="str">
        <f>CONCAT("|", JOIN("/",Inventory!F731:K731) )</f>
        <v>|/////</v>
      </c>
      <c r="C732" s="13" t="str">
        <f>CONCAT( "|", Inventory!E731)</f>
        <v>|</v>
      </c>
      <c r="D732" s="13" t="str">
        <f>CONCAT( "|", Inventory!D731)</f>
        <v>|</v>
      </c>
      <c r="E732" s="13" t="str">
        <f>CONCAT( "|", Inventory!C731)</f>
        <v>|</v>
      </c>
      <c r="F732" s="13" t="str">
        <f>SUBSTITUTE(CONCAT("|", JOIN(", ",Inventory!R731:U731) ), ", , ,", "")</f>
        <v>| </v>
      </c>
      <c r="G732" s="13" t="str">
        <f>CONCATENATE( "|", Inventory!L731)</f>
        <v>|</v>
      </c>
      <c r="H732" s="13" t="str">
        <f>IF ( Inventory!N731 = "", " |", SUBSTITUTE(Inventory!N731, Inventory!N731, CONCATENATE( "|", Inventory!N731) ) )</f>
        <v> |</v>
      </c>
    </row>
    <row r="733">
      <c r="A733" s="132" t="str">
        <f>CONCATENATE(Inventory!A732, " ", IF( Inventory!B732 = "♂", "&amp;#9794;", IF( Inventory!B732 = "⚪", "&amp;#9898;", IF( Inventory!B732 = "♀", "&amp;#9792;", "" ))))</f>
        <v> </v>
      </c>
      <c r="B733" s="13" t="str">
        <f>CONCAT("|", JOIN("/",Inventory!F732:K732) )</f>
        <v>|/////</v>
      </c>
      <c r="C733" s="13" t="str">
        <f>CONCAT( "|", Inventory!E732)</f>
        <v>|</v>
      </c>
      <c r="D733" s="13" t="str">
        <f>CONCAT( "|", Inventory!D732)</f>
        <v>|</v>
      </c>
      <c r="E733" s="13" t="str">
        <f>CONCAT( "|", Inventory!C732)</f>
        <v>|</v>
      </c>
      <c r="F733" s="13" t="str">
        <f>SUBSTITUTE(CONCAT("|", JOIN(", ",Inventory!R732:U732) ), ", , ,", "")</f>
        <v>| </v>
      </c>
      <c r="G733" s="13" t="str">
        <f>CONCATENATE( "|", Inventory!L732)</f>
        <v>|</v>
      </c>
      <c r="H733" s="13" t="str">
        <f>IF ( Inventory!N732 = "", " |", SUBSTITUTE(Inventory!N732, Inventory!N732, CONCATENATE( "|", Inventory!N732) ) )</f>
        <v> |</v>
      </c>
    </row>
    <row r="734">
      <c r="A734" s="132" t="str">
        <f>CONCATENATE(Inventory!A733, " ", IF( Inventory!B733 = "♂", "&amp;#9794;", IF( Inventory!B733 = "⚪", "&amp;#9898;", IF( Inventory!B733 = "♀", "&amp;#9792;", "" ))))</f>
        <v> </v>
      </c>
      <c r="B734" s="13" t="str">
        <f>CONCAT("|", JOIN("/",Inventory!F733:K733) )</f>
        <v>|/////</v>
      </c>
      <c r="C734" s="13" t="str">
        <f>CONCAT( "|", Inventory!E733)</f>
        <v>|</v>
      </c>
      <c r="D734" s="13" t="str">
        <f>CONCAT( "|", Inventory!D733)</f>
        <v>|</v>
      </c>
      <c r="E734" s="13" t="str">
        <f>CONCAT( "|", Inventory!C733)</f>
        <v>|</v>
      </c>
      <c r="F734" s="13" t="str">
        <f>SUBSTITUTE(CONCAT("|", JOIN(", ",Inventory!R733:U733) ), ", , ,", "")</f>
        <v>| </v>
      </c>
      <c r="G734" s="13" t="str">
        <f>CONCATENATE( "|", Inventory!L733)</f>
        <v>|</v>
      </c>
      <c r="H734" s="13" t="str">
        <f>IF ( Inventory!N733 = "", " |", SUBSTITUTE(Inventory!N733, Inventory!N733, CONCATENATE( "|", Inventory!N733) ) )</f>
        <v> |</v>
      </c>
    </row>
    <row r="735">
      <c r="A735" s="132" t="str">
        <f>CONCATENATE(Inventory!A734, " ", IF( Inventory!B734 = "♂", "&amp;#9794;", IF( Inventory!B734 = "⚪", "&amp;#9898;", IF( Inventory!B734 = "♀", "&amp;#9792;", "" ))))</f>
        <v> </v>
      </c>
      <c r="B735" s="13" t="str">
        <f>CONCAT("|", JOIN("/",Inventory!F734:K734) )</f>
        <v>|/////</v>
      </c>
      <c r="C735" s="13" t="str">
        <f>CONCAT( "|", Inventory!E734)</f>
        <v>|</v>
      </c>
      <c r="D735" s="13" t="str">
        <f>CONCAT( "|", Inventory!D734)</f>
        <v>|</v>
      </c>
      <c r="E735" s="13" t="str">
        <f>CONCAT( "|", Inventory!C734)</f>
        <v>|</v>
      </c>
      <c r="F735" s="13" t="str">
        <f>SUBSTITUTE(CONCAT("|", JOIN(", ",Inventory!R734:U734) ), ", , ,", "")</f>
        <v>| </v>
      </c>
      <c r="G735" s="13" t="str">
        <f>CONCATENATE( "|", Inventory!L734)</f>
        <v>|</v>
      </c>
      <c r="H735" s="13" t="str">
        <f>IF ( Inventory!N734 = "", " |", SUBSTITUTE(Inventory!N734, Inventory!N734, CONCATENATE( "|", Inventory!N734) ) )</f>
        <v> |</v>
      </c>
    </row>
    <row r="736">
      <c r="A736" s="132" t="str">
        <f>CONCATENATE(Inventory!A735, " ", IF( Inventory!B735 = "♂", "&amp;#9794;", IF( Inventory!B735 = "⚪", "&amp;#9898;", IF( Inventory!B735 = "♀", "&amp;#9792;", "" ))))</f>
        <v> </v>
      </c>
      <c r="B736" s="13" t="str">
        <f>CONCAT("|", JOIN("/",Inventory!F735:K735) )</f>
        <v>|/////</v>
      </c>
      <c r="C736" s="13" t="str">
        <f>CONCAT( "|", Inventory!E735)</f>
        <v>|</v>
      </c>
      <c r="D736" s="13" t="str">
        <f>CONCAT( "|", Inventory!D735)</f>
        <v>|</v>
      </c>
      <c r="E736" s="13" t="str">
        <f>CONCAT( "|", Inventory!C735)</f>
        <v>|</v>
      </c>
      <c r="F736" s="13" t="str">
        <f>SUBSTITUTE(CONCAT("|", JOIN(", ",Inventory!R735:U735) ), ", , ,", "")</f>
        <v>| </v>
      </c>
      <c r="G736" s="13" t="str">
        <f>CONCATENATE( "|", Inventory!L735)</f>
        <v>|</v>
      </c>
      <c r="H736" s="13" t="str">
        <f>IF ( Inventory!N735 = "", " |", SUBSTITUTE(Inventory!N735, Inventory!N735, CONCATENATE( "|", Inventory!N735) ) )</f>
        <v> |</v>
      </c>
    </row>
    <row r="737">
      <c r="A737" s="132" t="str">
        <f>CONCATENATE(Inventory!A736, " ", IF( Inventory!B736 = "♂", "&amp;#9794;", IF( Inventory!B736 = "⚪", "&amp;#9898;", IF( Inventory!B736 = "♀", "&amp;#9792;", "" ))))</f>
        <v> </v>
      </c>
      <c r="B737" s="13" t="str">
        <f>CONCAT("|", JOIN("/",Inventory!F736:K736) )</f>
        <v>|/////</v>
      </c>
      <c r="C737" s="13" t="str">
        <f>CONCAT( "|", Inventory!E736)</f>
        <v>|</v>
      </c>
      <c r="D737" s="13" t="str">
        <f>CONCAT( "|", Inventory!D736)</f>
        <v>|</v>
      </c>
      <c r="E737" s="13" t="str">
        <f>CONCAT( "|", Inventory!C736)</f>
        <v>|</v>
      </c>
      <c r="F737" s="13" t="str">
        <f>SUBSTITUTE(CONCAT("|", JOIN(", ",Inventory!R736:U736) ), ", , ,", "")</f>
        <v>| </v>
      </c>
      <c r="G737" s="13" t="str">
        <f>CONCATENATE( "|", Inventory!L736)</f>
        <v>|</v>
      </c>
      <c r="H737" s="13" t="str">
        <f>IF ( Inventory!N736 = "", " |", SUBSTITUTE(Inventory!N736, Inventory!N736, CONCATENATE( "|", Inventory!N736) ) )</f>
        <v> |</v>
      </c>
    </row>
    <row r="738">
      <c r="A738" s="132" t="str">
        <f>CONCATENATE(Inventory!A737, " ", IF( Inventory!B737 = "♂", "&amp;#9794;", IF( Inventory!B737 = "⚪", "&amp;#9898;", IF( Inventory!B737 = "♀", "&amp;#9792;", "" ))))</f>
        <v> </v>
      </c>
      <c r="B738" s="13" t="str">
        <f>CONCAT("|", JOIN("/",Inventory!F737:K737) )</f>
        <v>|/////</v>
      </c>
      <c r="C738" s="13" t="str">
        <f>CONCAT( "|", Inventory!E737)</f>
        <v>|</v>
      </c>
      <c r="D738" s="13" t="str">
        <f>CONCAT( "|", Inventory!D737)</f>
        <v>|</v>
      </c>
      <c r="E738" s="13" t="str">
        <f>CONCAT( "|", Inventory!C737)</f>
        <v>|</v>
      </c>
      <c r="F738" s="13" t="str">
        <f>SUBSTITUTE(CONCAT("|", JOIN(", ",Inventory!R737:U737) ), ", , ,", "")</f>
        <v>| </v>
      </c>
      <c r="G738" s="13" t="str">
        <f>CONCATENATE( "|", Inventory!L737)</f>
        <v>|</v>
      </c>
      <c r="H738" s="13" t="str">
        <f>IF ( Inventory!N737 = "", " |", SUBSTITUTE(Inventory!N737, Inventory!N737, CONCATENATE( "|", Inventory!N737) ) )</f>
        <v> |</v>
      </c>
    </row>
    <row r="739">
      <c r="A739" s="132" t="str">
        <f>CONCATENATE(Inventory!A738, " ", IF( Inventory!B738 = "♂", "&amp;#9794;", IF( Inventory!B738 = "⚪", "&amp;#9898;", IF( Inventory!B738 = "♀", "&amp;#9792;", "" ))))</f>
        <v> </v>
      </c>
      <c r="B739" s="13" t="str">
        <f>CONCAT("|", JOIN("/",Inventory!F738:K738) )</f>
        <v>|/////</v>
      </c>
      <c r="C739" s="13" t="str">
        <f>CONCAT( "|", Inventory!E738)</f>
        <v>|</v>
      </c>
      <c r="D739" s="13" t="str">
        <f>CONCAT( "|", Inventory!D738)</f>
        <v>|</v>
      </c>
      <c r="E739" s="13" t="str">
        <f>CONCAT( "|", Inventory!C738)</f>
        <v>|</v>
      </c>
      <c r="F739" s="13" t="str">
        <f>SUBSTITUTE(CONCAT("|", JOIN(", ",Inventory!R738:U738) ), ", , ,", "")</f>
        <v>| </v>
      </c>
      <c r="G739" s="13" t="str">
        <f>CONCATENATE( "|", Inventory!L738)</f>
        <v>|</v>
      </c>
      <c r="H739" s="13" t="str">
        <f>IF ( Inventory!N738 = "", " |", SUBSTITUTE(Inventory!N738, Inventory!N738, CONCATENATE( "|", Inventory!N738) ) )</f>
        <v> |</v>
      </c>
    </row>
    <row r="740">
      <c r="A740" s="132" t="str">
        <f>CONCATENATE(Inventory!A739, " ", IF( Inventory!B739 = "♂", "&amp;#9794;", IF( Inventory!B739 = "⚪", "&amp;#9898;", IF( Inventory!B739 = "♀", "&amp;#9792;", "" ))))</f>
        <v> </v>
      </c>
      <c r="B740" s="13" t="str">
        <f>CONCAT("|", JOIN("/",Inventory!F739:K739) )</f>
        <v>|/////</v>
      </c>
      <c r="C740" s="13" t="str">
        <f>CONCAT( "|", Inventory!E739)</f>
        <v>|</v>
      </c>
      <c r="D740" s="13" t="str">
        <f>CONCAT( "|", Inventory!D739)</f>
        <v>|</v>
      </c>
      <c r="E740" s="13" t="str">
        <f>CONCAT( "|", Inventory!C739)</f>
        <v>|</v>
      </c>
      <c r="F740" s="13" t="str">
        <f>SUBSTITUTE(CONCAT("|", JOIN(", ",Inventory!R739:U739) ), ", , ,", "")</f>
        <v>| </v>
      </c>
      <c r="G740" s="13" t="str">
        <f>CONCATENATE( "|", Inventory!L739)</f>
        <v>|</v>
      </c>
      <c r="H740" s="13" t="str">
        <f>IF ( Inventory!N739 = "", " |", SUBSTITUTE(Inventory!N739, Inventory!N739, CONCATENATE( "|", Inventory!N739) ) )</f>
        <v> |</v>
      </c>
    </row>
    <row r="741">
      <c r="A741" s="132" t="str">
        <f>CONCATENATE(Inventory!A740, " ", IF( Inventory!B740 = "♂", "&amp;#9794;", IF( Inventory!B740 = "⚪", "&amp;#9898;", IF( Inventory!B740 = "♀", "&amp;#9792;", "" ))))</f>
        <v> </v>
      </c>
      <c r="B741" s="13" t="str">
        <f>CONCAT("|", JOIN("/",Inventory!F740:K740) )</f>
        <v>|/////</v>
      </c>
      <c r="C741" s="13" t="str">
        <f>CONCAT( "|", Inventory!E740)</f>
        <v>|</v>
      </c>
      <c r="D741" s="13" t="str">
        <f>CONCAT( "|", Inventory!D740)</f>
        <v>|</v>
      </c>
      <c r="E741" s="13" t="str">
        <f>CONCAT( "|", Inventory!C740)</f>
        <v>|</v>
      </c>
      <c r="F741" s="13" t="str">
        <f>SUBSTITUTE(CONCAT("|", JOIN(", ",Inventory!R740:U740) ), ", , ,", "")</f>
        <v>| </v>
      </c>
      <c r="G741" s="13" t="str">
        <f>CONCATENATE( "|", Inventory!L740)</f>
        <v>|</v>
      </c>
      <c r="H741" s="13" t="str">
        <f>IF ( Inventory!N740 = "", " |", SUBSTITUTE(Inventory!N740, Inventory!N740, CONCATENATE( "|", Inventory!N740) ) )</f>
        <v> |</v>
      </c>
    </row>
    <row r="742">
      <c r="A742" s="132" t="str">
        <f>CONCATENATE(Inventory!A741, " ", IF( Inventory!B741 = "♂", "&amp;#9794;", IF( Inventory!B741 = "⚪", "&amp;#9898;", IF( Inventory!B741 = "♀", "&amp;#9792;", "" ))))</f>
        <v> </v>
      </c>
      <c r="B742" s="13" t="str">
        <f>CONCAT("|", JOIN("/",Inventory!F741:K741) )</f>
        <v>|/////</v>
      </c>
      <c r="C742" s="13" t="str">
        <f>CONCAT( "|", Inventory!E741)</f>
        <v>|</v>
      </c>
      <c r="D742" s="13" t="str">
        <f>CONCAT( "|", Inventory!D741)</f>
        <v>|</v>
      </c>
      <c r="E742" s="13" t="str">
        <f>CONCAT( "|", Inventory!C741)</f>
        <v>|</v>
      </c>
      <c r="F742" s="13" t="str">
        <f>SUBSTITUTE(CONCAT("|", JOIN(", ",Inventory!R741:U741) ), ", , ,", "")</f>
        <v>| </v>
      </c>
      <c r="G742" s="13" t="str">
        <f>CONCATENATE( "|", Inventory!L741)</f>
        <v>|</v>
      </c>
      <c r="H742" s="13" t="str">
        <f>IF ( Inventory!N741 = "", " |", SUBSTITUTE(Inventory!N741, Inventory!N741, CONCATENATE( "|", Inventory!N741) ) )</f>
        <v> |</v>
      </c>
    </row>
    <row r="743">
      <c r="A743" s="132" t="str">
        <f>CONCATENATE(Inventory!A742, " ", IF( Inventory!B742 = "♂", "&amp;#9794;", IF( Inventory!B742 = "⚪", "&amp;#9898;", IF( Inventory!B742 = "♀", "&amp;#9792;", "" ))))</f>
        <v> </v>
      </c>
      <c r="B743" s="13" t="str">
        <f>CONCAT("|", JOIN("/",Inventory!F742:K742) )</f>
        <v>|/////</v>
      </c>
      <c r="C743" s="13" t="str">
        <f>CONCAT( "|", Inventory!E742)</f>
        <v>|</v>
      </c>
      <c r="D743" s="13" t="str">
        <f>CONCAT( "|", Inventory!D742)</f>
        <v>|</v>
      </c>
      <c r="E743" s="13" t="str">
        <f>CONCAT( "|", Inventory!C742)</f>
        <v>|</v>
      </c>
      <c r="F743" s="13" t="str">
        <f>SUBSTITUTE(CONCAT("|", JOIN(", ",Inventory!R742:U742) ), ", , ,", "")</f>
        <v>| </v>
      </c>
      <c r="G743" s="13" t="str">
        <f>CONCATENATE( "|", Inventory!L742)</f>
        <v>|</v>
      </c>
      <c r="H743" s="13" t="str">
        <f>IF ( Inventory!N742 = "", " |", SUBSTITUTE(Inventory!N742, Inventory!N742, CONCATENATE( "|", Inventory!N742) ) )</f>
        <v> |</v>
      </c>
    </row>
    <row r="744">
      <c r="A744" s="132" t="str">
        <f>CONCATENATE(Inventory!A743, " ", IF( Inventory!B743 = "♂", "&amp;#9794;", IF( Inventory!B743 = "⚪", "&amp;#9898;", IF( Inventory!B743 = "♀", "&amp;#9792;", "" ))))</f>
        <v> </v>
      </c>
      <c r="B744" s="13" t="str">
        <f>CONCAT("|", JOIN("/",Inventory!F743:K743) )</f>
        <v>|/////</v>
      </c>
      <c r="C744" s="13" t="str">
        <f>CONCAT( "|", Inventory!E743)</f>
        <v>|</v>
      </c>
      <c r="D744" s="13" t="str">
        <f>CONCAT( "|", Inventory!D743)</f>
        <v>|</v>
      </c>
      <c r="E744" s="13" t="str">
        <f>CONCAT( "|", Inventory!C743)</f>
        <v>|</v>
      </c>
      <c r="F744" s="13" t="str">
        <f>SUBSTITUTE(CONCAT("|", JOIN(", ",Inventory!R743:U743) ), ", , ,", "")</f>
        <v>| </v>
      </c>
      <c r="G744" s="13" t="str">
        <f>CONCATENATE( "|", Inventory!L743)</f>
        <v>|</v>
      </c>
      <c r="H744" s="13" t="str">
        <f>IF ( Inventory!N743 = "", " |", SUBSTITUTE(Inventory!N743, Inventory!N743, CONCATENATE( "|", Inventory!N743) ) )</f>
        <v> |</v>
      </c>
    </row>
    <row r="745">
      <c r="A745" s="132" t="str">
        <f>CONCATENATE(Inventory!A744, " ", IF( Inventory!B744 = "♂", "&amp;#9794;", IF( Inventory!B744 = "⚪", "&amp;#9898;", IF( Inventory!B744 = "♀", "&amp;#9792;", "" ))))</f>
        <v> </v>
      </c>
      <c r="B745" s="13" t="str">
        <f>CONCAT("|", JOIN("/",Inventory!F744:K744) )</f>
        <v>|/////</v>
      </c>
      <c r="C745" s="13" t="str">
        <f>CONCAT( "|", Inventory!E744)</f>
        <v>|</v>
      </c>
      <c r="D745" s="13" t="str">
        <f>CONCAT( "|", Inventory!D744)</f>
        <v>|</v>
      </c>
      <c r="E745" s="13" t="str">
        <f>CONCAT( "|", Inventory!C744)</f>
        <v>|</v>
      </c>
      <c r="F745" s="13" t="str">
        <f>SUBSTITUTE(CONCAT("|", JOIN(", ",Inventory!R744:U744) ), ", , ,", "")</f>
        <v>| </v>
      </c>
      <c r="G745" s="13" t="str">
        <f>CONCATENATE( "|", Inventory!L744)</f>
        <v>|</v>
      </c>
      <c r="H745" s="13" t="str">
        <f>IF ( Inventory!N744 = "", " |", SUBSTITUTE(Inventory!N744, Inventory!N744, CONCATENATE( "|", Inventory!N744) ) )</f>
        <v> |</v>
      </c>
    </row>
    <row r="746">
      <c r="A746" s="132" t="str">
        <f>CONCATENATE(Inventory!A745, " ", IF( Inventory!B745 = "♂", "&amp;#9794;", IF( Inventory!B745 = "⚪", "&amp;#9898;", IF( Inventory!B745 = "♀", "&amp;#9792;", "" ))))</f>
        <v> </v>
      </c>
      <c r="B746" s="13" t="str">
        <f>CONCAT("|", JOIN("/",Inventory!F745:K745) )</f>
        <v>|/////</v>
      </c>
      <c r="C746" s="13" t="str">
        <f>CONCAT( "|", Inventory!E745)</f>
        <v>|</v>
      </c>
      <c r="D746" s="13" t="str">
        <f>CONCAT( "|", Inventory!D745)</f>
        <v>|</v>
      </c>
      <c r="E746" s="13" t="str">
        <f>CONCAT( "|", Inventory!C745)</f>
        <v>|</v>
      </c>
      <c r="F746" s="13" t="str">
        <f>SUBSTITUTE(CONCAT("|", JOIN(", ",Inventory!R745:U745) ), ", , ,", "")</f>
        <v>| </v>
      </c>
      <c r="G746" s="13" t="str">
        <f>CONCATENATE( "|", Inventory!L745)</f>
        <v>|</v>
      </c>
      <c r="H746" s="13" t="str">
        <f>IF ( Inventory!N745 = "", " |", SUBSTITUTE(Inventory!N745, Inventory!N745, CONCATENATE( "|", Inventory!N745) ) )</f>
        <v> |</v>
      </c>
    </row>
    <row r="747">
      <c r="A747" s="132" t="str">
        <f>CONCATENATE(Inventory!A746, " ", IF( Inventory!B746 = "♂", "&amp;#9794;", IF( Inventory!B746 = "⚪", "&amp;#9898;", IF( Inventory!B746 = "♀", "&amp;#9792;", "" ))))</f>
        <v> </v>
      </c>
      <c r="B747" s="13" t="str">
        <f>CONCAT("|", JOIN("/",Inventory!F746:K746) )</f>
        <v>|/////</v>
      </c>
      <c r="C747" s="13" t="str">
        <f>CONCAT( "|", Inventory!E746)</f>
        <v>|</v>
      </c>
      <c r="D747" s="13" t="str">
        <f>CONCAT( "|", Inventory!D746)</f>
        <v>|</v>
      </c>
      <c r="E747" s="13" t="str">
        <f>CONCAT( "|", Inventory!C746)</f>
        <v>|</v>
      </c>
      <c r="F747" s="13" t="str">
        <f>SUBSTITUTE(CONCAT("|", JOIN(", ",Inventory!R746:U746) ), ", , ,", "")</f>
        <v>| </v>
      </c>
      <c r="G747" s="13" t="str">
        <f>CONCATENATE( "|", Inventory!L746)</f>
        <v>|</v>
      </c>
      <c r="H747" s="13" t="str">
        <f>IF ( Inventory!N746 = "", " |", SUBSTITUTE(Inventory!N746, Inventory!N746, CONCATENATE( "|", Inventory!N746) ) )</f>
        <v> |</v>
      </c>
    </row>
    <row r="748">
      <c r="A748" s="132" t="str">
        <f>CONCATENATE(Inventory!A747, " ", IF( Inventory!B747 = "♂", "&amp;#9794;", IF( Inventory!B747 = "⚪", "&amp;#9898;", IF( Inventory!B747 = "♀", "&amp;#9792;", "" ))))</f>
        <v> </v>
      </c>
      <c r="B748" s="13" t="str">
        <f>CONCAT("|", JOIN("/",Inventory!F747:K747) )</f>
        <v>|/////</v>
      </c>
      <c r="C748" s="13" t="str">
        <f>CONCAT( "|", Inventory!E747)</f>
        <v>|</v>
      </c>
      <c r="D748" s="13" t="str">
        <f>CONCAT( "|", Inventory!D747)</f>
        <v>|</v>
      </c>
      <c r="E748" s="13" t="str">
        <f>CONCAT( "|", Inventory!C747)</f>
        <v>|</v>
      </c>
      <c r="F748" s="13" t="str">
        <f>SUBSTITUTE(CONCAT("|", JOIN(", ",Inventory!R747:U747) ), ", , ,", "")</f>
        <v>| </v>
      </c>
      <c r="G748" s="13" t="str">
        <f>CONCATENATE( "|", Inventory!L747)</f>
        <v>|</v>
      </c>
      <c r="H748" s="13" t="str">
        <f>IF ( Inventory!N747 = "", " |", SUBSTITUTE(Inventory!N747, Inventory!N747, CONCATENATE( "|", Inventory!N747) ) )</f>
        <v> |</v>
      </c>
    </row>
    <row r="749">
      <c r="A749" s="132" t="str">
        <f>CONCATENATE(Inventory!A748, " ", IF( Inventory!B748 = "♂", "&amp;#9794;", IF( Inventory!B748 = "⚪", "&amp;#9898;", IF( Inventory!B748 = "♀", "&amp;#9792;", "" ))))</f>
        <v> </v>
      </c>
      <c r="B749" s="13" t="str">
        <f>CONCAT("|", JOIN("/",Inventory!F748:K748) )</f>
        <v>|/////</v>
      </c>
      <c r="C749" s="13" t="str">
        <f>CONCAT( "|", Inventory!E748)</f>
        <v>|</v>
      </c>
      <c r="D749" s="13" t="str">
        <f>CONCAT( "|", Inventory!D748)</f>
        <v>|</v>
      </c>
      <c r="E749" s="13" t="str">
        <f>CONCAT( "|", Inventory!C748)</f>
        <v>|</v>
      </c>
      <c r="F749" s="13" t="str">
        <f>SUBSTITUTE(CONCAT("|", JOIN(", ",Inventory!R748:U748) ), ", , ,", "")</f>
        <v>| </v>
      </c>
      <c r="G749" s="13" t="str">
        <f>CONCATENATE( "|", Inventory!L748)</f>
        <v>|</v>
      </c>
      <c r="H749" s="13" t="str">
        <f>IF ( Inventory!N748 = "", " |", SUBSTITUTE(Inventory!N748, Inventory!N748, CONCATENATE( "|", Inventory!N748) ) )</f>
        <v> |</v>
      </c>
    </row>
    <row r="750">
      <c r="A750" s="132" t="str">
        <f>CONCATENATE(Inventory!A749, " ", IF( Inventory!B749 = "♂", "&amp;#9794;", IF( Inventory!B749 = "⚪", "&amp;#9898;", IF( Inventory!B749 = "♀", "&amp;#9792;", "" ))))</f>
        <v> </v>
      </c>
      <c r="B750" s="13" t="str">
        <f>CONCAT("|", JOIN("/",Inventory!F749:K749) )</f>
        <v>|/////</v>
      </c>
      <c r="C750" s="13" t="str">
        <f>CONCAT( "|", Inventory!E749)</f>
        <v>|</v>
      </c>
      <c r="D750" s="13" t="str">
        <f>CONCAT( "|", Inventory!D749)</f>
        <v>|</v>
      </c>
      <c r="E750" s="13" t="str">
        <f>CONCAT( "|", Inventory!C749)</f>
        <v>|</v>
      </c>
      <c r="F750" s="13" t="str">
        <f>SUBSTITUTE(CONCAT("|", JOIN(", ",Inventory!R749:U749) ), ", , ,", "")</f>
        <v>| </v>
      </c>
      <c r="G750" s="13" t="str">
        <f>CONCATENATE( "|", Inventory!L749)</f>
        <v>|</v>
      </c>
      <c r="H750" s="13" t="str">
        <f>IF ( Inventory!N749 = "", " |", SUBSTITUTE(Inventory!N749, Inventory!N749, CONCATENATE( "|", Inventory!N749) ) )</f>
        <v> |</v>
      </c>
    </row>
    <row r="751">
      <c r="A751" s="132" t="str">
        <f>CONCATENATE(Inventory!A750, " ", IF( Inventory!B750 = "♂", "&amp;#9794;", IF( Inventory!B750 = "⚪", "&amp;#9898;", IF( Inventory!B750 = "♀", "&amp;#9792;", "" ))))</f>
        <v> </v>
      </c>
      <c r="B751" s="13" t="str">
        <f>CONCAT("|", JOIN("/",Inventory!F750:K750) )</f>
        <v>|/////</v>
      </c>
      <c r="C751" s="13" t="str">
        <f>CONCAT( "|", Inventory!E750)</f>
        <v>|</v>
      </c>
      <c r="D751" s="13" t="str">
        <f>CONCAT( "|", Inventory!D750)</f>
        <v>|</v>
      </c>
      <c r="E751" s="13" t="str">
        <f>CONCAT( "|", Inventory!C750)</f>
        <v>|</v>
      </c>
      <c r="F751" s="13" t="str">
        <f>SUBSTITUTE(CONCAT("|", JOIN(", ",Inventory!R750:U750) ), ", , ,", "")</f>
        <v>| </v>
      </c>
      <c r="G751" s="13" t="str">
        <f>CONCATENATE( "|", Inventory!L750)</f>
        <v>|</v>
      </c>
      <c r="H751" s="13" t="str">
        <f>IF ( Inventory!N750 = "", " |", SUBSTITUTE(Inventory!N750, Inventory!N750, CONCATENATE( "|", Inventory!N750) ) )</f>
        <v> |</v>
      </c>
    </row>
    <row r="752">
      <c r="A752" s="132" t="str">
        <f>CONCATENATE(Inventory!A751, " ", IF( Inventory!B751 = "♂", "&amp;#9794;", IF( Inventory!B751 = "⚪", "&amp;#9898;", IF( Inventory!B751 = "♀", "&amp;#9792;", "" ))))</f>
        <v> </v>
      </c>
      <c r="B752" s="13" t="str">
        <f>CONCAT("|", JOIN("/",Inventory!F751:K751) )</f>
        <v>|/////</v>
      </c>
      <c r="C752" s="13" t="str">
        <f>CONCAT( "|", Inventory!E751)</f>
        <v>|</v>
      </c>
      <c r="D752" s="13" t="str">
        <f>CONCAT( "|", Inventory!D751)</f>
        <v>|</v>
      </c>
      <c r="E752" s="13" t="str">
        <f>CONCAT( "|", Inventory!C751)</f>
        <v>|</v>
      </c>
      <c r="F752" s="13" t="str">
        <f>SUBSTITUTE(CONCAT("|", JOIN(", ",Inventory!R751:U751) ), ", , ,", "")</f>
        <v>| </v>
      </c>
      <c r="G752" s="13" t="str">
        <f>CONCATENATE( "|", Inventory!L751)</f>
        <v>|</v>
      </c>
      <c r="H752" s="13" t="str">
        <f>IF ( Inventory!N751 = "", " |", SUBSTITUTE(Inventory!N751, Inventory!N751, CONCATENATE( "|", Inventory!N751) ) )</f>
        <v> |</v>
      </c>
    </row>
    <row r="753">
      <c r="A753" s="132" t="str">
        <f>CONCATENATE(Inventory!A752, " ", IF( Inventory!B752 = "♂", "&amp;#9794;", IF( Inventory!B752 = "⚪", "&amp;#9898;", IF( Inventory!B752 = "♀", "&amp;#9792;", "" ))))</f>
        <v> </v>
      </c>
      <c r="B753" s="13" t="str">
        <f>CONCAT("|", JOIN("/",Inventory!F752:K752) )</f>
        <v>|/////</v>
      </c>
      <c r="C753" s="13" t="str">
        <f>CONCAT( "|", Inventory!E752)</f>
        <v>|</v>
      </c>
      <c r="D753" s="13" t="str">
        <f>CONCAT( "|", Inventory!D752)</f>
        <v>|</v>
      </c>
      <c r="E753" s="13" t="str">
        <f>CONCAT( "|", Inventory!C752)</f>
        <v>|</v>
      </c>
      <c r="F753" s="13" t="str">
        <f>SUBSTITUTE(CONCAT("|", JOIN(", ",Inventory!R752:U752) ), ", , ,", "")</f>
        <v>| </v>
      </c>
      <c r="G753" s="13" t="str">
        <f>CONCATENATE( "|", Inventory!L752)</f>
        <v>|</v>
      </c>
      <c r="H753" s="13" t="str">
        <f>IF ( Inventory!N752 = "", " |", SUBSTITUTE(Inventory!N752, Inventory!N752, CONCATENATE( "|", Inventory!N752) ) )</f>
        <v> |</v>
      </c>
    </row>
    <row r="754">
      <c r="A754" s="132" t="str">
        <f>CONCATENATE(Inventory!A753, " ", IF( Inventory!B753 = "♂", "&amp;#9794;", IF( Inventory!B753 = "⚪", "&amp;#9898;", IF( Inventory!B753 = "♀", "&amp;#9792;", "" ))))</f>
        <v> </v>
      </c>
      <c r="B754" s="13" t="str">
        <f>CONCAT("|", JOIN("/",Inventory!F753:K753) )</f>
        <v>|/////</v>
      </c>
      <c r="C754" s="13" t="str">
        <f>CONCAT( "|", Inventory!E753)</f>
        <v>|</v>
      </c>
      <c r="D754" s="13" t="str">
        <f>CONCAT( "|", Inventory!D753)</f>
        <v>|</v>
      </c>
      <c r="E754" s="13" t="str">
        <f>CONCAT( "|", Inventory!C753)</f>
        <v>|</v>
      </c>
      <c r="F754" s="13" t="str">
        <f>SUBSTITUTE(CONCAT("|", JOIN(", ",Inventory!R753:U753) ), ", , ,", "")</f>
        <v>| </v>
      </c>
      <c r="G754" s="13" t="str">
        <f>CONCATENATE( "|", Inventory!L753)</f>
        <v>|</v>
      </c>
      <c r="H754" s="13" t="str">
        <f>IF ( Inventory!N753 = "", " |", SUBSTITUTE(Inventory!N753, Inventory!N753, CONCATENATE( "|", Inventory!N753) ) )</f>
        <v> |</v>
      </c>
    </row>
    <row r="755">
      <c r="A755" s="132" t="str">
        <f>CONCATENATE(Inventory!A754, " ", IF( Inventory!B754 = "♂", "&amp;#9794;", IF( Inventory!B754 = "⚪", "&amp;#9898;", IF( Inventory!B754 = "♀", "&amp;#9792;", "" ))))</f>
        <v> </v>
      </c>
      <c r="B755" s="13" t="str">
        <f>CONCAT("|", JOIN("/",Inventory!F754:K754) )</f>
        <v>|/////</v>
      </c>
      <c r="C755" s="13" t="str">
        <f>CONCAT( "|", Inventory!E754)</f>
        <v>|</v>
      </c>
      <c r="D755" s="13" t="str">
        <f>CONCAT( "|", Inventory!D754)</f>
        <v>|</v>
      </c>
      <c r="E755" s="13" t="str">
        <f>CONCAT( "|", Inventory!C754)</f>
        <v>|</v>
      </c>
      <c r="F755" s="13" t="str">
        <f>SUBSTITUTE(CONCAT("|", JOIN(", ",Inventory!R754:U754) ), ", , ,", "")</f>
        <v>| </v>
      </c>
      <c r="G755" s="13" t="str">
        <f>CONCATENATE( "|", Inventory!L754)</f>
        <v>|</v>
      </c>
      <c r="H755" s="13" t="str">
        <f>IF ( Inventory!N754 = "", " |", SUBSTITUTE(Inventory!N754, Inventory!N754, CONCATENATE( "|", Inventory!N754) ) )</f>
        <v> |</v>
      </c>
    </row>
    <row r="756">
      <c r="A756" s="132" t="str">
        <f>CONCATENATE(Inventory!A755, " ", IF( Inventory!B755 = "♂", "&amp;#9794;", IF( Inventory!B755 = "⚪", "&amp;#9898;", IF( Inventory!B755 = "♀", "&amp;#9792;", "" ))))</f>
        <v> </v>
      </c>
      <c r="B756" s="13" t="str">
        <f>CONCAT("|", JOIN("/",Inventory!F755:K755) )</f>
        <v>|/////</v>
      </c>
      <c r="C756" s="13" t="str">
        <f>CONCAT( "|", Inventory!E755)</f>
        <v>|</v>
      </c>
      <c r="D756" s="13" t="str">
        <f>CONCAT( "|", Inventory!D755)</f>
        <v>|</v>
      </c>
      <c r="E756" s="13" t="str">
        <f>CONCAT( "|", Inventory!C755)</f>
        <v>|</v>
      </c>
      <c r="F756" s="13" t="str">
        <f>SUBSTITUTE(CONCAT("|", JOIN(", ",Inventory!R755:U755) ), ", , ,", "")</f>
        <v>| </v>
      </c>
      <c r="G756" s="13" t="str">
        <f>CONCATENATE( "|", Inventory!L755)</f>
        <v>|</v>
      </c>
      <c r="H756" s="13" t="str">
        <f>IF ( Inventory!N755 = "", " |", SUBSTITUTE(Inventory!N755, Inventory!N755, CONCATENATE( "|", Inventory!N755) ) )</f>
        <v> |</v>
      </c>
    </row>
    <row r="757">
      <c r="A757" s="132" t="str">
        <f>CONCATENATE(Inventory!A756, " ", IF( Inventory!B756 = "♂", "&amp;#9794;", IF( Inventory!B756 = "⚪", "&amp;#9898;", IF( Inventory!B756 = "♀", "&amp;#9792;", "" ))))</f>
        <v> </v>
      </c>
      <c r="B757" s="13" t="str">
        <f>CONCAT("|", JOIN("/",Inventory!F756:K756) )</f>
        <v>|/////</v>
      </c>
      <c r="C757" s="13" t="str">
        <f>CONCAT( "|", Inventory!E756)</f>
        <v>|</v>
      </c>
      <c r="D757" s="13" t="str">
        <f>CONCAT( "|", Inventory!D756)</f>
        <v>|</v>
      </c>
      <c r="E757" s="13" t="str">
        <f>CONCAT( "|", Inventory!C756)</f>
        <v>|</v>
      </c>
      <c r="F757" s="13" t="str">
        <f>SUBSTITUTE(CONCAT("|", JOIN(", ",Inventory!R756:U756) ), ", , ,", "")</f>
        <v>| </v>
      </c>
      <c r="G757" s="13" t="str">
        <f>CONCATENATE( "|", Inventory!L756)</f>
        <v>|</v>
      </c>
      <c r="H757" s="13" t="str">
        <f>IF ( Inventory!N756 = "", " |", SUBSTITUTE(Inventory!N756, Inventory!N756, CONCATENATE( "|", Inventory!N756) ) )</f>
        <v> |</v>
      </c>
    </row>
    <row r="758">
      <c r="A758" s="132" t="str">
        <f>CONCATENATE(Inventory!A757, " ", IF( Inventory!B757 = "♂", "&amp;#9794;", IF( Inventory!B757 = "⚪", "&amp;#9898;", IF( Inventory!B757 = "♀", "&amp;#9792;", "" ))))</f>
        <v> </v>
      </c>
      <c r="B758" s="13" t="str">
        <f>CONCAT("|", JOIN("/",Inventory!F757:K757) )</f>
        <v>|/////</v>
      </c>
      <c r="C758" s="13" t="str">
        <f>CONCAT( "|", Inventory!E757)</f>
        <v>|</v>
      </c>
      <c r="D758" s="13" t="str">
        <f>CONCAT( "|", Inventory!D757)</f>
        <v>|</v>
      </c>
      <c r="E758" s="13" t="str">
        <f>CONCAT( "|", Inventory!C757)</f>
        <v>|</v>
      </c>
      <c r="F758" s="13" t="str">
        <f>SUBSTITUTE(CONCAT("|", JOIN(", ",Inventory!R757:U757) ), ", , ,", "")</f>
        <v>| </v>
      </c>
      <c r="G758" s="13" t="str">
        <f>CONCATENATE( "|", Inventory!L757)</f>
        <v>|</v>
      </c>
      <c r="H758" s="13" t="str">
        <f>IF ( Inventory!N757 = "", " |", SUBSTITUTE(Inventory!N757, Inventory!N757, CONCATENATE( "|", Inventory!N757) ) )</f>
        <v> |</v>
      </c>
    </row>
    <row r="759">
      <c r="A759" s="132" t="str">
        <f>CONCATENATE(Inventory!A758, " ", IF( Inventory!B758 = "♂", "&amp;#9794;", IF( Inventory!B758 = "⚪", "&amp;#9898;", IF( Inventory!B758 = "♀", "&amp;#9792;", "" ))))</f>
        <v> </v>
      </c>
      <c r="B759" s="13" t="str">
        <f>CONCAT("|", JOIN("/",Inventory!F758:K758) )</f>
        <v>|/////</v>
      </c>
      <c r="C759" s="13" t="str">
        <f>CONCAT( "|", Inventory!E758)</f>
        <v>|</v>
      </c>
      <c r="D759" s="13" t="str">
        <f>CONCAT( "|", Inventory!D758)</f>
        <v>|</v>
      </c>
      <c r="E759" s="13" t="str">
        <f>CONCAT( "|", Inventory!C758)</f>
        <v>|</v>
      </c>
      <c r="F759" s="13" t="str">
        <f>SUBSTITUTE(CONCAT("|", JOIN(", ",Inventory!R758:U758) ), ", , ,", "")</f>
        <v>| </v>
      </c>
      <c r="G759" s="13" t="str">
        <f>CONCATENATE( "|", Inventory!L758)</f>
        <v>|</v>
      </c>
      <c r="H759" s="13" t="str">
        <f>IF ( Inventory!N758 = "", " |", SUBSTITUTE(Inventory!N758, Inventory!N758, CONCATENATE( "|", Inventory!N758) ) )</f>
        <v> |</v>
      </c>
    </row>
    <row r="760">
      <c r="A760" s="132" t="str">
        <f>CONCATENATE(Inventory!A759, " ", IF( Inventory!B759 = "♂", "&amp;#9794;", IF( Inventory!B759 = "⚪", "&amp;#9898;", IF( Inventory!B759 = "♀", "&amp;#9792;", "" ))))</f>
        <v> </v>
      </c>
      <c r="B760" s="13" t="str">
        <f>CONCAT("|", JOIN("/",Inventory!F759:K759) )</f>
        <v>|/////</v>
      </c>
      <c r="C760" s="13" t="str">
        <f>CONCAT( "|", Inventory!E759)</f>
        <v>|</v>
      </c>
      <c r="D760" s="13" t="str">
        <f>CONCAT( "|", Inventory!D759)</f>
        <v>|</v>
      </c>
      <c r="E760" s="13" t="str">
        <f>CONCAT( "|", Inventory!C759)</f>
        <v>|</v>
      </c>
      <c r="F760" s="13" t="str">
        <f>SUBSTITUTE(CONCAT("|", JOIN(", ",Inventory!R759:U759) ), ", , ,", "")</f>
        <v>| </v>
      </c>
      <c r="G760" s="13" t="str">
        <f>CONCATENATE( "|", Inventory!L759)</f>
        <v>|</v>
      </c>
      <c r="H760" s="13" t="str">
        <f>IF ( Inventory!N759 = "", " |", SUBSTITUTE(Inventory!N759, Inventory!N759, CONCATENATE( "|", Inventory!N759) ) )</f>
        <v> |</v>
      </c>
    </row>
    <row r="761">
      <c r="A761" s="132" t="str">
        <f>CONCATENATE(Inventory!A760, " ", IF( Inventory!B760 = "♂", "&amp;#9794;", IF( Inventory!B760 = "⚪", "&amp;#9898;", IF( Inventory!B760 = "♀", "&amp;#9792;", "" ))))</f>
        <v> </v>
      </c>
      <c r="B761" s="13" t="str">
        <f>CONCAT("|", JOIN("/",Inventory!F760:K760) )</f>
        <v>|/////</v>
      </c>
      <c r="C761" s="13" t="str">
        <f>CONCAT( "|", Inventory!E760)</f>
        <v>|</v>
      </c>
      <c r="D761" s="13" t="str">
        <f>CONCAT( "|", Inventory!D760)</f>
        <v>|</v>
      </c>
      <c r="E761" s="13" t="str">
        <f>CONCAT( "|", Inventory!C760)</f>
        <v>|</v>
      </c>
      <c r="F761" s="13" t="str">
        <f>SUBSTITUTE(CONCAT("|", JOIN(", ",Inventory!R760:U760) ), ", , ,", "")</f>
        <v>| </v>
      </c>
      <c r="G761" s="13" t="str">
        <f>CONCATENATE( "|", Inventory!L760)</f>
        <v>|</v>
      </c>
      <c r="H761" s="13" t="str">
        <f>IF ( Inventory!N760 = "", " |", SUBSTITUTE(Inventory!N760, Inventory!N760, CONCATENATE( "|", Inventory!N760) ) )</f>
        <v> |</v>
      </c>
    </row>
    <row r="762">
      <c r="A762" s="132" t="str">
        <f>CONCATENATE(Inventory!A761, " ", IF( Inventory!B761 = "♂", "&amp;#9794;", IF( Inventory!B761 = "⚪", "&amp;#9898;", IF( Inventory!B761 = "♀", "&amp;#9792;", "" ))))</f>
        <v> </v>
      </c>
      <c r="B762" s="13" t="str">
        <f>CONCAT("|", JOIN("/",Inventory!F761:K761) )</f>
        <v>|/////</v>
      </c>
      <c r="C762" s="13" t="str">
        <f>CONCAT( "|", Inventory!E761)</f>
        <v>|</v>
      </c>
      <c r="D762" s="13" t="str">
        <f>CONCAT( "|", Inventory!D761)</f>
        <v>|</v>
      </c>
      <c r="E762" s="13" t="str">
        <f>CONCAT( "|", Inventory!C761)</f>
        <v>|</v>
      </c>
      <c r="F762" s="13" t="str">
        <f>SUBSTITUTE(CONCAT("|", JOIN(", ",Inventory!R761:U761) ), ", , ,", "")</f>
        <v>| </v>
      </c>
      <c r="G762" s="13" t="str">
        <f>CONCATENATE( "|", Inventory!L761)</f>
        <v>|</v>
      </c>
      <c r="H762" s="13" t="str">
        <f>IF ( Inventory!N761 = "", " |", SUBSTITUTE(Inventory!N761, Inventory!N761, CONCATENATE( "|", Inventory!N761) ) )</f>
        <v> |</v>
      </c>
    </row>
    <row r="763">
      <c r="A763" s="132" t="str">
        <f>CONCATENATE(Inventory!A762, " ", IF( Inventory!B762 = "♂", "&amp;#9794;", IF( Inventory!B762 = "⚪", "&amp;#9898;", IF( Inventory!B762 = "♀", "&amp;#9792;", "" ))))</f>
        <v> </v>
      </c>
      <c r="B763" s="13" t="str">
        <f>CONCAT("|", JOIN("/",Inventory!F762:K762) )</f>
        <v>|/////</v>
      </c>
      <c r="C763" s="13" t="str">
        <f>CONCAT( "|", Inventory!E762)</f>
        <v>|</v>
      </c>
      <c r="D763" s="13" t="str">
        <f>CONCAT( "|", Inventory!D762)</f>
        <v>|</v>
      </c>
      <c r="E763" s="13" t="str">
        <f>CONCAT( "|", Inventory!C762)</f>
        <v>|</v>
      </c>
      <c r="F763" s="13" t="str">
        <f>SUBSTITUTE(CONCAT("|", JOIN(", ",Inventory!R762:U762) ), ", , ,", "")</f>
        <v>| </v>
      </c>
      <c r="G763" s="13" t="str">
        <f>CONCATENATE( "|", Inventory!L762)</f>
        <v>|</v>
      </c>
      <c r="H763" s="13" t="str">
        <f>IF ( Inventory!N762 = "", " |", SUBSTITUTE(Inventory!N762, Inventory!N762, CONCATENATE( "|", Inventory!N762) ) )</f>
        <v> |</v>
      </c>
    </row>
    <row r="764">
      <c r="A764" s="132" t="str">
        <f>CONCATENATE(Inventory!A763, " ", IF( Inventory!B763 = "♂", "&amp;#9794;", IF( Inventory!B763 = "⚪", "&amp;#9898;", IF( Inventory!B763 = "♀", "&amp;#9792;", "" ))))</f>
        <v> </v>
      </c>
      <c r="B764" s="13" t="str">
        <f>CONCAT("|", JOIN("/",Inventory!F763:K763) )</f>
        <v>|/////</v>
      </c>
      <c r="C764" s="13" t="str">
        <f>CONCAT( "|", Inventory!E763)</f>
        <v>|</v>
      </c>
      <c r="D764" s="13" t="str">
        <f>CONCAT( "|", Inventory!D763)</f>
        <v>|</v>
      </c>
      <c r="E764" s="13" t="str">
        <f>CONCAT( "|", Inventory!C763)</f>
        <v>|</v>
      </c>
      <c r="F764" s="13" t="str">
        <f>SUBSTITUTE(CONCAT("|", JOIN(", ",Inventory!R763:U763) ), ", , ,", "")</f>
        <v>| </v>
      </c>
      <c r="G764" s="13" t="str">
        <f>CONCATENATE( "|", Inventory!L763)</f>
        <v>|</v>
      </c>
      <c r="H764" s="13" t="str">
        <f>IF ( Inventory!N763 = "", " |", SUBSTITUTE(Inventory!N763, Inventory!N763, CONCATENATE( "|", Inventory!N763) ) )</f>
        <v> |</v>
      </c>
    </row>
    <row r="765">
      <c r="A765" s="132" t="str">
        <f>CONCATENATE(Inventory!A764, " ", IF( Inventory!B764 = "♂", "&amp;#9794;", IF( Inventory!B764 = "⚪", "&amp;#9898;", IF( Inventory!B764 = "♀", "&amp;#9792;", "" ))))</f>
        <v> </v>
      </c>
      <c r="B765" s="13" t="str">
        <f>CONCAT("|", JOIN("/",Inventory!F764:K764) )</f>
        <v>|/////</v>
      </c>
      <c r="C765" s="13" t="str">
        <f>CONCAT( "|", Inventory!E764)</f>
        <v>|</v>
      </c>
      <c r="D765" s="13" t="str">
        <f>CONCAT( "|", Inventory!D764)</f>
        <v>|</v>
      </c>
      <c r="E765" s="13" t="str">
        <f>CONCAT( "|", Inventory!C764)</f>
        <v>|</v>
      </c>
      <c r="F765" s="13" t="str">
        <f>SUBSTITUTE(CONCAT("|", JOIN(", ",Inventory!R764:U764) ), ", , ,", "")</f>
        <v>| </v>
      </c>
      <c r="G765" s="13" t="str">
        <f>CONCATENATE( "|", Inventory!L764)</f>
        <v>|</v>
      </c>
      <c r="H765" s="13" t="str">
        <f>IF ( Inventory!N764 = "", " |", SUBSTITUTE(Inventory!N764, Inventory!N764, CONCATENATE( "|", Inventory!N764) ) )</f>
        <v> |</v>
      </c>
    </row>
    <row r="766">
      <c r="A766" s="132" t="str">
        <f>CONCATENATE(Inventory!A765, " ", IF( Inventory!B765 = "♂", "&amp;#9794;", IF( Inventory!B765 = "⚪", "&amp;#9898;", IF( Inventory!B765 = "♀", "&amp;#9792;", "" ))))</f>
        <v> </v>
      </c>
      <c r="B766" s="13" t="str">
        <f>CONCAT("|", JOIN("/",Inventory!F765:K765) )</f>
        <v>|/////</v>
      </c>
      <c r="C766" s="13" t="str">
        <f>CONCAT( "|", Inventory!E765)</f>
        <v>|</v>
      </c>
      <c r="D766" s="13" t="str">
        <f>CONCAT( "|", Inventory!D765)</f>
        <v>|</v>
      </c>
      <c r="E766" s="13" t="str">
        <f>CONCAT( "|", Inventory!C765)</f>
        <v>|</v>
      </c>
      <c r="F766" s="13" t="str">
        <f>SUBSTITUTE(CONCAT("|", JOIN(", ",Inventory!R765:U765) ), ", , ,", "")</f>
        <v>| </v>
      </c>
      <c r="G766" s="13" t="str">
        <f>CONCATENATE( "|", Inventory!L765)</f>
        <v>|</v>
      </c>
      <c r="H766" s="13" t="str">
        <f>IF ( Inventory!N765 = "", " |", SUBSTITUTE(Inventory!N765, Inventory!N765, CONCATENATE( "|", Inventory!N765) ) )</f>
        <v> |</v>
      </c>
    </row>
    <row r="767">
      <c r="A767" s="132" t="str">
        <f>CONCATENATE(Inventory!A766, " ", IF( Inventory!B766 = "♂", "&amp;#9794;", IF( Inventory!B766 = "⚪", "&amp;#9898;", IF( Inventory!B766 = "♀", "&amp;#9792;", "" ))))</f>
        <v> </v>
      </c>
      <c r="B767" s="13" t="str">
        <f>CONCAT("|", JOIN("/",Inventory!F766:K766) )</f>
        <v>|/////</v>
      </c>
      <c r="C767" s="13" t="str">
        <f>CONCAT( "|", Inventory!E766)</f>
        <v>|</v>
      </c>
      <c r="D767" s="13" t="str">
        <f>CONCAT( "|", Inventory!D766)</f>
        <v>|</v>
      </c>
      <c r="E767" s="13" t="str">
        <f>CONCAT( "|", Inventory!C766)</f>
        <v>|</v>
      </c>
      <c r="F767" s="13" t="str">
        <f>SUBSTITUTE(CONCAT("|", JOIN(", ",Inventory!R766:U766) ), ", , ,", "")</f>
        <v>| </v>
      </c>
      <c r="G767" s="13" t="str">
        <f>CONCATENATE( "|", Inventory!L766)</f>
        <v>|</v>
      </c>
      <c r="H767" s="13" t="str">
        <f>IF ( Inventory!N766 = "", " |", SUBSTITUTE(Inventory!N766, Inventory!N766, CONCATENATE( "|", Inventory!N766) ) )</f>
        <v> |</v>
      </c>
    </row>
    <row r="768">
      <c r="A768" s="132" t="str">
        <f>CONCATENATE(Inventory!A767, " ", IF( Inventory!B767 = "♂", "&amp;#9794;", IF( Inventory!B767 = "⚪", "&amp;#9898;", IF( Inventory!B767 = "♀", "&amp;#9792;", "" ))))</f>
        <v> </v>
      </c>
      <c r="B768" s="13" t="str">
        <f>CONCAT("|", JOIN("/",Inventory!F767:K767) )</f>
        <v>|/////</v>
      </c>
      <c r="C768" s="13" t="str">
        <f>CONCAT( "|", Inventory!E767)</f>
        <v>|</v>
      </c>
      <c r="D768" s="13" t="str">
        <f>CONCAT( "|", Inventory!D767)</f>
        <v>|</v>
      </c>
      <c r="E768" s="13" t="str">
        <f>CONCAT( "|", Inventory!C767)</f>
        <v>|</v>
      </c>
      <c r="F768" s="13" t="str">
        <f>SUBSTITUTE(CONCAT("|", JOIN(", ",Inventory!R767:U767) ), ", , ,", "")</f>
        <v>| </v>
      </c>
      <c r="G768" s="13" t="str">
        <f>CONCATENATE( "|", Inventory!L767)</f>
        <v>|</v>
      </c>
      <c r="H768" s="13" t="str">
        <f>IF ( Inventory!N767 = "", " |", SUBSTITUTE(Inventory!N767, Inventory!N767, CONCATENATE( "|", Inventory!N767) ) )</f>
        <v> |</v>
      </c>
    </row>
    <row r="769">
      <c r="A769" s="132" t="str">
        <f>CONCATENATE(Inventory!A768, " ", IF( Inventory!B768 = "♂", "&amp;#9794;", IF( Inventory!B768 = "⚪", "&amp;#9898;", IF( Inventory!B768 = "♀", "&amp;#9792;", "" ))))</f>
        <v> </v>
      </c>
      <c r="B769" s="13" t="str">
        <f>CONCAT("|", JOIN("/",Inventory!F768:K768) )</f>
        <v>|/////</v>
      </c>
      <c r="C769" s="13" t="str">
        <f>CONCAT( "|", Inventory!E768)</f>
        <v>|</v>
      </c>
      <c r="D769" s="13" t="str">
        <f>CONCAT( "|", Inventory!D768)</f>
        <v>|</v>
      </c>
      <c r="E769" s="13" t="str">
        <f>CONCAT( "|", Inventory!C768)</f>
        <v>|</v>
      </c>
      <c r="F769" s="13" t="str">
        <f>SUBSTITUTE(CONCAT("|", JOIN(", ",Inventory!R768:U768) ), ", , ,", "")</f>
        <v>| </v>
      </c>
      <c r="G769" s="13" t="str">
        <f>CONCATENATE( "|", Inventory!L768)</f>
        <v>|</v>
      </c>
      <c r="H769" s="13" t="str">
        <f>IF ( Inventory!N768 = "", " |", SUBSTITUTE(Inventory!N768, Inventory!N768, CONCATENATE( "|", Inventory!N768) ) )</f>
        <v> |</v>
      </c>
    </row>
    <row r="770">
      <c r="A770" s="132" t="str">
        <f>CONCATENATE(Inventory!A769, " ", IF( Inventory!B769 = "♂", "&amp;#9794;", IF( Inventory!B769 = "⚪", "&amp;#9898;", IF( Inventory!B769 = "♀", "&amp;#9792;", "" ))))</f>
        <v> </v>
      </c>
      <c r="B770" s="13" t="str">
        <f>CONCAT("|", JOIN("/",Inventory!F769:K769) )</f>
        <v>|/////</v>
      </c>
      <c r="C770" s="13" t="str">
        <f>CONCAT( "|", Inventory!E769)</f>
        <v>|</v>
      </c>
      <c r="D770" s="13" t="str">
        <f>CONCAT( "|", Inventory!D769)</f>
        <v>|</v>
      </c>
      <c r="E770" s="13" t="str">
        <f>CONCAT( "|", Inventory!C769)</f>
        <v>|</v>
      </c>
      <c r="F770" s="13" t="str">
        <f>SUBSTITUTE(CONCAT("|", JOIN(", ",Inventory!R769:U769) ), ", , ,", "")</f>
        <v>| </v>
      </c>
      <c r="G770" s="13" t="str">
        <f>CONCATENATE( "|", Inventory!L769)</f>
        <v>|</v>
      </c>
      <c r="H770" s="13" t="str">
        <f>IF ( Inventory!N769 = "", " |", SUBSTITUTE(Inventory!N769, Inventory!N769, CONCATENATE( "|", Inventory!N769) ) )</f>
        <v> |</v>
      </c>
    </row>
    <row r="771">
      <c r="A771" s="132" t="str">
        <f>CONCATENATE(Inventory!A770, " ", IF( Inventory!B770 = "♂", "&amp;#9794;", IF( Inventory!B770 = "⚪", "&amp;#9898;", IF( Inventory!B770 = "♀", "&amp;#9792;", "" ))))</f>
        <v> </v>
      </c>
      <c r="B771" s="13" t="str">
        <f>CONCAT("|", JOIN("/",Inventory!F770:K770) )</f>
        <v>|/////</v>
      </c>
      <c r="C771" s="13" t="str">
        <f>CONCAT( "|", Inventory!E770)</f>
        <v>|</v>
      </c>
      <c r="D771" s="13" t="str">
        <f>CONCAT( "|", Inventory!D770)</f>
        <v>|</v>
      </c>
      <c r="E771" s="13" t="str">
        <f>CONCAT( "|", Inventory!C770)</f>
        <v>|</v>
      </c>
      <c r="F771" s="13" t="str">
        <f>SUBSTITUTE(CONCAT("|", JOIN(", ",Inventory!R770:U770) ), ", , ,", "")</f>
        <v>| </v>
      </c>
      <c r="G771" s="13" t="str">
        <f>CONCATENATE( "|", Inventory!L770)</f>
        <v>|</v>
      </c>
      <c r="H771" s="13" t="str">
        <f>IF ( Inventory!N770 = "", " |", SUBSTITUTE(Inventory!N770, Inventory!N770, CONCATENATE( "|", Inventory!N770) ) )</f>
        <v> |</v>
      </c>
    </row>
    <row r="772">
      <c r="A772" s="132" t="str">
        <f>CONCATENATE(Inventory!A771, " ", IF( Inventory!B771 = "♂", "&amp;#9794;", IF( Inventory!B771 = "⚪", "&amp;#9898;", IF( Inventory!B771 = "♀", "&amp;#9792;", "" ))))</f>
        <v> </v>
      </c>
      <c r="B772" s="13" t="str">
        <f>CONCAT("|", JOIN("/",Inventory!F771:K771) )</f>
        <v>|/////</v>
      </c>
      <c r="C772" s="13" t="str">
        <f>CONCAT( "|", Inventory!E771)</f>
        <v>|</v>
      </c>
      <c r="D772" s="13" t="str">
        <f>CONCAT( "|", Inventory!D771)</f>
        <v>|</v>
      </c>
      <c r="E772" s="13" t="str">
        <f>CONCAT( "|", Inventory!C771)</f>
        <v>|</v>
      </c>
      <c r="F772" s="13" t="str">
        <f>SUBSTITUTE(CONCAT("|", JOIN(", ",Inventory!R771:U771) ), ", , ,", "")</f>
        <v>| </v>
      </c>
      <c r="G772" s="13" t="str">
        <f>CONCATENATE( "|", Inventory!L771)</f>
        <v>|</v>
      </c>
      <c r="H772" s="13" t="str">
        <f>IF ( Inventory!N771 = "", " |", SUBSTITUTE(Inventory!N771, Inventory!N771, CONCATENATE( "|", Inventory!N771) ) )</f>
        <v> |</v>
      </c>
    </row>
    <row r="773">
      <c r="A773" s="132" t="str">
        <f>CONCATENATE(Inventory!A772, " ", IF( Inventory!B772 = "♂", "&amp;#9794;", IF( Inventory!B772 = "⚪", "&amp;#9898;", IF( Inventory!B772 = "♀", "&amp;#9792;", "" ))))</f>
        <v> </v>
      </c>
      <c r="B773" s="13" t="str">
        <f>CONCAT("|", JOIN("/",Inventory!F772:K772) )</f>
        <v>|/////</v>
      </c>
      <c r="C773" s="13" t="str">
        <f>CONCAT( "|", Inventory!E772)</f>
        <v>|</v>
      </c>
      <c r="D773" s="13" t="str">
        <f>CONCAT( "|", Inventory!D772)</f>
        <v>|</v>
      </c>
      <c r="E773" s="13" t="str">
        <f>CONCAT( "|", Inventory!C772)</f>
        <v>|</v>
      </c>
      <c r="F773" s="13" t="str">
        <f>SUBSTITUTE(CONCAT("|", JOIN(", ",Inventory!R772:U772) ), ", , ,", "")</f>
        <v>| </v>
      </c>
      <c r="G773" s="13" t="str">
        <f>CONCATENATE( "|", Inventory!L772)</f>
        <v>|</v>
      </c>
      <c r="H773" s="13" t="str">
        <f>IF ( Inventory!N772 = "", " |", SUBSTITUTE(Inventory!N772, Inventory!N772, CONCATENATE( "|", Inventory!N772) ) )</f>
        <v> |</v>
      </c>
    </row>
    <row r="774">
      <c r="A774" s="132" t="str">
        <f>CONCATENATE(Inventory!A773, " ", IF( Inventory!B773 = "♂", "&amp;#9794;", IF( Inventory!B773 = "⚪", "&amp;#9898;", IF( Inventory!B773 = "♀", "&amp;#9792;", "" ))))</f>
        <v> </v>
      </c>
      <c r="B774" s="13" t="str">
        <f>CONCAT("|", JOIN("/",Inventory!F773:K773) )</f>
        <v>|/////</v>
      </c>
      <c r="C774" s="13" t="str">
        <f>CONCAT( "|", Inventory!E773)</f>
        <v>|</v>
      </c>
      <c r="D774" s="13" t="str">
        <f>CONCAT( "|", Inventory!D773)</f>
        <v>|</v>
      </c>
      <c r="E774" s="13" t="str">
        <f>CONCAT( "|", Inventory!C773)</f>
        <v>|</v>
      </c>
      <c r="F774" s="13" t="str">
        <f>SUBSTITUTE(CONCAT("|", JOIN(", ",Inventory!R773:U773) ), ", , ,", "")</f>
        <v>| </v>
      </c>
      <c r="G774" s="13" t="str">
        <f>CONCATENATE( "|", Inventory!L773)</f>
        <v>|</v>
      </c>
      <c r="H774" s="13" t="str">
        <f>IF ( Inventory!N773 = "", " |", SUBSTITUTE(Inventory!N773, Inventory!N773, CONCATENATE( "|", Inventory!N773) ) )</f>
        <v> |</v>
      </c>
    </row>
    <row r="775">
      <c r="A775" s="132" t="str">
        <f>CONCATENATE(Inventory!A774, " ", IF( Inventory!B774 = "♂", "&amp;#9794;", IF( Inventory!B774 = "⚪", "&amp;#9898;", IF( Inventory!B774 = "♀", "&amp;#9792;", "" ))))</f>
        <v> </v>
      </c>
      <c r="B775" s="13" t="str">
        <f>CONCAT("|", JOIN("/",Inventory!F774:K774) )</f>
        <v>|/////</v>
      </c>
      <c r="C775" s="13" t="str">
        <f>CONCAT( "|", Inventory!E774)</f>
        <v>|</v>
      </c>
      <c r="D775" s="13" t="str">
        <f>CONCAT( "|", Inventory!D774)</f>
        <v>|</v>
      </c>
      <c r="E775" s="13" t="str">
        <f>CONCAT( "|", Inventory!C774)</f>
        <v>|</v>
      </c>
      <c r="F775" s="13" t="str">
        <f>SUBSTITUTE(CONCAT("|", JOIN(", ",Inventory!R774:U774) ), ", , ,", "")</f>
        <v>| </v>
      </c>
      <c r="G775" s="13" t="str">
        <f>CONCATENATE( "|", Inventory!L774)</f>
        <v>|</v>
      </c>
      <c r="H775" s="13" t="str">
        <f>IF ( Inventory!N774 = "", " |", SUBSTITUTE(Inventory!N774, Inventory!N774, CONCATENATE( "|", Inventory!N774) ) )</f>
        <v> |</v>
      </c>
    </row>
    <row r="776">
      <c r="A776" s="132" t="str">
        <f>CONCATENATE(Inventory!A775, " ", IF( Inventory!B775 = "♂", "&amp;#9794;", IF( Inventory!B775 = "⚪", "&amp;#9898;", IF( Inventory!B775 = "♀", "&amp;#9792;", "" ))))</f>
        <v> </v>
      </c>
      <c r="B776" s="13" t="str">
        <f>CONCAT("|", JOIN("/",Inventory!F775:K775) )</f>
        <v>|/////</v>
      </c>
      <c r="C776" s="13" t="str">
        <f>CONCAT( "|", Inventory!E775)</f>
        <v>|</v>
      </c>
      <c r="D776" s="13" t="str">
        <f>CONCAT( "|", Inventory!D775)</f>
        <v>|</v>
      </c>
      <c r="E776" s="13" t="str">
        <f>CONCAT( "|", Inventory!C775)</f>
        <v>|</v>
      </c>
      <c r="F776" s="13" t="str">
        <f>SUBSTITUTE(CONCAT("|", JOIN(", ",Inventory!R775:U775) ), ", , ,", "")</f>
        <v>| </v>
      </c>
      <c r="G776" s="13" t="str">
        <f>CONCATENATE( "|", Inventory!L775)</f>
        <v>|</v>
      </c>
      <c r="H776" s="13" t="str">
        <f>IF ( Inventory!N775 = "", " |", SUBSTITUTE(Inventory!N775, Inventory!N775, CONCATENATE( "|", Inventory!N775) ) )</f>
        <v> |</v>
      </c>
    </row>
    <row r="777">
      <c r="A777" s="132" t="str">
        <f>CONCATENATE(Inventory!A776, " ", IF( Inventory!B776 = "♂", "&amp;#9794;", IF( Inventory!B776 = "⚪", "&amp;#9898;", IF( Inventory!B776 = "♀", "&amp;#9792;", "" ))))</f>
        <v> </v>
      </c>
      <c r="B777" s="13" t="str">
        <f>CONCAT("|", JOIN("/",Inventory!F776:K776) )</f>
        <v>|/////</v>
      </c>
      <c r="C777" s="13" t="str">
        <f>CONCAT( "|", Inventory!E776)</f>
        <v>|</v>
      </c>
      <c r="D777" s="13" t="str">
        <f>CONCAT( "|", Inventory!D776)</f>
        <v>|</v>
      </c>
      <c r="E777" s="13" t="str">
        <f>CONCAT( "|", Inventory!C776)</f>
        <v>|</v>
      </c>
      <c r="F777" s="13" t="str">
        <f>SUBSTITUTE(CONCAT("|", JOIN(", ",Inventory!R776:U776) ), ", , ,", "")</f>
        <v>| </v>
      </c>
      <c r="G777" s="13" t="str">
        <f>CONCATENATE( "|", Inventory!L776)</f>
        <v>|</v>
      </c>
      <c r="H777" s="13" t="str">
        <f>IF ( Inventory!N776 = "", " |", SUBSTITUTE(Inventory!N776, Inventory!N776, CONCATENATE( "|", Inventory!N776) ) )</f>
        <v> |</v>
      </c>
    </row>
    <row r="778">
      <c r="A778" s="132" t="str">
        <f>CONCATENATE(Inventory!A777, " ", IF( Inventory!B777 = "♂", "&amp;#9794;", IF( Inventory!B777 = "⚪", "&amp;#9898;", IF( Inventory!B777 = "♀", "&amp;#9792;", "" ))))</f>
        <v> </v>
      </c>
      <c r="B778" s="13" t="str">
        <f>CONCAT("|", JOIN("/",Inventory!F777:K777) )</f>
        <v>|/////</v>
      </c>
      <c r="C778" s="13" t="str">
        <f>CONCAT( "|", Inventory!E777)</f>
        <v>|</v>
      </c>
      <c r="D778" s="13" t="str">
        <f>CONCAT( "|", Inventory!D777)</f>
        <v>|</v>
      </c>
      <c r="E778" s="13" t="str">
        <f>CONCAT( "|", Inventory!C777)</f>
        <v>|</v>
      </c>
      <c r="F778" s="13" t="str">
        <f>SUBSTITUTE(CONCAT("|", JOIN(", ",Inventory!R777:U777) ), ", , ,", "")</f>
        <v>| </v>
      </c>
      <c r="G778" s="13" t="str">
        <f>CONCATENATE( "|", Inventory!L777)</f>
        <v>|</v>
      </c>
      <c r="H778" s="13" t="str">
        <f>IF ( Inventory!N777 = "", " |", SUBSTITUTE(Inventory!N777, Inventory!N777, CONCATENATE( "|", Inventory!N777) ) )</f>
        <v> |</v>
      </c>
    </row>
    <row r="779">
      <c r="A779" s="132" t="str">
        <f>CONCATENATE(Inventory!A778, " ", IF( Inventory!B778 = "♂", "&amp;#9794;", IF( Inventory!B778 = "⚪", "&amp;#9898;", IF( Inventory!B778 = "♀", "&amp;#9792;", "" ))))</f>
        <v> </v>
      </c>
      <c r="B779" s="13" t="str">
        <f>CONCAT("|", JOIN("/",Inventory!F778:K778) )</f>
        <v>|/////</v>
      </c>
      <c r="C779" s="13" t="str">
        <f>CONCAT( "|", Inventory!E778)</f>
        <v>|</v>
      </c>
      <c r="D779" s="13" t="str">
        <f>CONCAT( "|", Inventory!D778)</f>
        <v>|</v>
      </c>
      <c r="E779" s="13" t="str">
        <f>CONCAT( "|", Inventory!C778)</f>
        <v>|</v>
      </c>
      <c r="F779" s="13" t="str">
        <f>SUBSTITUTE(CONCAT("|", JOIN(", ",Inventory!R778:U778) ), ", , ,", "")</f>
        <v>| </v>
      </c>
      <c r="G779" s="13" t="str">
        <f>CONCATENATE( "|", Inventory!L778)</f>
        <v>|</v>
      </c>
      <c r="H779" s="13" t="str">
        <f>IF ( Inventory!N778 = "", " |", SUBSTITUTE(Inventory!N778, Inventory!N778, CONCATENATE( "|", Inventory!N778) ) )</f>
        <v> |</v>
      </c>
    </row>
    <row r="780">
      <c r="A780" s="132" t="str">
        <f>CONCATENATE(Inventory!A779, " ", IF( Inventory!B779 = "♂", "&amp;#9794;", IF( Inventory!B779 = "⚪", "&amp;#9898;", IF( Inventory!B779 = "♀", "&amp;#9792;", "" ))))</f>
        <v> </v>
      </c>
      <c r="B780" s="13" t="str">
        <f>CONCAT("|", JOIN("/",Inventory!F779:K779) )</f>
        <v>|/////</v>
      </c>
      <c r="C780" s="13" t="str">
        <f>CONCAT( "|", Inventory!E779)</f>
        <v>|</v>
      </c>
      <c r="D780" s="13" t="str">
        <f>CONCAT( "|", Inventory!D779)</f>
        <v>|</v>
      </c>
      <c r="E780" s="13" t="str">
        <f>CONCAT( "|", Inventory!C779)</f>
        <v>|</v>
      </c>
      <c r="F780" s="13" t="str">
        <f>SUBSTITUTE(CONCAT("|", JOIN(", ",Inventory!R779:U779) ), ", , ,", "")</f>
        <v>| </v>
      </c>
      <c r="G780" s="13" t="str">
        <f>CONCATENATE( "|", Inventory!L779)</f>
        <v>|</v>
      </c>
      <c r="H780" s="13" t="str">
        <f>IF ( Inventory!N779 = "", " |", SUBSTITUTE(Inventory!N779, Inventory!N779, CONCATENATE( "|", Inventory!N779) ) )</f>
        <v> |</v>
      </c>
    </row>
    <row r="781">
      <c r="A781" s="132" t="str">
        <f>CONCATENATE(Inventory!A780, " ", IF( Inventory!B780 = "♂", "&amp;#9794;", IF( Inventory!B780 = "⚪", "&amp;#9898;", IF( Inventory!B780 = "♀", "&amp;#9792;", "" ))))</f>
        <v> </v>
      </c>
      <c r="B781" s="13" t="str">
        <f>CONCAT("|", JOIN("/",Inventory!F780:K780) )</f>
        <v>|/////</v>
      </c>
      <c r="C781" s="13" t="str">
        <f>CONCAT( "|", Inventory!E780)</f>
        <v>|</v>
      </c>
      <c r="D781" s="13" t="str">
        <f>CONCAT( "|", Inventory!D780)</f>
        <v>|</v>
      </c>
      <c r="E781" s="13" t="str">
        <f>CONCAT( "|", Inventory!C780)</f>
        <v>|</v>
      </c>
      <c r="F781" s="13" t="str">
        <f>SUBSTITUTE(CONCAT("|", JOIN(", ",Inventory!R780:U780) ), ", , ,", "")</f>
        <v>| </v>
      </c>
      <c r="G781" s="13" t="str">
        <f>CONCATENATE( "|", Inventory!L780)</f>
        <v>|</v>
      </c>
      <c r="H781" s="13" t="str">
        <f>IF ( Inventory!N780 = "", " |", SUBSTITUTE(Inventory!N780, Inventory!N780, CONCATENATE( "|", Inventory!N780) ) )</f>
        <v> |</v>
      </c>
    </row>
    <row r="782">
      <c r="A782" s="132" t="str">
        <f>CONCATENATE(Inventory!A781, " ", IF( Inventory!B781 = "♂", "&amp;#9794;", IF( Inventory!B781 = "⚪", "&amp;#9898;", IF( Inventory!B781 = "♀", "&amp;#9792;", "" ))))</f>
        <v> </v>
      </c>
      <c r="B782" s="13" t="str">
        <f>CONCAT("|", JOIN("/",Inventory!F781:K781) )</f>
        <v>|/////</v>
      </c>
      <c r="C782" s="13" t="str">
        <f>CONCAT( "|", Inventory!E781)</f>
        <v>|</v>
      </c>
      <c r="D782" s="13" t="str">
        <f>CONCAT( "|", Inventory!D781)</f>
        <v>|</v>
      </c>
      <c r="E782" s="13" t="str">
        <f>CONCAT( "|", Inventory!C781)</f>
        <v>|</v>
      </c>
      <c r="F782" s="13" t="str">
        <f>SUBSTITUTE(CONCAT("|", JOIN(", ",Inventory!R781:U781) ), ", , ,", "")</f>
        <v>| </v>
      </c>
      <c r="G782" s="13" t="str">
        <f>CONCATENATE( "|", Inventory!L781)</f>
        <v>|</v>
      </c>
      <c r="H782" s="13" t="str">
        <f>IF ( Inventory!N781 = "", " |", SUBSTITUTE(Inventory!N781, Inventory!N781, CONCATENATE( "|", Inventory!N781) ) )</f>
        <v> |</v>
      </c>
    </row>
    <row r="783">
      <c r="A783" s="132" t="str">
        <f>CONCATENATE(Inventory!A782, " ", IF( Inventory!B782 = "♂", "&amp;#9794;", IF( Inventory!B782 = "⚪", "&amp;#9898;", IF( Inventory!B782 = "♀", "&amp;#9792;", "" ))))</f>
        <v> </v>
      </c>
      <c r="B783" s="13" t="str">
        <f>CONCAT("|", JOIN("/",Inventory!F782:K782) )</f>
        <v>|/////</v>
      </c>
      <c r="C783" s="13" t="str">
        <f>CONCAT( "|", Inventory!E782)</f>
        <v>|</v>
      </c>
      <c r="D783" s="13" t="str">
        <f>CONCAT( "|", Inventory!D782)</f>
        <v>|</v>
      </c>
      <c r="E783" s="13" t="str">
        <f>CONCAT( "|", Inventory!C782)</f>
        <v>|</v>
      </c>
      <c r="F783" s="13" t="str">
        <f>SUBSTITUTE(CONCAT("|", JOIN(", ",Inventory!R782:U782) ), ", , ,", "")</f>
        <v>| </v>
      </c>
      <c r="G783" s="13" t="str">
        <f>CONCATENATE( "|", Inventory!L782)</f>
        <v>|</v>
      </c>
      <c r="H783" s="13" t="str">
        <f>IF ( Inventory!N782 = "", " |", SUBSTITUTE(Inventory!N782, Inventory!N782, CONCATENATE( "|", Inventory!N782) ) )</f>
        <v> |</v>
      </c>
    </row>
    <row r="784">
      <c r="A784" s="132" t="str">
        <f>CONCATENATE(Inventory!A783, " ", IF( Inventory!B783 = "♂", "&amp;#9794;", IF( Inventory!B783 = "⚪", "&amp;#9898;", IF( Inventory!B783 = "♀", "&amp;#9792;", "" ))))</f>
        <v> </v>
      </c>
      <c r="B784" s="13" t="str">
        <f>CONCAT("|", JOIN("/",Inventory!F783:K783) )</f>
        <v>|/////</v>
      </c>
      <c r="C784" s="13" t="str">
        <f>CONCAT( "|", Inventory!E783)</f>
        <v>|</v>
      </c>
      <c r="D784" s="13" t="str">
        <f>CONCAT( "|", Inventory!D783)</f>
        <v>|</v>
      </c>
      <c r="E784" s="13" t="str">
        <f>CONCAT( "|", Inventory!C783)</f>
        <v>|</v>
      </c>
      <c r="F784" s="13" t="str">
        <f>SUBSTITUTE(CONCAT("|", JOIN(", ",Inventory!R783:U783) ), ", , ,", "")</f>
        <v>| </v>
      </c>
      <c r="G784" s="13" t="str">
        <f>CONCATENATE( "|", Inventory!L783)</f>
        <v>|</v>
      </c>
      <c r="H784" s="13" t="str">
        <f>IF ( Inventory!N783 = "", " |", SUBSTITUTE(Inventory!N783, Inventory!N783, CONCATENATE( "|", Inventory!N783) ) )</f>
        <v> |</v>
      </c>
    </row>
    <row r="785">
      <c r="A785" s="132" t="str">
        <f>CONCATENATE(Inventory!A784, " ", IF( Inventory!B784 = "♂", "&amp;#9794;", IF( Inventory!B784 = "⚪", "&amp;#9898;", IF( Inventory!B784 = "♀", "&amp;#9792;", "" ))))</f>
        <v> </v>
      </c>
      <c r="B785" s="13" t="str">
        <f>CONCAT("|", JOIN("/",Inventory!F784:K784) )</f>
        <v>|/////</v>
      </c>
      <c r="C785" s="13" t="str">
        <f>CONCAT( "|", Inventory!E784)</f>
        <v>|</v>
      </c>
      <c r="D785" s="13" t="str">
        <f>CONCAT( "|", Inventory!D784)</f>
        <v>|</v>
      </c>
      <c r="E785" s="13" t="str">
        <f>CONCAT( "|", Inventory!C784)</f>
        <v>|</v>
      </c>
      <c r="F785" s="13" t="str">
        <f>SUBSTITUTE(CONCAT("|", JOIN(", ",Inventory!R784:U784) ), ", , ,", "")</f>
        <v>| </v>
      </c>
      <c r="G785" s="13" t="str">
        <f>CONCATENATE( "|", Inventory!L784)</f>
        <v>|</v>
      </c>
      <c r="H785" s="13" t="str">
        <f>IF ( Inventory!N784 = "", " |", SUBSTITUTE(Inventory!N784, Inventory!N784, CONCATENATE( "|", Inventory!N784) ) )</f>
        <v> |</v>
      </c>
    </row>
    <row r="786">
      <c r="A786" s="132" t="str">
        <f>CONCATENATE(Inventory!A785, " ", IF( Inventory!B785 = "♂", "&amp;#9794;", IF( Inventory!B785 = "⚪", "&amp;#9898;", IF( Inventory!B785 = "♀", "&amp;#9792;", "" ))))</f>
        <v> </v>
      </c>
      <c r="B786" s="13" t="str">
        <f>CONCAT("|", JOIN("/",Inventory!F785:K785) )</f>
        <v>|/////</v>
      </c>
      <c r="C786" s="13" t="str">
        <f>CONCAT( "|", Inventory!E785)</f>
        <v>|</v>
      </c>
      <c r="D786" s="13" t="str">
        <f>CONCAT( "|", Inventory!D785)</f>
        <v>|</v>
      </c>
      <c r="E786" s="13" t="str">
        <f>CONCAT( "|", Inventory!C785)</f>
        <v>|</v>
      </c>
      <c r="F786" s="13" t="str">
        <f>SUBSTITUTE(CONCAT("|", JOIN(", ",Inventory!R785:U785) ), ", , ,", "")</f>
        <v>| </v>
      </c>
      <c r="G786" s="13" t="str">
        <f>CONCATENATE( "|", Inventory!L785)</f>
        <v>|</v>
      </c>
      <c r="H786" s="13" t="str">
        <f>IF ( Inventory!N785 = "", " |", SUBSTITUTE(Inventory!N785, Inventory!N785, CONCATENATE( "|", Inventory!N785) ) )</f>
        <v> |</v>
      </c>
    </row>
    <row r="787">
      <c r="A787" s="132" t="str">
        <f>CONCATENATE(Inventory!A786, " ", IF( Inventory!B786 = "♂", "&amp;#9794;", IF( Inventory!B786 = "⚪", "&amp;#9898;", IF( Inventory!B786 = "♀", "&amp;#9792;", "" ))))</f>
        <v> </v>
      </c>
      <c r="B787" s="13" t="str">
        <f>CONCAT("|", JOIN("/",Inventory!F786:K786) )</f>
        <v>|/////</v>
      </c>
      <c r="C787" s="13" t="str">
        <f>CONCAT( "|", Inventory!E786)</f>
        <v>|</v>
      </c>
      <c r="D787" s="13" t="str">
        <f>CONCAT( "|", Inventory!D786)</f>
        <v>|</v>
      </c>
      <c r="E787" s="13" t="str">
        <f>CONCAT( "|", Inventory!C786)</f>
        <v>|</v>
      </c>
      <c r="F787" s="13" t="str">
        <f>SUBSTITUTE(CONCAT("|", JOIN(", ",Inventory!R786:U786) ), ", , ,", "")</f>
        <v>| </v>
      </c>
      <c r="G787" s="13" t="str">
        <f>CONCATENATE( "|", Inventory!L786)</f>
        <v>|</v>
      </c>
      <c r="H787" s="13" t="str">
        <f>IF ( Inventory!N786 = "", " |", SUBSTITUTE(Inventory!N786, Inventory!N786, CONCATENATE( "|", Inventory!N786) ) )</f>
        <v> |</v>
      </c>
    </row>
    <row r="788">
      <c r="A788" s="132" t="str">
        <f>CONCATENATE(Inventory!A787, " ", IF( Inventory!B787 = "♂", "&amp;#9794;", IF( Inventory!B787 = "⚪", "&amp;#9898;", IF( Inventory!B787 = "♀", "&amp;#9792;", "" ))))</f>
        <v> </v>
      </c>
      <c r="B788" s="13" t="str">
        <f>CONCAT("|", JOIN("/",Inventory!F787:K787) )</f>
        <v>|/////</v>
      </c>
      <c r="C788" s="13" t="str">
        <f>CONCAT( "|", Inventory!E787)</f>
        <v>|</v>
      </c>
      <c r="D788" s="13" t="str">
        <f>CONCAT( "|", Inventory!D787)</f>
        <v>|</v>
      </c>
      <c r="E788" s="13" t="str">
        <f>CONCAT( "|", Inventory!C787)</f>
        <v>|</v>
      </c>
      <c r="F788" s="13" t="str">
        <f>SUBSTITUTE(CONCAT("|", JOIN(", ",Inventory!R787:U787) ), ", , ,", "")</f>
        <v>| </v>
      </c>
      <c r="G788" s="13" t="str">
        <f>CONCATENATE( "|", Inventory!L787)</f>
        <v>|</v>
      </c>
      <c r="H788" s="13" t="str">
        <f>IF ( Inventory!N787 = "", " |", SUBSTITUTE(Inventory!N787, Inventory!N787, CONCATENATE( "|", Inventory!N787) ) )</f>
        <v> |</v>
      </c>
    </row>
    <row r="789">
      <c r="A789" s="132" t="str">
        <f>CONCATENATE(Inventory!A788, " ", IF( Inventory!B788 = "♂", "&amp;#9794;", IF( Inventory!B788 = "⚪", "&amp;#9898;", IF( Inventory!B788 = "♀", "&amp;#9792;", "" ))))</f>
        <v> </v>
      </c>
      <c r="B789" s="13" t="str">
        <f>CONCAT("|", JOIN("/",Inventory!F788:K788) )</f>
        <v>|/////</v>
      </c>
      <c r="C789" s="13" t="str">
        <f>CONCAT( "|", Inventory!E788)</f>
        <v>|</v>
      </c>
      <c r="D789" s="13" t="str">
        <f>CONCAT( "|", Inventory!D788)</f>
        <v>|</v>
      </c>
      <c r="E789" s="13" t="str">
        <f>CONCAT( "|", Inventory!C788)</f>
        <v>|</v>
      </c>
      <c r="F789" s="13" t="str">
        <f>SUBSTITUTE(CONCAT("|", JOIN(", ",Inventory!R788:U788) ), ", , ,", "")</f>
        <v>| </v>
      </c>
      <c r="G789" s="13" t="str">
        <f>CONCATENATE( "|", Inventory!L788)</f>
        <v>|</v>
      </c>
      <c r="H789" s="13" t="str">
        <f>IF ( Inventory!N788 = "", " |", SUBSTITUTE(Inventory!N788, Inventory!N788, CONCATENATE( "|", Inventory!N788) ) )</f>
        <v> |</v>
      </c>
    </row>
    <row r="790">
      <c r="A790" s="132" t="str">
        <f>CONCATENATE(Inventory!A789, " ", IF( Inventory!B789 = "♂", "&amp;#9794;", IF( Inventory!B789 = "⚪", "&amp;#9898;", IF( Inventory!B789 = "♀", "&amp;#9792;", "" ))))</f>
        <v> </v>
      </c>
      <c r="B790" s="13" t="str">
        <f>CONCAT("|", JOIN("/",Inventory!F789:K789) )</f>
        <v>|/////</v>
      </c>
      <c r="C790" s="13" t="str">
        <f>CONCAT( "|", Inventory!E789)</f>
        <v>|</v>
      </c>
      <c r="D790" s="13" t="str">
        <f>CONCAT( "|", Inventory!D789)</f>
        <v>|</v>
      </c>
      <c r="E790" s="13" t="str">
        <f>CONCAT( "|", Inventory!C789)</f>
        <v>|</v>
      </c>
      <c r="F790" s="13" t="str">
        <f>SUBSTITUTE(CONCAT("|", JOIN(", ",Inventory!R789:U789) ), ", , ,", "")</f>
        <v>| </v>
      </c>
      <c r="G790" s="13" t="str">
        <f>CONCATENATE( "|", Inventory!L789)</f>
        <v>|</v>
      </c>
      <c r="H790" s="13" t="str">
        <f>IF ( Inventory!N789 = "", " |", SUBSTITUTE(Inventory!N789, Inventory!N789, CONCATENATE( "|", Inventory!N789) ) )</f>
        <v> |</v>
      </c>
    </row>
    <row r="791">
      <c r="A791" s="132" t="str">
        <f>CONCATENATE(Inventory!A790, " ", IF( Inventory!B790 = "♂", "&amp;#9794;", IF( Inventory!B790 = "⚪", "&amp;#9898;", IF( Inventory!B790 = "♀", "&amp;#9792;", "" ))))</f>
        <v> </v>
      </c>
      <c r="B791" s="13" t="str">
        <f>CONCAT("|", JOIN("/",Inventory!F790:K790) )</f>
        <v>|/////</v>
      </c>
      <c r="C791" s="13" t="str">
        <f>CONCAT( "|", Inventory!E790)</f>
        <v>|</v>
      </c>
      <c r="D791" s="13" t="str">
        <f>CONCAT( "|", Inventory!D790)</f>
        <v>|</v>
      </c>
      <c r="E791" s="13" t="str">
        <f>CONCAT( "|", Inventory!C790)</f>
        <v>|</v>
      </c>
      <c r="F791" s="13" t="str">
        <f>SUBSTITUTE(CONCAT("|", JOIN(", ",Inventory!R790:U790) ), ", , ,", "")</f>
        <v>| </v>
      </c>
      <c r="G791" s="13" t="str">
        <f>CONCATENATE( "|", Inventory!L790)</f>
        <v>|</v>
      </c>
      <c r="H791" s="13" t="str">
        <f>IF ( Inventory!N790 = "", " |", SUBSTITUTE(Inventory!N790, Inventory!N790, CONCATENATE( "|", Inventory!N790) ) )</f>
        <v> |</v>
      </c>
    </row>
    <row r="792">
      <c r="A792" s="132" t="str">
        <f>CONCATENATE(Inventory!A791, " ", IF( Inventory!B791 = "♂", "&amp;#9794;", IF( Inventory!B791 = "⚪", "&amp;#9898;", IF( Inventory!B791 = "♀", "&amp;#9792;", "" ))))</f>
        <v> </v>
      </c>
      <c r="B792" s="13" t="str">
        <f>CONCAT("|", JOIN("/",Inventory!F791:K791) )</f>
        <v>|/////</v>
      </c>
      <c r="C792" s="13" t="str">
        <f>CONCAT( "|", Inventory!E791)</f>
        <v>|</v>
      </c>
      <c r="D792" s="13" t="str">
        <f>CONCAT( "|", Inventory!D791)</f>
        <v>|</v>
      </c>
      <c r="E792" s="13" t="str">
        <f>CONCAT( "|", Inventory!C791)</f>
        <v>|</v>
      </c>
      <c r="F792" s="13" t="str">
        <f>SUBSTITUTE(CONCAT("|", JOIN(", ",Inventory!R791:U791) ), ", , ,", "")</f>
        <v>| </v>
      </c>
      <c r="G792" s="13" t="str">
        <f>CONCATENATE( "|", Inventory!L791)</f>
        <v>|</v>
      </c>
      <c r="H792" s="13" t="str">
        <f>IF ( Inventory!N791 = "", " |", SUBSTITUTE(Inventory!N791, Inventory!N791, CONCATENATE( "|", Inventory!N791) ) )</f>
        <v> |</v>
      </c>
    </row>
    <row r="793">
      <c r="A793" s="132" t="str">
        <f>CONCATENATE(Inventory!A792, " ", IF( Inventory!B792 = "♂", "&amp;#9794;", IF( Inventory!B792 = "⚪", "&amp;#9898;", IF( Inventory!B792 = "♀", "&amp;#9792;", "" ))))</f>
        <v> </v>
      </c>
      <c r="B793" s="13" t="str">
        <f>CONCAT("|", JOIN("/",Inventory!F792:K792) )</f>
        <v>|/////</v>
      </c>
      <c r="C793" s="13" t="str">
        <f>CONCAT( "|", Inventory!E792)</f>
        <v>|</v>
      </c>
      <c r="D793" s="13" t="str">
        <f>CONCAT( "|", Inventory!D792)</f>
        <v>|</v>
      </c>
      <c r="E793" s="13" t="str">
        <f>CONCAT( "|", Inventory!C792)</f>
        <v>|</v>
      </c>
      <c r="F793" s="13" t="str">
        <f>SUBSTITUTE(CONCAT("|", JOIN(", ",Inventory!R792:U792) ), ", , ,", "")</f>
        <v>| </v>
      </c>
      <c r="G793" s="13" t="str">
        <f>CONCATENATE( "|", Inventory!L792)</f>
        <v>|</v>
      </c>
      <c r="H793" s="13" t="str">
        <f>IF ( Inventory!N792 = "", " |", SUBSTITUTE(Inventory!N792, Inventory!N792, CONCATENATE( "|", Inventory!N792) ) )</f>
        <v> |</v>
      </c>
    </row>
    <row r="794">
      <c r="A794" s="132" t="str">
        <f>CONCATENATE(Inventory!A793, " ", IF( Inventory!B793 = "♂", "&amp;#9794;", IF( Inventory!B793 = "⚪", "&amp;#9898;", IF( Inventory!B793 = "♀", "&amp;#9792;", "" ))))</f>
        <v> </v>
      </c>
      <c r="B794" s="13" t="str">
        <f>CONCAT("|", JOIN("/",Inventory!F793:K793) )</f>
        <v>|/////</v>
      </c>
      <c r="C794" s="13" t="str">
        <f>CONCAT( "|", Inventory!E793)</f>
        <v>|</v>
      </c>
      <c r="D794" s="13" t="str">
        <f>CONCAT( "|", Inventory!D793)</f>
        <v>|</v>
      </c>
      <c r="E794" s="13" t="str">
        <f>CONCAT( "|", Inventory!C793)</f>
        <v>|</v>
      </c>
      <c r="F794" s="13" t="str">
        <f>SUBSTITUTE(CONCAT("|", JOIN(", ",Inventory!R793:U793) ), ", , ,", "")</f>
        <v>| </v>
      </c>
      <c r="G794" s="13" t="str">
        <f>CONCATENATE( "|", Inventory!L793)</f>
        <v>|</v>
      </c>
      <c r="H794" s="13" t="str">
        <f>IF ( Inventory!N793 = "", " |", SUBSTITUTE(Inventory!N793, Inventory!N793, CONCATENATE( "|", Inventory!N793) ) )</f>
        <v> |</v>
      </c>
    </row>
    <row r="795">
      <c r="A795" s="132" t="str">
        <f>CONCATENATE(Inventory!A794, " ", IF( Inventory!B794 = "♂", "&amp;#9794;", IF( Inventory!B794 = "⚪", "&amp;#9898;", IF( Inventory!B794 = "♀", "&amp;#9792;", "" ))))</f>
        <v> </v>
      </c>
      <c r="B795" s="13" t="str">
        <f>CONCAT("|", JOIN("/",Inventory!F794:K794) )</f>
        <v>|/////</v>
      </c>
      <c r="C795" s="13" t="str">
        <f>CONCAT( "|", Inventory!E794)</f>
        <v>|</v>
      </c>
      <c r="D795" s="13" t="str">
        <f>CONCAT( "|", Inventory!D794)</f>
        <v>|</v>
      </c>
      <c r="E795" s="13" t="str">
        <f>CONCAT( "|", Inventory!C794)</f>
        <v>|</v>
      </c>
      <c r="F795" s="13" t="str">
        <f>SUBSTITUTE(CONCAT("|", JOIN(", ",Inventory!R794:U794) ), ", , ,", "")</f>
        <v>| </v>
      </c>
      <c r="G795" s="13" t="str">
        <f>CONCATENATE( "|", Inventory!L794)</f>
        <v>|</v>
      </c>
      <c r="H795" s="13" t="str">
        <f>IF ( Inventory!N794 = "", " |", SUBSTITUTE(Inventory!N794, Inventory!N794, CONCATENATE( "|", Inventory!N794) ) )</f>
        <v> |</v>
      </c>
    </row>
    <row r="796">
      <c r="A796" s="132" t="str">
        <f>CONCATENATE(Inventory!A795, " ", IF( Inventory!B795 = "♂", "&amp;#9794;", IF( Inventory!B795 = "⚪", "&amp;#9898;", IF( Inventory!B795 = "♀", "&amp;#9792;", "" ))))</f>
        <v> </v>
      </c>
      <c r="B796" s="13" t="str">
        <f>CONCAT("|", JOIN("/",Inventory!F795:K795) )</f>
        <v>|/////</v>
      </c>
      <c r="C796" s="13" t="str">
        <f>CONCAT( "|", Inventory!E795)</f>
        <v>|</v>
      </c>
      <c r="D796" s="13" t="str">
        <f>CONCAT( "|", Inventory!D795)</f>
        <v>|</v>
      </c>
      <c r="E796" s="13" t="str">
        <f>CONCAT( "|", Inventory!C795)</f>
        <v>|</v>
      </c>
      <c r="F796" s="13" t="str">
        <f>SUBSTITUTE(CONCAT("|", JOIN(", ",Inventory!R795:U795) ), ", , ,", "")</f>
        <v>| </v>
      </c>
      <c r="G796" s="13" t="str">
        <f>CONCATENATE( "|", Inventory!L795)</f>
        <v>|</v>
      </c>
      <c r="H796" s="13" t="str">
        <f>IF ( Inventory!N795 = "", " |", SUBSTITUTE(Inventory!N795, Inventory!N795, CONCATENATE( "|", Inventory!N795) ) )</f>
        <v> |</v>
      </c>
    </row>
    <row r="797">
      <c r="A797" s="132" t="str">
        <f>CONCATENATE(Inventory!A796, " ", IF( Inventory!B796 = "♂", "&amp;#9794;", IF( Inventory!B796 = "⚪", "&amp;#9898;", IF( Inventory!B796 = "♀", "&amp;#9792;", "" ))))</f>
        <v> </v>
      </c>
      <c r="B797" s="13" t="str">
        <f>CONCAT("|", JOIN("/",Inventory!F796:K796) )</f>
        <v>|/////</v>
      </c>
      <c r="C797" s="13" t="str">
        <f>CONCAT( "|", Inventory!E796)</f>
        <v>|</v>
      </c>
      <c r="D797" s="13" t="str">
        <f>CONCAT( "|", Inventory!D796)</f>
        <v>|</v>
      </c>
      <c r="E797" s="13" t="str">
        <f>CONCAT( "|", Inventory!C796)</f>
        <v>|</v>
      </c>
      <c r="F797" s="13" t="str">
        <f>SUBSTITUTE(CONCAT("|", JOIN(", ",Inventory!R796:U796) ), ", , ,", "")</f>
        <v>| </v>
      </c>
      <c r="G797" s="13" t="str">
        <f>CONCATENATE( "|", Inventory!L796)</f>
        <v>|</v>
      </c>
      <c r="H797" s="13" t="str">
        <f>IF ( Inventory!N796 = "", " |", SUBSTITUTE(Inventory!N796, Inventory!N796, CONCATENATE( "|", Inventory!N796) ) )</f>
        <v> |</v>
      </c>
    </row>
    <row r="798">
      <c r="A798" s="132" t="str">
        <f>CONCATENATE(Inventory!A797, " ", IF( Inventory!B797 = "♂", "&amp;#9794;", IF( Inventory!B797 = "⚪", "&amp;#9898;", IF( Inventory!B797 = "♀", "&amp;#9792;", "" ))))</f>
        <v> </v>
      </c>
      <c r="B798" s="13" t="str">
        <f>CONCAT("|", JOIN("/",Inventory!F797:K797) )</f>
        <v>|/////</v>
      </c>
      <c r="C798" s="13" t="str">
        <f>CONCAT( "|", Inventory!E797)</f>
        <v>|</v>
      </c>
      <c r="D798" s="13" t="str">
        <f>CONCAT( "|", Inventory!D797)</f>
        <v>|</v>
      </c>
      <c r="E798" s="13" t="str">
        <f>CONCAT( "|", Inventory!C797)</f>
        <v>|</v>
      </c>
      <c r="F798" s="13" t="str">
        <f>SUBSTITUTE(CONCAT("|", JOIN(", ",Inventory!R797:U797) ), ", , ,", "")</f>
        <v>| </v>
      </c>
      <c r="G798" s="13" t="str">
        <f>CONCATENATE( "|", Inventory!L797)</f>
        <v>|</v>
      </c>
      <c r="H798" s="13" t="str">
        <f>IF ( Inventory!N797 = "", " |", SUBSTITUTE(Inventory!N797, Inventory!N797, CONCATENATE( "|", Inventory!N797) ) )</f>
        <v> |</v>
      </c>
    </row>
    <row r="799">
      <c r="A799" s="132" t="str">
        <f>CONCATENATE(Inventory!A798, " ", IF( Inventory!B798 = "♂", "&amp;#9794;", IF( Inventory!B798 = "⚪", "&amp;#9898;", IF( Inventory!B798 = "♀", "&amp;#9792;", "" ))))</f>
        <v> </v>
      </c>
      <c r="B799" s="13" t="str">
        <f>CONCAT("|", JOIN("/",Inventory!F798:K798) )</f>
        <v>|/////</v>
      </c>
      <c r="C799" s="13" t="str">
        <f>CONCAT( "|", Inventory!E798)</f>
        <v>|</v>
      </c>
      <c r="D799" s="13" t="str">
        <f>CONCAT( "|", Inventory!D798)</f>
        <v>|</v>
      </c>
      <c r="E799" s="13" t="str">
        <f>CONCAT( "|", Inventory!C798)</f>
        <v>|</v>
      </c>
      <c r="F799" s="13" t="str">
        <f>SUBSTITUTE(CONCAT("|", JOIN(", ",Inventory!R798:U798) ), ", , ,", "")</f>
        <v>| </v>
      </c>
      <c r="G799" s="13" t="str">
        <f>CONCATENATE( "|", Inventory!L798)</f>
        <v>|</v>
      </c>
      <c r="H799" s="13" t="str">
        <f>IF ( Inventory!N798 = "", " |", SUBSTITUTE(Inventory!N798, Inventory!N798, CONCATENATE( "|", Inventory!N798) ) )</f>
        <v> |</v>
      </c>
    </row>
    <row r="800">
      <c r="A800" s="132" t="str">
        <f>CONCATENATE(Inventory!A799, " ", IF( Inventory!B799 = "♂", "&amp;#9794;", IF( Inventory!B799 = "⚪", "&amp;#9898;", IF( Inventory!B799 = "♀", "&amp;#9792;", "" ))))</f>
        <v> </v>
      </c>
      <c r="B800" s="13" t="str">
        <f>CONCAT("|", JOIN("/",Inventory!F799:K799) )</f>
        <v>|/////</v>
      </c>
      <c r="C800" s="13" t="str">
        <f>CONCAT( "|", Inventory!E799)</f>
        <v>|</v>
      </c>
      <c r="D800" s="13" t="str">
        <f>CONCAT( "|", Inventory!D799)</f>
        <v>|</v>
      </c>
      <c r="E800" s="13" t="str">
        <f>CONCAT( "|", Inventory!C799)</f>
        <v>|</v>
      </c>
      <c r="F800" s="13" t="str">
        <f>SUBSTITUTE(CONCAT("|", JOIN(", ",Inventory!R799:U799) ), ", , ,", "")</f>
        <v>| </v>
      </c>
      <c r="G800" s="13" t="str">
        <f>CONCATENATE( "|", Inventory!L799)</f>
        <v>|</v>
      </c>
      <c r="H800" s="13" t="str">
        <f>IF ( Inventory!N799 = "", " |", SUBSTITUTE(Inventory!N799, Inventory!N799, CONCATENATE( "|", Inventory!N799) ) )</f>
        <v> |</v>
      </c>
    </row>
    <row r="801">
      <c r="A801" s="132" t="str">
        <f>CONCATENATE(Inventory!A800, " ", IF( Inventory!B800 = "♂", "&amp;#9794;", IF( Inventory!B800 = "⚪", "&amp;#9898;", IF( Inventory!B800 = "♀", "&amp;#9792;", "" ))))</f>
        <v> </v>
      </c>
      <c r="B801" s="13" t="str">
        <f>CONCAT("|", JOIN("/",Inventory!F800:K800) )</f>
        <v>|/////</v>
      </c>
      <c r="C801" s="13" t="str">
        <f>CONCAT( "|", Inventory!E800)</f>
        <v>|</v>
      </c>
      <c r="D801" s="13" t="str">
        <f>CONCAT( "|", Inventory!D800)</f>
        <v>|</v>
      </c>
      <c r="E801" s="13" t="str">
        <f>CONCAT( "|", Inventory!C800)</f>
        <v>|</v>
      </c>
      <c r="F801" s="13" t="str">
        <f>SUBSTITUTE(CONCAT("|", JOIN(", ",Inventory!R800:U800) ), ", , ,", "")</f>
        <v>| </v>
      </c>
      <c r="G801" s="13" t="str">
        <f>CONCATENATE( "|", Inventory!L800)</f>
        <v>|</v>
      </c>
      <c r="H801" s="13" t="str">
        <f>IF ( Inventory!N800 = "", " |", SUBSTITUTE(Inventory!N800, Inventory!N800, CONCATENATE( "|", Inventory!N800) ) )</f>
        <v> |</v>
      </c>
    </row>
    <row r="802">
      <c r="A802" s="132" t="str">
        <f>CONCATENATE(Inventory!A801, " ", IF( Inventory!B801 = "♂", "&amp;#9794;", IF( Inventory!B801 = "⚪", "&amp;#9898;", IF( Inventory!B801 = "♀", "&amp;#9792;", "" ))))</f>
        <v> </v>
      </c>
      <c r="B802" s="13" t="str">
        <f>CONCAT("|", JOIN("/",Inventory!F801:K801) )</f>
        <v>|/////</v>
      </c>
      <c r="C802" s="13" t="str">
        <f>CONCAT( "|", Inventory!E801)</f>
        <v>|</v>
      </c>
      <c r="D802" s="13" t="str">
        <f>CONCAT( "|", Inventory!D801)</f>
        <v>|</v>
      </c>
      <c r="E802" s="13" t="str">
        <f>CONCAT( "|", Inventory!C801)</f>
        <v>|</v>
      </c>
      <c r="F802" s="13" t="str">
        <f>SUBSTITUTE(CONCAT("|", JOIN(", ",Inventory!R801:U801) ), ", , ,", "")</f>
        <v>| </v>
      </c>
      <c r="G802" s="13" t="str">
        <f>CONCATENATE( "|", Inventory!L801)</f>
        <v>|</v>
      </c>
      <c r="H802" s="13" t="str">
        <f>IF ( Inventory!N801 = "", " |", SUBSTITUTE(Inventory!N801, Inventory!N801, CONCATENATE( "|", Inventory!N801) ) )</f>
        <v> |</v>
      </c>
    </row>
    <row r="803">
      <c r="A803" s="132" t="str">
        <f>CONCATENATE(Inventory!A802, " ", IF( Inventory!B802 = "♂", "&amp;#9794;", IF( Inventory!B802 = "⚪", "&amp;#9898;", IF( Inventory!B802 = "♀", "&amp;#9792;", "" ))))</f>
        <v> </v>
      </c>
      <c r="B803" s="13" t="str">
        <f>CONCAT("|", JOIN("/",Inventory!F802:K802) )</f>
        <v>|/////</v>
      </c>
      <c r="C803" s="13" t="str">
        <f>CONCAT( "|", Inventory!E802)</f>
        <v>|</v>
      </c>
      <c r="D803" s="13" t="str">
        <f>CONCAT( "|", Inventory!D802)</f>
        <v>|</v>
      </c>
      <c r="E803" s="13" t="str">
        <f>CONCAT( "|", Inventory!C802)</f>
        <v>|</v>
      </c>
      <c r="F803" s="13" t="str">
        <f>SUBSTITUTE(CONCAT("|", JOIN(", ",Inventory!R802:U802) ), ", , ,", "")</f>
        <v>| </v>
      </c>
      <c r="G803" s="13" t="str">
        <f>CONCATENATE( "|", Inventory!L802)</f>
        <v>|</v>
      </c>
      <c r="H803" s="13" t="str">
        <f>IF ( Inventory!N802 = "", " |", SUBSTITUTE(Inventory!N802, Inventory!N802, CONCATENATE( "|", Inventory!N802) ) )</f>
        <v> |</v>
      </c>
    </row>
    <row r="804">
      <c r="A804" s="132" t="str">
        <f>CONCATENATE(Inventory!A803, " ", IF( Inventory!B803 = "♂", "&amp;#9794;", IF( Inventory!B803 = "⚪", "&amp;#9898;", IF( Inventory!B803 = "♀", "&amp;#9792;", "" ))))</f>
        <v> </v>
      </c>
      <c r="B804" s="13" t="str">
        <f>CONCAT("|", JOIN("/",Inventory!F803:K803) )</f>
        <v>|/////</v>
      </c>
      <c r="C804" s="13" t="str">
        <f>CONCAT( "|", Inventory!E803)</f>
        <v>|</v>
      </c>
      <c r="D804" s="13" t="str">
        <f>CONCAT( "|", Inventory!D803)</f>
        <v>|</v>
      </c>
      <c r="E804" s="13" t="str">
        <f>CONCAT( "|", Inventory!C803)</f>
        <v>|</v>
      </c>
      <c r="F804" s="13" t="str">
        <f>SUBSTITUTE(CONCAT("|", JOIN(", ",Inventory!R803:U803) ), ", , ,", "")</f>
        <v>| </v>
      </c>
      <c r="G804" s="13" t="str">
        <f>CONCATENATE( "|", Inventory!L803)</f>
        <v>|</v>
      </c>
      <c r="H804" s="13" t="str">
        <f>IF ( Inventory!N803 = "", " |", SUBSTITUTE(Inventory!N803, Inventory!N803, CONCATENATE( "|", Inventory!N803) ) )</f>
        <v> |</v>
      </c>
    </row>
    <row r="805">
      <c r="A805" s="132" t="str">
        <f>CONCATENATE(Inventory!A804, " ", IF( Inventory!B804 = "♂", "&amp;#9794;", IF( Inventory!B804 = "⚪", "&amp;#9898;", IF( Inventory!B804 = "♀", "&amp;#9792;", "" ))))</f>
        <v> </v>
      </c>
      <c r="B805" s="13" t="str">
        <f>CONCAT("|", JOIN("/",Inventory!F804:K804) )</f>
        <v>|/////</v>
      </c>
      <c r="C805" s="13" t="str">
        <f>CONCAT( "|", Inventory!E804)</f>
        <v>|</v>
      </c>
      <c r="D805" s="13" t="str">
        <f>CONCAT( "|", Inventory!D804)</f>
        <v>|</v>
      </c>
      <c r="E805" s="13" t="str">
        <f>CONCAT( "|", Inventory!C804)</f>
        <v>|</v>
      </c>
      <c r="F805" s="13" t="str">
        <f>SUBSTITUTE(CONCAT("|", JOIN(", ",Inventory!R804:U804) ), ", , ,", "")</f>
        <v>| </v>
      </c>
      <c r="G805" s="13" t="str">
        <f>CONCATENATE( "|", Inventory!L804)</f>
        <v>|</v>
      </c>
      <c r="H805" s="13" t="str">
        <f>IF ( Inventory!N804 = "", " |", SUBSTITUTE(Inventory!N804, Inventory!N804, CONCATENATE( "|", Inventory!N804) ) )</f>
        <v> |</v>
      </c>
    </row>
    <row r="806">
      <c r="A806" s="132" t="str">
        <f>CONCATENATE(Inventory!A805, " ", IF( Inventory!B805 = "♂", "&amp;#9794;", IF( Inventory!B805 = "⚪", "&amp;#9898;", IF( Inventory!B805 = "♀", "&amp;#9792;", "" ))))</f>
        <v> </v>
      </c>
      <c r="B806" s="13" t="str">
        <f>CONCAT("|", JOIN("/",Inventory!F805:K805) )</f>
        <v>|/////</v>
      </c>
      <c r="C806" s="13" t="str">
        <f>CONCAT( "|", Inventory!E805)</f>
        <v>|</v>
      </c>
      <c r="D806" s="13" t="str">
        <f>CONCAT( "|", Inventory!D805)</f>
        <v>|</v>
      </c>
      <c r="E806" s="13" t="str">
        <f>CONCAT( "|", Inventory!C805)</f>
        <v>|</v>
      </c>
      <c r="F806" s="13" t="str">
        <f>SUBSTITUTE(CONCAT("|", JOIN(", ",Inventory!R805:U805) ), ", , ,", "")</f>
        <v>| </v>
      </c>
      <c r="G806" s="13" t="str">
        <f>CONCATENATE( "|", Inventory!L805)</f>
        <v>|</v>
      </c>
      <c r="H806" s="13" t="str">
        <f>IF ( Inventory!N805 = "", " |", SUBSTITUTE(Inventory!N805, Inventory!N805, CONCATENATE( "|", Inventory!N805) ) )</f>
        <v> |</v>
      </c>
    </row>
    <row r="807">
      <c r="A807" s="132" t="str">
        <f>CONCATENATE(Inventory!A806, " ", IF( Inventory!B806 = "♂", "&amp;#9794;", IF( Inventory!B806 = "⚪", "&amp;#9898;", IF( Inventory!B806 = "♀", "&amp;#9792;", "" ))))</f>
        <v> </v>
      </c>
      <c r="B807" s="13" t="str">
        <f>CONCAT("|", JOIN("/",Inventory!F806:K806) )</f>
        <v>|/////</v>
      </c>
      <c r="C807" s="13" t="str">
        <f>CONCAT( "|", Inventory!E806)</f>
        <v>|</v>
      </c>
      <c r="D807" s="13" t="str">
        <f>CONCAT( "|", Inventory!D806)</f>
        <v>|</v>
      </c>
      <c r="E807" s="13" t="str">
        <f>CONCAT( "|", Inventory!C806)</f>
        <v>|</v>
      </c>
      <c r="F807" s="13" t="str">
        <f>SUBSTITUTE(CONCAT("|", JOIN(", ",Inventory!R806:U806) ), ", , ,", "")</f>
        <v>| </v>
      </c>
      <c r="G807" s="13" t="str">
        <f>CONCATENATE( "|", Inventory!L806)</f>
        <v>|</v>
      </c>
      <c r="H807" s="13" t="str">
        <f>IF ( Inventory!N806 = "", " |", SUBSTITUTE(Inventory!N806, Inventory!N806, CONCATENATE( "|", Inventory!N806) ) )</f>
        <v> |</v>
      </c>
    </row>
    <row r="808">
      <c r="A808" s="132" t="str">
        <f>CONCATENATE(Inventory!A807, " ", IF( Inventory!B807 = "♂", "&amp;#9794;", IF( Inventory!B807 = "⚪", "&amp;#9898;", IF( Inventory!B807 = "♀", "&amp;#9792;", "" ))))</f>
        <v> </v>
      </c>
      <c r="B808" s="13" t="str">
        <f>CONCAT("|", JOIN("/",Inventory!F807:K807) )</f>
        <v>|/////</v>
      </c>
      <c r="C808" s="13" t="str">
        <f>CONCAT( "|", Inventory!E807)</f>
        <v>|</v>
      </c>
      <c r="D808" s="13" t="str">
        <f>CONCAT( "|", Inventory!D807)</f>
        <v>|</v>
      </c>
      <c r="E808" s="13" t="str">
        <f>CONCAT( "|", Inventory!C807)</f>
        <v>|</v>
      </c>
      <c r="F808" s="13" t="str">
        <f>SUBSTITUTE(CONCAT("|", JOIN(", ",Inventory!R807:U807) ), ", , ,", "")</f>
        <v>| </v>
      </c>
      <c r="G808" s="13" t="str">
        <f>CONCATENATE( "|", Inventory!L807)</f>
        <v>|</v>
      </c>
      <c r="H808" s="13" t="str">
        <f>IF ( Inventory!N807 = "", " |", SUBSTITUTE(Inventory!N807, Inventory!N807, CONCATENATE( "|", Inventory!N807) ) )</f>
        <v> |</v>
      </c>
    </row>
    <row r="809">
      <c r="A809" s="132" t="str">
        <f>CONCATENATE(Inventory!A808, " ", IF( Inventory!B808 = "♂", "&amp;#9794;", IF( Inventory!B808 = "⚪", "&amp;#9898;", IF( Inventory!B808 = "♀", "&amp;#9792;", "" ))))</f>
        <v> </v>
      </c>
      <c r="B809" s="13" t="str">
        <f>CONCAT("|", JOIN("/",Inventory!F808:K808) )</f>
        <v>|/////</v>
      </c>
      <c r="C809" s="13" t="str">
        <f>CONCAT( "|", Inventory!E808)</f>
        <v>|</v>
      </c>
      <c r="D809" s="13" t="str">
        <f>CONCAT( "|", Inventory!D808)</f>
        <v>|</v>
      </c>
      <c r="E809" s="13" t="str">
        <f>CONCAT( "|", Inventory!C808)</f>
        <v>|</v>
      </c>
      <c r="F809" s="13" t="str">
        <f>SUBSTITUTE(CONCAT("|", JOIN(", ",Inventory!R808:U808) ), ", , ,", "")</f>
        <v>| </v>
      </c>
      <c r="G809" s="13" t="str">
        <f>CONCATENATE( "|", Inventory!L808)</f>
        <v>|</v>
      </c>
      <c r="H809" s="13" t="str">
        <f>IF ( Inventory!N808 = "", " |", SUBSTITUTE(Inventory!N808, Inventory!N808, CONCATENATE( "|", Inventory!N808) ) )</f>
        <v> |</v>
      </c>
    </row>
    <row r="810">
      <c r="A810" s="132" t="str">
        <f>CONCATENATE(Inventory!A809, " ", IF( Inventory!B809 = "♂", "&amp;#9794;", IF( Inventory!B809 = "⚪", "&amp;#9898;", IF( Inventory!B809 = "♀", "&amp;#9792;", "" ))))</f>
        <v> </v>
      </c>
      <c r="B810" s="13" t="str">
        <f>CONCAT("|", JOIN("/",Inventory!F809:K809) )</f>
        <v>|/////</v>
      </c>
      <c r="C810" s="13" t="str">
        <f>CONCAT( "|", Inventory!E809)</f>
        <v>|</v>
      </c>
      <c r="D810" s="13" t="str">
        <f>CONCAT( "|", Inventory!D809)</f>
        <v>|</v>
      </c>
      <c r="E810" s="13" t="str">
        <f>CONCAT( "|", Inventory!C809)</f>
        <v>|</v>
      </c>
      <c r="F810" s="13" t="str">
        <f>SUBSTITUTE(CONCAT("|", JOIN(", ",Inventory!R809:U809) ), ", , ,", "")</f>
        <v>| </v>
      </c>
      <c r="G810" s="13" t="str">
        <f>CONCATENATE( "|", Inventory!L809)</f>
        <v>|</v>
      </c>
      <c r="H810" s="13" t="str">
        <f>IF ( Inventory!N809 = "", " |", SUBSTITUTE(Inventory!N809, Inventory!N809, CONCATENATE( "|", Inventory!N809) ) )</f>
        <v> |</v>
      </c>
    </row>
    <row r="811">
      <c r="A811" s="132" t="str">
        <f>CONCATENATE(Inventory!A810, " ", IF( Inventory!B810 = "♂", "&amp;#9794;", IF( Inventory!B810 = "⚪", "&amp;#9898;", IF( Inventory!B810 = "♀", "&amp;#9792;", "" ))))</f>
        <v> </v>
      </c>
      <c r="B811" s="13" t="str">
        <f>CONCAT("|", JOIN("/",Inventory!F810:K810) )</f>
        <v>|/////</v>
      </c>
      <c r="C811" s="13" t="str">
        <f>CONCAT( "|", Inventory!E810)</f>
        <v>|</v>
      </c>
      <c r="D811" s="13" t="str">
        <f>CONCAT( "|", Inventory!D810)</f>
        <v>|</v>
      </c>
      <c r="E811" s="13" t="str">
        <f>CONCAT( "|", Inventory!C810)</f>
        <v>|</v>
      </c>
      <c r="F811" s="13" t="str">
        <f>SUBSTITUTE(CONCAT("|", JOIN(", ",Inventory!R810:U810) ), ", , ,", "")</f>
        <v>| </v>
      </c>
      <c r="G811" s="13" t="str">
        <f>CONCATENATE( "|", Inventory!L810)</f>
        <v>|</v>
      </c>
      <c r="H811" s="13" t="str">
        <f>IF ( Inventory!N810 = "", " |", SUBSTITUTE(Inventory!N810, Inventory!N810, CONCATENATE( "|", Inventory!N810) ) )</f>
        <v> |</v>
      </c>
    </row>
    <row r="812">
      <c r="A812" s="132" t="str">
        <f>CONCATENATE(Inventory!A811, " ", IF( Inventory!B811 = "♂", "&amp;#9794;", IF( Inventory!B811 = "⚪", "&amp;#9898;", IF( Inventory!B811 = "♀", "&amp;#9792;", "" ))))</f>
        <v> </v>
      </c>
      <c r="B812" s="13" t="str">
        <f>CONCAT("|", JOIN("/",Inventory!F811:K811) )</f>
        <v>|/////</v>
      </c>
      <c r="C812" s="13" t="str">
        <f>CONCAT( "|", Inventory!E811)</f>
        <v>|</v>
      </c>
      <c r="D812" s="13" t="str">
        <f>CONCAT( "|", Inventory!D811)</f>
        <v>|</v>
      </c>
      <c r="E812" s="13" t="str">
        <f>CONCAT( "|", Inventory!C811)</f>
        <v>|</v>
      </c>
      <c r="F812" s="13" t="str">
        <f>SUBSTITUTE(CONCAT("|", JOIN(", ",Inventory!R811:U811) ), ", , ,", "")</f>
        <v>| </v>
      </c>
      <c r="G812" s="13" t="str">
        <f>CONCATENATE( "|", Inventory!L811)</f>
        <v>|</v>
      </c>
      <c r="H812" s="13" t="str">
        <f>IF ( Inventory!N811 = "", " |", SUBSTITUTE(Inventory!N811, Inventory!N811, CONCATENATE( "|", Inventory!N811) ) )</f>
        <v> |</v>
      </c>
    </row>
    <row r="813">
      <c r="A813" s="132" t="str">
        <f>CONCATENATE(Inventory!A812, " ", IF( Inventory!B812 = "♂", "&amp;#9794;", IF( Inventory!B812 = "⚪", "&amp;#9898;", IF( Inventory!B812 = "♀", "&amp;#9792;", "" ))))</f>
        <v> </v>
      </c>
      <c r="B813" s="13" t="str">
        <f>CONCAT("|", JOIN("/",Inventory!F812:K812) )</f>
        <v>|/////</v>
      </c>
      <c r="C813" s="13" t="str">
        <f>CONCAT( "|", Inventory!E812)</f>
        <v>|</v>
      </c>
      <c r="D813" s="13" t="str">
        <f>CONCAT( "|", Inventory!D812)</f>
        <v>|</v>
      </c>
      <c r="E813" s="13" t="str">
        <f>CONCAT( "|", Inventory!C812)</f>
        <v>|</v>
      </c>
      <c r="F813" s="13" t="str">
        <f>SUBSTITUTE(CONCAT("|", JOIN(", ",Inventory!R812:U812) ), ", , ,", "")</f>
        <v>| </v>
      </c>
      <c r="G813" s="13" t="str">
        <f>CONCATENATE( "|", Inventory!L812)</f>
        <v>|</v>
      </c>
      <c r="H813" s="13" t="str">
        <f>IF ( Inventory!N812 = "", " |", SUBSTITUTE(Inventory!N812, Inventory!N812, CONCATENATE( "|", Inventory!N812) ) )</f>
        <v> |</v>
      </c>
    </row>
    <row r="814">
      <c r="A814" s="132" t="str">
        <f>CONCATENATE(Inventory!A813, " ", IF( Inventory!B813 = "♂", "&amp;#9794;", IF( Inventory!B813 = "⚪", "&amp;#9898;", IF( Inventory!B813 = "♀", "&amp;#9792;", "" ))))</f>
        <v> </v>
      </c>
      <c r="B814" s="13" t="str">
        <f>CONCAT("|", JOIN("/",Inventory!F813:K813) )</f>
        <v>|/////</v>
      </c>
      <c r="C814" s="13" t="str">
        <f>CONCAT( "|", Inventory!E813)</f>
        <v>|</v>
      </c>
      <c r="D814" s="13" t="str">
        <f>CONCAT( "|", Inventory!D813)</f>
        <v>|</v>
      </c>
      <c r="E814" s="13" t="str">
        <f>CONCAT( "|", Inventory!C813)</f>
        <v>|</v>
      </c>
      <c r="F814" s="13" t="str">
        <f>SUBSTITUTE(CONCAT("|", JOIN(", ",Inventory!R813:U813) ), ", , ,", "")</f>
        <v>| </v>
      </c>
      <c r="G814" s="13" t="str">
        <f>CONCATENATE( "|", Inventory!L813)</f>
        <v>|</v>
      </c>
      <c r="H814" s="13" t="str">
        <f>IF ( Inventory!N813 = "", " |", SUBSTITUTE(Inventory!N813, Inventory!N813, CONCATENATE( "|", Inventory!N813) ) )</f>
        <v> |</v>
      </c>
    </row>
    <row r="815">
      <c r="A815" s="132" t="str">
        <f>CONCATENATE(Inventory!A814, " ", IF( Inventory!B814 = "♂", "&amp;#9794;", IF( Inventory!B814 = "⚪", "&amp;#9898;", IF( Inventory!B814 = "♀", "&amp;#9792;", "" ))))</f>
        <v> </v>
      </c>
      <c r="B815" s="13" t="str">
        <f>CONCAT("|", JOIN("/",Inventory!F814:K814) )</f>
        <v>|/////</v>
      </c>
      <c r="C815" s="13" t="str">
        <f>CONCAT( "|", Inventory!E814)</f>
        <v>|</v>
      </c>
      <c r="D815" s="13" t="str">
        <f>CONCAT( "|", Inventory!D814)</f>
        <v>|</v>
      </c>
      <c r="E815" s="13" t="str">
        <f>CONCAT( "|", Inventory!C814)</f>
        <v>|</v>
      </c>
      <c r="F815" s="13" t="str">
        <f>SUBSTITUTE(CONCAT("|", JOIN(", ",Inventory!R814:U814) ), ", , ,", "")</f>
        <v>| </v>
      </c>
      <c r="G815" s="13" t="str">
        <f>CONCATENATE( "|", Inventory!L814)</f>
        <v>|</v>
      </c>
      <c r="H815" s="13" t="str">
        <f>IF ( Inventory!N814 = "", " |", SUBSTITUTE(Inventory!N814, Inventory!N814, CONCATENATE( "|", Inventory!N814) ) )</f>
        <v> |</v>
      </c>
    </row>
    <row r="816">
      <c r="A816" s="132" t="str">
        <f>CONCATENATE(Inventory!A815, " ", IF( Inventory!B815 = "♂", "&amp;#9794;", IF( Inventory!B815 = "⚪", "&amp;#9898;", IF( Inventory!B815 = "♀", "&amp;#9792;", "" ))))</f>
        <v> </v>
      </c>
      <c r="B816" s="13" t="str">
        <f>CONCAT("|", JOIN("/",Inventory!F815:K815) )</f>
        <v>|/////</v>
      </c>
      <c r="C816" s="13" t="str">
        <f>CONCAT( "|", Inventory!E815)</f>
        <v>|</v>
      </c>
      <c r="D816" s="13" t="str">
        <f>CONCAT( "|", Inventory!D815)</f>
        <v>|</v>
      </c>
      <c r="E816" s="13" t="str">
        <f>CONCAT( "|", Inventory!C815)</f>
        <v>|</v>
      </c>
      <c r="F816" s="13" t="str">
        <f>SUBSTITUTE(CONCAT("|", JOIN(", ",Inventory!R815:U815) ), ", , ,", "")</f>
        <v>| </v>
      </c>
      <c r="G816" s="13" t="str">
        <f>CONCATENATE( "|", Inventory!L815)</f>
        <v>|</v>
      </c>
      <c r="H816" s="13" t="str">
        <f>IF ( Inventory!N815 = "", " |", SUBSTITUTE(Inventory!N815, Inventory!N815, CONCATENATE( "|", Inventory!N815) ) )</f>
        <v> |</v>
      </c>
    </row>
    <row r="817">
      <c r="A817" s="132" t="str">
        <f>CONCATENATE(Inventory!A816, " ", IF( Inventory!B816 = "♂", "&amp;#9794;", IF( Inventory!B816 = "⚪", "&amp;#9898;", IF( Inventory!B816 = "♀", "&amp;#9792;", "" ))))</f>
        <v> </v>
      </c>
      <c r="B817" s="13" t="str">
        <f>CONCAT("|", JOIN("/",Inventory!F816:K816) )</f>
        <v>|/////</v>
      </c>
      <c r="C817" s="13" t="str">
        <f>CONCAT( "|", Inventory!E816)</f>
        <v>|</v>
      </c>
      <c r="D817" s="13" t="str">
        <f>CONCAT( "|", Inventory!D816)</f>
        <v>|</v>
      </c>
      <c r="E817" s="13" t="str">
        <f>CONCAT( "|", Inventory!C816)</f>
        <v>|</v>
      </c>
      <c r="F817" s="13" t="str">
        <f>SUBSTITUTE(CONCAT("|", JOIN(", ",Inventory!R816:U816) ), ", , ,", "")</f>
        <v>| </v>
      </c>
      <c r="G817" s="13" t="str">
        <f>CONCATENATE( "|", Inventory!L816)</f>
        <v>|</v>
      </c>
      <c r="H817" s="13" t="str">
        <f>IF ( Inventory!N816 = "", " |", SUBSTITUTE(Inventory!N816, Inventory!N816, CONCATENATE( "|", Inventory!N816) ) )</f>
        <v> |</v>
      </c>
    </row>
    <row r="818">
      <c r="A818" s="132" t="str">
        <f>CONCATENATE(Inventory!A817, " ", IF( Inventory!B817 = "♂", "&amp;#9794;", IF( Inventory!B817 = "⚪", "&amp;#9898;", IF( Inventory!B817 = "♀", "&amp;#9792;", "" ))))</f>
        <v> </v>
      </c>
      <c r="B818" s="13" t="str">
        <f>CONCAT("|", JOIN("/",Inventory!F817:K817) )</f>
        <v>|/////</v>
      </c>
      <c r="C818" s="13" t="str">
        <f>CONCAT( "|", Inventory!E817)</f>
        <v>|</v>
      </c>
      <c r="D818" s="13" t="str">
        <f>CONCAT( "|", Inventory!D817)</f>
        <v>|</v>
      </c>
      <c r="E818" s="13" t="str">
        <f>CONCAT( "|", Inventory!C817)</f>
        <v>|</v>
      </c>
      <c r="F818" s="13" t="str">
        <f>SUBSTITUTE(CONCAT("|", JOIN(", ",Inventory!R817:U817) ), ", , ,", "")</f>
        <v>| </v>
      </c>
      <c r="G818" s="13" t="str">
        <f>CONCATENATE( "|", Inventory!L817)</f>
        <v>|</v>
      </c>
      <c r="H818" s="13" t="str">
        <f>IF ( Inventory!N817 = "", " |", SUBSTITUTE(Inventory!N817, Inventory!N817, CONCATENATE( "|", Inventory!N817) ) )</f>
        <v> |</v>
      </c>
    </row>
    <row r="819">
      <c r="A819" s="132" t="str">
        <f>CONCATENATE(Inventory!A818, " ", IF( Inventory!B818 = "♂", "&amp;#9794;", IF( Inventory!B818 = "⚪", "&amp;#9898;", IF( Inventory!B818 = "♀", "&amp;#9792;", "" ))))</f>
        <v> </v>
      </c>
      <c r="B819" s="13" t="str">
        <f>CONCAT("|", JOIN("/",Inventory!F818:K818) )</f>
        <v>|/////</v>
      </c>
      <c r="C819" s="13" t="str">
        <f>CONCAT( "|", Inventory!E818)</f>
        <v>|</v>
      </c>
      <c r="D819" s="13" t="str">
        <f>CONCAT( "|", Inventory!D818)</f>
        <v>|</v>
      </c>
      <c r="E819" s="13" t="str">
        <f>CONCAT( "|", Inventory!C818)</f>
        <v>|</v>
      </c>
      <c r="F819" s="13" t="str">
        <f>SUBSTITUTE(CONCAT("|", JOIN(", ",Inventory!R818:U818) ), ", , ,", "")</f>
        <v>| </v>
      </c>
      <c r="G819" s="13" t="str">
        <f>CONCATENATE( "|", Inventory!L818)</f>
        <v>|</v>
      </c>
      <c r="H819" s="13" t="str">
        <f>IF ( Inventory!N818 = "", " |", SUBSTITUTE(Inventory!N818, Inventory!N818, CONCATENATE( "|", Inventory!N818) ) )</f>
        <v> |</v>
      </c>
    </row>
    <row r="820">
      <c r="A820" s="132" t="str">
        <f>CONCATENATE(Inventory!A819, " ", IF( Inventory!B819 = "♂", "&amp;#9794;", IF( Inventory!B819 = "⚪", "&amp;#9898;", IF( Inventory!B819 = "♀", "&amp;#9792;", "" ))))</f>
        <v> </v>
      </c>
      <c r="B820" s="13" t="str">
        <f>CONCAT("|", JOIN("/",Inventory!F819:K819) )</f>
        <v>|/////</v>
      </c>
      <c r="C820" s="13" t="str">
        <f>CONCAT( "|", Inventory!E819)</f>
        <v>|</v>
      </c>
      <c r="D820" s="13" t="str">
        <f>CONCAT( "|", Inventory!D819)</f>
        <v>|</v>
      </c>
      <c r="E820" s="13" t="str">
        <f>CONCAT( "|", Inventory!C819)</f>
        <v>|</v>
      </c>
      <c r="F820" s="13" t="str">
        <f>SUBSTITUTE(CONCAT("|", JOIN(", ",Inventory!R819:U819) ), ", , ,", "")</f>
        <v>| </v>
      </c>
      <c r="G820" s="13" t="str">
        <f>CONCATENATE( "|", Inventory!L819)</f>
        <v>|</v>
      </c>
      <c r="H820" s="13" t="str">
        <f>IF ( Inventory!N819 = "", " |", SUBSTITUTE(Inventory!N819, Inventory!N819, CONCATENATE( "|", Inventory!N819) ) )</f>
        <v> |</v>
      </c>
    </row>
    <row r="821">
      <c r="A821" s="132" t="str">
        <f>CONCATENATE(Inventory!A820, " ", IF( Inventory!B820 = "♂", "&amp;#9794;", IF( Inventory!B820 = "⚪", "&amp;#9898;", IF( Inventory!B820 = "♀", "&amp;#9792;", "" ))))</f>
        <v> </v>
      </c>
      <c r="B821" s="13" t="str">
        <f>CONCAT("|", JOIN("/",Inventory!F820:K820) )</f>
        <v>|/////</v>
      </c>
      <c r="C821" s="13" t="str">
        <f>CONCAT( "|", Inventory!E820)</f>
        <v>|</v>
      </c>
      <c r="D821" s="13" t="str">
        <f>CONCAT( "|", Inventory!D820)</f>
        <v>|</v>
      </c>
      <c r="E821" s="13" t="str">
        <f>CONCAT( "|", Inventory!C820)</f>
        <v>|</v>
      </c>
      <c r="F821" s="13" t="str">
        <f>SUBSTITUTE(CONCAT("|", JOIN(", ",Inventory!R820:U820) ), ", , ,", "")</f>
        <v>| </v>
      </c>
      <c r="G821" s="13" t="str">
        <f>CONCATENATE( "|", Inventory!L820)</f>
        <v>|</v>
      </c>
      <c r="H821" s="13" t="str">
        <f>IF ( Inventory!N820 = "", " |", SUBSTITUTE(Inventory!N820, Inventory!N820, CONCATENATE( "|", Inventory!N820) ) )</f>
        <v> |</v>
      </c>
    </row>
    <row r="822">
      <c r="A822" s="132" t="str">
        <f>CONCATENATE(Inventory!A821, " ", IF( Inventory!B821 = "♂", "&amp;#9794;", IF( Inventory!B821 = "⚪", "&amp;#9898;", IF( Inventory!B821 = "♀", "&amp;#9792;", "" ))))</f>
        <v> </v>
      </c>
      <c r="B822" s="13" t="str">
        <f>CONCAT("|", JOIN("/",Inventory!F821:K821) )</f>
        <v>|/////</v>
      </c>
      <c r="C822" s="13" t="str">
        <f>CONCAT( "|", Inventory!E821)</f>
        <v>|</v>
      </c>
      <c r="D822" s="13" t="str">
        <f>CONCAT( "|", Inventory!D821)</f>
        <v>|</v>
      </c>
      <c r="E822" s="13" t="str">
        <f>CONCAT( "|", Inventory!C821)</f>
        <v>|</v>
      </c>
      <c r="F822" s="13" t="str">
        <f>SUBSTITUTE(CONCAT("|", JOIN(", ",Inventory!R821:U821) ), ", , ,", "")</f>
        <v>| </v>
      </c>
      <c r="G822" s="13" t="str">
        <f>CONCATENATE( "|", Inventory!L821)</f>
        <v>|</v>
      </c>
      <c r="H822" s="13" t="str">
        <f>IF ( Inventory!N821 = "", " |", SUBSTITUTE(Inventory!N821, Inventory!N821, CONCATENATE( "|", Inventory!N821) ) )</f>
        <v> |</v>
      </c>
    </row>
    <row r="823">
      <c r="A823" s="132" t="str">
        <f>CONCATENATE(Inventory!A822, " ", IF( Inventory!B822 = "♂", "&amp;#9794;", IF( Inventory!B822 = "⚪", "&amp;#9898;", IF( Inventory!B822 = "♀", "&amp;#9792;", "" ))))</f>
        <v> </v>
      </c>
      <c r="B823" s="13" t="str">
        <f>CONCAT("|", JOIN("/",Inventory!F822:K822) )</f>
        <v>|/////</v>
      </c>
      <c r="C823" s="13" t="str">
        <f>CONCAT( "|", Inventory!E822)</f>
        <v>|</v>
      </c>
      <c r="D823" s="13" t="str">
        <f>CONCAT( "|", Inventory!D822)</f>
        <v>|</v>
      </c>
      <c r="E823" s="13" t="str">
        <f>CONCAT( "|", Inventory!C822)</f>
        <v>|</v>
      </c>
      <c r="F823" s="13" t="str">
        <f>SUBSTITUTE(CONCAT("|", JOIN(", ",Inventory!R822:U822) ), ", , ,", "")</f>
        <v>| </v>
      </c>
      <c r="G823" s="13" t="str">
        <f>CONCATENATE( "|", Inventory!L822)</f>
        <v>|</v>
      </c>
      <c r="H823" s="13" t="str">
        <f>IF ( Inventory!N822 = "", " |", SUBSTITUTE(Inventory!N822, Inventory!N822, CONCATENATE( "|", Inventory!N822) ) )</f>
        <v> |</v>
      </c>
    </row>
    <row r="824">
      <c r="A824" s="132" t="str">
        <f>CONCATENATE(Inventory!A823, " ", IF( Inventory!B823 = "♂", "&amp;#9794;", IF( Inventory!B823 = "⚪", "&amp;#9898;", IF( Inventory!B823 = "♀", "&amp;#9792;", "" ))))</f>
        <v> </v>
      </c>
      <c r="B824" s="13" t="str">
        <f>CONCAT("|", JOIN("/",Inventory!F823:K823) )</f>
        <v>|/////</v>
      </c>
      <c r="C824" s="13" t="str">
        <f>CONCAT( "|", Inventory!E823)</f>
        <v>|</v>
      </c>
      <c r="D824" s="13" t="str">
        <f>CONCAT( "|", Inventory!D823)</f>
        <v>|</v>
      </c>
      <c r="E824" s="13" t="str">
        <f>CONCAT( "|", Inventory!C823)</f>
        <v>|</v>
      </c>
      <c r="F824" s="13" t="str">
        <f>SUBSTITUTE(CONCAT("|", JOIN(", ",Inventory!R823:U823) ), ", , ,", "")</f>
        <v>| </v>
      </c>
      <c r="G824" s="13" t="str">
        <f>CONCATENATE( "|", Inventory!L823)</f>
        <v>|</v>
      </c>
      <c r="H824" s="13" t="str">
        <f>IF ( Inventory!N823 = "", " |", SUBSTITUTE(Inventory!N823, Inventory!N823, CONCATENATE( "|", Inventory!N823) ) )</f>
        <v> |</v>
      </c>
    </row>
    <row r="825">
      <c r="A825" s="132" t="str">
        <f>CONCATENATE(Inventory!A824, " ", IF( Inventory!B824 = "♂", "&amp;#9794;", IF( Inventory!B824 = "⚪", "&amp;#9898;", IF( Inventory!B824 = "♀", "&amp;#9792;", "" ))))</f>
        <v> </v>
      </c>
      <c r="B825" s="13" t="str">
        <f>CONCAT("|", JOIN("/",Inventory!F824:K824) )</f>
        <v>|/////</v>
      </c>
      <c r="C825" s="13" t="str">
        <f>CONCAT( "|", Inventory!E824)</f>
        <v>|</v>
      </c>
      <c r="D825" s="13" t="str">
        <f>CONCAT( "|", Inventory!D824)</f>
        <v>|</v>
      </c>
      <c r="E825" s="13" t="str">
        <f>CONCAT( "|", Inventory!C824)</f>
        <v>|</v>
      </c>
      <c r="F825" s="13" t="str">
        <f>SUBSTITUTE(CONCAT("|", JOIN(", ",Inventory!R824:U824) ), ", , ,", "")</f>
        <v>| </v>
      </c>
      <c r="G825" s="13" t="str">
        <f>CONCATENATE( "|", Inventory!L824)</f>
        <v>|</v>
      </c>
      <c r="H825" s="13" t="str">
        <f>IF ( Inventory!N824 = "", " |", SUBSTITUTE(Inventory!N824, Inventory!N824, CONCATENATE( "|", Inventory!N824) ) )</f>
        <v> |</v>
      </c>
    </row>
    <row r="826">
      <c r="A826" s="132" t="str">
        <f>CONCATENATE(Inventory!A825, " ", IF( Inventory!B825 = "♂", "&amp;#9794;", IF( Inventory!B825 = "⚪", "&amp;#9898;", IF( Inventory!B825 = "♀", "&amp;#9792;", "" ))))</f>
        <v> </v>
      </c>
      <c r="B826" s="13" t="str">
        <f>CONCAT("|", JOIN("/",Inventory!F825:K825) )</f>
        <v>|/////</v>
      </c>
      <c r="C826" s="13" t="str">
        <f>CONCAT( "|", Inventory!E825)</f>
        <v>|</v>
      </c>
      <c r="D826" s="13" t="str">
        <f>CONCAT( "|", Inventory!D825)</f>
        <v>|</v>
      </c>
      <c r="E826" s="13" t="str">
        <f>CONCAT( "|", Inventory!C825)</f>
        <v>|</v>
      </c>
      <c r="F826" s="13" t="str">
        <f>SUBSTITUTE(CONCAT("|", JOIN(", ",Inventory!R825:U825) ), ", , ,", "")</f>
        <v>| </v>
      </c>
      <c r="G826" s="13" t="str">
        <f>CONCATENATE( "|", Inventory!L825)</f>
        <v>|</v>
      </c>
      <c r="H826" s="13" t="str">
        <f>IF ( Inventory!N825 = "", " |", SUBSTITUTE(Inventory!N825, Inventory!N825, CONCATENATE( "|", Inventory!N825) ) )</f>
        <v> |</v>
      </c>
    </row>
    <row r="827">
      <c r="A827" s="132" t="str">
        <f>CONCATENATE(Inventory!A826, " ", IF( Inventory!B826 = "♂", "&amp;#9794;", IF( Inventory!B826 = "⚪", "&amp;#9898;", IF( Inventory!B826 = "♀", "&amp;#9792;", "" ))))</f>
        <v> </v>
      </c>
      <c r="B827" s="13" t="str">
        <f>CONCAT("|", JOIN("/",Inventory!F826:K826) )</f>
        <v>|/////</v>
      </c>
      <c r="C827" s="13" t="str">
        <f>CONCAT( "|", Inventory!E826)</f>
        <v>|</v>
      </c>
      <c r="D827" s="13" t="str">
        <f>CONCAT( "|", Inventory!D826)</f>
        <v>|</v>
      </c>
      <c r="E827" s="13" t="str">
        <f>CONCAT( "|", Inventory!C826)</f>
        <v>|</v>
      </c>
      <c r="F827" s="13" t="str">
        <f>SUBSTITUTE(CONCAT("|", JOIN(", ",Inventory!R826:U826) ), ", , ,", "")</f>
        <v>| </v>
      </c>
      <c r="G827" s="13" t="str">
        <f>CONCATENATE( "|", Inventory!L826)</f>
        <v>|</v>
      </c>
      <c r="H827" s="13" t="str">
        <f>IF ( Inventory!N826 = "", " |", SUBSTITUTE(Inventory!N826, Inventory!N826, CONCATENATE( "|", Inventory!N826) ) )</f>
        <v> |</v>
      </c>
    </row>
    <row r="828">
      <c r="A828" s="132" t="str">
        <f>CONCATENATE(Inventory!A827, " ", IF( Inventory!B827 = "♂", "&amp;#9794;", IF( Inventory!B827 = "⚪", "&amp;#9898;", IF( Inventory!B827 = "♀", "&amp;#9792;", "" ))))</f>
        <v> </v>
      </c>
      <c r="B828" s="13" t="str">
        <f>CONCAT("|", JOIN("/",Inventory!F827:K827) )</f>
        <v>|/////</v>
      </c>
      <c r="C828" s="13" t="str">
        <f>CONCAT( "|", Inventory!E827)</f>
        <v>|</v>
      </c>
      <c r="D828" s="13" t="str">
        <f>CONCAT( "|", Inventory!D827)</f>
        <v>|</v>
      </c>
      <c r="E828" s="13" t="str">
        <f>CONCAT( "|", Inventory!C827)</f>
        <v>|</v>
      </c>
      <c r="F828" s="13" t="str">
        <f>SUBSTITUTE(CONCAT("|", JOIN(", ",Inventory!R827:U827) ), ", , ,", "")</f>
        <v>| </v>
      </c>
      <c r="G828" s="13" t="str">
        <f>CONCATENATE( "|", Inventory!L827)</f>
        <v>|</v>
      </c>
      <c r="H828" s="13" t="str">
        <f>IF ( Inventory!N827 = "", " |", SUBSTITUTE(Inventory!N827, Inventory!N827, CONCATENATE( "|", Inventory!N827) ) )</f>
        <v> |</v>
      </c>
    </row>
    <row r="829">
      <c r="A829" s="132" t="str">
        <f>CONCATENATE(Inventory!A828, " ", IF( Inventory!B828 = "♂", "&amp;#9794;", IF( Inventory!B828 = "⚪", "&amp;#9898;", IF( Inventory!B828 = "♀", "&amp;#9792;", "" ))))</f>
        <v> </v>
      </c>
      <c r="B829" s="13" t="str">
        <f>CONCAT("|", JOIN("/",Inventory!F828:K828) )</f>
        <v>|/////</v>
      </c>
      <c r="C829" s="13" t="str">
        <f>CONCAT( "|", Inventory!E828)</f>
        <v>|</v>
      </c>
      <c r="D829" s="13" t="str">
        <f>CONCAT( "|", Inventory!D828)</f>
        <v>|</v>
      </c>
      <c r="E829" s="13" t="str">
        <f>CONCAT( "|", Inventory!C828)</f>
        <v>|</v>
      </c>
      <c r="F829" s="13" t="str">
        <f>SUBSTITUTE(CONCAT("|", JOIN(", ",Inventory!R828:U828) ), ", , ,", "")</f>
        <v>| </v>
      </c>
      <c r="G829" s="13" t="str">
        <f>CONCATENATE( "|", Inventory!L828)</f>
        <v>|</v>
      </c>
      <c r="H829" s="13" t="str">
        <f>IF ( Inventory!N828 = "", " |", SUBSTITUTE(Inventory!N828, Inventory!N828, CONCATENATE( "|", Inventory!N828) ) )</f>
        <v> |</v>
      </c>
    </row>
    <row r="830">
      <c r="A830" s="132" t="str">
        <f>CONCATENATE(Inventory!A829, " ", IF( Inventory!B829 = "♂", "&amp;#9794;", IF( Inventory!B829 = "⚪", "&amp;#9898;", IF( Inventory!B829 = "♀", "&amp;#9792;", "" ))))</f>
        <v> </v>
      </c>
      <c r="B830" s="13" t="str">
        <f>CONCAT("|", JOIN("/",Inventory!F829:K829) )</f>
        <v>|/////</v>
      </c>
      <c r="C830" s="13" t="str">
        <f>CONCAT( "|", Inventory!E829)</f>
        <v>|</v>
      </c>
      <c r="D830" s="13" t="str">
        <f>CONCAT( "|", Inventory!D829)</f>
        <v>|</v>
      </c>
      <c r="E830" s="13" t="str">
        <f>CONCAT( "|", Inventory!C829)</f>
        <v>|</v>
      </c>
      <c r="F830" s="13" t="str">
        <f>SUBSTITUTE(CONCAT("|", JOIN(", ",Inventory!R829:U829) ), ", , ,", "")</f>
        <v>| </v>
      </c>
      <c r="G830" s="13" t="str">
        <f>CONCATENATE( "|", Inventory!L829)</f>
        <v>|</v>
      </c>
      <c r="H830" s="13" t="str">
        <f>IF ( Inventory!N829 = "", " |", SUBSTITUTE(Inventory!N829, Inventory!N829, CONCATENATE( "|", Inventory!N829) ) )</f>
        <v> |</v>
      </c>
    </row>
    <row r="831">
      <c r="A831" s="132" t="str">
        <f>CONCATENATE(Inventory!A830, " ", IF( Inventory!B830 = "♂", "&amp;#9794;", IF( Inventory!B830 = "⚪", "&amp;#9898;", IF( Inventory!B830 = "♀", "&amp;#9792;", "" ))))</f>
        <v> </v>
      </c>
      <c r="B831" s="13" t="str">
        <f>CONCAT("|", JOIN("/",Inventory!F830:K830) )</f>
        <v>|/////</v>
      </c>
      <c r="C831" s="13" t="str">
        <f>CONCAT( "|", Inventory!E830)</f>
        <v>|</v>
      </c>
      <c r="D831" s="13" t="str">
        <f>CONCAT( "|", Inventory!D830)</f>
        <v>|</v>
      </c>
      <c r="E831" s="13" t="str">
        <f>CONCAT( "|", Inventory!C830)</f>
        <v>|</v>
      </c>
      <c r="F831" s="13" t="str">
        <f>SUBSTITUTE(CONCAT("|", JOIN(", ",Inventory!R830:U830) ), ", , ,", "")</f>
        <v>| </v>
      </c>
      <c r="G831" s="13" t="str">
        <f>CONCATENATE( "|", Inventory!L830)</f>
        <v>|</v>
      </c>
      <c r="H831" s="13" t="str">
        <f>IF ( Inventory!N830 = "", " |", SUBSTITUTE(Inventory!N830, Inventory!N830, CONCATENATE( "|", Inventory!N830) ) )</f>
        <v> |</v>
      </c>
    </row>
    <row r="832">
      <c r="A832" s="132" t="str">
        <f>CONCATENATE(Inventory!A831, " ", IF( Inventory!B831 = "♂", "&amp;#9794;", IF( Inventory!B831 = "⚪", "&amp;#9898;", IF( Inventory!B831 = "♀", "&amp;#9792;", "" ))))</f>
        <v> </v>
      </c>
      <c r="B832" s="13" t="str">
        <f>CONCAT("|", JOIN("/",Inventory!F831:K831) )</f>
        <v>|/////</v>
      </c>
      <c r="C832" s="13" t="str">
        <f>CONCAT( "|", Inventory!E831)</f>
        <v>|</v>
      </c>
      <c r="D832" s="13" t="str">
        <f>CONCAT( "|", Inventory!D831)</f>
        <v>|</v>
      </c>
      <c r="E832" s="13" t="str">
        <f>CONCAT( "|", Inventory!C831)</f>
        <v>|</v>
      </c>
      <c r="F832" s="13" t="str">
        <f>SUBSTITUTE(CONCAT("|", JOIN(", ",Inventory!R831:U831) ), ", , ,", "")</f>
        <v>| </v>
      </c>
      <c r="G832" s="13" t="str">
        <f>CONCATENATE( "|", Inventory!L831)</f>
        <v>|</v>
      </c>
      <c r="H832" s="13" t="str">
        <f>IF ( Inventory!N831 = "", " |", SUBSTITUTE(Inventory!N831, Inventory!N831, CONCATENATE( "|", Inventory!N831) ) )</f>
        <v> |</v>
      </c>
    </row>
    <row r="833">
      <c r="A833" s="132" t="str">
        <f>CONCATENATE(Inventory!A832, " ", IF( Inventory!B832 = "♂", "&amp;#9794;", IF( Inventory!B832 = "⚪", "&amp;#9898;", IF( Inventory!B832 = "♀", "&amp;#9792;", "" ))))</f>
        <v> </v>
      </c>
      <c r="B833" s="13" t="str">
        <f>CONCAT("|", JOIN("/",Inventory!F832:K832) )</f>
        <v>|/////</v>
      </c>
      <c r="C833" s="13" t="str">
        <f>CONCAT( "|", Inventory!E832)</f>
        <v>|</v>
      </c>
      <c r="D833" s="13" t="str">
        <f>CONCAT( "|", Inventory!D832)</f>
        <v>|</v>
      </c>
      <c r="E833" s="13" t="str">
        <f>CONCAT( "|", Inventory!C832)</f>
        <v>|</v>
      </c>
      <c r="F833" s="13" t="str">
        <f>SUBSTITUTE(CONCAT("|", JOIN(", ",Inventory!R832:U832) ), ", , ,", "")</f>
        <v>| </v>
      </c>
      <c r="G833" s="13" t="str">
        <f>CONCATENATE( "|", Inventory!L832)</f>
        <v>|</v>
      </c>
      <c r="H833" s="13" t="str">
        <f>IF ( Inventory!N832 = "", " |", SUBSTITUTE(Inventory!N832, Inventory!N832, CONCATENATE( "|", Inventory!N832) ) )</f>
        <v> |</v>
      </c>
    </row>
    <row r="834">
      <c r="A834" s="132" t="str">
        <f>CONCATENATE(Inventory!A833, " ", IF( Inventory!B833 = "♂", "&amp;#9794;", IF( Inventory!B833 = "⚪", "&amp;#9898;", IF( Inventory!B833 = "♀", "&amp;#9792;", "" ))))</f>
        <v> </v>
      </c>
      <c r="B834" s="13" t="str">
        <f>CONCAT("|", JOIN("/",Inventory!F833:K833) )</f>
        <v>|/////</v>
      </c>
      <c r="C834" s="13" t="str">
        <f>CONCAT( "|", Inventory!E833)</f>
        <v>|</v>
      </c>
      <c r="D834" s="13" t="str">
        <f>CONCAT( "|", Inventory!D833)</f>
        <v>|</v>
      </c>
      <c r="E834" s="13" t="str">
        <f>CONCAT( "|", Inventory!C833)</f>
        <v>|</v>
      </c>
      <c r="F834" s="13" t="str">
        <f>SUBSTITUTE(CONCAT("|", JOIN(", ",Inventory!R833:U833) ), ", , ,", "")</f>
        <v>| </v>
      </c>
      <c r="G834" s="13" t="str">
        <f>CONCATENATE( "|", Inventory!L833)</f>
        <v>|</v>
      </c>
      <c r="H834" s="13" t="str">
        <f>IF ( Inventory!N833 = "", " |", SUBSTITUTE(Inventory!N833, Inventory!N833, CONCATENATE( "|", Inventory!N833) ) )</f>
        <v> |</v>
      </c>
    </row>
    <row r="835">
      <c r="A835" s="132" t="str">
        <f>CONCATENATE(Inventory!A834, " ", IF( Inventory!B834 = "♂", "&amp;#9794;", IF( Inventory!B834 = "⚪", "&amp;#9898;", IF( Inventory!B834 = "♀", "&amp;#9792;", "" ))))</f>
        <v> </v>
      </c>
      <c r="B835" s="13" t="str">
        <f>CONCAT("|", JOIN("/",Inventory!F834:K834) )</f>
        <v>|/////</v>
      </c>
      <c r="C835" s="13" t="str">
        <f>CONCAT( "|", Inventory!E834)</f>
        <v>|</v>
      </c>
      <c r="D835" s="13" t="str">
        <f>CONCAT( "|", Inventory!D834)</f>
        <v>|</v>
      </c>
      <c r="E835" s="13" t="str">
        <f>CONCAT( "|", Inventory!C834)</f>
        <v>|</v>
      </c>
      <c r="F835" s="13" t="str">
        <f>SUBSTITUTE(CONCAT("|", JOIN(", ",Inventory!R834:U834) ), ", , ,", "")</f>
        <v>| </v>
      </c>
      <c r="G835" s="13" t="str">
        <f>CONCATENATE( "|", Inventory!L834)</f>
        <v>|</v>
      </c>
      <c r="H835" s="13" t="str">
        <f>IF ( Inventory!N834 = "", " |", SUBSTITUTE(Inventory!N834, Inventory!N834, CONCATENATE( "|", Inventory!N834) ) )</f>
        <v> |</v>
      </c>
    </row>
    <row r="836">
      <c r="A836" s="132" t="str">
        <f>CONCATENATE(Inventory!A835, " ", IF( Inventory!B835 = "♂", "&amp;#9794;", IF( Inventory!B835 = "⚪", "&amp;#9898;", IF( Inventory!B835 = "♀", "&amp;#9792;", "" ))))</f>
        <v> </v>
      </c>
      <c r="B836" s="13" t="str">
        <f>CONCAT("|", JOIN("/",Inventory!F835:K835) )</f>
        <v>|/////</v>
      </c>
      <c r="C836" s="13" t="str">
        <f>CONCAT( "|", Inventory!E835)</f>
        <v>|</v>
      </c>
      <c r="D836" s="13" t="str">
        <f>CONCAT( "|", Inventory!D835)</f>
        <v>|</v>
      </c>
      <c r="E836" s="13" t="str">
        <f>CONCAT( "|", Inventory!C835)</f>
        <v>|</v>
      </c>
      <c r="F836" s="13" t="str">
        <f>SUBSTITUTE(CONCAT("|", JOIN(", ",Inventory!R835:U835) ), ", , ,", "")</f>
        <v>| </v>
      </c>
      <c r="G836" s="13" t="str">
        <f>CONCATENATE( "|", Inventory!L835)</f>
        <v>|</v>
      </c>
      <c r="H836" s="13" t="str">
        <f>IF ( Inventory!N835 = "", " |", SUBSTITUTE(Inventory!N835, Inventory!N835, CONCATENATE( "|", Inventory!N835) ) )</f>
        <v> |</v>
      </c>
    </row>
    <row r="837">
      <c r="A837" s="132" t="str">
        <f>CONCATENATE(Inventory!A836, " ", IF( Inventory!B836 = "♂", "&amp;#9794;", IF( Inventory!B836 = "⚪", "&amp;#9898;", IF( Inventory!B836 = "♀", "&amp;#9792;", "" ))))</f>
        <v> </v>
      </c>
      <c r="B837" s="13" t="str">
        <f>CONCAT("|", JOIN("/",Inventory!F836:K836) )</f>
        <v>|/////</v>
      </c>
      <c r="C837" s="13" t="str">
        <f>CONCAT( "|", Inventory!E836)</f>
        <v>|</v>
      </c>
      <c r="D837" s="13" t="str">
        <f>CONCAT( "|", Inventory!D836)</f>
        <v>|</v>
      </c>
      <c r="E837" s="13" t="str">
        <f>CONCAT( "|", Inventory!C836)</f>
        <v>|</v>
      </c>
      <c r="F837" s="13" t="str">
        <f>SUBSTITUTE(CONCAT("|", JOIN(", ",Inventory!R836:U836) ), ", , ,", "")</f>
        <v>| </v>
      </c>
      <c r="G837" s="13" t="str">
        <f>CONCATENATE( "|", Inventory!L836)</f>
        <v>|</v>
      </c>
      <c r="H837" s="13" t="str">
        <f>IF ( Inventory!N836 = "", " |", SUBSTITUTE(Inventory!N836, Inventory!N836, CONCATENATE( "|", Inventory!N836) ) )</f>
        <v> |</v>
      </c>
    </row>
    <row r="838">
      <c r="A838" s="132" t="str">
        <f>CONCATENATE(Inventory!A837, " ", IF( Inventory!B837 = "♂", "&amp;#9794;", IF( Inventory!B837 = "⚪", "&amp;#9898;", IF( Inventory!B837 = "♀", "&amp;#9792;", "" ))))</f>
        <v> </v>
      </c>
      <c r="B838" s="13" t="str">
        <f>CONCAT("|", JOIN("/",Inventory!F837:K837) )</f>
        <v>|/////</v>
      </c>
      <c r="C838" s="13" t="str">
        <f>CONCAT( "|", Inventory!E837)</f>
        <v>|</v>
      </c>
      <c r="D838" s="13" t="str">
        <f>CONCAT( "|", Inventory!D837)</f>
        <v>|</v>
      </c>
      <c r="E838" s="13" t="str">
        <f>CONCAT( "|", Inventory!C837)</f>
        <v>|</v>
      </c>
      <c r="F838" s="13" t="str">
        <f>SUBSTITUTE(CONCAT("|", JOIN(", ",Inventory!R837:U837) ), ", , ,", "")</f>
        <v>| </v>
      </c>
      <c r="G838" s="13" t="str">
        <f>CONCATENATE( "|", Inventory!L837)</f>
        <v>|</v>
      </c>
      <c r="H838" s="13" t="str">
        <f>IF ( Inventory!N837 = "", " |", SUBSTITUTE(Inventory!N837, Inventory!N837, CONCATENATE( "|", Inventory!N837) ) )</f>
        <v> |</v>
      </c>
    </row>
    <row r="839">
      <c r="A839" s="132" t="str">
        <f>CONCATENATE(Inventory!A838, " ", IF( Inventory!B838 = "♂", "&amp;#9794;", IF( Inventory!B838 = "⚪", "&amp;#9898;", IF( Inventory!B838 = "♀", "&amp;#9792;", "" ))))</f>
        <v> </v>
      </c>
      <c r="B839" s="13" t="str">
        <f>CONCAT("|", JOIN("/",Inventory!F838:K838) )</f>
        <v>|/////</v>
      </c>
      <c r="C839" s="13" t="str">
        <f>CONCAT( "|", Inventory!E838)</f>
        <v>|</v>
      </c>
      <c r="D839" s="13" t="str">
        <f>CONCAT( "|", Inventory!D838)</f>
        <v>|</v>
      </c>
      <c r="E839" s="13" t="str">
        <f>CONCAT( "|", Inventory!C838)</f>
        <v>|</v>
      </c>
      <c r="F839" s="13" t="str">
        <f>SUBSTITUTE(CONCAT("|", JOIN(", ",Inventory!R838:U838) ), ", , ,", "")</f>
        <v>| </v>
      </c>
      <c r="G839" s="13" t="str">
        <f>CONCATENATE( "|", Inventory!L838)</f>
        <v>|</v>
      </c>
      <c r="H839" s="13" t="str">
        <f>IF ( Inventory!N838 = "", " |", SUBSTITUTE(Inventory!N838, Inventory!N838, CONCATENATE( "|", Inventory!N838) ) )</f>
        <v> |</v>
      </c>
    </row>
    <row r="840">
      <c r="A840" s="132" t="str">
        <f>CONCATENATE(Inventory!A839, " ", IF( Inventory!B839 = "♂", "&amp;#9794;", IF( Inventory!B839 = "⚪", "&amp;#9898;", IF( Inventory!B839 = "♀", "&amp;#9792;", "" ))))</f>
        <v> </v>
      </c>
      <c r="B840" s="13" t="str">
        <f>CONCAT("|", JOIN("/",Inventory!F839:K839) )</f>
        <v>|/////</v>
      </c>
      <c r="C840" s="13" t="str">
        <f>CONCAT( "|", Inventory!E839)</f>
        <v>|</v>
      </c>
      <c r="D840" s="13" t="str">
        <f>CONCAT( "|", Inventory!D839)</f>
        <v>|</v>
      </c>
      <c r="E840" s="13" t="str">
        <f>CONCAT( "|", Inventory!C839)</f>
        <v>|</v>
      </c>
      <c r="F840" s="13" t="str">
        <f>SUBSTITUTE(CONCAT("|", JOIN(", ",Inventory!R839:U839) ), ", , ,", "")</f>
        <v>| </v>
      </c>
      <c r="G840" s="13" t="str">
        <f>CONCATENATE( "|", Inventory!L839)</f>
        <v>|</v>
      </c>
      <c r="H840" s="13" t="str">
        <f>IF ( Inventory!N839 = "", " |", SUBSTITUTE(Inventory!N839, Inventory!N839, CONCATENATE( "|", Inventory!N839) ) )</f>
        <v> |</v>
      </c>
    </row>
    <row r="841">
      <c r="A841" s="132" t="str">
        <f>CONCATENATE(Inventory!A840, " ", IF( Inventory!B840 = "♂", "&amp;#9794;", IF( Inventory!B840 = "⚪", "&amp;#9898;", IF( Inventory!B840 = "♀", "&amp;#9792;", "" ))))</f>
        <v> </v>
      </c>
      <c r="B841" s="13" t="str">
        <f>CONCAT("|", JOIN("/",Inventory!F840:K840) )</f>
        <v>|/////</v>
      </c>
      <c r="C841" s="13" t="str">
        <f>CONCAT( "|", Inventory!E840)</f>
        <v>|</v>
      </c>
      <c r="D841" s="13" t="str">
        <f>CONCAT( "|", Inventory!D840)</f>
        <v>|</v>
      </c>
      <c r="E841" s="13" t="str">
        <f>CONCAT( "|", Inventory!C840)</f>
        <v>|</v>
      </c>
      <c r="F841" s="13" t="str">
        <f>SUBSTITUTE(CONCAT("|", JOIN(", ",Inventory!R840:U840) ), ", , ,", "")</f>
        <v>| </v>
      </c>
      <c r="G841" s="13" t="str">
        <f>CONCATENATE( "|", Inventory!L840)</f>
        <v>|</v>
      </c>
      <c r="H841" s="13" t="str">
        <f>IF ( Inventory!N840 = "", " |", SUBSTITUTE(Inventory!N840, Inventory!N840, CONCATENATE( "|", Inventory!N840) ) )</f>
        <v> |</v>
      </c>
    </row>
    <row r="842">
      <c r="A842" s="132" t="str">
        <f>CONCATENATE(Inventory!A841, " ", IF( Inventory!B841 = "♂", "&amp;#9794;", IF( Inventory!B841 = "⚪", "&amp;#9898;", IF( Inventory!B841 = "♀", "&amp;#9792;", "" ))))</f>
        <v> </v>
      </c>
      <c r="B842" s="13" t="str">
        <f>CONCAT("|", JOIN("/",Inventory!F841:K841) )</f>
        <v>|/////</v>
      </c>
      <c r="C842" s="13" t="str">
        <f>CONCAT( "|", Inventory!E841)</f>
        <v>|</v>
      </c>
      <c r="D842" s="13" t="str">
        <f>CONCAT( "|", Inventory!D841)</f>
        <v>|</v>
      </c>
      <c r="E842" s="13" t="str">
        <f>CONCAT( "|", Inventory!C841)</f>
        <v>|</v>
      </c>
      <c r="F842" s="13" t="str">
        <f>SUBSTITUTE(CONCAT("|", JOIN(", ",Inventory!R841:U841) ), ", , ,", "")</f>
        <v>| </v>
      </c>
      <c r="G842" s="13" t="str">
        <f>CONCATENATE( "|", Inventory!L841)</f>
        <v>|</v>
      </c>
      <c r="H842" s="13" t="str">
        <f>IF ( Inventory!N841 = "", " |", SUBSTITUTE(Inventory!N841, Inventory!N841, CONCATENATE( "|", Inventory!N841) ) )</f>
        <v> |</v>
      </c>
    </row>
    <row r="843">
      <c r="A843" s="132" t="str">
        <f>CONCATENATE(Inventory!A842, " ", IF( Inventory!B842 = "♂", "&amp;#9794;", IF( Inventory!B842 = "⚪", "&amp;#9898;", IF( Inventory!B842 = "♀", "&amp;#9792;", "" ))))</f>
        <v> </v>
      </c>
      <c r="B843" s="13" t="str">
        <f>CONCAT("|", JOIN("/",Inventory!F842:K842) )</f>
        <v>|/////</v>
      </c>
      <c r="C843" s="13" t="str">
        <f>CONCAT( "|", Inventory!E842)</f>
        <v>|</v>
      </c>
      <c r="D843" s="13" t="str">
        <f>CONCAT( "|", Inventory!D842)</f>
        <v>|</v>
      </c>
      <c r="E843" s="13" t="str">
        <f>CONCAT( "|", Inventory!C842)</f>
        <v>|</v>
      </c>
      <c r="F843" s="13" t="str">
        <f>SUBSTITUTE(CONCAT("|", JOIN(", ",Inventory!R842:U842) ), ", , ,", "")</f>
        <v>| </v>
      </c>
      <c r="G843" s="13" t="str">
        <f>CONCATENATE( "|", Inventory!L842)</f>
        <v>|</v>
      </c>
      <c r="H843" s="13" t="str">
        <f>IF ( Inventory!N842 = "", " |", SUBSTITUTE(Inventory!N842, Inventory!N842, CONCATENATE( "|", Inventory!N842) ) )</f>
        <v> |</v>
      </c>
    </row>
    <row r="844">
      <c r="A844" s="132" t="str">
        <f>CONCATENATE(Inventory!A843, " ", IF( Inventory!B843 = "♂", "&amp;#9794;", IF( Inventory!B843 = "⚪", "&amp;#9898;", IF( Inventory!B843 = "♀", "&amp;#9792;", "" ))))</f>
        <v> </v>
      </c>
      <c r="B844" s="13" t="str">
        <f>CONCAT("|", JOIN("/",Inventory!F843:K843) )</f>
        <v>|/////</v>
      </c>
      <c r="C844" s="13" t="str">
        <f>CONCAT( "|", Inventory!E843)</f>
        <v>|</v>
      </c>
      <c r="D844" s="13" t="str">
        <f>CONCAT( "|", Inventory!D843)</f>
        <v>|</v>
      </c>
      <c r="E844" s="13" t="str">
        <f>CONCAT( "|", Inventory!C843)</f>
        <v>|</v>
      </c>
      <c r="F844" s="13" t="str">
        <f>SUBSTITUTE(CONCAT("|", JOIN(", ",Inventory!R843:U843) ), ", , ,", "")</f>
        <v>| </v>
      </c>
      <c r="G844" s="13" t="str">
        <f>CONCATENATE( "|", Inventory!L843)</f>
        <v>|</v>
      </c>
      <c r="H844" s="13" t="str">
        <f>IF ( Inventory!N843 = "", " |", SUBSTITUTE(Inventory!N843, Inventory!N843, CONCATENATE( "|", Inventory!N843) ) )</f>
        <v> |</v>
      </c>
    </row>
    <row r="845">
      <c r="A845" s="132" t="str">
        <f>CONCATENATE(Inventory!A844, " ", IF( Inventory!B844 = "♂", "&amp;#9794;", IF( Inventory!B844 = "⚪", "&amp;#9898;", IF( Inventory!B844 = "♀", "&amp;#9792;", "" ))))</f>
        <v> </v>
      </c>
      <c r="B845" s="13" t="str">
        <f>CONCAT("|", JOIN("/",Inventory!F844:K844) )</f>
        <v>|/////</v>
      </c>
      <c r="C845" s="13" t="str">
        <f>CONCAT( "|", Inventory!E844)</f>
        <v>|</v>
      </c>
      <c r="D845" s="13" t="str">
        <f>CONCAT( "|", Inventory!D844)</f>
        <v>|</v>
      </c>
      <c r="E845" s="13" t="str">
        <f>CONCAT( "|", Inventory!C844)</f>
        <v>|</v>
      </c>
      <c r="F845" s="13" t="str">
        <f>SUBSTITUTE(CONCAT("|", JOIN(", ",Inventory!R844:U844) ), ", , ,", "")</f>
        <v>| </v>
      </c>
      <c r="G845" s="13" t="str">
        <f>CONCATENATE( "|", Inventory!L844)</f>
        <v>|</v>
      </c>
      <c r="H845" s="13" t="str">
        <f>IF ( Inventory!N844 = "", " |", SUBSTITUTE(Inventory!N844, Inventory!N844, CONCATENATE( "|", Inventory!N844) ) )</f>
        <v> |</v>
      </c>
    </row>
    <row r="846">
      <c r="A846" s="132" t="str">
        <f>CONCATENATE(Inventory!A845, " ", IF( Inventory!B845 = "♂", "&amp;#9794;", IF( Inventory!B845 = "⚪", "&amp;#9898;", IF( Inventory!B845 = "♀", "&amp;#9792;", "" ))))</f>
        <v> </v>
      </c>
      <c r="B846" s="13" t="str">
        <f>CONCAT("|", JOIN("/",Inventory!F845:K845) )</f>
        <v>|/////</v>
      </c>
      <c r="C846" s="13" t="str">
        <f>CONCAT( "|", Inventory!E845)</f>
        <v>|</v>
      </c>
      <c r="D846" s="13" t="str">
        <f>CONCAT( "|", Inventory!D845)</f>
        <v>|</v>
      </c>
      <c r="E846" s="13" t="str">
        <f>CONCAT( "|", Inventory!C845)</f>
        <v>|</v>
      </c>
      <c r="F846" s="13" t="str">
        <f>SUBSTITUTE(CONCAT("|", JOIN(", ",Inventory!R845:U845) ), ", , ,", "")</f>
        <v>| </v>
      </c>
      <c r="G846" s="13" t="str">
        <f>CONCATENATE( "|", Inventory!L845)</f>
        <v>|</v>
      </c>
      <c r="H846" s="13" t="str">
        <f>IF ( Inventory!N845 = "", " |", SUBSTITUTE(Inventory!N845, Inventory!N845, CONCATENATE( "|", Inventory!N845) ) )</f>
        <v> |</v>
      </c>
    </row>
    <row r="847">
      <c r="A847" s="132" t="str">
        <f>CONCATENATE(Inventory!A846, " ", IF( Inventory!B846 = "♂", "&amp;#9794;", IF( Inventory!B846 = "⚪", "&amp;#9898;", IF( Inventory!B846 = "♀", "&amp;#9792;", "" ))))</f>
        <v> </v>
      </c>
      <c r="B847" s="13" t="str">
        <f>CONCAT("|", JOIN("/",Inventory!F846:K846) )</f>
        <v>|/////</v>
      </c>
      <c r="C847" s="13" t="str">
        <f>CONCAT( "|", Inventory!E846)</f>
        <v>|</v>
      </c>
      <c r="D847" s="13" t="str">
        <f>CONCAT( "|", Inventory!D846)</f>
        <v>|</v>
      </c>
      <c r="E847" s="13" t="str">
        <f>CONCAT( "|", Inventory!C846)</f>
        <v>|</v>
      </c>
      <c r="F847" s="13" t="str">
        <f>SUBSTITUTE(CONCAT("|", JOIN(", ",Inventory!R846:U846) ), ", , ,", "")</f>
        <v>| </v>
      </c>
      <c r="G847" s="13" t="str">
        <f>CONCATENATE( "|", Inventory!L846)</f>
        <v>|</v>
      </c>
      <c r="H847" s="13" t="str">
        <f>IF ( Inventory!N846 = "", " |", SUBSTITUTE(Inventory!N846, Inventory!N846, CONCATENATE( "|", Inventory!N846) ) )</f>
        <v> |</v>
      </c>
    </row>
    <row r="848">
      <c r="A848" s="132" t="str">
        <f>CONCATENATE(Inventory!A847, " ", IF( Inventory!B847 = "♂", "&amp;#9794;", IF( Inventory!B847 = "⚪", "&amp;#9898;", IF( Inventory!B847 = "♀", "&amp;#9792;", "" ))))</f>
        <v> </v>
      </c>
      <c r="B848" s="13" t="str">
        <f>CONCAT("|", JOIN("/",Inventory!F847:K847) )</f>
        <v>|/////</v>
      </c>
      <c r="C848" s="13" t="str">
        <f>CONCAT( "|", Inventory!E847)</f>
        <v>|</v>
      </c>
      <c r="D848" s="13" t="str">
        <f>CONCAT( "|", Inventory!D847)</f>
        <v>|</v>
      </c>
      <c r="E848" s="13" t="str">
        <f>CONCAT( "|", Inventory!C847)</f>
        <v>|</v>
      </c>
      <c r="F848" s="13" t="str">
        <f>SUBSTITUTE(CONCAT("|", JOIN(", ",Inventory!R847:U847) ), ", , ,", "")</f>
        <v>| </v>
      </c>
      <c r="G848" s="13" t="str">
        <f>CONCATENATE( "|", Inventory!L847)</f>
        <v>|</v>
      </c>
      <c r="H848" s="13" t="str">
        <f>IF ( Inventory!N847 = "", " |", SUBSTITUTE(Inventory!N847, Inventory!N847, CONCATENATE( "|", Inventory!N847) ) )</f>
        <v> |</v>
      </c>
    </row>
    <row r="849">
      <c r="A849" s="132" t="str">
        <f>CONCATENATE(Inventory!A848, " ", IF( Inventory!B848 = "♂", "&amp;#9794;", IF( Inventory!B848 = "⚪", "&amp;#9898;", IF( Inventory!B848 = "♀", "&amp;#9792;", "" ))))</f>
        <v> </v>
      </c>
      <c r="B849" s="13" t="str">
        <f>CONCAT("|", JOIN("/",Inventory!F848:K848) )</f>
        <v>|/////</v>
      </c>
      <c r="C849" s="13" t="str">
        <f>CONCAT( "|", Inventory!E848)</f>
        <v>|</v>
      </c>
      <c r="D849" s="13" t="str">
        <f>CONCAT( "|", Inventory!D848)</f>
        <v>|</v>
      </c>
      <c r="E849" s="13" t="str">
        <f>CONCAT( "|", Inventory!C848)</f>
        <v>|</v>
      </c>
      <c r="F849" s="13" t="str">
        <f>SUBSTITUTE(CONCAT("|", JOIN(", ",Inventory!R848:U848) ), ", , ,", "")</f>
        <v>| </v>
      </c>
      <c r="G849" s="13" t="str">
        <f>CONCATENATE( "|", Inventory!L848)</f>
        <v>|</v>
      </c>
      <c r="H849" s="13" t="str">
        <f>IF ( Inventory!N848 = "", " |", SUBSTITUTE(Inventory!N848, Inventory!N848, CONCATENATE( "|", Inventory!N848) ) )</f>
        <v> |</v>
      </c>
    </row>
    <row r="850">
      <c r="A850" s="132" t="str">
        <f>CONCATENATE(Inventory!A849, " ", IF( Inventory!B849 = "♂", "&amp;#9794;", IF( Inventory!B849 = "⚪", "&amp;#9898;", IF( Inventory!B849 = "♀", "&amp;#9792;", "" ))))</f>
        <v> </v>
      </c>
      <c r="B850" s="13" t="str">
        <f>CONCAT("|", JOIN("/",Inventory!F849:K849) )</f>
        <v>|/////</v>
      </c>
      <c r="C850" s="13" t="str">
        <f>CONCAT( "|", Inventory!E849)</f>
        <v>|</v>
      </c>
      <c r="D850" s="13" t="str">
        <f>CONCAT( "|", Inventory!D849)</f>
        <v>|</v>
      </c>
      <c r="E850" s="13" t="str">
        <f>CONCAT( "|", Inventory!C849)</f>
        <v>|</v>
      </c>
      <c r="F850" s="13" t="str">
        <f>SUBSTITUTE(CONCAT("|", JOIN(", ",Inventory!R849:U849) ), ", , ,", "")</f>
        <v>| </v>
      </c>
      <c r="G850" s="13" t="str">
        <f>CONCATENATE( "|", Inventory!L849)</f>
        <v>|</v>
      </c>
      <c r="H850" s="13" t="str">
        <f>IF ( Inventory!N849 = "", " |", SUBSTITUTE(Inventory!N849, Inventory!N849, CONCATENATE( "|", Inventory!N849) ) )</f>
        <v> |</v>
      </c>
    </row>
    <row r="851">
      <c r="A851" s="132" t="str">
        <f>CONCATENATE(Inventory!A850, " ", IF( Inventory!B850 = "♂", "&amp;#9794;", IF( Inventory!B850 = "⚪", "&amp;#9898;", IF( Inventory!B850 = "♀", "&amp;#9792;", "" ))))</f>
        <v> </v>
      </c>
      <c r="B851" s="13" t="str">
        <f>CONCAT("|", JOIN("/",Inventory!F850:K850) )</f>
        <v>|/////</v>
      </c>
      <c r="C851" s="13" t="str">
        <f>CONCAT( "|", Inventory!E850)</f>
        <v>|</v>
      </c>
      <c r="D851" s="13" t="str">
        <f>CONCAT( "|", Inventory!D850)</f>
        <v>|</v>
      </c>
      <c r="E851" s="13" t="str">
        <f>CONCAT( "|", Inventory!C850)</f>
        <v>|</v>
      </c>
      <c r="F851" s="13" t="str">
        <f>SUBSTITUTE(CONCAT("|", JOIN(", ",Inventory!R850:U850) ), ", , ,", "")</f>
        <v>| </v>
      </c>
      <c r="G851" s="13" t="str">
        <f>CONCATENATE( "|", Inventory!L850)</f>
        <v>|</v>
      </c>
      <c r="H851" s="13" t="str">
        <f>IF ( Inventory!N850 = "", " |", SUBSTITUTE(Inventory!N850, Inventory!N850, CONCATENATE( "|", Inventory!N850) ) )</f>
        <v> |</v>
      </c>
    </row>
    <row r="852">
      <c r="A852" s="132" t="str">
        <f>CONCATENATE(Inventory!A851, " ", IF( Inventory!B851 = "♂", "&amp;#9794;", IF( Inventory!B851 = "⚪", "&amp;#9898;", IF( Inventory!B851 = "♀", "&amp;#9792;", "" ))))</f>
        <v> </v>
      </c>
      <c r="B852" s="13" t="str">
        <f>CONCAT("|", JOIN("/",Inventory!F851:K851) )</f>
        <v>|/////</v>
      </c>
      <c r="C852" s="13" t="str">
        <f>CONCAT( "|", Inventory!E851)</f>
        <v>|</v>
      </c>
      <c r="D852" s="13" t="str">
        <f>CONCAT( "|", Inventory!D851)</f>
        <v>|</v>
      </c>
      <c r="E852" s="13" t="str">
        <f>CONCAT( "|", Inventory!C851)</f>
        <v>|</v>
      </c>
      <c r="F852" s="13" t="str">
        <f>SUBSTITUTE(CONCAT("|", JOIN(", ",Inventory!R851:U851) ), ", , ,", "")</f>
        <v>| </v>
      </c>
      <c r="G852" s="13" t="str">
        <f>CONCATENATE( "|", Inventory!L851)</f>
        <v>|</v>
      </c>
      <c r="H852" s="13" t="str">
        <f>IF ( Inventory!N851 = "", " |", SUBSTITUTE(Inventory!N851, Inventory!N851, CONCATENATE( "|", Inventory!N851) ) )</f>
        <v> |</v>
      </c>
    </row>
    <row r="853">
      <c r="A853" s="132" t="str">
        <f>CONCATENATE(Inventory!A852, " ", IF( Inventory!B852 = "♂", "&amp;#9794;", IF( Inventory!B852 = "⚪", "&amp;#9898;", IF( Inventory!B852 = "♀", "&amp;#9792;", "" ))))</f>
        <v> </v>
      </c>
      <c r="B853" s="13" t="str">
        <f>CONCAT("|", JOIN("/",Inventory!F852:K852) )</f>
        <v>|/////</v>
      </c>
      <c r="C853" s="13" t="str">
        <f>CONCAT( "|", Inventory!E852)</f>
        <v>|</v>
      </c>
      <c r="D853" s="13" t="str">
        <f>CONCAT( "|", Inventory!D852)</f>
        <v>|</v>
      </c>
      <c r="E853" s="13" t="str">
        <f>CONCAT( "|", Inventory!C852)</f>
        <v>|</v>
      </c>
      <c r="F853" s="13" t="str">
        <f>SUBSTITUTE(CONCAT("|", JOIN(", ",Inventory!R852:U852) ), ", , ,", "")</f>
        <v>| </v>
      </c>
      <c r="G853" s="13" t="str">
        <f>CONCATENATE( "|", Inventory!L852)</f>
        <v>|</v>
      </c>
      <c r="H853" s="13" t="str">
        <f>IF ( Inventory!N852 = "", " |", SUBSTITUTE(Inventory!N852, Inventory!N852, CONCATENATE( "|", Inventory!N852) ) )</f>
        <v> |</v>
      </c>
    </row>
    <row r="854">
      <c r="A854" s="132" t="str">
        <f>CONCATENATE(Inventory!A853, " ", IF( Inventory!B853 = "♂", "&amp;#9794;", IF( Inventory!B853 = "⚪", "&amp;#9898;", IF( Inventory!B853 = "♀", "&amp;#9792;", "" ))))</f>
        <v> </v>
      </c>
      <c r="B854" s="13" t="str">
        <f>CONCAT("|", JOIN("/",Inventory!F853:K853) )</f>
        <v>|/////</v>
      </c>
      <c r="C854" s="13" t="str">
        <f>CONCAT( "|", Inventory!E853)</f>
        <v>|</v>
      </c>
      <c r="D854" s="13" t="str">
        <f>CONCAT( "|", Inventory!D853)</f>
        <v>|</v>
      </c>
      <c r="E854" s="13" t="str">
        <f>CONCAT( "|", Inventory!C853)</f>
        <v>|</v>
      </c>
      <c r="F854" s="13" t="str">
        <f>SUBSTITUTE(CONCAT("|", JOIN(", ",Inventory!R853:U853) ), ", , ,", "")</f>
        <v>| </v>
      </c>
      <c r="G854" s="13" t="str">
        <f>CONCATENATE( "|", Inventory!L853)</f>
        <v>|</v>
      </c>
      <c r="H854" s="13" t="str">
        <f>IF ( Inventory!N853 = "", " |", SUBSTITUTE(Inventory!N853, Inventory!N853, CONCATENATE( "|", Inventory!N853) ) )</f>
        <v> |</v>
      </c>
    </row>
    <row r="855">
      <c r="A855" s="132" t="str">
        <f>CONCATENATE(Inventory!A854, " ", IF( Inventory!B854 = "♂", "&amp;#9794;", IF( Inventory!B854 = "⚪", "&amp;#9898;", IF( Inventory!B854 = "♀", "&amp;#9792;", "" ))))</f>
        <v> </v>
      </c>
      <c r="B855" s="13" t="str">
        <f>CONCAT("|", JOIN("/",Inventory!F854:K854) )</f>
        <v>|/////</v>
      </c>
      <c r="C855" s="13" t="str">
        <f>CONCAT( "|", Inventory!E854)</f>
        <v>|</v>
      </c>
      <c r="D855" s="13" t="str">
        <f>CONCAT( "|", Inventory!D854)</f>
        <v>|</v>
      </c>
      <c r="E855" s="13" t="str">
        <f>CONCAT( "|", Inventory!C854)</f>
        <v>|</v>
      </c>
      <c r="F855" s="13" t="str">
        <f>SUBSTITUTE(CONCAT("|", JOIN(", ",Inventory!R854:U854) ), ", , ,", "")</f>
        <v>| </v>
      </c>
      <c r="G855" s="13" t="str">
        <f>CONCATENATE( "|", Inventory!L854)</f>
        <v>|</v>
      </c>
      <c r="H855" s="13" t="str">
        <f>IF ( Inventory!N854 = "", " |", SUBSTITUTE(Inventory!N854, Inventory!N854, CONCATENATE( "|", Inventory!N854) ) )</f>
        <v> |</v>
      </c>
    </row>
    <row r="856">
      <c r="A856" s="132" t="str">
        <f>CONCATENATE(Inventory!A855, " ", IF( Inventory!B855 = "♂", "&amp;#9794;", IF( Inventory!B855 = "⚪", "&amp;#9898;", IF( Inventory!B855 = "♀", "&amp;#9792;", "" ))))</f>
        <v> </v>
      </c>
      <c r="B856" s="13" t="str">
        <f>CONCAT("|", JOIN("/",Inventory!F855:K855) )</f>
        <v>|/////</v>
      </c>
      <c r="C856" s="13" t="str">
        <f>CONCAT( "|", Inventory!E855)</f>
        <v>|</v>
      </c>
      <c r="D856" s="13" t="str">
        <f>CONCAT( "|", Inventory!D855)</f>
        <v>|</v>
      </c>
      <c r="E856" s="13" t="str">
        <f>CONCAT( "|", Inventory!C855)</f>
        <v>|</v>
      </c>
      <c r="F856" s="13" t="str">
        <f>SUBSTITUTE(CONCAT("|", JOIN(", ",Inventory!R855:U855) ), ", , ,", "")</f>
        <v>| </v>
      </c>
      <c r="G856" s="13" t="str">
        <f>CONCATENATE( "|", Inventory!L855)</f>
        <v>|</v>
      </c>
      <c r="H856" s="13" t="str">
        <f>IF ( Inventory!N855 = "", " |", SUBSTITUTE(Inventory!N855, Inventory!N855, CONCATENATE( "|", Inventory!N855) ) )</f>
        <v> |</v>
      </c>
    </row>
    <row r="857">
      <c r="A857" s="132" t="str">
        <f>CONCATENATE(Inventory!A856, " ", IF( Inventory!B856 = "♂", "&amp;#9794;", IF( Inventory!B856 = "⚪", "&amp;#9898;", IF( Inventory!B856 = "♀", "&amp;#9792;", "" ))))</f>
        <v> </v>
      </c>
      <c r="B857" s="13" t="str">
        <f>CONCAT("|", JOIN("/",Inventory!F856:K856) )</f>
        <v>|/////</v>
      </c>
      <c r="C857" s="13" t="str">
        <f>CONCAT( "|", Inventory!E856)</f>
        <v>|</v>
      </c>
      <c r="D857" s="13" t="str">
        <f>CONCAT( "|", Inventory!D856)</f>
        <v>|</v>
      </c>
      <c r="E857" s="13" t="str">
        <f>CONCAT( "|", Inventory!C856)</f>
        <v>|</v>
      </c>
      <c r="F857" s="13" t="str">
        <f>SUBSTITUTE(CONCAT("|", JOIN(", ",Inventory!R856:U856) ), ", , ,", "")</f>
        <v>| </v>
      </c>
      <c r="G857" s="13" t="str">
        <f>CONCATENATE( "|", Inventory!L856)</f>
        <v>|</v>
      </c>
      <c r="H857" s="13" t="str">
        <f>IF ( Inventory!N856 = "", " |", SUBSTITUTE(Inventory!N856, Inventory!N856, CONCATENATE( "|", Inventory!N856) ) )</f>
        <v> |</v>
      </c>
    </row>
    <row r="858">
      <c r="A858" s="132" t="str">
        <f>CONCATENATE(Inventory!A857, " ", IF( Inventory!B857 = "♂", "&amp;#9794;", IF( Inventory!B857 = "⚪", "&amp;#9898;", IF( Inventory!B857 = "♀", "&amp;#9792;", "" ))))</f>
        <v> </v>
      </c>
      <c r="B858" s="13" t="str">
        <f>CONCAT("|", JOIN("/",Inventory!F857:K857) )</f>
        <v>|/////</v>
      </c>
      <c r="C858" s="13" t="str">
        <f>CONCAT( "|", Inventory!E857)</f>
        <v>|</v>
      </c>
      <c r="D858" s="13" t="str">
        <f>CONCAT( "|", Inventory!D857)</f>
        <v>|</v>
      </c>
      <c r="E858" s="13" t="str">
        <f>CONCAT( "|", Inventory!C857)</f>
        <v>|</v>
      </c>
      <c r="F858" s="13" t="str">
        <f>SUBSTITUTE(CONCAT("|", JOIN(", ",Inventory!R857:U857) ), ", , ,", "")</f>
        <v>| </v>
      </c>
      <c r="G858" s="13" t="str">
        <f>CONCATENATE( "|", Inventory!L857)</f>
        <v>|</v>
      </c>
      <c r="H858" s="13" t="str">
        <f>IF ( Inventory!N857 = "", " |", SUBSTITUTE(Inventory!N857, Inventory!N857, CONCATENATE( "|", Inventory!N857) ) )</f>
        <v> |</v>
      </c>
    </row>
    <row r="859">
      <c r="A859" s="132" t="str">
        <f>CONCATENATE(Inventory!A858, " ", IF( Inventory!B858 = "♂", "&amp;#9794;", IF( Inventory!B858 = "⚪", "&amp;#9898;", IF( Inventory!B858 = "♀", "&amp;#9792;", "" ))))</f>
        <v> </v>
      </c>
      <c r="B859" s="13" t="str">
        <f>CONCAT("|", JOIN("/",Inventory!F858:K858) )</f>
        <v>|/////</v>
      </c>
      <c r="C859" s="13" t="str">
        <f>CONCAT( "|", Inventory!E858)</f>
        <v>|</v>
      </c>
      <c r="D859" s="13" t="str">
        <f>CONCAT( "|", Inventory!D858)</f>
        <v>|</v>
      </c>
      <c r="E859" s="13" t="str">
        <f>CONCAT( "|", Inventory!C858)</f>
        <v>|</v>
      </c>
      <c r="F859" s="13" t="str">
        <f>SUBSTITUTE(CONCAT("|", JOIN(", ",Inventory!R858:U858) ), ", , ,", "")</f>
        <v>| </v>
      </c>
      <c r="G859" s="13" t="str">
        <f>CONCATENATE( "|", Inventory!L858)</f>
        <v>|</v>
      </c>
      <c r="H859" s="13" t="str">
        <f>IF ( Inventory!N858 = "", " |", SUBSTITUTE(Inventory!N858, Inventory!N858, CONCATENATE( "|", Inventory!N858) ) )</f>
        <v> |</v>
      </c>
    </row>
    <row r="860">
      <c r="A860" s="132" t="str">
        <f>CONCATENATE(Inventory!A859, " ", IF( Inventory!B859 = "♂", "&amp;#9794;", IF( Inventory!B859 = "⚪", "&amp;#9898;", IF( Inventory!B859 = "♀", "&amp;#9792;", "" ))))</f>
        <v> </v>
      </c>
      <c r="B860" s="13" t="str">
        <f>CONCAT("|", JOIN("/",Inventory!F859:K859) )</f>
        <v>|/////</v>
      </c>
      <c r="C860" s="13" t="str">
        <f>CONCAT( "|", Inventory!E859)</f>
        <v>|</v>
      </c>
      <c r="D860" s="13" t="str">
        <f>CONCAT( "|", Inventory!D859)</f>
        <v>|</v>
      </c>
      <c r="E860" s="13" t="str">
        <f>CONCAT( "|", Inventory!C859)</f>
        <v>|</v>
      </c>
      <c r="F860" s="13" t="str">
        <f>SUBSTITUTE(CONCAT("|", JOIN(", ",Inventory!R859:U859) ), ", , ,", "")</f>
        <v>| </v>
      </c>
      <c r="G860" s="13" t="str">
        <f>CONCATENATE( "|", Inventory!L859)</f>
        <v>|</v>
      </c>
      <c r="H860" s="13" t="str">
        <f>IF ( Inventory!N859 = "", " |", SUBSTITUTE(Inventory!N859, Inventory!N859, CONCATENATE( "|", Inventory!N859) ) )</f>
        <v> |</v>
      </c>
    </row>
    <row r="861">
      <c r="A861" s="132" t="str">
        <f>CONCATENATE(Inventory!A860, " ", IF( Inventory!B860 = "♂", "&amp;#9794;", IF( Inventory!B860 = "⚪", "&amp;#9898;", IF( Inventory!B860 = "♀", "&amp;#9792;", "" ))))</f>
        <v> </v>
      </c>
      <c r="B861" s="13" t="str">
        <f>CONCAT("|", JOIN("/",Inventory!F860:K860) )</f>
        <v>|/////</v>
      </c>
      <c r="C861" s="13" t="str">
        <f>CONCAT( "|", Inventory!E860)</f>
        <v>|</v>
      </c>
      <c r="D861" s="13" t="str">
        <f>CONCAT( "|", Inventory!D860)</f>
        <v>|</v>
      </c>
      <c r="E861" s="13" t="str">
        <f>CONCAT( "|", Inventory!C860)</f>
        <v>|</v>
      </c>
      <c r="F861" s="13" t="str">
        <f>SUBSTITUTE(CONCAT("|", JOIN(", ",Inventory!R860:U860) ), ", , ,", "")</f>
        <v>| </v>
      </c>
      <c r="G861" s="13" t="str">
        <f>CONCATENATE( "|", Inventory!L860)</f>
        <v>|</v>
      </c>
      <c r="H861" s="13" t="str">
        <f>IF ( Inventory!N860 = "", " |", SUBSTITUTE(Inventory!N860, Inventory!N860, CONCATENATE( "|", Inventory!N860) ) )</f>
        <v> |</v>
      </c>
    </row>
    <row r="862">
      <c r="A862" s="132" t="str">
        <f>CONCATENATE(Inventory!A861, " ", IF( Inventory!B861 = "♂", "&amp;#9794;", IF( Inventory!B861 = "⚪", "&amp;#9898;", IF( Inventory!B861 = "♀", "&amp;#9792;", "" ))))</f>
        <v> </v>
      </c>
      <c r="B862" s="13" t="str">
        <f>CONCAT("|", JOIN("/",Inventory!F861:K861) )</f>
        <v>|/////</v>
      </c>
      <c r="C862" s="13" t="str">
        <f>CONCAT( "|", Inventory!E861)</f>
        <v>|</v>
      </c>
      <c r="D862" s="13" t="str">
        <f>CONCAT( "|", Inventory!D861)</f>
        <v>|</v>
      </c>
      <c r="E862" s="13" t="str">
        <f>CONCAT( "|", Inventory!C861)</f>
        <v>|</v>
      </c>
      <c r="F862" s="13" t="str">
        <f>SUBSTITUTE(CONCAT("|", JOIN(", ",Inventory!R861:U861) ), ", , ,", "")</f>
        <v>| </v>
      </c>
      <c r="G862" s="13" t="str">
        <f>CONCATENATE( "|", Inventory!L861)</f>
        <v>|</v>
      </c>
      <c r="H862" s="13" t="str">
        <f>IF ( Inventory!N861 = "", " |", SUBSTITUTE(Inventory!N861, Inventory!N861, CONCATENATE( "|", Inventory!N861) ) )</f>
        <v> |</v>
      </c>
    </row>
    <row r="863">
      <c r="A863" s="132" t="str">
        <f>CONCATENATE(Inventory!A862, " ", IF( Inventory!B862 = "♂", "&amp;#9794;", IF( Inventory!B862 = "⚪", "&amp;#9898;", IF( Inventory!B862 = "♀", "&amp;#9792;", "" ))))</f>
        <v> </v>
      </c>
      <c r="B863" s="13" t="str">
        <f>CONCAT("|", JOIN("/",Inventory!F862:K862) )</f>
        <v>|/////</v>
      </c>
      <c r="C863" s="13" t="str">
        <f>CONCAT( "|", Inventory!E862)</f>
        <v>|</v>
      </c>
      <c r="D863" s="13" t="str">
        <f>CONCAT( "|", Inventory!D862)</f>
        <v>|</v>
      </c>
      <c r="E863" s="13" t="str">
        <f>CONCAT( "|", Inventory!C862)</f>
        <v>|</v>
      </c>
      <c r="F863" s="13" t="str">
        <f>SUBSTITUTE(CONCAT("|", JOIN(", ",Inventory!R862:U862) ), ", , ,", "")</f>
        <v>| </v>
      </c>
      <c r="G863" s="13" t="str">
        <f>CONCATENATE( "|", Inventory!L862)</f>
        <v>|</v>
      </c>
      <c r="H863" s="13" t="str">
        <f>IF ( Inventory!N862 = "", " |", SUBSTITUTE(Inventory!N862, Inventory!N862, CONCATENATE( "|", Inventory!N862) ) )</f>
        <v> |</v>
      </c>
    </row>
    <row r="864">
      <c r="A864" s="132" t="str">
        <f>CONCATENATE(Inventory!A863, " ", IF( Inventory!B863 = "♂", "&amp;#9794;", IF( Inventory!B863 = "⚪", "&amp;#9898;", IF( Inventory!B863 = "♀", "&amp;#9792;", "" ))))</f>
        <v> </v>
      </c>
      <c r="B864" s="13" t="str">
        <f>CONCAT("|", JOIN("/",Inventory!F863:K863) )</f>
        <v>|/////</v>
      </c>
      <c r="C864" s="13" t="str">
        <f>CONCAT( "|", Inventory!E863)</f>
        <v>|</v>
      </c>
      <c r="D864" s="13" t="str">
        <f>CONCAT( "|", Inventory!D863)</f>
        <v>|</v>
      </c>
      <c r="E864" s="13" t="str">
        <f>CONCAT( "|", Inventory!C863)</f>
        <v>|</v>
      </c>
      <c r="F864" s="13" t="str">
        <f>SUBSTITUTE(CONCAT("|", JOIN(", ",Inventory!R863:U863) ), ", , ,", "")</f>
        <v>| </v>
      </c>
      <c r="G864" s="13" t="str">
        <f>CONCATENATE( "|", Inventory!L863)</f>
        <v>|</v>
      </c>
      <c r="H864" s="13" t="str">
        <f>IF ( Inventory!N863 = "", " |", SUBSTITUTE(Inventory!N863, Inventory!N863, CONCATENATE( "|", Inventory!N863) ) )</f>
        <v> |</v>
      </c>
    </row>
    <row r="865">
      <c r="A865" s="132" t="str">
        <f>CONCATENATE(Inventory!A864, " ", IF( Inventory!B864 = "♂", "&amp;#9794;", IF( Inventory!B864 = "⚪", "&amp;#9898;", IF( Inventory!B864 = "♀", "&amp;#9792;", "" ))))</f>
        <v> </v>
      </c>
      <c r="B865" s="13" t="str">
        <f>CONCAT("|", JOIN("/",Inventory!F864:K864) )</f>
        <v>|/////</v>
      </c>
      <c r="C865" s="13" t="str">
        <f>CONCAT( "|", Inventory!E864)</f>
        <v>|</v>
      </c>
      <c r="D865" s="13" t="str">
        <f>CONCAT( "|", Inventory!D864)</f>
        <v>|</v>
      </c>
      <c r="E865" s="13" t="str">
        <f>CONCAT( "|", Inventory!C864)</f>
        <v>|</v>
      </c>
      <c r="F865" s="13" t="str">
        <f>SUBSTITUTE(CONCAT("|", JOIN(", ",Inventory!R864:U864) ), ", , ,", "")</f>
        <v>| </v>
      </c>
      <c r="G865" s="13" t="str">
        <f>CONCATENATE( "|", Inventory!L864)</f>
        <v>|</v>
      </c>
      <c r="H865" s="13" t="str">
        <f>IF ( Inventory!N864 = "", " |", SUBSTITUTE(Inventory!N864, Inventory!N864, CONCATENATE( "|", Inventory!N864) ) )</f>
        <v> |</v>
      </c>
    </row>
    <row r="866">
      <c r="A866" s="132" t="str">
        <f>CONCATENATE(Inventory!A865, " ", IF( Inventory!B865 = "♂", "&amp;#9794;", IF( Inventory!B865 = "⚪", "&amp;#9898;", IF( Inventory!B865 = "♀", "&amp;#9792;", "" ))))</f>
        <v> </v>
      </c>
      <c r="B866" s="13" t="str">
        <f>CONCAT("|", JOIN("/",Inventory!F865:K865) )</f>
        <v>|/////</v>
      </c>
      <c r="C866" s="13" t="str">
        <f>CONCAT( "|", Inventory!E865)</f>
        <v>|</v>
      </c>
      <c r="D866" s="13" t="str">
        <f>CONCAT( "|", Inventory!D865)</f>
        <v>|</v>
      </c>
      <c r="E866" s="13" t="str">
        <f>CONCAT( "|", Inventory!C865)</f>
        <v>|</v>
      </c>
      <c r="F866" s="13" t="str">
        <f>SUBSTITUTE(CONCAT("|", JOIN(", ",Inventory!R865:U865) ), ", , ,", "")</f>
        <v>| </v>
      </c>
      <c r="G866" s="13" t="str">
        <f>CONCATENATE( "|", Inventory!L865)</f>
        <v>|</v>
      </c>
      <c r="H866" s="13" t="str">
        <f>IF ( Inventory!N865 = "", " |", SUBSTITUTE(Inventory!N865, Inventory!N865, CONCATENATE( "|", Inventory!N865) ) )</f>
        <v> |</v>
      </c>
    </row>
    <row r="867">
      <c r="A867" s="132" t="str">
        <f>CONCATENATE(Inventory!A866, " ", IF( Inventory!B866 = "♂", "&amp;#9794;", IF( Inventory!B866 = "⚪", "&amp;#9898;", IF( Inventory!B866 = "♀", "&amp;#9792;", "" ))))</f>
        <v> </v>
      </c>
      <c r="B867" s="13" t="str">
        <f>CONCAT("|", JOIN("/",Inventory!F866:K866) )</f>
        <v>|/////</v>
      </c>
      <c r="C867" s="13" t="str">
        <f>CONCAT( "|", Inventory!E866)</f>
        <v>|</v>
      </c>
      <c r="D867" s="13" t="str">
        <f>CONCAT( "|", Inventory!D866)</f>
        <v>|</v>
      </c>
      <c r="E867" s="13" t="str">
        <f>CONCAT( "|", Inventory!C866)</f>
        <v>|</v>
      </c>
      <c r="F867" s="13" t="str">
        <f>SUBSTITUTE(CONCAT("|", JOIN(", ",Inventory!R866:U866) ), ", , ,", "")</f>
        <v>| </v>
      </c>
      <c r="G867" s="13" t="str">
        <f>CONCATENATE( "|", Inventory!L866)</f>
        <v>|</v>
      </c>
      <c r="H867" s="13" t="str">
        <f>IF ( Inventory!N866 = "", " |", SUBSTITUTE(Inventory!N866, Inventory!N866, CONCATENATE( "|", Inventory!N866) ) )</f>
        <v> |</v>
      </c>
    </row>
    <row r="868">
      <c r="A868" s="132" t="str">
        <f>CONCATENATE(Inventory!A867, " ", IF( Inventory!B867 = "♂", "&amp;#9794;", IF( Inventory!B867 = "⚪", "&amp;#9898;", IF( Inventory!B867 = "♀", "&amp;#9792;", "" ))))</f>
        <v> </v>
      </c>
      <c r="B868" s="13" t="str">
        <f>CONCAT("|", JOIN("/",Inventory!F867:K867) )</f>
        <v>|/////</v>
      </c>
      <c r="C868" s="13" t="str">
        <f>CONCAT( "|", Inventory!E867)</f>
        <v>|</v>
      </c>
      <c r="D868" s="13" t="str">
        <f>CONCAT( "|", Inventory!D867)</f>
        <v>|</v>
      </c>
      <c r="E868" s="13" t="str">
        <f>CONCAT( "|", Inventory!C867)</f>
        <v>|</v>
      </c>
      <c r="F868" s="13" t="str">
        <f>SUBSTITUTE(CONCAT("|", JOIN(", ",Inventory!R867:U867) ), ", , ,", "")</f>
        <v>| </v>
      </c>
      <c r="G868" s="13" t="str">
        <f>CONCATENATE( "|", Inventory!L867)</f>
        <v>|</v>
      </c>
      <c r="H868" s="13" t="str">
        <f>IF ( Inventory!N867 = "", " |", SUBSTITUTE(Inventory!N867, Inventory!N867, CONCATENATE( "|", Inventory!N867) ) )</f>
        <v> |</v>
      </c>
    </row>
    <row r="869">
      <c r="A869" s="132" t="str">
        <f>CONCATENATE(Inventory!A868, " ", IF( Inventory!B868 = "♂", "&amp;#9794;", IF( Inventory!B868 = "⚪", "&amp;#9898;", IF( Inventory!B868 = "♀", "&amp;#9792;", "" ))))</f>
        <v> </v>
      </c>
      <c r="B869" s="13" t="str">
        <f>CONCAT("|", JOIN("/",Inventory!F868:K868) )</f>
        <v>|/////</v>
      </c>
      <c r="C869" s="13" t="str">
        <f>CONCAT( "|", Inventory!E868)</f>
        <v>|</v>
      </c>
      <c r="D869" s="13" t="str">
        <f>CONCAT( "|", Inventory!D868)</f>
        <v>|</v>
      </c>
      <c r="E869" s="13" t="str">
        <f>CONCAT( "|", Inventory!C868)</f>
        <v>|</v>
      </c>
      <c r="F869" s="13" t="str">
        <f>SUBSTITUTE(CONCAT("|", JOIN(", ",Inventory!R868:U868) ), ", , ,", "")</f>
        <v>| </v>
      </c>
      <c r="G869" s="13" t="str">
        <f>CONCATENATE( "|", Inventory!L868)</f>
        <v>|</v>
      </c>
      <c r="H869" s="13" t="str">
        <f>IF ( Inventory!N868 = "", " |", SUBSTITUTE(Inventory!N868, Inventory!N868, CONCATENATE( "|", Inventory!N868) ) )</f>
        <v> |</v>
      </c>
    </row>
    <row r="870">
      <c r="A870" s="132" t="str">
        <f>CONCATENATE(Inventory!A869, " ", IF( Inventory!B869 = "♂", "&amp;#9794;", IF( Inventory!B869 = "⚪", "&amp;#9898;", IF( Inventory!B869 = "♀", "&amp;#9792;", "" ))))</f>
        <v> </v>
      </c>
      <c r="B870" s="13" t="str">
        <f>CONCAT("|", JOIN("/",Inventory!F869:K869) )</f>
        <v>|/////</v>
      </c>
      <c r="C870" s="13" t="str">
        <f>CONCAT( "|", Inventory!E869)</f>
        <v>|</v>
      </c>
      <c r="D870" s="13" t="str">
        <f>CONCAT( "|", Inventory!D869)</f>
        <v>|</v>
      </c>
      <c r="E870" s="13" t="str">
        <f>CONCAT( "|", Inventory!C869)</f>
        <v>|</v>
      </c>
      <c r="F870" s="13" t="str">
        <f>SUBSTITUTE(CONCAT("|", JOIN(", ",Inventory!R869:U869) ), ", , ,", "")</f>
        <v>| </v>
      </c>
      <c r="G870" s="13" t="str">
        <f>CONCATENATE( "|", Inventory!L869)</f>
        <v>|</v>
      </c>
      <c r="H870" s="13" t="str">
        <f>IF ( Inventory!N869 = "", " |", SUBSTITUTE(Inventory!N869, Inventory!N869, CONCATENATE( "|", Inventory!N869) ) )</f>
        <v> |</v>
      </c>
    </row>
    <row r="871">
      <c r="A871" s="132" t="str">
        <f>CONCATENATE(Inventory!A870, " ", IF( Inventory!B870 = "♂", "&amp;#9794;", IF( Inventory!B870 = "⚪", "&amp;#9898;", IF( Inventory!B870 = "♀", "&amp;#9792;", "" ))))</f>
        <v> </v>
      </c>
      <c r="B871" s="13" t="str">
        <f>CONCAT("|", JOIN("/",Inventory!F870:K870) )</f>
        <v>|/////</v>
      </c>
      <c r="C871" s="13" t="str">
        <f>CONCAT( "|", Inventory!E870)</f>
        <v>|</v>
      </c>
      <c r="D871" s="13" t="str">
        <f>CONCAT( "|", Inventory!D870)</f>
        <v>|</v>
      </c>
      <c r="E871" s="13" t="str">
        <f>CONCAT( "|", Inventory!C870)</f>
        <v>|</v>
      </c>
      <c r="F871" s="13" t="str">
        <f>SUBSTITUTE(CONCAT("|", JOIN(", ",Inventory!R870:U870) ), ", , ,", "")</f>
        <v>| </v>
      </c>
      <c r="G871" s="13" t="str">
        <f>CONCATENATE( "|", Inventory!L870)</f>
        <v>|</v>
      </c>
      <c r="H871" s="13" t="str">
        <f>IF ( Inventory!N870 = "", " |", SUBSTITUTE(Inventory!N870, Inventory!N870, CONCATENATE( "|", Inventory!N870) ) )</f>
        <v> |</v>
      </c>
    </row>
    <row r="872">
      <c r="A872" s="132" t="str">
        <f>CONCATENATE(Inventory!A871, " ", IF( Inventory!B871 = "♂", "&amp;#9794;", IF( Inventory!B871 = "⚪", "&amp;#9898;", IF( Inventory!B871 = "♀", "&amp;#9792;", "" ))))</f>
        <v> </v>
      </c>
      <c r="B872" s="13" t="str">
        <f>CONCAT("|", JOIN("/",Inventory!F871:K871) )</f>
        <v>|/////</v>
      </c>
      <c r="C872" s="13" t="str">
        <f>CONCAT( "|", Inventory!E871)</f>
        <v>|</v>
      </c>
      <c r="D872" s="13" t="str">
        <f>CONCAT( "|", Inventory!D871)</f>
        <v>|</v>
      </c>
      <c r="E872" s="13" t="str">
        <f>CONCAT( "|", Inventory!C871)</f>
        <v>|</v>
      </c>
      <c r="F872" s="13" t="str">
        <f>SUBSTITUTE(CONCAT("|", JOIN(", ",Inventory!R871:U871) ), ", , ,", "")</f>
        <v>| </v>
      </c>
      <c r="G872" s="13" t="str">
        <f>CONCATENATE( "|", Inventory!L871)</f>
        <v>|</v>
      </c>
      <c r="H872" s="13" t="str">
        <f>IF ( Inventory!N871 = "", " |", SUBSTITUTE(Inventory!N871, Inventory!N871, CONCATENATE( "|", Inventory!N871) ) )</f>
        <v> |</v>
      </c>
    </row>
    <row r="873">
      <c r="A873" s="132" t="str">
        <f>CONCATENATE(Inventory!A872, " ", IF( Inventory!B872 = "♂", "&amp;#9794;", IF( Inventory!B872 = "⚪", "&amp;#9898;", IF( Inventory!B872 = "♀", "&amp;#9792;", "" ))))</f>
        <v> </v>
      </c>
      <c r="B873" s="13" t="str">
        <f>CONCAT("|", JOIN("/",Inventory!F872:K872) )</f>
        <v>|/////</v>
      </c>
      <c r="C873" s="13" t="str">
        <f>CONCAT( "|", Inventory!E872)</f>
        <v>|</v>
      </c>
      <c r="D873" s="13" t="str">
        <f>CONCAT( "|", Inventory!D872)</f>
        <v>|</v>
      </c>
      <c r="E873" s="13" t="str">
        <f>CONCAT( "|", Inventory!C872)</f>
        <v>|</v>
      </c>
      <c r="F873" s="13" t="str">
        <f>SUBSTITUTE(CONCAT("|", JOIN(", ",Inventory!R872:U872) ), ", , ,", "")</f>
        <v>| </v>
      </c>
      <c r="G873" s="13" t="str">
        <f>CONCATENATE( "|", Inventory!L872)</f>
        <v>|</v>
      </c>
      <c r="H873" s="13" t="str">
        <f>IF ( Inventory!N872 = "", " |", SUBSTITUTE(Inventory!N872, Inventory!N872, CONCATENATE( "|", Inventory!N872) ) )</f>
        <v> |</v>
      </c>
    </row>
    <row r="874">
      <c r="A874" s="132" t="str">
        <f>CONCATENATE(Inventory!A873, " ", IF( Inventory!B873 = "♂", "&amp;#9794;", IF( Inventory!B873 = "⚪", "&amp;#9898;", IF( Inventory!B873 = "♀", "&amp;#9792;", "" ))))</f>
        <v> </v>
      </c>
      <c r="B874" s="13" t="str">
        <f>CONCAT("|", JOIN("/",Inventory!F873:K873) )</f>
        <v>|/////</v>
      </c>
      <c r="C874" s="13" t="str">
        <f>CONCAT( "|", Inventory!E873)</f>
        <v>|</v>
      </c>
      <c r="D874" s="13" t="str">
        <f>CONCAT( "|", Inventory!D873)</f>
        <v>|</v>
      </c>
      <c r="E874" s="13" t="str">
        <f>CONCAT( "|", Inventory!C873)</f>
        <v>|</v>
      </c>
      <c r="F874" s="13" t="str">
        <f>SUBSTITUTE(CONCAT("|", JOIN(", ",Inventory!R873:U873) ), ", , ,", "")</f>
        <v>| </v>
      </c>
      <c r="G874" s="13" t="str">
        <f>CONCATENATE( "|", Inventory!L873)</f>
        <v>|</v>
      </c>
      <c r="H874" s="13" t="str">
        <f>IF ( Inventory!N873 = "", " |", SUBSTITUTE(Inventory!N873, Inventory!N873, CONCATENATE( "|", Inventory!N873) ) )</f>
        <v> |</v>
      </c>
    </row>
    <row r="875">
      <c r="A875" s="132" t="str">
        <f>CONCATENATE(Inventory!A874, " ", IF( Inventory!B874 = "♂", "&amp;#9794;", IF( Inventory!B874 = "⚪", "&amp;#9898;", IF( Inventory!B874 = "♀", "&amp;#9792;", "" ))))</f>
        <v> </v>
      </c>
      <c r="B875" s="13" t="str">
        <f>CONCAT("|", JOIN("/",Inventory!F874:K874) )</f>
        <v>|/////</v>
      </c>
      <c r="C875" s="13" t="str">
        <f>CONCAT( "|", Inventory!E874)</f>
        <v>|</v>
      </c>
      <c r="D875" s="13" t="str">
        <f>CONCAT( "|", Inventory!D874)</f>
        <v>|</v>
      </c>
      <c r="E875" s="13" t="str">
        <f>CONCAT( "|", Inventory!C874)</f>
        <v>|</v>
      </c>
      <c r="F875" s="13" t="str">
        <f>SUBSTITUTE(CONCAT("|", JOIN(", ",Inventory!R874:U874) ), ", , ,", "")</f>
        <v>| </v>
      </c>
      <c r="G875" s="13" t="str">
        <f>CONCATENATE( "|", Inventory!L874)</f>
        <v>|</v>
      </c>
      <c r="H875" s="13" t="str">
        <f>IF ( Inventory!N874 = "", " |", SUBSTITUTE(Inventory!N874, Inventory!N874, CONCATENATE( "|", Inventory!N874) ) )</f>
        <v> |</v>
      </c>
    </row>
    <row r="876">
      <c r="A876" s="132" t="str">
        <f>CONCATENATE(Inventory!A875, " ", IF( Inventory!B875 = "♂", "&amp;#9794;", IF( Inventory!B875 = "⚪", "&amp;#9898;", IF( Inventory!B875 = "♀", "&amp;#9792;", "" ))))</f>
        <v> </v>
      </c>
      <c r="B876" s="13" t="str">
        <f>CONCAT("|", JOIN("/",Inventory!F875:K875) )</f>
        <v>|/////</v>
      </c>
      <c r="C876" s="13" t="str">
        <f>CONCAT( "|", Inventory!E875)</f>
        <v>|</v>
      </c>
      <c r="D876" s="13" t="str">
        <f>CONCAT( "|", Inventory!D875)</f>
        <v>|</v>
      </c>
      <c r="E876" s="13" t="str">
        <f>CONCAT( "|", Inventory!C875)</f>
        <v>|</v>
      </c>
      <c r="F876" s="13" t="str">
        <f>SUBSTITUTE(CONCAT("|", JOIN(", ",Inventory!R875:U875) ), ", , ,", "")</f>
        <v>| </v>
      </c>
      <c r="G876" s="13" t="str">
        <f>CONCATENATE( "|", Inventory!L875)</f>
        <v>|</v>
      </c>
      <c r="H876" s="13" t="str">
        <f>IF ( Inventory!N875 = "", " |", SUBSTITUTE(Inventory!N875, Inventory!N875, CONCATENATE( "|", Inventory!N875) ) )</f>
        <v> |</v>
      </c>
    </row>
    <row r="877">
      <c r="A877" s="132" t="str">
        <f>CONCATENATE(Inventory!A876, " ", IF( Inventory!B876 = "♂", "&amp;#9794;", IF( Inventory!B876 = "⚪", "&amp;#9898;", IF( Inventory!B876 = "♀", "&amp;#9792;", "" ))))</f>
        <v> </v>
      </c>
      <c r="B877" s="13" t="str">
        <f>CONCAT("|", JOIN("/",Inventory!F876:K876) )</f>
        <v>|/////</v>
      </c>
      <c r="C877" s="13" t="str">
        <f>CONCAT( "|", Inventory!E876)</f>
        <v>|</v>
      </c>
      <c r="D877" s="13" t="str">
        <f>CONCAT( "|", Inventory!D876)</f>
        <v>|</v>
      </c>
      <c r="E877" s="13" t="str">
        <f>CONCAT( "|", Inventory!C876)</f>
        <v>|</v>
      </c>
      <c r="F877" s="13" t="str">
        <f>SUBSTITUTE(CONCAT("|", JOIN(", ",Inventory!R876:U876) ), ", , ,", "")</f>
        <v>| </v>
      </c>
      <c r="G877" s="13" t="str">
        <f>CONCATENATE( "|", Inventory!L876)</f>
        <v>|</v>
      </c>
      <c r="H877" s="13" t="str">
        <f>IF ( Inventory!N876 = "", " |", SUBSTITUTE(Inventory!N876, Inventory!N876, CONCATENATE( "|", Inventory!N876) ) )</f>
        <v> |</v>
      </c>
    </row>
    <row r="878">
      <c r="A878" s="132" t="str">
        <f>CONCATENATE(Inventory!A877, " ", IF( Inventory!B877 = "♂", "&amp;#9794;", IF( Inventory!B877 = "⚪", "&amp;#9898;", IF( Inventory!B877 = "♀", "&amp;#9792;", "" ))))</f>
        <v> </v>
      </c>
      <c r="B878" s="13" t="str">
        <f>CONCAT("|", JOIN("/",Inventory!F877:K877) )</f>
        <v>|/////</v>
      </c>
      <c r="C878" s="13" t="str">
        <f>CONCAT( "|", Inventory!E877)</f>
        <v>|</v>
      </c>
      <c r="D878" s="13" t="str">
        <f>CONCAT( "|", Inventory!D877)</f>
        <v>|</v>
      </c>
      <c r="E878" s="13" t="str">
        <f>CONCAT( "|", Inventory!C877)</f>
        <v>|</v>
      </c>
      <c r="F878" s="13" t="str">
        <f>SUBSTITUTE(CONCAT("|", JOIN(", ",Inventory!R877:U877) ), ", , ,", "")</f>
        <v>| </v>
      </c>
      <c r="G878" s="13" t="str">
        <f>CONCATENATE( "|", Inventory!L877)</f>
        <v>|</v>
      </c>
      <c r="H878" s="13" t="str">
        <f>IF ( Inventory!N877 = "", " |", SUBSTITUTE(Inventory!N877, Inventory!N877, CONCATENATE( "|", Inventory!N877) ) )</f>
        <v> |</v>
      </c>
    </row>
    <row r="879">
      <c r="A879" s="132" t="str">
        <f>CONCATENATE(Inventory!A878, " ", IF( Inventory!B878 = "♂", "&amp;#9794;", IF( Inventory!B878 = "⚪", "&amp;#9898;", IF( Inventory!B878 = "♀", "&amp;#9792;", "" ))))</f>
        <v> </v>
      </c>
      <c r="B879" s="13" t="str">
        <f>CONCAT("|", JOIN("/",Inventory!F878:K878) )</f>
        <v>|/////</v>
      </c>
      <c r="C879" s="13" t="str">
        <f>CONCAT( "|", Inventory!E878)</f>
        <v>|</v>
      </c>
      <c r="D879" s="13" t="str">
        <f>CONCAT( "|", Inventory!D878)</f>
        <v>|</v>
      </c>
      <c r="E879" s="13" t="str">
        <f>CONCAT( "|", Inventory!C878)</f>
        <v>|</v>
      </c>
      <c r="F879" s="13" t="str">
        <f>SUBSTITUTE(CONCAT("|", JOIN(", ",Inventory!R878:U878) ), ", , ,", "")</f>
        <v>| </v>
      </c>
      <c r="G879" s="13" t="str">
        <f>CONCATENATE( "|", Inventory!L878)</f>
        <v>|</v>
      </c>
      <c r="H879" s="13" t="str">
        <f>IF ( Inventory!N878 = "", " |", SUBSTITUTE(Inventory!N878, Inventory!N878, CONCATENATE( "|", Inventory!N878) ) )</f>
        <v> |</v>
      </c>
    </row>
    <row r="880">
      <c r="A880" s="132" t="str">
        <f>CONCATENATE(Inventory!A879, " ", IF( Inventory!B879 = "♂", "&amp;#9794;", IF( Inventory!B879 = "⚪", "&amp;#9898;", IF( Inventory!B879 = "♀", "&amp;#9792;", "" ))))</f>
        <v> </v>
      </c>
      <c r="B880" s="13" t="str">
        <f>CONCAT("|", JOIN("/",Inventory!F879:K879) )</f>
        <v>|/////</v>
      </c>
      <c r="C880" s="13" t="str">
        <f>CONCAT( "|", Inventory!E879)</f>
        <v>|</v>
      </c>
      <c r="D880" s="13" t="str">
        <f>CONCAT( "|", Inventory!D879)</f>
        <v>|</v>
      </c>
      <c r="E880" s="13" t="str">
        <f>CONCAT( "|", Inventory!C879)</f>
        <v>|</v>
      </c>
      <c r="F880" s="13" t="str">
        <f>SUBSTITUTE(CONCAT("|", JOIN(", ",Inventory!R879:U879) ), ", , ,", "")</f>
        <v>| </v>
      </c>
      <c r="G880" s="13" t="str">
        <f>CONCATENATE( "|", Inventory!L879)</f>
        <v>|</v>
      </c>
      <c r="H880" s="13" t="str">
        <f>IF ( Inventory!N879 = "", " |", SUBSTITUTE(Inventory!N879, Inventory!N879, CONCATENATE( "|", Inventory!N879) ) )</f>
        <v> |</v>
      </c>
    </row>
    <row r="881">
      <c r="A881" s="132" t="str">
        <f>CONCATENATE(Inventory!A880, " ", IF( Inventory!B880 = "♂", "&amp;#9794;", IF( Inventory!B880 = "⚪", "&amp;#9898;", IF( Inventory!B880 = "♀", "&amp;#9792;", "" ))))</f>
        <v> </v>
      </c>
      <c r="B881" s="13" t="str">
        <f>CONCAT("|", JOIN("/",Inventory!F880:K880) )</f>
        <v>|/////</v>
      </c>
      <c r="C881" s="13" t="str">
        <f>CONCAT( "|", Inventory!E880)</f>
        <v>|</v>
      </c>
      <c r="D881" s="13" t="str">
        <f>CONCAT( "|", Inventory!D880)</f>
        <v>|</v>
      </c>
      <c r="E881" s="13" t="str">
        <f>CONCAT( "|", Inventory!C880)</f>
        <v>|</v>
      </c>
      <c r="F881" s="13" t="str">
        <f>SUBSTITUTE(CONCAT("|", JOIN(", ",Inventory!R880:U880) ), ", , ,", "")</f>
        <v>| </v>
      </c>
      <c r="G881" s="13" t="str">
        <f>CONCATENATE( "|", Inventory!L880)</f>
        <v>|</v>
      </c>
      <c r="H881" s="13" t="str">
        <f>IF ( Inventory!N880 = "", " |", SUBSTITUTE(Inventory!N880, Inventory!N880, CONCATENATE( "|", Inventory!N880) ) )</f>
        <v> |</v>
      </c>
    </row>
    <row r="882">
      <c r="A882" s="132" t="str">
        <f>CONCATENATE(Inventory!A881, " ", IF( Inventory!B881 = "♂", "&amp;#9794;", IF( Inventory!B881 = "⚪", "&amp;#9898;", IF( Inventory!B881 = "♀", "&amp;#9792;", "" ))))</f>
        <v> </v>
      </c>
      <c r="B882" s="13" t="str">
        <f>CONCAT("|", JOIN("/",Inventory!F881:K881) )</f>
        <v>|/////</v>
      </c>
      <c r="C882" s="13" t="str">
        <f>CONCAT( "|", Inventory!E881)</f>
        <v>|</v>
      </c>
      <c r="D882" s="13" t="str">
        <f>CONCAT( "|", Inventory!D881)</f>
        <v>|</v>
      </c>
      <c r="E882" s="13" t="str">
        <f>CONCAT( "|", Inventory!C881)</f>
        <v>|</v>
      </c>
      <c r="F882" s="13" t="str">
        <f>SUBSTITUTE(CONCAT("|", JOIN(", ",Inventory!R881:U881) ), ", , ,", "")</f>
        <v>| </v>
      </c>
      <c r="G882" s="13" t="str">
        <f>CONCATENATE( "|", Inventory!L881)</f>
        <v>|</v>
      </c>
      <c r="H882" s="13" t="str">
        <f>IF ( Inventory!N881 = "", " |", SUBSTITUTE(Inventory!N881, Inventory!N881, CONCATENATE( "|", Inventory!N881) ) )</f>
        <v> |</v>
      </c>
    </row>
    <row r="883">
      <c r="A883" s="132" t="str">
        <f>CONCATENATE(Inventory!A882, " ", IF( Inventory!B882 = "♂", "&amp;#9794;", IF( Inventory!B882 = "⚪", "&amp;#9898;", IF( Inventory!B882 = "♀", "&amp;#9792;", "" ))))</f>
        <v> </v>
      </c>
      <c r="B883" s="13" t="str">
        <f>CONCAT("|", JOIN("/",Inventory!F882:K882) )</f>
        <v>|/////</v>
      </c>
      <c r="C883" s="13" t="str">
        <f>CONCAT( "|", Inventory!E882)</f>
        <v>|</v>
      </c>
      <c r="D883" s="13" t="str">
        <f>CONCAT( "|", Inventory!D882)</f>
        <v>|</v>
      </c>
      <c r="E883" s="13" t="str">
        <f>CONCAT( "|", Inventory!C882)</f>
        <v>|</v>
      </c>
      <c r="F883" s="13" t="str">
        <f>SUBSTITUTE(CONCAT("|", JOIN(", ",Inventory!R882:U882) ), ", , ,", "")</f>
        <v>| </v>
      </c>
      <c r="G883" s="13" t="str">
        <f>CONCATENATE( "|", Inventory!L882)</f>
        <v>|</v>
      </c>
      <c r="H883" s="13" t="str">
        <f>IF ( Inventory!N882 = "", " |", SUBSTITUTE(Inventory!N882, Inventory!N882, CONCATENATE( "|", Inventory!N882) ) )</f>
        <v> |</v>
      </c>
    </row>
    <row r="884">
      <c r="A884" s="132" t="str">
        <f>CONCATENATE(Inventory!A883, " ", IF( Inventory!B883 = "♂", "&amp;#9794;", IF( Inventory!B883 = "⚪", "&amp;#9898;", IF( Inventory!B883 = "♀", "&amp;#9792;", "" ))))</f>
        <v> </v>
      </c>
      <c r="B884" s="13" t="str">
        <f>CONCAT("|", JOIN("/",Inventory!F883:K883) )</f>
        <v>|/////</v>
      </c>
      <c r="C884" s="13" t="str">
        <f>CONCAT( "|", Inventory!E883)</f>
        <v>|</v>
      </c>
      <c r="D884" s="13" t="str">
        <f>CONCAT( "|", Inventory!D883)</f>
        <v>|</v>
      </c>
      <c r="E884" s="13" t="str">
        <f>CONCAT( "|", Inventory!C883)</f>
        <v>|</v>
      </c>
      <c r="F884" s="13" t="str">
        <f>SUBSTITUTE(CONCAT("|", JOIN(", ",Inventory!R883:U883) ), ", , ,", "")</f>
        <v>| </v>
      </c>
      <c r="G884" s="13" t="str">
        <f>CONCATENATE( "|", Inventory!L883)</f>
        <v>|</v>
      </c>
      <c r="H884" s="13" t="str">
        <f>IF ( Inventory!N883 = "", " |", SUBSTITUTE(Inventory!N883, Inventory!N883, CONCATENATE( "|", Inventory!N883) ) )</f>
        <v> |</v>
      </c>
    </row>
    <row r="885">
      <c r="A885" s="132" t="str">
        <f>CONCATENATE(Inventory!A884, " ", IF( Inventory!B884 = "♂", "&amp;#9794;", IF( Inventory!B884 = "⚪", "&amp;#9898;", IF( Inventory!B884 = "♀", "&amp;#9792;", "" ))))</f>
        <v> </v>
      </c>
      <c r="B885" s="13" t="str">
        <f>CONCAT("|", JOIN("/",Inventory!F884:K884) )</f>
        <v>|/////</v>
      </c>
      <c r="C885" s="13" t="str">
        <f>CONCAT( "|", Inventory!E884)</f>
        <v>|</v>
      </c>
      <c r="D885" s="13" t="str">
        <f>CONCAT( "|", Inventory!D884)</f>
        <v>|</v>
      </c>
      <c r="E885" s="13" t="str">
        <f>CONCAT( "|", Inventory!C884)</f>
        <v>|</v>
      </c>
      <c r="F885" s="13" t="str">
        <f>SUBSTITUTE(CONCAT("|", JOIN(", ",Inventory!R884:U884) ), ", , ,", "")</f>
        <v>| </v>
      </c>
      <c r="G885" s="13" t="str">
        <f>CONCATENATE( "|", Inventory!L884)</f>
        <v>|</v>
      </c>
      <c r="H885" s="13" t="str">
        <f>IF ( Inventory!N884 = "", " |", SUBSTITUTE(Inventory!N884, Inventory!N884, CONCATENATE( "|", Inventory!N884) ) )</f>
        <v> |</v>
      </c>
    </row>
    <row r="886">
      <c r="A886" s="132" t="str">
        <f>CONCATENATE(Inventory!A885, " ", IF( Inventory!B885 = "♂", "&amp;#9794;", IF( Inventory!B885 = "⚪", "&amp;#9898;", IF( Inventory!B885 = "♀", "&amp;#9792;", "" ))))</f>
        <v> </v>
      </c>
      <c r="B886" s="13" t="str">
        <f>CONCAT("|", JOIN("/",Inventory!F885:K885) )</f>
        <v>|/////</v>
      </c>
      <c r="C886" s="13" t="str">
        <f>CONCAT( "|", Inventory!E885)</f>
        <v>|</v>
      </c>
      <c r="D886" s="13" t="str">
        <f>CONCAT( "|", Inventory!D885)</f>
        <v>|</v>
      </c>
      <c r="E886" s="13" t="str">
        <f>CONCAT( "|", Inventory!C885)</f>
        <v>|</v>
      </c>
      <c r="F886" s="13" t="str">
        <f>SUBSTITUTE(CONCAT("|", JOIN(", ",Inventory!R885:U885) ), ", , ,", "")</f>
        <v>| </v>
      </c>
      <c r="G886" s="13" t="str">
        <f>CONCATENATE( "|", Inventory!L885)</f>
        <v>|</v>
      </c>
      <c r="H886" s="13" t="str">
        <f>IF ( Inventory!N885 = "", " |", SUBSTITUTE(Inventory!N885, Inventory!N885, CONCATENATE( "|", Inventory!N885) ) )</f>
        <v> |</v>
      </c>
    </row>
    <row r="887">
      <c r="A887" s="132" t="str">
        <f>CONCATENATE(Inventory!A886, " ", IF( Inventory!B886 = "♂", "&amp;#9794;", IF( Inventory!B886 = "⚪", "&amp;#9898;", IF( Inventory!B886 = "♀", "&amp;#9792;", "" ))))</f>
        <v> </v>
      </c>
      <c r="B887" s="13" t="str">
        <f>CONCAT("|", JOIN("/",Inventory!F886:K886) )</f>
        <v>|/////</v>
      </c>
      <c r="C887" s="13" t="str">
        <f>CONCAT( "|", Inventory!E886)</f>
        <v>|</v>
      </c>
      <c r="D887" s="13" t="str">
        <f>CONCAT( "|", Inventory!D886)</f>
        <v>|</v>
      </c>
      <c r="E887" s="13" t="str">
        <f>CONCAT( "|", Inventory!C886)</f>
        <v>|</v>
      </c>
      <c r="F887" s="13" t="str">
        <f>SUBSTITUTE(CONCAT("|", JOIN(", ",Inventory!R886:U886) ), ", , ,", "")</f>
        <v>| </v>
      </c>
      <c r="G887" s="13" t="str">
        <f>CONCATENATE( "|", Inventory!L886)</f>
        <v>|</v>
      </c>
      <c r="H887" s="13" t="str">
        <f>IF ( Inventory!N886 = "", " |", SUBSTITUTE(Inventory!N886, Inventory!N886, CONCATENATE( "|", Inventory!N886) ) )</f>
        <v> |</v>
      </c>
    </row>
    <row r="888">
      <c r="A888" s="132" t="str">
        <f>CONCATENATE(Inventory!A887, " ", IF( Inventory!B887 = "♂", "&amp;#9794;", IF( Inventory!B887 = "⚪", "&amp;#9898;", IF( Inventory!B887 = "♀", "&amp;#9792;", "" ))))</f>
        <v> </v>
      </c>
      <c r="B888" s="13" t="str">
        <f>CONCAT("|", JOIN("/",Inventory!F887:K887) )</f>
        <v>|/////</v>
      </c>
      <c r="C888" s="13" t="str">
        <f>CONCAT( "|", Inventory!E887)</f>
        <v>|</v>
      </c>
      <c r="D888" s="13" t="str">
        <f>CONCAT( "|", Inventory!D887)</f>
        <v>|</v>
      </c>
      <c r="E888" s="13" t="str">
        <f>CONCAT( "|", Inventory!C887)</f>
        <v>|</v>
      </c>
      <c r="F888" s="13" t="str">
        <f>SUBSTITUTE(CONCAT("|", JOIN(", ",Inventory!R887:U887) ), ", , ,", "")</f>
        <v>| </v>
      </c>
      <c r="G888" s="13" t="str">
        <f>CONCATENATE( "|", Inventory!L887)</f>
        <v>|</v>
      </c>
      <c r="H888" s="13" t="str">
        <f>IF ( Inventory!N887 = "", " |", SUBSTITUTE(Inventory!N887, Inventory!N887, CONCATENATE( "|", Inventory!N887) ) )</f>
        <v> |</v>
      </c>
    </row>
    <row r="889">
      <c r="A889" s="132" t="str">
        <f>CONCATENATE(Inventory!A888, " ", IF( Inventory!B888 = "♂", "&amp;#9794;", IF( Inventory!B888 = "⚪", "&amp;#9898;", IF( Inventory!B888 = "♀", "&amp;#9792;", "" ))))</f>
        <v> </v>
      </c>
      <c r="B889" s="13" t="str">
        <f>CONCAT("|", JOIN("/",Inventory!F888:K888) )</f>
        <v>|/////</v>
      </c>
      <c r="C889" s="13" t="str">
        <f>CONCAT( "|", Inventory!E888)</f>
        <v>|</v>
      </c>
      <c r="D889" s="13" t="str">
        <f>CONCAT( "|", Inventory!D888)</f>
        <v>|</v>
      </c>
      <c r="E889" s="13" t="str">
        <f>CONCAT( "|", Inventory!C888)</f>
        <v>|</v>
      </c>
      <c r="F889" s="13" t="str">
        <f>SUBSTITUTE(CONCAT("|", JOIN(", ",Inventory!R888:U888) ), ", , ,", "")</f>
        <v>| </v>
      </c>
      <c r="G889" s="13" t="str">
        <f>CONCATENATE( "|", Inventory!L888)</f>
        <v>|</v>
      </c>
      <c r="H889" s="13" t="str">
        <f>IF ( Inventory!N888 = "", " |", SUBSTITUTE(Inventory!N888, Inventory!N888, CONCATENATE( "|", Inventory!N888) ) )</f>
        <v> |</v>
      </c>
    </row>
    <row r="890">
      <c r="A890" s="132" t="str">
        <f>CONCATENATE(Inventory!A889, " ", IF( Inventory!B889 = "♂", "&amp;#9794;", IF( Inventory!B889 = "⚪", "&amp;#9898;", IF( Inventory!B889 = "♀", "&amp;#9792;", "" ))))</f>
        <v> </v>
      </c>
      <c r="B890" s="13" t="str">
        <f>CONCAT("|", JOIN("/",Inventory!F889:K889) )</f>
        <v>|/////</v>
      </c>
      <c r="C890" s="13" t="str">
        <f>CONCAT( "|", Inventory!E889)</f>
        <v>|</v>
      </c>
      <c r="D890" s="13" t="str">
        <f>CONCAT( "|", Inventory!D889)</f>
        <v>|</v>
      </c>
      <c r="E890" s="13" t="str">
        <f>CONCAT( "|", Inventory!C889)</f>
        <v>|</v>
      </c>
      <c r="F890" s="13" t="str">
        <f>SUBSTITUTE(CONCAT("|", JOIN(", ",Inventory!R889:U889) ), ", , ,", "")</f>
        <v>| </v>
      </c>
      <c r="G890" s="13" t="str">
        <f>CONCATENATE( "|", Inventory!L889)</f>
        <v>|</v>
      </c>
      <c r="H890" s="13" t="str">
        <f>IF ( Inventory!N889 = "", " |", SUBSTITUTE(Inventory!N889, Inventory!N889, CONCATENATE( "|", Inventory!N889) ) )</f>
        <v> |</v>
      </c>
    </row>
    <row r="891">
      <c r="A891" s="132" t="str">
        <f>CONCATENATE(Inventory!A890, " ", IF( Inventory!B890 = "♂", "&amp;#9794;", IF( Inventory!B890 = "⚪", "&amp;#9898;", IF( Inventory!B890 = "♀", "&amp;#9792;", "" ))))</f>
        <v> </v>
      </c>
      <c r="B891" s="13" t="str">
        <f>CONCAT("|", JOIN("/",Inventory!F890:K890) )</f>
        <v>|/////</v>
      </c>
      <c r="C891" s="13" t="str">
        <f>CONCAT( "|", Inventory!E890)</f>
        <v>|</v>
      </c>
      <c r="D891" s="13" t="str">
        <f>CONCAT( "|", Inventory!D890)</f>
        <v>|</v>
      </c>
      <c r="E891" s="13" t="str">
        <f>CONCAT( "|", Inventory!C890)</f>
        <v>|</v>
      </c>
      <c r="F891" s="13" t="str">
        <f>SUBSTITUTE(CONCAT("|", JOIN(", ",Inventory!R890:U890) ), ", , ,", "")</f>
        <v>| </v>
      </c>
      <c r="G891" s="13" t="str">
        <f>CONCATENATE( "|", Inventory!L890)</f>
        <v>|</v>
      </c>
      <c r="H891" s="13" t="str">
        <f>IF ( Inventory!N890 = "", " |", SUBSTITUTE(Inventory!N890, Inventory!N890, CONCATENATE( "|", Inventory!N890) ) )</f>
        <v> |</v>
      </c>
    </row>
    <row r="892">
      <c r="A892" s="132" t="str">
        <f>CONCATENATE(Inventory!A891, " ", IF( Inventory!B891 = "♂", "&amp;#9794;", IF( Inventory!B891 = "⚪", "&amp;#9898;", IF( Inventory!B891 = "♀", "&amp;#9792;", "" ))))</f>
        <v> </v>
      </c>
      <c r="B892" s="13" t="str">
        <f>CONCAT("|", JOIN("/",Inventory!F891:K891) )</f>
        <v>|/////</v>
      </c>
      <c r="C892" s="13" t="str">
        <f>CONCAT( "|", Inventory!E891)</f>
        <v>|</v>
      </c>
      <c r="D892" s="13" t="str">
        <f>CONCAT( "|", Inventory!D891)</f>
        <v>|</v>
      </c>
      <c r="E892" s="13" t="str">
        <f>CONCAT( "|", Inventory!C891)</f>
        <v>|</v>
      </c>
      <c r="F892" s="13" t="str">
        <f>SUBSTITUTE(CONCAT("|", JOIN(", ",Inventory!R891:U891) ), ", , ,", "")</f>
        <v>| </v>
      </c>
      <c r="G892" s="13" t="str">
        <f>CONCATENATE( "|", Inventory!L891)</f>
        <v>|</v>
      </c>
      <c r="H892" s="13" t="str">
        <f>IF ( Inventory!N891 = "", " |", SUBSTITUTE(Inventory!N891, Inventory!N891, CONCATENATE( "|", Inventory!N891) ) )</f>
        <v> |</v>
      </c>
    </row>
    <row r="893">
      <c r="A893" s="132" t="str">
        <f>CONCATENATE(Inventory!A892, " ", IF( Inventory!B892 = "♂", "&amp;#9794;", IF( Inventory!B892 = "⚪", "&amp;#9898;", IF( Inventory!B892 = "♀", "&amp;#9792;", "" ))))</f>
        <v> </v>
      </c>
      <c r="B893" s="13" t="str">
        <f>CONCAT("|", JOIN("/",Inventory!F892:K892) )</f>
        <v>|/////</v>
      </c>
      <c r="C893" s="13" t="str">
        <f>CONCAT( "|", Inventory!E892)</f>
        <v>|</v>
      </c>
      <c r="D893" s="13" t="str">
        <f>CONCAT( "|", Inventory!D892)</f>
        <v>|</v>
      </c>
      <c r="E893" s="13" t="str">
        <f>CONCAT( "|", Inventory!C892)</f>
        <v>|</v>
      </c>
      <c r="F893" s="13" t="str">
        <f>SUBSTITUTE(CONCAT("|", JOIN(", ",Inventory!R892:U892) ), ", , ,", "")</f>
        <v>| </v>
      </c>
      <c r="G893" s="13" t="str">
        <f>CONCATENATE( "|", Inventory!L892)</f>
        <v>|</v>
      </c>
      <c r="H893" s="13" t="str">
        <f>IF ( Inventory!N892 = "", " |", SUBSTITUTE(Inventory!N892, Inventory!N892, CONCATENATE( "|", Inventory!N892) ) )</f>
        <v> |</v>
      </c>
    </row>
    <row r="894">
      <c r="A894" s="132" t="str">
        <f>CONCATENATE(Inventory!A893, " ", IF( Inventory!B893 = "♂", "&amp;#9794;", IF( Inventory!B893 = "⚪", "&amp;#9898;", IF( Inventory!B893 = "♀", "&amp;#9792;", "" ))))</f>
        <v> </v>
      </c>
      <c r="B894" s="13" t="str">
        <f>CONCAT("|", JOIN("/",Inventory!F893:K893) )</f>
        <v>|/////</v>
      </c>
      <c r="C894" s="13" t="str">
        <f>CONCAT( "|", Inventory!E893)</f>
        <v>|</v>
      </c>
      <c r="D894" s="13" t="str">
        <f>CONCAT( "|", Inventory!D893)</f>
        <v>|</v>
      </c>
      <c r="E894" s="13" t="str">
        <f>CONCAT( "|", Inventory!C893)</f>
        <v>|</v>
      </c>
      <c r="F894" s="13" t="str">
        <f>SUBSTITUTE(CONCAT("|", JOIN(", ",Inventory!R893:U893) ), ", , ,", "")</f>
        <v>| </v>
      </c>
      <c r="G894" s="13" t="str">
        <f>CONCATENATE( "|", Inventory!L893)</f>
        <v>|</v>
      </c>
      <c r="H894" s="13" t="str">
        <f>IF ( Inventory!N893 = "", " |", SUBSTITUTE(Inventory!N893, Inventory!N893, CONCATENATE( "|", Inventory!N893) ) )</f>
        <v> |</v>
      </c>
    </row>
    <row r="895">
      <c r="A895" s="132" t="str">
        <f>CONCATENATE(Inventory!A894, " ", IF( Inventory!B894 = "♂", "&amp;#9794;", IF( Inventory!B894 = "⚪", "&amp;#9898;", IF( Inventory!B894 = "♀", "&amp;#9792;", "" ))))</f>
        <v> </v>
      </c>
      <c r="B895" s="13" t="str">
        <f>CONCAT("|", JOIN("/",Inventory!F894:K894) )</f>
        <v>|/////</v>
      </c>
      <c r="C895" s="13" t="str">
        <f>CONCAT( "|", Inventory!E894)</f>
        <v>|</v>
      </c>
      <c r="D895" s="13" t="str">
        <f>CONCAT( "|", Inventory!D894)</f>
        <v>|</v>
      </c>
      <c r="E895" s="13" t="str">
        <f>CONCAT( "|", Inventory!C894)</f>
        <v>|</v>
      </c>
      <c r="F895" s="13" t="str">
        <f>SUBSTITUTE(CONCAT("|", JOIN(", ",Inventory!R894:U894) ), ", , ,", "")</f>
        <v>| </v>
      </c>
      <c r="G895" s="13" t="str">
        <f>CONCATENATE( "|", Inventory!L894)</f>
        <v>|</v>
      </c>
      <c r="H895" s="13" t="str">
        <f>IF ( Inventory!N894 = "", " |", SUBSTITUTE(Inventory!N894, Inventory!N894, CONCATENATE( "|", Inventory!N894) ) )</f>
        <v> |</v>
      </c>
    </row>
    <row r="896">
      <c r="A896" s="132" t="str">
        <f>CONCATENATE(Inventory!A895, " ", IF( Inventory!B895 = "♂", "&amp;#9794;", IF( Inventory!B895 = "⚪", "&amp;#9898;", IF( Inventory!B895 = "♀", "&amp;#9792;", "" ))))</f>
        <v> </v>
      </c>
      <c r="B896" s="13" t="str">
        <f>CONCAT("|", JOIN("/",Inventory!F895:K895) )</f>
        <v>|/////</v>
      </c>
      <c r="C896" s="13" t="str">
        <f>CONCAT( "|", Inventory!E895)</f>
        <v>|</v>
      </c>
      <c r="D896" s="13" t="str">
        <f>CONCAT( "|", Inventory!D895)</f>
        <v>|</v>
      </c>
      <c r="E896" s="13" t="str">
        <f>CONCAT( "|", Inventory!C895)</f>
        <v>|</v>
      </c>
      <c r="F896" s="13" t="str">
        <f>SUBSTITUTE(CONCAT("|", JOIN(", ",Inventory!R895:U895) ), ", , ,", "")</f>
        <v>| </v>
      </c>
      <c r="G896" s="13" t="str">
        <f>CONCATENATE( "|", Inventory!L895)</f>
        <v>|</v>
      </c>
      <c r="H896" s="13" t="str">
        <f>IF ( Inventory!N895 = "", " |", SUBSTITUTE(Inventory!N895, Inventory!N895, CONCATENATE( "|", Inventory!N895) ) )</f>
        <v> |</v>
      </c>
    </row>
    <row r="897">
      <c r="A897" s="132" t="str">
        <f>CONCATENATE(Inventory!A896, " ", IF( Inventory!B896 = "♂", "&amp;#9794;", IF( Inventory!B896 = "⚪", "&amp;#9898;", IF( Inventory!B896 = "♀", "&amp;#9792;", "" ))))</f>
        <v> </v>
      </c>
      <c r="B897" s="13" t="str">
        <f>CONCAT("|", JOIN("/",Inventory!F896:K896) )</f>
        <v>|/////</v>
      </c>
      <c r="C897" s="13" t="str">
        <f>CONCAT( "|", Inventory!E896)</f>
        <v>|</v>
      </c>
      <c r="D897" s="13" t="str">
        <f>CONCAT( "|", Inventory!D896)</f>
        <v>|</v>
      </c>
      <c r="E897" s="13" t="str">
        <f>CONCAT( "|", Inventory!C896)</f>
        <v>|</v>
      </c>
      <c r="F897" s="13" t="str">
        <f>SUBSTITUTE(CONCAT("|", JOIN(", ",Inventory!R896:U896) ), ", , ,", "")</f>
        <v>| </v>
      </c>
      <c r="G897" s="13" t="str">
        <f>CONCATENATE( "|", Inventory!L896)</f>
        <v>|</v>
      </c>
      <c r="H897" s="13" t="str">
        <f>IF ( Inventory!N896 = "", " |", SUBSTITUTE(Inventory!N896, Inventory!N896, CONCATENATE( "|", Inventory!N896) ) )</f>
        <v> |</v>
      </c>
    </row>
    <row r="898">
      <c r="A898" s="132" t="str">
        <f>CONCATENATE(Inventory!A897, " ", IF( Inventory!B897 = "♂", "&amp;#9794;", IF( Inventory!B897 = "⚪", "&amp;#9898;", IF( Inventory!B897 = "♀", "&amp;#9792;", "" ))))</f>
        <v> </v>
      </c>
      <c r="B898" s="13" t="str">
        <f>CONCAT("|", JOIN("/",Inventory!F897:K897) )</f>
        <v>|/////</v>
      </c>
      <c r="C898" s="13" t="str">
        <f>CONCAT( "|", Inventory!E897)</f>
        <v>|</v>
      </c>
      <c r="D898" s="13" t="str">
        <f>CONCAT( "|", Inventory!D897)</f>
        <v>|</v>
      </c>
      <c r="E898" s="13" t="str">
        <f>CONCAT( "|", Inventory!C897)</f>
        <v>|</v>
      </c>
      <c r="F898" s="13" t="str">
        <f>SUBSTITUTE(CONCAT("|", JOIN(", ",Inventory!R897:U897) ), ", , ,", "")</f>
        <v>| </v>
      </c>
      <c r="G898" s="13" t="str">
        <f>CONCATENATE( "|", Inventory!L897)</f>
        <v>|</v>
      </c>
      <c r="H898" s="13" t="str">
        <f>IF ( Inventory!N897 = "", " |", SUBSTITUTE(Inventory!N897, Inventory!N897, CONCATENATE( "|", Inventory!N897) ) )</f>
        <v> |</v>
      </c>
    </row>
    <row r="899">
      <c r="A899" s="132" t="str">
        <f>CONCATENATE(Inventory!A898, " ", IF( Inventory!B898 = "♂", "&amp;#9794;", IF( Inventory!B898 = "⚪", "&amp;#9898;", IF( Inventory!B898 = "♀", "&amp;#9792;", "" ))))</f>
        <v> </v>
      </c>
      <c r="B899" s="13" t="str">
        <f>CONCAT("|", JOIN("/",Inventory!F898:K898) )</f>
        <v>|/////</v>
      </c>
      <c r="C899" s="13" t="str">
        <f>CONCAT( "|", Inventory!E898)</f>
        <v>|</v>
      </c>
      <c r="D899" s="13" t="str">
        <f>CONCAT( "|", Inventory!D898)</f>
        <v>|</v>
      </c>
      <c r="E899" s="13" t="str">
        <f>CONCAT( "|", Inventory!C898)</f>
        <v>|</v>
      </c>
      <c r="F899" s="13" t="str">
        <f>SUBSTITUTE(CONCAT("|", JOIN(", ",Inventory!R898:U898) ), ", , ,", "")</f>
        <v>| </v>
      </c>
      <c r="G899" s="13" t="str">
        <f>CONCATENATE( "|", Inventory!L898)</f>
        <v>|</v>
      </c>
      <c r="H899" s="13" t="str">
        <f>IF ( Inventory!N898 = "", " |", SUBSTITUTE(Inventory!N898, Inventory!N898, CONCATENATE( "|", Inventory!N898) ) )</f>
        <v> |</v>
      </c>
    </row>
    <row r="900">
      <c r="A900" s="132" t="str">
        <f>CONCATENATE(Inventory!A899, " ", IF( Inventory!B899 = "♂", "&amp;#9794;", IF( Inventory!B899 = "⚪", "&amp;#9898;", IF( Inventory!B899 = "♀", "&amp;#9792;", "" ))))</f>
        <v> </v>
      </c>
      <c r="B900" s="13" t="str">
        <f>CONCAT("|", JOIN("/",Inventory!F899:K899) )</f>
        <v>|/////</v>
      </c>
      <c r="C900" s="13" t="str">
        <f>CONCAT( "|", Inventory!E899)</f>
        <v>|</v>
      </c>
      <c r="D900" s="13" t="str">
        <f>CONCAT( "|", Inventory!D899)</f>
        <v>|</v>
      </c>
      <c r="E900" s="13" t="str">
        <f>CONCAT( "|", Inventory!C899)</f>
        <v>|</v>
      </c>
      <c r="F900" s="13" t="str">
        <f>SUBSTITUTE(CONCAT("|", JOIN(", ",Inventory!R899:U899) ), ", , ,", "")</f>
        <v>| </v>
      </c>
      <c r="G900" s="13" t="str">
        <f>CONCATENATE( "|", Inventory!L899)</f>
        <v>|</v>
      </c>
      <c r="H900" s="13" t="str">
        <f>IF ( Inventory!N899 = "", " |", SUBSTITUTE(Inventory!N899, Inventory!N899, CONCATENATE( "|", Inventory!N899) ) )</f>
        <v> |</v>
      </c>
    </row>
    <row r="901">
      <c r="A901" s="132" t="str">
        <f>CONCATENATE(Inventory!A900, " ", IF( Inventory!B900 = "♂", "&amp;#9794;", IF( Inventory!B900 = "⚪", "&amp;#9898;", IF( Inventory!B900 = "♀", "&amp;#9792;", "" ))))</f>
        <v> </v>
      </c>
      <c r="B901" s="13" t="str">
        <f>CONCAT("|", JOIN("/",Inventory!F900:K900) )</f>
        <v>|/////</v>
      </c>
      <c r="C901" s="13" t="str">
        <f>CONCAT( "|", Inventory!E900)</f>
        <v>|</v>
      </c>
      <c r="D901" s="13" t="str">
        <f>CONCAT( "|", Inventory!D900)</f>
        <v>|</v>
      </c>
      <c r="E901" s="13" t="str">
        <f>CONCAT( "|", Inventory!C900)</f>
        <v>|</v>
      </c>
      <c r="F901" s="13" t="str">
        <f>SUBSTITUTE(CONCAT("|", JOIN(", ",Inventory!R900:U900) ), ", , ,", "")</f>
        <v>| </v>
      </c>
      <c r="G901" s="13" t="str">
        <f>CONCATENATE( "|", Inventory!L900)</f>
        <v>|</v>
      </c>
      <c r="H901" s="13" t="str">
        <f>IF ( Inventory!N900 = "", " |", SUBSTITUTE(Inventory!N900, Inventory!N900, CONCATENATE( "|", Inventory!N900) ) )</f>
        <v> |</v>
      </c>
    </row>
    <row r="902">
      <c r="A902" s="132" t="str">
        <f>CONCATENATE(Inventory!A901, " ", IF( Inventory!B901 = "♂", "&amp;#9794;", IF( Inventory!B901 = "⚪", "&amp;#9898;", IF( Inventory!B901 = "♀", "&amp;#9792;", "" ))))</f>
        <v> </v>
      </c>
      <c r="B902" s="13" t="str">
        <f>CONCAT("|", JOIN("/",Inventory!F901:K901) )</f>
        <v>|/////</v>
      </c>
      <c r="C902" s="13" t="str">
        <f>CONCAT( "|", Inventory!E901)</f>
        <v>|</v>
      </c>
      <c r="D902" s="13" t="str">
        <f>CONCAT( "|", Inventory!D901)</f>
        <v>|</v>
      </c>
      <c r="E902" s="13" t="str">
        <f>CONCAT( "|", Inventory!C901)</f>
        <v>|</v>
      </c>
      <c r="F902" s="13" t="str">
        <f>SUBSTITUTE(CONCAT("|", JOIN(", ",Inventory!R901:U901) ), ", , ,", "")</f>
        <v>| </v>
      </c>
      <c r="G902" s="13" t="str">
        <f>CONCATENATE( "|", Inventory!L901)</f>
        <v>|</v>
      </c>
      <c r="H902" s="13" t="str">
        <f>IF ( Inventory!N901 = "", " |", SUBSTITUTE(Inventory!N901, Inventory!N901, CONCATENATE( "|", Inventory!N901) ) )</f>
        <v> |</v>
      </c>
    </row>
    <row r="903">
      <c r="A903" s="132" t="str">
        <f>CONCATENATE(Inventory!A902, " ", IF( Inventory!B902 = "♂", "&amp;#9794;", IF( Inventory!B902 = "⚪", "&amp;#9898;", IF( Inventory!B902 = "♀", "&amp;#9792;", "" ))))</f>
        <v> </v>
      </c>
      <c r="B903" s="13" t="str">
        <f>CONCAT("|", JOIN("/",Inventory!F902:K902) )</f>
        <v>|/////</v>
      </c>
      <c r="C903" s="13" t="str">
        <f>CONCAT( "|", Inventory!E902)</f>
        <v>|</v>
      </c>
      <c r="D903" s="13" t="str">
        <f>CONCAT( "|", Inventory!D902)</f>
        <v>|</v>
      </c>
      <c r="E903" s="13" t="str">
        <f>CONCAT( "|", Inventory!C902)</f>
        <v>|</v>
      </c>
      <c r="F903" s="13" t="str">
        <f>SUBSTITUTE(CONCAT("|", JOIN(", ",Inventory!R902:U902) ), ", , ,", "")</f>
        <v>| </v>
      </c>
      <c r="G903" s="13" t="str">
        <f>CONCATENATE( "|", Inventory!L902)</f>
        <v>|</v>
      </c>
      <c r="H903" s="13" t="str">
        <f>IF ( Inventory!N902 = "", " |", SUBSTITUTE(Inventory!N902, Inventory!N902, CONCATENATE( "|", Inventory!N902) ) )</f>
        <v> |</v>
      </c>
    </row>
    <row r="904">
      <c r="A904" s="132" t="str">
        <f>CONCATENATE(Inventory!A903, " ", IF( Inventory!B903 = "♂", "&amp;#9794;", IF( Inventory!B903 = "⚪", "&amp;#9898;", IF( Inventory!B903 = "♀", "&amp;#9792;", "" ))))</f>
        <v> </v>
      </c>
      <c r="B904" s="13" t="str">
        <f>CONCAT("|", JOIN("/",Inventory!F903:K903) )</f>
        <v>|/////</v>
      </c>
      <c r="C904" s="13" t="str">
        <f>CONCAT( "|", Inventory!E903)</f>
        <v>|</v>
      </c>
      <c r="D904" s="13" t="str">
        <f>CONCAT( "|", Inventory!D903)</f>
        <v>|</v>
      </c>
      <c r="E904" s="13" t="str">
        <f>CONCAT( "|", Inventory!C903)</f>
        <v>|</v>
      </c>
      <c r="F904" s="13" t="str">
        <f>SUBSTITUTE(CONCAT("|", JOIN(", ",Inventory!R903:U903) ), ", , ,", "")</f>
        <v>| </v>
      </c>
      <c r="G904" s="13" t="str">
        <f>CONCATENATE( "|", Inventory!L903)</f>
        <v>|</v>
      </c>
      <c r="H904" s="13" t="str">
        <f>IF ( Inventory!N903 = "", " |", SUBSTITUTE(Inventory!N903, Inventory!N903, CONCATENATE( "|", Inventory!N903) ) )</f>
        <v> |</v>
      </c>
    </row>
    <row r="905">
      <c r="A905" s="132" t="str">
        <f>CONCATENATE(Inventory!A904, " ", IF( Inventory!B904 = "♂", "&amp;#9794;", IF( Inventory!B904 = "⚪", "&amp;#9898;", IF( Inventory!B904 = "♀", "&amp;#9792;", "" ))))</f>
        <v> </v>
      </c>
      <c r="B905" s="13" t="str">
        <f>CONCAT("|", JOIN("/",Inventory!F904:K904) )</f>
        <v>|/////</v>
      </c>
      <c r="C905" s="13" t="str">
        <f>CONCAT( "|", Inventory!E904)</f>
        <v>|</v>
      </c>
      <c r="D905" s="13" t="str">
        <f>CONCAT( "|", Inventory!D904)</f>
        <v>|</v>
      </c>
      <c r="E905" s="13" t="str">
        <f>CONCAT( "|", Inventory!C904)</f>
        <v>|</v>
      </c>
      <c r="F905" s="13" t="str">
        <f>SUBSTITUTE(CONCAT("|", JOIN(", ",Inventory!R904:U904) ), ", , ,", "")</f>
        <v>| </v>
      </c>
      <c r="G905" s="13" t="str">
        <f>CONCATENATE( "|", Inventory!L904)</f>
        <v>|</v>
      </c>
      <c r="H905" s="13" t="str">
        <f>IF ( Inventory!N904 = "", " |", SUBSTITUTE(Inventory!N904, Inventory!N904, CONCATENATE( "|", Inventory!N904) ) )</f>
        <v> |</v>
      </c>
    </row>
    <row r="906">
      <c r="A906" s="132" t="str">
        <f>CONCATENATE(Inventory!A905, " ", IF( Inventory!B905 = "♂", "&amp;#9794;", IF( Inventory!B905 = "⚪", "&amp;#9898;", IF( Inventory!B905 = "♀", "&amp;#9792;", "" ))))</f>
        <v> </v>
      </c>
      <c r="B906" s="13" t="str">
        <f>CONCAT("|", JOIN("/",Inventory!F905:K905) )</f>
        <v>|/////</v>
      </c>
      <c r="C906" s="13" t="str">
        <f>CONCAT( "|", Inventory!E905)</f>
        <v>|</v>
      </c>
      <c r="D906" s="13" t="str">
        <f>CONCAT( "|", Inventory!D905)</f>
        <v>|</v>
      </c>
      <c r="E906" s="13" t="str">
        <f>CONCAT( "|", Inventory!C905)</f>
        <v>|</v>
      </c>
      <c r="F906" s="13" t="str">
        <f>SUBSTITUTE(CONCAT("|", JOIN(", ",Inventory!R905:U905) ), ", , ,", "")</f>
        <v>| </v>
      </c>
      <c r="G906" s="13" t="str">
        <f>CONCATENATE( "|", Inventory!L905)</f>
        <v>|</v>
      </c>
      <c r="H906" s="13" t="str">
        <f>IF ( Inventory!N905 = "", " |", SUBSTITUTE(Inventory!N905, Inventory!N905, CONCATENATE( "|", Inventory!N905) ) )</f>
        <v> |</v>
      </c>
    </row>
    <row r="907">
      <c r="A907" s="132" t="str">
        <f>CONCATENATE(Inventory!A906, " ", IF( Inventory!B906 = "♂", "&amp;#9794;", IF( Inventory!B906 = "⚪", "&amp;#9898;", IF( Inventory!B906 = "♀", "&amp;#9792;", "" ))))</f>
        <v> </v>
      </c>
      <c r="B907" s="13" t="str">
        <f>CONCAT("|", JOIN("/",Inventory!F906:K906) )</f>
        <v>|/////</v>
      </c>
      <c r="C907" s="13" t="str">
        <f>CONCAT( "|", Inventory!E906)</f>
        <v>|</v>
      </c>
      <c r="D907" s="13" t="str">
        <f>CONCAT( "|", Inventory!D906)</f>
        <v>|</v>
      </c>
      <c r="E907" s="13" t="str">
        <f>CONCAT( "|", Inventory!C906)</f>
        <v>|</v>
      </c>
      <c r="F907" s="13" t="str">
        <f>SUBSTITUTE(CONCAT("|", JOIN(", ",Inventory!R906:U906) ), ", , ,", "")</f>
        <v>| </v>
      </c>
      <c r="G907" s="13" t="str">
        <f>CONCATENATE( "|", Inventory!L906)</f>
        <v>|</v>
      </c>
      <c r="H907" s="13" t="str">
        <f>IF ( Inventory!N906 = "", " |", SUBSTITUTE(Inventory!N906, Inventory!N906, CONCATENATE( "|", Inventory!N906) ) )</f>
        <v> |</v>
      </c>
    </row>
    <row r="908">
      <c r="A908" s="132" t="str">
        <f>CONCATENATE(Inventory!A907, " ", IF( Inventory!B907 = "♂", "&amp;#9794;", IF( Inventory!B907 = "⚪", "&amp;#9898;", IF( Inventory!B907 = "♀", "&amp;#9792;", "" ))))</f>
        <v> </v>
      </c>
      <c r="B908" s="13" t="str">
        <f>CONCAT("|", JOIN("/",Inventory!F907:K907) )</f>
        <v>|/////</v>
      </c>
      <c r="C908" s="13" t="str">
        <f>CONCAT( "|", Inventory!E907)</f>
        <v>|</v>
      </c>
      <c r="D908" s="13" t="str">
        <f>CONCAT( "|", Inventory!D907)</f>
        <v>|</v>
      </c>
      <c r="E908" s="13" t="str">
        <f>CONCAT( "|", Inventory!C907)</f>
        <v>|</v>
      </c>
      <c r="F908" s="13" t="str">
        <f>SUBSTITUTE(CONCAT("|", JOIN(", ",Inventory!R907:U907) ), ", , ,", "")</f>
        <v>| </v>
      </c>
      <c r="G908" s="13" t="str">
        <f>CONCATENATE( "|", Inventory!L907)</f>
        <v>|</v>
      </c>
      <c r="H908" s="13" t="str">
        <f>IF ( Inventory!N907 = "", " |", SUBSTITUTE(Inventory!N907, Inventory!N907, CONCATENATE( "|", Inventory!N907) ) )</f>
        <v> |</v>
      </c>
    </row>
    <row r="909">
      <c r="A909" s="132" t="str">
        <f>CONCATENATE(Inventory!A908, " ", IF( Inventory!B908 = "♂", "&amp;#9794;", IF( Inventory!B908 = "⚪", "&amp;#9898;", IF( Inventory!B908 = "♀", "&amp;#9792;", "" ))))</f>
        <v> </v>
      </c>
      <c r="B909" s="13" t="str">
        <f>CONCAT("|", JOIN("/",Inventory!F908:K908) )</f>
        <v>|/////</v>
      </c>
      <c r="C909" s="13" t="str">
        <f>CONCAT( "|", Inventory!E908)</f>
        <v>|</v>
      </c>
      <c r="D909" s="13" t="str">
        <f>CONCAT( "|", Inventory!D908)</f>
        <v>|</v>
      </c>
      <c r="E909" s="13" t="str">
        <f>CONCAT( "|", Inventory!C908)</f>
        <v>|</v>
      </c>
      <c r="F909" s="13" t="str">
        <f>SUBSTITUTE(CONCAT("|", JOIN(", ",Inventory!R908:U908) ), ", , ,", "")</f>
        <v>| </v>
      </c>
      <c r="G909" s="13" t="str">
        <f>CONCATENATE( "|", Inventory!L908)</f>
        <v>|</v>
      </c>
      <c r="H909" s="13" t="str">
        <f>IF ( Inventory!N908 = "", " |", SUBSTITUTE(Inventory!N908, Inventory!N908, CONCATENATE( "|", Inventory!N908) ) )</f>
        <v> |</v>
      </c>
    </row>
    <row r="910">
      <c r="A910" s="132" t="str">
        <f>CONCATENATE(Inventory!A909, " ", IF( Inventory!B909 = "♂", "&amp;#9794;", IF( Inventory!B909 = "⚪", "&amp;#9898;", IF( Inventory!B909 = "♀", "&amp;#9792;", "" ))))</f>
        <v> </v>
      </c>
      <c r="B910" s="13" t="str">
        <f>CONCAT("|", JOIN("/",Inventory!F909:K909) )</f>
        <v>|/////</v>
      </c>
      <c r="C910" s="13" t="str">
        <f>CONCAT( "|", Inventory!E909)</f>
        <v>|</v>
      </c>
      <c r="D910" s="13" t="str">
        <f>CONCAT( "|", Inventory!D909)</f>
        <v>|</v>
      </c>
      <c r="E910" s="13" t="str">
        <f>CONCAT( "|", Inventory!C909)</f>
        <v>|</v>
      </c>
      <c r="F910" s="13" t="str">
        <f>SUBSTITUTE(CONCAT("|", JOIN(", ",Inventory!R909:U909) ), ", , ,", "")</f>
        <v>| </v>
      </c>
      <c r="G910" s="13" t="str">
        <f>CONCATENATE( "|", Inventory!L909)</f>
        <v>|</v>
      </c>
      <c r="H910" s="13" t="str">
        <f>IF ( Inventory!N909 = "", " |", SUBSTITUTE(Inventory!N909, Inventory!N909, CONCATENATE( "|", Inventory!N909) ) )</f>
        <v> |</v>
      </c>
    </row>
    <row r="911">
      <c r="A911" s="132" t="str">
        <f>CONCATENATE(Inventory!A910, " ", IF( Inventory!B910 = "♂", "&amp;#9794;", IF( Inventory!B910 = "⚪", "&amp;#9898;", IF( Inventory!B910 = "♀", "&amp;#9792;", "" ))))</f>
        <v> </v>
      </c>
      <c r="B911" s="13" t="str">
        <f>CONCAT("|", JOIN("/",Inventory!F910:K910) )</f>
        <v>|/////</v>
      </c>
      <c r="C911" s="13" t="str">
        <f>CONCAT( "|", Inventory!E910)</f>
        <v>|</v>
      </c>
      <c r="D911" s="13" t="str">
        <f>CONCAT( "|", Inventory!D910)</f>
        <v>|</v>
      </c>
      <c r="E911" s="13" t="str">
        <f>CONCAT( "|", Inventory!C910)</f>
        <v>|</v>
      </c>
      <c r="F911" s="13" t="str">
        <f>SUBSTITUTE(CONCAT("|", JOIN(", ",Inventory!R910:U910) ), ", , ,", "")</f>
        <v>| </v>
      </c>
      <c r="G911" s="13" t="str">
        <f>CONCATENATE( "|", Inventory!L910)</f>
        <v>|</v>
      </c>
      <c r="H911" s="13" t="str">
        <f>IF ( Inventory!N910 = "", " |", SUBSTITUTE(Inventory!N910, Inventory!N910, CONCATENATE( "|", Inventory!N910) ) )</f>
        <v> |</v>
      </c>
    </row>
    <row r="912">
      <c r="A912" s="132" t="str">
        <f>CONCATENATE(Inventory!A911, " ", IF( Inventory!B911 = "♂", "&amp;#9794;", IF( Inventory!B911 = "⚪", "&amp;#9898;", IF( Inventory!B911 = "♀", "&amp;#9792;", "" ))))</f>
        <v> </v>
      </c>
      <c r="B912" s="13" t="str">
        <f>CONCAT("|", JOIN("/",Inventory!F911:K911) )</f>
        <v>|/////</v>
      </c>
      <c r="C912" s="13" t="str">
        <f>CONCAT( "|", Inventory!E911)</f>
        <v>|</v>
      </c>
      <c r="D912" s="13" t="str">
        <f>CONCAT( "|", Inventory!D911)</f>
        <v>|</v>
      </c>
      <c r="E912" s="13" t="str">
        <f>CONCAT( "|", Inventory!C911)</f>
        <v>|</v>
      </c>
      <c r="F912" s="13" t="str">
        <f>SUBSTITUTE(CONCAT("|", JOIN(", ",Inventory!R911:U911) ), ", , ,", "")</f>
        <v>| </v>
      </c>
      <c r="G912" s="13" t="str">
        <f>CONCATENATE( "|", Inventory!L911)</f>
        <v>|</v>
      </c>
      <c r="H912" s="13" t="str">
        <f>IF ( Inventory!N911 = "", " |", SUBSTITUTE(Inventory!N911, Inventory!N911, CONCATENATE( "|", Inventory!N911) ) )</f>
        <v> |</v>
      </c>
    </row>
    <row r="913">
      <c r="A913" s="132" t="str">
        <f>CONCATENATE(Inventory!A912, " ", IF( Inventory!B912 = "♂", "&amp;#9794;", IF( Inventory!B912 = "⚪", "&amp;#9898;", IF( Inventory!B912 = "♀", "&amp;#9792;", "" ))))</f>
        <v> </v>
      </c>
      <c r="B913" s="13" t="str">
        <f>CONCAT("|", JOIN("/",Inventory!F912:K912) )</f>
        <v>|/////</v>
      </c>
      <c r="C913" s="13" t="str">
        <f>CONCAT( "|", Inventory!E912)</f>
        <v>|</v>
      </c>
      <c r="D913" s="13" t="str">
        <f>CONCAT( "|", Inventory!D912)</f>
        <v>|</v>
      </c>
      <c r="E913" s="13" t="str">
        <f>CONCAT( "|", Inventory!C912)</f>
        <v>|</v>
      </c>
      <c r="F913" s="13" t="str">
        <f>SUBSTITUTE(CONCAT("|", JOIN(", ",Inventory!R912:U912) ), ", , ,", "")</f>
        <v>| </v>
      </c>
      <c r="G913" s="13" t="str">
        <f>CONCATENATE( "|", Inventory!L912)</f>
        <v>|</v>
      </c>
      <c r="H913" s="13" t="str">
        <f>IF ( Inventory!N912 = "", " |", SUBSTITUTE(Inventory!N912, Inventory!N912, CONCATENATE( "|", Inventory!N912) ) )</f>
        <v> |</v>
      </c>
    </row>
    <row r="914">
      <c r="A914" s="132" t="str">
        <f>CONCATENATE(Inventory!A913, " ", IF( Inventory!B913 = "♂", "&amp;#9794;", IF( Inventory!B913 = "⚪", "&amp;#9898;", IF( Inventory!B913 = "♀", "&amp;#9792;", "" ))))</f>
        <v> </v>
      </c>
      <c r="B914" s="13" t="str">
        <f>CONCAT("|", JOIN("/",Inventory!F913:K913) )</f>
        <v>|/////</v>
      </c>
      <c r="C914" s="13" t="str">
        <f>CONCAT( "|", Inventory!E913)</f>
        <v>|</v>
      </c>
      <c r="D914" s="13" t="str">
        <f>CONCAT( "|", Inventory!D913)</f>
        <v>|</v>
      </c>
      <c r="E914" s="13" t="str">
        <f>CONCAT( "|", Inventory!C913)</f>
        <v>|</v>
      </c>
      <c r="F914" s="13" t="str">
        <f>SUBSTITUTE(CONCAT("|", JOIN(", ",Inventory!R913:U913) ), ", , ,", "")</f>
        <v>| </v>
      </c>
      <c r="G914" s="13" t="str">
        <f>CONCATENATE( "|", Inventory!L913)</f>
        <v>|</v>
      </c>
      <c r="H914" s="13" t="str">
        <f>IF ( Inventory!N913 = "", " |", SUBSTITUTE(Inventory!N913, Inventory!N913, CONCATENATE( "|", Inventory!N913) ) )</f>
        <v> |</v>
      </c>
    </row>
    <row r="915">
      <c r="A915" s="132" t="str">
        <f>CONCATENATE(Inventory!A914, " ", IF( Inventory!B914 = "♂", "&amp;#9794;", IF( Inventory!B914 = "⚪", "&amp;#9898;", IF( Inventory!B914 = "♀", "&amp;#9792;", "" ))))</f>
        <v> </v>
      </c>
      <c r="B915" s="13" t="str">
        <f>CONCAT("|", JOIN("/",Inventory!F914:K914) )</f>
        <v>|/////</v>
      </c>
      <c r="C915" s="13" t="str">
        <f>CONCAT( "|", Inventory!E914)</f>
        <v>|</v>
      </c>
      <c r="D915" s="13" t="str">
        <f>CONCAT( "|", Inventory!D914)</f>
        <v>|</v>
      </c>
      <c r="E915" s="13" t="str">
        <f>CONCAT( "|", Inventory!C914)</f>
        <v>|</v>
      </c>
      <c r="F915" s="13" t="str">
        <f>SUBSTITUTE(CONCAT("|", JOIN(", ",Inventory!R914:U914) ), ", , ,", "")</f>
        <v>| </v>
      </c>
      <c r="G915" s="13" t="str">
        <f>CONCATENATE( "|", Inventory!L914)</f>
        <v>|</v>
      </c>
      <c r="H915" s="13" t="str">
        <f>IF ( Inventory!N914 = "", " |", SUBSTITUTE(Inventory!N914, Inventory!N914, CONCATENATE( "|", Inventory!N914) ) )</f>
        <v> |</v>
      </c>
    </row>
    <row r="916">
      <c r="A916" s="132" t="str">
        <f>CONCATENATE(Inventory!A915, " ", IF( Inventory!B915 = "♂", "&amp;#9794;", IF( Inventory!B915 = "⚪", "&amp;#9898;", IF( Inventory!B915 = "♀", "&amp;#9792;", "" ))))</f>
        <v> </v>
      </c>
      <c r="B916" s="13" t="str">
        <f>CONCAT("|", JOIN("/",Inventory!F915:K915) )</f>
        <v>|/////</v>
      </c>
      <c r="C916" s="13" t="str">
        <f>CONCAT( "|", Inventory!E915)</f>
        <v>|</v>
      </c>
      <c r="D916" s="13" t="str">
        <f>CONCAT( "|", Inventory!D915)</f>
        <v>|</v>
      </c>
      <c r="E916" s="13" t="str">
        <f>CONCAT( "|", Inventory!C915)</f>
        <v>|</v>
      </c>
      <c r="F916" s="13" t="str">
        <f>SUBSTITUTE(CONCAT("|", JOIN(", ",Inventory!R915:U915) ), ", , ,", "")</f>
        <v>| </v>
      </c>
      <c r="G916" s="13" t="str">
        <f>CONCATENATE( "|", Inventory!L915)</f>
        <v>|</v>
      </c>
      <c r="H916" s="13" t="str">
        <f>IF ( Inventory!N915 = "", " |", SUBSTITUTE(Inventory!N915, Inventory!N915, CONCATENATE( "|", Inventory!N915) ) )</f>
        <v> |</v>
      </c>
    </row>
    <row r="917">
      <c r="A917" s="132" t="str">
        <f>CONCATENATE(Inventory!A916, " ", IF( Inventory!B916 = "♂", "&amp;#9794;", IF( Inventory!B916 = "⚪", "&amp;#9898;", IF( Inventory!B916 = "♀", "&amp;#9792;", "" ))))</f>
        <v> </v>
      </c>
      <c r="B917" s="13" t="str">
        <f>CONCAT("|", JOIN("/",Inventory!F916:K916) )</f>
        <v>|/////</v>
      </c>
      <c r="C917" s="13" t="str">
        <f>CONCAT( "|", Inventory!E916)</f>
        <v>|</v>
      </c>
      <c r="D917" s="13" t="str">
        <f>CONCAT( "|", Inventory!D916)</f>
        <v>|</v>
      </c>
      <c r="E917" s="13" t="str">
        <f>CONCAT( "|", Inventory!C916)</f>
        <v>|</v>
      </c>
      <c r="F917" s="13" t="str">
        <f>SUBSTITUTE(CONCAT("|", JOIN(", ",Inventory!R916:U916) ), ", , ,", "")</f>
        <v>| </v>
      </c>
      <c r="G917" s="13" t="str">
        <f>CONCATENATE( "|", Inventory!L916)</f>
        <v>|</v>
      </c>
      <c r="H917" s="13" t="str">
        <f>IF ( Inventory!N916 = "", " |", SUBSTITUTE(Inventory!N916, Inventory!N916, CONCATENATE( "|", Inventory!N916) ) )</f>
        <v> |</v>
      </c>
    </row>
    <row r="918">
      <c r="A918" s="132" t="str">
        <f>CONCATENATE(Inventory!A917, " ", IF( Inventory!B917 = "♂", "&amp;#9794;", IF( Inventory!B917 = "⚪", "&amp;#9898;", IF( Inventory!B917 = "♀", "&amp;#9792;", "" ))))</f>
        <v> </v>
      </c>
      <c r="B918" s="13" t="str">
        <f>CONCAT("|", JOIN("/",Inventory!F917:K917) )</f>
        <v>|/////</v>
      </c>
      <c r="C918" s="13" t="str">
        <f>CONCAT( "|", Inventory!E917)</f>
        <v>|</v>
      </c>
      <c r="D918" s="13" t="str">
        <f>CONCAT( "|", Inventory!D917)</f>
        <v>|</v>
      </c>
      <c r="E918" s="13" t="str">
        <f>CONCAT( "|", Inventory!C917)</f>
        <v>|</v>
      </c>
      <c r="F918" s="13" t="str">
        <f>SUBSTITUTE(CONCAT("|", JOIN(", ",Inventory!R917:U917) ), ", , ,", "")</f>
        <v>| </v>
      </c>
      <c r="G918" s="13" t="str">
        <f>CONCATENATE( "|", Inventory!L917)</f>
        <v>|</v>
      </c>
      <c r="H918" s="13" t="str">
        <f>IF ( Inventory!N917 = "", " |", SUBSTITUTE(Inventory!N917, Inventory!N917, CONCATENATE( "|", Inventory!N917) ) )</f>
        <v> |</v>
      </c>
    </row>
    <row r="919">
      <c r="A919" s="132" t="str">
        <f>CONCATENATE(Inventory!A918, " ", IF( Inventory!B918 = "♂", "&amp;#9794;", IF( Inventory!B918 = "⚪", "&amp;#9898;", IF( Inventory!B918 = "♀", "&amp;#9792;", "" ))))</f>
        <v> </v>
      </c>
      <c r="B919" s="13" t="str">
        <f>CONCAT("|", JOIN("/",Inventory!F918:K918) )</f>
        <v>|/////</v>
      </c>
      <c r="C919" s="13" t="str">
        <f>CONCAT( "|", Inventory!E918)</f>
        <v>|</v>
      </c>
      <c r="D919" s="13" t="str">
        <f>CONCAT( "|", Inventory!D918)</f>
        <v>|</v>
      </c>
      <c r="E919" s="13" t="str">
        <f>CONCAT( "|", Inventory!C918)</f>
        <v>|</v>
      </c>
      <c r="F919" s="13" t="str">
        <f>SUBSTITUTE(CONCAT("|", JOIN(", ",Inventory!R918:U918) ), ", , ,", "")</f>
        <v>| </v>
      </c>
      <c r="G919" s="13" t="str">
        <f>CONCATENATE( "|", Inventory!L918)</f>
        <v>|</v>
      </c>
      <c r="H919" s="13" t="str">
        <f>IF ( Inventory!N918 = "", " |", SUBSTITUTE(Inventory!N918, Inventory!N918, CONCATENATE( "|", Inventory!N918) ) )</f>
        <v> |</v>
      </c>
    </row>
    <row r="920">
      <c r="A920" s="132" t="str">
        <f>CONCATENATE(Inventory!A919, " ", IF( Inventory!B919 = "♂", "&amp;#9794;", IF( Inventory!B919 = "⚪", "&amp;#9898;", IF( Inventory!B919 = "♀", "&amp;#9792;", "" ))))</f>
        <v> </v>
      </c>
      <c r="B920" s="13" t="str">
        <f>CONCAT("|", JOIN("/",Inventory!F919:K919) )</f>
        <v>|/////</v>
      </c>
      <c r="C920" s="13" t="str">
        <f>CONCAT( "|", Inventory!E919)</f>
        <v>|</v>
      </c>
      <c r="D920" s="13" t="str">
        <f>CONCAT( "|", Inventory!D919)</f>
        <v>|</v>
      </c>
      <c r="E920" s="13" t="str">
        <f>CONCAT( "|", Inventory!C919)</f>
        <v>|</v>
      </c>
      <c r="F920" s="13" t="str">
        <f>SUBSTITUTE(CONCAT("|", JOIN(", ",Inventory!R919:U919) ), ", , ,", "")</f>
        <v>| </v>
      </c>
      <c r="G920" s="13" t="str">
        <f>CONCATENATE( "|", Inventory!L919)</f>
        <v>|</v>
      </c>
      <c r="H920" s="13" t="str">
        <f>IF ( Inventory!N919 = "", " |", SUBSTITUTE(Inventory!N919, Inventory!N919, CONCATENATE( "|", Inventory!N919) ) )</f>
        <v> |</v>
      </c>
    </row>
    <row r="921">
      <c r="A921" s="132" t="str">
        <f>CONCATENATE(Inventory!A920, " ", IF( Inventory!B920 = "♂", "&amp;#9794;", IF( Inventory!B920 = "⚪", "&amp;#9898;", IF( Inventory!B920 = "♀", "&amp;#9792;", "" ))))</f>
        <v> </v>
      </c>
      <c r="B921" s="13" t="str">
        <f>CONCAT("|", JOIN("/",Inventory!F920:K920) )</f>
        <v>|/////</v>
      </c>
      <c r="C921" s="13" t="str">
        <f>CONCAT( "|", Inventory!E920)</f>
        <v>|</v>
      </c>
      <c r="D921" s="13" t="str">
        <f>CONCAT( "|", Inventory!D920)</f>
        <v>|</v>
      </c>
      <c r="E921" s="13" t="str">
        <f>CONCAT( "|", Inventory!C920)</f>
        <v>|</v>
      </c>
      <c r="F921" s="13" t="str">
        <f>SUBSTITUTE(CONCAT("|", JOIN(", ",Inventory!R920:U920) ), ", , ,", "")</f>
        <v>| </v>
      </c>
      <c r="G921" s="13" t="str">
        <f>CONCATENATE( "|", Inventory!L920)</f>
        <v>|</v>
      </c>
      <c r="H921" s="13" t="str">
        <f>IF ( Inventory!N920 = "", " |", SUBSTITUTE(Inventory!N920, Inventory!N920, CONCATENATE( "|", Inventory!N920) ) )</f>
        <v> |</v>
      </c>
    </row>
    <row r="922">
      <c r="A922" s="132" t="str">
        <f>CONCATENATE(Inventory!A921, " ", IF( Inventory!B921 = "♂", "&amp;#9794;", IF( Inventory!B921 = "⚪", "&amp;#9898;", IF( Inventory!B921 = "♀", "&amp;#9792;", "" ))))</f>
        <v> </v>
      </c>
      <c r="B922" s="13" t="str">
        <f>CONCAT("|", JOIN("/",Inventory!F921:K921) )</f>
        <v>|/////</v>
      </c>
      <c r="C922" s="13" t="str">
        <f>CONCAT( "|", Inventory!E921)</f>
        <v>|</v>
      </c>
      <c r="D922" s="13" t="str">
        <f>CONCAT( "|", Inventory!D921)</f>
        <v>|</v>
      </c>
      <c r="E922" s="13" t="str">
        <f>CONCAT( "|", Inventory!C921)</f>
        <v>|</v>
      </c>
      <c r="F922" s="13" t="str">
        <f>SUBSTITUTE(CONCAT("|", JOIN(", ",Inventory!R921:U921) ), ", , ,", "")</f>
        <v>| </v>
      </c>
      <c r="G922" s="13" t="str">
        <f>CONCATENATE( "|", Inventory!L921)</f>
        <v>|</v>
      </c>
      <c r="H922" s="13" t="str">
        <f>IF ( Inventory!N921 = "", " |", SUBSTITUTE(Inventory!N921, Inventory!N921, CONCATENATE( "|", Inventory!N921) ) )</f>
        <v> |</v>
      </c>
    </row>
    <row r="923">
      <c r="A923" s="132" t="str">
        <f>CONCATENATE(Inventory!A922, " ", IF( Inventory!B922 = "♂", "&amp;#9794;", IF( Inventory!B922 = "⚪", "&amp;#9898;", IF( Inventory!B922 = "♀", "&amp;#9792;", "" ))))</f>
        <v> </v>
      </c>
      <c r="B923" s="13" t="str">
        <f>CONCAT("|", JOIN("/",Inventory!F922:K922) )</f>
        <v>|/////</v>
      </c>
      <c r="C923" s="13" t="str">
        <f>CONCAT( "|", Inventory!E922)</f>
        <v>|</v>
      </c>
      <c r="D923" s="13" t="str">
        <f>CONCAT( "|", Inventory!D922)</f>
        <v>|</v>
      </c>
      <c r="E923" s="13" t="str">
        <f>CONCAT( "|", Inventory!C922)</f>
        <v>|</v>
      </c>
      <c r="F923" s="13" t="str">
        <f>SUBSTITUTE(CONCAT("|", JOIN(", ",Inventory!R922:U922) ), ", , ,", "")</f>
        <v>| </v>
      </c>
      <c r="G923" s="13" t="str">
        <f>CONCATENATE( "|", Inventory!L922)</f>
        <v>|</v>
      </c>
      <c r="H923" s="13" t="str">
        <f>IF ( Inventory!N922 = "", " |", SUBSTITUTE(Inventory!N922, Inventory!N922, CONCATENATE( "|", Inventory!N922) ) )</f>
        <v> |</v>
      </c>
    </row>
    <row r="924">
      <c r="A924" s="132" t="str">
        <f>CONCATENATE(Inventory!A923, " ", IF( Inventory!B923 = "♂", "&amp;#9794;", IF( Inventory!B923 = "⚪", "&amp;#9898;", IF( Inventory!B923 = "♀", "&amp;#9792;", "" ))))</f>
        <v> </v>
      </c>
      <c r="B924" s="13" t="str">
        <f>CONCAT("|", JOIN("/",Inventory!F923:K923) )</f>
        <v>|/////</v>
      </c>
      <c r="C924" s="13" t="str">
        <f>CONCAT( "|", Inventory!E923)</f>
        <v>|</v>
      </c>
      <c r="D924" s="13" t="str">
        <f>CONCAT( "|", Inventory!D923)</f>
        <v>|</v>
      </c>
      <c r="E924" s="13" t="str">
        <f>CONCAT( "|", Inventory!C923)</f>
        <v>|</v>
      </c>
      <c r="F924" s="13" t="str">
        <f>SUBSTITUTE(CONCAT("|", JOIN(", ",Inventory!R923:U923) ), ", , ,", "")</f>
        <v>| </v>
      </c>
      <c r="G924" s="13" t="str">
        <f>CONCATENATE( "|", Inventory!L923)</f>
        <v>|</v>
      </c>
      <c r="H924" s="13" t="str">
        <f>IF ( Inventory!N923 = "", " |", SUBSTITUTE(Inventory!N923, Inventory!N923, CONCATENATE( "|", Inventory!N923) ) )</f>
        <v> |</v>
      </c>
    </row>
    <row r="925">
      <c r="A925" s="132" t="str">
        <f>CONCATENATE(Inventory!A924, " ", IF( Inventory!B924 = "♂", "&amp;#9794;", IF( Inventory!B924 = "⚪", "&amp;#9898;", IF( Inventory!B924 = "♀", "&amp;#9792;", "" ))))</f>
        <v> </v>
      </c>
      <c r="B925" s="13" t="str">
        <f>CONCAT("|", JOIN("/",Inventory!F924:K924) )</f>
        <v>|/////</v>
      </c>
      <c r="C925" s="13" t="str">
        <f>CONCAT( "|", Inventory!E924)</f>
        <v>|</v>
      </c>
      <c r="D925" s="13" t="str">
        <f>CONCAT( "|", Inventory!D924)</f>
        <v>|</v>
      </c>
      <c r="E925" s="13" t="str">
        <f>CONCAT( "|", Inventory!C924)</f>
        <v>|</v>
      </c>
      <c r="F925" s="13" t="str">
        <f>SUBSTITUTE(CONCAT("|", JOIN(", ",Inventory!R924:U924) ), ", , ,", "")</f>
        <v>| </v>
      </c>
      <c r="G925" s="13" t="str">
        <f>CONCATENATE( "|", Inventory!L924)</f>
        <v>|</v>
      </c>
      <c r="H925" s="13" t="str">
        <f>IF ( Inventory!N924 = "", " |", SUBSTITUTE(Inventory!N924, Inventory!N924, CONCATENATE( "|", Inventory!N924) ) )</f>
        <v> |</v>
      </c>
    </row>
    <row r="926">
      <c r="A926" s="132" t="str">
        <f>CONCATENATE(Inventory!A925, " ", IF( Inventory!B925 = "♂", "&amp;#9794;", IF( Inventory!B925 = "⚪", "&amp;#9898;", IF( Inventory!B925 = "♀", "&amp;#9792;", "" ))))</f>
        <v> </v>
      </c>
      <c r="B926" s="13" t="str">
        <f>CONCAT("|", JOIN("/",Inventory!F925:K925) )</f>
        <v>|/////</v>
      </c>
      <c r="C926" s="13" t="str">
        <f>CONCAT( "|", Inventory!E925)</f>
        <v>|</v>
      </c>
      <c r="D926" s="13" t="str">
        <f>CONCAT( "|", Inventory!D925)</f>
        <v>|</v>
      </c>
      <c r="E926" s="13" t="str">
        <f>CONCAT( "|", Inventory!C925)</f>
        <v>|</v>
      </c>
      <c r="F926" s="13" t="str">
        <f>SUBSTITUTE(CONCAT("|", JOIN(", ",Inventory!R925:U925) ), ", , ,", "")</f>
        <v>| </v>
      </c>
      <c r="G926" s="13" t="str">
        <f>CONCATENATE( "|", Inventory!L925)</f>
        <v>|</v>
      </c>
      <c r="H926" s="13" t="str">
        <f>IF ( Inventory!N925 = "", " |", SUBSTITUTE(Inventory!N925, Inventory!N925, CONCATENATE( "|", Inventory!N925) ) )</f>
        <v> |</v>
      </c>
    </row>
    <row r="927">
      <c r="A927" s="132" t="str">
        <f>CONCATENATE(Inventory!A926, " ", IF( Inventory!B926 = "♂", "&amp;#9794;", IF( Inventory!B926 = "⚪", "&amp;#9898;", IF( Inventory!B926 = "♀", "&amp;#9792;", "" ))))</f>
        <v> </v>
      </c>
      <c r="B927" s="13" t="str">
        <f>CONCAT("|", JOIN("/",Inventory!F926:K926) )</f>
        <v>|/////</v>
      </c>
      <c r="C927" s="13" t="str">
        <f>CONCAT( "|", Inventory!E926)</f>
        <v>|</v>
      </c>
      <c r="D927" s="13" t="str">
        <f>CONCAT( "|", Inventory!D926)</f>
        <v>|</v>
      </c>
      <c r="E927" s="13" t="str">
        <f>CONCAT( "|", Inventory!C926)</f>
        <v>|</v>
      </c>
      <c r="F927" s="13" t="str">
        <f>SUBSTITUTE(CONCAT("|", JOIN(", ",Inventory!R926:U926) ), ", , ,", "")</f>
        <v>| </v>
      </c>
      <c r="G927" s="13" t="str">
        <f>CONCATENATE( "|", Inventory!L926)</f>
        <v>|</v>
      </c>
      <c r="H927" s="13" t="str">
        <f>IF ( Inventory!N926 = "", " |", SUBSTITUTE(Inventory!N926, Inventory!N926, CONCATENATE( "|", Inventory!N926) ) )</f>
        <v> |</v>
      </c>
    </row>
    <row r="928">
      <c r="A928" s="132" t="str">
        <f>CONCATENATE(Inventory!A927, " ", IF( Inventory!B927 = "♂", "&amp;#9794;", IF( Inventory!B927 = "⚪", "&amp;#9898;", IF( Inventory!B927 = "♀", "&amp;#9792;", "" ))))</f>
        <v> </v>
      </c>
      <c r="B928" s="13" t="str">
        <f>CONCAT("|", JOIN("/",Inventory!F927:K927) )</f>
        <v>|/////</v>
      </c>
      <c r="C928" s="13" t="str">
        <f>CONCAT( "|", Inventory!E927)</f>
        <v>|</v>
      </c>
      <c r="D928" s="13" t="str">
        <f>CONCAT( "|", Inventory!D927)</f>
        <v>|</v>
      </c>
      <c r="E928" s="13" t="str">
        <f>CONCAT( "|", Inventory!C927)</f>
        <v>|</v>
      </c>
      <c r="F928" s="13" t="str">
        <f>SUBSTITUTE(CONCAT("|", JOIN(", ",Inventory!R927:U927) ), ", , ,", "")</f>
        <v>| </v>
      </c>
      <c r="G928" s="13" t="str">
        <f>CONCATENATE( "|", Inventory!L927)</f>
        <v>|</v>
      </c>
      <c r="H928" s="13" t="str">
        <f>IF ( Inventory!N927 = "", " |", SUBSTITUTE(Inventory!N927, Inventory!N927, CONCATENATE( "|", Inventory!N927) ) )</f>
        <v> |</v>
      </c>
    </row>
    <row r="929">
      <c r="A929" s="132" t="str">
        <f>CONCATENATE(Inventory!A928, " ", IF( Inventory!B928 = "♂", "&amp;#9794;", IF( Inventory!B928 = "⚪", "&amp;#9898;", IF( Inventory!B928 = "♀", "&amp;#9792;", "" ))))</f>
        <v> </v>
      </c>
      <c r="B929" s="13" t="str">
        <f>CONCAT("|", JOIN("/",Inventory!F928:K928) )</f>
        <v>|/////</v>
      </c>
      <c r="C929" s="13" t="str">
        <f>CONCAT( "|", Inventory!E928)</f>
        <v>|</v>
      </c>
      <c r="D929" s="13" t="str">
        <f>CONCAT( "|", Inventory!D928)</f>
        <v>|</v>
      </c>
      <c r="E929" s="13" t="str">
        <f>CONCAT( "|", Inventory!C928)</f>
        <v>|</v>
      </c>
      <c r="F929" s="13" t="str">
        <f>SUBSTITUTE(CONCAT("|", JOIN(", ",Inventory!R928:U928) ), ", , ,", "")</f>
        <v>| </v>
      </c>
      <c r="G929" s="13" t="str">
        <f>CONCATENATE( "|", Inventory!L928)</f>
        <v>|</v>
      </c>
      <c r="H929" s="13" t="str">
        <f>IF ( Inventory!N928 = "", " |", SUBSTITUTE(Inventory!N928, Inventory!N928, CONCATENATE( "|", Inventory!N928) ) )</f>
        <v> |</v>
      </c>
    </row>
    <row r="930">
      <c r="A930" s="132" t="str">
        <f>CONCATENATE(Inventory!A929, " ", IF( Inventory!B929 = "♂", "&amp;#9794;", IF( Inventory!B929 = "⚪", "&amp;#9898;", IF( Inventory!B929 = "♀", "&amp;#9792;", "" ))))</f>
        <v> </v>
      </c>
      <c r="B930" s="13" t="str">
        <f>CONCAT("|", JOIN("/",Inventory!F929:K929) )</f>
        <v>|/////</v>
      </c>
      <c r="C930" s="13" t="str">
        <f>CONCAT( "|", Inventory!E929)</f>
        <v>|</v>
      </c>
      <c r="D930" s="13" t="str">
        <f>CONCAT( "|", Inventory!D929)</f>
        <v>|</v>
      </c>
      <c r="E930" s="13" t="str">
        <f>CONCAT( "|", Inventory!C929)</f>
        <v>|</v>
      </c>
      <c r="F930" s="13" t="str">
        <f>SUBSTITUTE(CONCAT("|", JOIN(", ",Inventory!R929:U929) ), ", , ,", "")</f>
        <v>| </v>
      </c>
      <c r="G930" s="13" t="str">
        <f>CONCATENATE( "|", Inventory!L929)</f>
        <v>|</v>
      </c>
      <c r="H930" s="13" t="str">
        <f>IF ( Inventory!N929 = "", " |", SUBSTITUTE(Inventory!N929, Inventory!N929, CONCATENATE( "|", Inventory!N929) ) )</f>
        <v> |</v>
      </c>
    </row>
    <row r="931">
      <c r="A931" s="132" t="str">
        <f>CONCATENATE(Inventory!A930, " ", IF( Inventory!B930 = "♂", "&amp;#9794;", IF( Inventory!B930 = "⚪", "&amp;#9898;", IF( Inventory!B930 = "♀", "&amp;#9792;", "" ))))</f>
        <v> </v>
      </c>
      <c r="B931" s="13" t="str">
        <f>CONCAT("|", JOIN("/",Inventory!F930:K930) )</f>
        <v>|/////</v>
      </c>
      <c r="C931" s="13" t="str">
        <f>CONCAT( "|", Inventory!E930)</f>
        <v>|</v>
      </c>
      <c r="D931" s="13" t="str">
        <f>CONCAT( "|", Inventory!D930)</f>
        <v>|</v>
      </c>
      <c r="E931" s="13" t="str">
        <f>CONCAT( "|", Inventory!C930)</f>
        <v>|</v>
      </c>
      <c r="F931" s="13" t="str">
        <f>SUBSTITUTE(CONCAT("|", JOIN(", ",Inventory!R930:U930) ), ", , ,", "")</f>
        <v>| </v>
      </c>
      <c r="G931" s="13" t="str">
        <f>CONCATENATE( "|", Inventory!L930)</f>
        <v>|</v>
      </c>
      <c r="H931" s="13" t="str">
        <f>IF ( Inventory!N930 = "", " |", SUBSTITUTE(Inventory!N930, Inventory!N930, CONCATENATE( "|", Inventory!N930) ) )</f>
        <v> |</v>
      </c>
    </row>
    <row r="932">
      <c r="A932" s="132" t="str">
        <f>CONCATENATE(Inventory!A931, " ", IF( Inventory!B931 = "♂", "&amp;#9794;", IF( Inventory!B931 = "⚪", "&amp;#9898;", IF( Inventory!B931 = "♀", "&amp;#9792;", "" ))))</f>
        <v> </v>
      </c>
      <c r="B932" s="13" t="str">
        <f>CONCAT("|", JOIN("/",Inventory!F931:K931) )</f>
        <v>|/////</v>
      </c>
      <c r="C932" s="13" t="str">
        <f>CONCAT( "|", Inventory!E931)</f>
        <v>|</v>
      </c>
      <c r="D932" s="13" t="str">
        <f>CONCAT( "|", Inventory!D931)</f>
        <v>|</v>
      </c>
      <c r="E932" s="13" t="str">
        <f>CONCAT( "|", Inventory!C931)</f>
        <v>|</v>
      </c>
      <c r="F932" s="13" t="str">
        <f>SUBSTITUTE(CONCAT("|", JOIN(", ",Inventory!R931:U931) ), ", , ,", "")</f>
        <v>| </v>
      </c>
      <c r="G932" s="13" t="str">
        <f>CONCATENATE( "|", Inventory!L931)</f>
        <v>|</v>
      </c>
      <c r="H932" s="13" t="str">
        <f>IF ( Inventory!N931 = "", " |", SUBSTITUTE(Inventory!N931, Inventory!N931, CONCATENATE( "|", Inventory!N931) ) )</f>
        <v> |</v>
      </c>
    </row>
    <row r="933">
      <c r="A933" s="132" t="str">
        <f>CONCATENATE(Inventory!A932, " ", IF( Inventory!B932 = "♂", "&amp;#9794;", IF( Inventory!B932 = "⚪", "&amp;#9898;", IF( Inventory!B932 = "♀", "&amp;#9792;", "" ))))</f>
        <v> </v>
      </c>
      <c r="B933" s="13" t="str">
        <f>CONCAT("|", JOIN("/",Inventory!F932:K932) )</f>
        <v>|/////</v>
      </c>
      <c r="C933" s="13" t="str">
        <f>CONCAT( "|", Inventory!E932)</f>
        <v>|</v>
      </c>
      <c r="D933" s="13" t="str">
        <f>CONCAT( "|", Inventory!D932)</f>
        <v>|</v>
      </c>
      <c r="E933" s="13" t="str">
        <f>CONCAT( "|", Inventory!C932)</f>
        <v>|</v>
      </c>
      <c r="F933" s="13" t="str">
        <f>SUBSTITUTE(CONCAT("|", JOIN(", ",Inventory!R932:U932) ), ", , ,", "")</f>
        <v>| </v>
      </c>
      <c r="G933" s="13" t="str">
        <f>CONCATENATE( "|", Inventory!L932)</f>
        <v>|</v>
      </c>
      <c r="H933" s="13" t="str">
        <f>IF ( Inventory!N932 = "", " |", SUBSTITUTE(Inventory!N932, Inventory!N932, CONCATENATE( "|", Inventory!N932) ) )</f>
        <v> |</v>
      </c>
    </row>
    <row r="934">
      <c r="A934" s="132" t="str">
        <f>CONCATENATE(Inventory!A933, " ", IF( Inventory!B933 = "♂", "&amp;#9794;", IF( Inventory!B933 = "⚪", "&amp;#9898;", IF( Inventory!B933 = "♀", "&amp;#9792;", "" ))))</f>
        <v> </v>
      </c>
      <c r="B934" s="13" t="str">
        <f>CONCAT("|", JOIN("/",Inventory!F933:K933) )</f>
        <v>|/////</v>
      </c>
      <c r="C934" s="13" t="str">
        <f>CONCAT( "|", Inventory!E933)</f>
        <v>|</v>
      </c>
      <c r="D934" s="13" t="str">
        <f>CONCAT( "|", Inventory!D933)</f>
        <v>|</v>
      </c>
      <c r="E934" s="13" t="str">
        <f>CONCAT( "|", Inventory!C933)</f>
        <v>|</v>
      </c>
      <c r="F934" s="13" t="str">
        <f>SUBSTITUTE(CONCAT("|", JOIN(", ",Inventory!R933:U933) ), ", , ,", "")</f>
        <v>| </v>
      </c>
      <c r="G934" s="13" t="str">
        <f>CONCATENATE( "|", Inventory!L933)</f>
        <v>|</v>
      </c>
      <c r="H934" s="13" t="str">
        <f>IF ( Inventory!N933 = "", " |", SUBSTITUTE(Inventory!N933, Inventory!N933, CONCATENATE( "|", Inventory!N933) ) )</f>
        <v> |</v>
      </c>
    </row>
    <row r="935">
      <c r="A935" s="132" t="str">
        <f>CONCATENATE(Inventory!A934, " ", IF( Inventory!B934 = "♂", "&amp;#9794;", IF( Inventory!B934 = "⚪", "&amp;#9898;", IF( Inventory!B934 = "♀", "&amp;#9792;", "" ))))</f>
        <v> </v>
      </c>
      <c r="B935" s="13" t="str">
        <f>CONCAT("|", JOIN("/",Inventory!F934:K934) )</f>
        <v>|/////</v>
      </c>
      <c r="C935" s="13" t="str">
        <f>CONCAT( "|", Inventory!E934)</f>
        <v>|</v>
      </c>
      <c r="D935" s="13" t="str">
        <f>CONCAT( "|", Inventory!D934)</f>
        <v>|</v>
      </c>
      <c r="E935" s="13" t="str">
        <f>CONCAT( "|", Inventory!C934)</f>
        <v>|</v>
      </c>
      <c r="F935" s="13" t="str">
        <f>SUBSTITUTE(CONCAT("|", JOIN(", ",Inventory!R934:U934) ), ", , ,", "")</f>
        <v>| </v>
      </c>
      <c r="G935" s="13" t="str">
        <f>CONCATENATE( "|", Inventory!L934)</f>
        <v>|</v>
      </c>
      <c r="H935" s="13" t="str">
        <f>IF ( Inventory!N934 = "", " |", SUBSTITUTE(Inventory!N934, Inventory!N934, CONCATENATE( "|", Inventory!N934) ) )</f>
        <v> |</v>
      </c>
    </row>
    <row r="936">
      <c r="A936" s="132" t="str">
        <f>CONCATENATE(Inventory!A935, " ", IF( Inventory!B935 = "♂", "&amp;#9794;", IF( Inventory!B935 = "⚪", "&amp;#9898;", IF( Inventory!B935 = "♀", "&amp;#9792;", "" ))))</f>
        <v> </v>
      </c>
      <c r="B936" s="13" t="str">
        <f>CONCAT("|", JOIN("/",Inventory!F935:K935) )</f>
        <v>|/////</v>
      </c>
      <c r="C936" s="13" t="str">
        <f>CONCAT( "|", Inventory!E935)</f>
        <v>|</v>
      </c>
      <c r="D936" s="13" t="str">
        <f>CONCAT( "|", Inventory!D935)</f>
        <v>|</v>
      </c>
      <c r="E936" s="13" t="str">
        <f>CONCAT( "|", Inventory!C935)</f>
        <v>|</v>
      </c>
      <c r="F936" s="13" t="str">
        <f>SUBSTITUTE(CONCAT("|", JOIN(", ",Inventory!R935:U935) ), ", , ,", "")</f>
        <v>| </v>
      </c>
      <c r="G936" s="13" t="str">
        <f>CONCATENATE( "|", Inventory!L935)</f>
        <v>|</v>
      </c>
      <c r="H936" s="13" t="str">
        <f>IF ( Inventory!N935 = "", " |", SUBSTITUTE(Inventory!N935, Inventory!N935, CONCATENATE( "|", Inventory!N935) ) )</f>
        <v> |</v>
      </c>
    </row>
    <row r="937">
      <c r="A937" s="132" t="str">
        <f>CONCATENATE(Inventory!A936, " ", IF( Inventory!B936 = "♂", "&amp;#9794;", IF( Inventory!B936 = "⚪", "&amp;#9898;", IF( Inventory!B936 = "♀", "&amp;#9792;", "" ))))</f>
        <v> </v>
      </c>
      <c r="B937" s="13" t="str">
        <f>CONCAT("|", JOIN("/",Inventory!F936:K936) )</f>
        <v>|/////</v>
      </c>
      <c r="C937" s="13" t="str">
        <f>CONCAT( "|", Inventory!E936)</f>
        <v>|</v>
      </c>
      <c r="D937" s="13" t="str">
        <f>CONCAT( "|", Inventory!D936)</f>
        <v>|</v>
      </c>
      <c r="E937" s="13" t="str">
        <f>CONCAT( "|", Inventory!C936)</f>
        <v>|</v>
      </c>
      <c r="F937" s="13" t="str">
        <f>SUBSTITUTE(CONCAT("|", JOIN(", ",Inventory!R936:U936) ), ", , ,", "")</f>
        <v>| </v>
      </c>
      <c r="G937" s="13" t="str">
        <f>CONCATENATE( "|", Inventory!L936)</f>
        <v>|</v>
      </c>
      <c r="H937" s="13" t="str">
        <f>IF ( Inventory!N936 = "", " |", SUBSTITUTE(Inventory!N936, Inventory!N936, CONCATENATE( "|", Inventory!N936) ) )</f>
        <v> |</v>
      </c>
    </row>
    <row r="938">
      <c r="A938" s="132" t="str">
        <f>CONCATENATE(Inventory!A937, " ", IF( Inventory!B937 = "♂", "&amp;#9794;", IF( Inventory!B937 = "⚪", "&amp;#9898;", IF( Inventory!B937 = "♀", "&amp;#9792;", "" ))))</f>
        <v> </v>
      </c>
      <c r="B938" s="13" t="str">
        <f>CONCAT("|", JOIN("/",Inventory!F937:K937) )</f>
        <v>|/////</v>
      </c>
      <c r="C938" s="13" t="str">
        <f>CONCAT( "|", Inventory!E937)</f>
        <v>|</v>
      </c>
      <c r="D938" s="13" t="str">
        <f>CONCAT( "|", Inventory!D937)</f>
        <v>|</v>
      </c>
      <c r="E938" s="13" t="str">
        <f>CONCAT( "|", Inventory!C937)</f>
        <v>|</v>
      </c>
      <c r="F938" s="13" t="str">
        <f>SUBSTITUTE(CONCAT("|", JOIN(", ",Inventory!R937:U937) ), ", , ,", "")</f>
        <v>| </v>
      </c>
      <c r="G938" s="13" t="str">
        <f>CONCATENATE( "|", Inventory!L937)</f>
        <v>|</v>
      </c>
      <c r="H938" s="13" t="str">
        <f>IF ( Inventory!N937 = "", " |", SUBSTITUTE(Inventory!N937, Inventory!N937, CONCATENATE( "|", Inventory!N937) ) )</f>
        <v> |</v>
      </c>
    </row>
    <row r="939">
      <c r="A939" s="132" t="str">
        <f>CONCATENATE(Inventory!A938, " ", IF( Inventory!B938 = "♂", "&amp;#9794;", IF( Inventory!B938 = "⚪", "&amp;#9898;", IF( Inventory!B938 = "♀", "&amp;#9792;", "" ))))</f>
        <v> </v>
      </c>
      <c r="B939" s="13" t="str">
        <f>CONCAT("|", JOIN("/",Inventory!F938:K938) )</f>
        <v>|/////</v>
      </c>
      <c r="C939" s="13" t="str">
        <f>CONCAT( "|", Inventory!E938)</f>
        <v>|</v>
      </c>
      <c r="D939" s="13" t="str">
        <f>CONCAT( "|", Inventory!D938)</f>
        <v>|</v>
      </c>
      <c r="E939" s="13" t="str">
        <f>CONCAT( "|", Inventory!C938)</f>
        <v>|</v>
      </c>
      <c r="F939" s="13" t="str">
        <f>SUBSTITUTE(CONCAT("|", JOIN(", ",Inventory!R938:U938) ), ", , ,", "")</f>
        <v>| </v>
      </c>
      <c r="G939" s="13" t="str">
        <f>CONCATENATE( "|", Inventory!L938)</f>
        <v>|</v>
      </c>
      <c r="H939" s="13" t="str">
        <f>IF ( Inventory!N938 = "", " |", SUBSTITUTE(Inventory!N938, Inventory!N938, CONCATENATE( "|", Inventory!N938) ) )</f>
        <v> |</v>
      </c>
    </row>
    <row r="940">
      <c r="A940" s="132" t="str">
        <f>CONCATENATE(Inventory!A939, " ", IF( Inventory!B939 = "♂", "&amp;#9794;", IF( Inventory!B939 = "⚪", "&amp;#9898;", IF( Inventory!B939 = "♀", "&amp;#9792;", "" ))))</f>
        <v> </v>
      </c>
      <c r="B940" s="13" t="str">
        <f>CONCAT("|", JOIN("/",Inventory!F939:K939) )</f>
        <v>|/////</v>
      </c>
      <c r="C940" s="13" t="str">
        <f>CONCAT( "|", Inventory!E939)</f>
        <v>|</v>
      </c>
      <c r="D940" s="13" t="str">
        <f>CONCAT( "|", Inventory!D939)</f>
        <v>|</v>
      </c>
      <c r="E940" s="13" t="str">
        <f>CONCAT( "|", Inventory!C939)</f>
        <v>|</v>
      </c>
      <c r="F940" s="13" t="str">
        <f>SUBSTITUTE(CONCAT("|", JOIN(", ",Inventory!R939:U939) ), ", , ,", "")</f>
        <v>| </v>
      </c>
      <c r="G940" s="13" t="str">
        <f>CONCATENATE( "|", Inventory!L939)</f>
        <v>|</v>
      </c>
      <c r="H940" s="13" t="str">
        <f>IF ( Inventory!N939 = "", " |", SUBSTITUTE(Inventory!N939, Inventory!N939, CONCATENATE( "|", Inventory!N939) ) )</f>
        <v> |</v>
      </c>
    </row>
    <row r="941">
      <c r="A941" s="132" t="str">
        <f>CONCATENATE(Inventory!A940, " ", IF( Inventory!B940 = "♂", "&amp;#9794;", IF( Inventory!B940 = "⚪", "&amp;#9898;", IF( Inventory!B940 = "♀", "&amp;#9792;", "" ))))</f>
        <v> </v>
      </c>
      <c r="B941" s="13" t="str">
        <f>CONCAT("|", JOIN("/",Inventory!F940:K940) )</f>
        <v>|/////</v>
      </c>
      <c r="C941" s="13" t="str">
        <f>CONCAT( "|", Inventory!E940)</f>
        <v>|</v>
      </c>
      <c r="D941" s="13" t="str">
        <f>CONCAT( "|", Inventory!D940)</f>
        <v>|</v>
      </c>
      <c r="E941" s="13" t="str">
        <f>CONCAT( "|", Inventory!C940)</f>
        <v>|</v>
      </c>
      <c r="F941" s="13" t="str">
        <f>SUBSTITUTE(CONCAT("|", JOIN(", ",Inventory!R940:U940) ), ", , ,", "")</f>
        <v>| </v>
      </c>
      <c r="G941" s="13" t="str">
        <f>CONCATENATE( "|", Inventory!L940)</f>
        <v>|</v>
      </c>
      <c r="H941" s="13" t="str">
        <f>IF ( Inventory!N940 = "", " |", SUBSTITUTE(Inventory!N940, Inventory!N940, CONCATENATE( "|", Inventory!N940) ) )</f>
        <v> |</v>
      </c>
    </row>
    <row r="942">
      <c r="A942" s="132" t="str">
        <f>CONCATENATE(Inventory!A941, " ", IF( Inventory!B941 = "♂", "&amp;#9794;", IF( Inventory!B941 = "⚪", "&amp;#9898;", IF( Inventory!B941 = "♀", "&amp;#9792;", "" ))))</f>
        <v> </v>
      </c>
      <c r="B942" s="13" t="str">
        <f>CONCAT("|", JOIN("/",Inventory!F941:K941) )</f>
        <v>|/////</v>
      </c>
      <c r="C942" s="13" t="str">
        <f>CONCAT( "|", Inventory!E941)</f>
        <v>|</v>
      </c>
      <c r="D942" s="13" t="str">
        <f>CONCAT( "|", Inventory!D941)</f>
        <v>|</v>
      </c>
      <c r="E942" s="13" t="str">
        <f>CONCAT( "|", Inventory!C941)</f>
        <v>|</v>
      </c>
      <c r="F942" s="13" t="str">
        <f>SUBSTITUTE(CONCAT("|", JOIN(", ",Inventory!R941:U941) ), ", , ,", "")</f>
        <v>| </v>
      </c>
      <c r="G942" s="13" t="str">
        <f>CONCATENATE( "|", Inventory!L941)</f>
        <v>|</v>
      </c>
      <c r="H942" s="13" t="str">
        <f>IF ( Inventory!N941 = "", " |", SUBSTITUTE(Inventory!N941, Inventory!N941, CONCATENATE( "|", Inventory!N941) ) )</f>
        <v> |</v>
      </c>
    </row>
    <row r="943">
      <c r="A943" s="132" t="str">
        <f>CONCATENATE(Inventory!A942, " ", IF( Inventory!B942 = "♂", "&amp;#9794;", IF( Inventory!B942 = "⚪", "&amp;#9898;", IF( Inventory!B942 = "♀", "&amp;#9792;", "" ))))</f>
        <v> </v>
      </c>
      <c r="B943" s="13" t="str">
        <f>CONCAT("|", JOIN("/",Inventory!F942:K942) )</f>
        <v>|/////</v>
      </c>
      <c r="C943" s="13" t="str">
        <f>CONCAT( "|", Inventory!E942)</f>
        <v>|</v>
      </c>
      <c r="D943" s="13" t="str">
        <f>CONCAT( "|", Inventory!D942)</f>
        <v>|</v>
      </c>
      <c r="E943" s="13" t="str">
        <f>CONCAT( "|", Inventory!C942)</f>
        <v>|</v>
      </c>
      <c r="F943" s="13" t="str">
        <f>SUBSTITUTE(CONCAT("|", JOIN(", ",Inventory!R942:U942) ), ", , ,", "")</f>
        <v>| </v>
      </c>
      <c r="G943" s="13" t="str">
        <f>CONCATENATE( "|", Inventory!L942)</f>
        <v>|</v>
      </c>
      <c r="H943" s="13" t="str">
        <f>IF ( Inventory!N942 = "", " |", SUBSTITUTE(Inventory!N942, Inventory!N942, CONCATENATE( "|", Inventory!N942) ) )</f>
        <v> |</v>
      </c>
    </row>
    <row r="944">
      <c r="A944" s="132" t="str">
        <f>CONCATENATE(Inventory!A943, " ", IF( Inventory!B943 = "♂", "&amp;#9794;", IF( Inventory!B943 = "⚪", "&amp;#9898;", IF( Inventory!B943 = "♀", "&amp;#9792;", "" ))))</f>
        <v> </v>
      </c>
      <c r="B944" s="13" t="str">
        <f>CONCAT("|", JOIN("/",Inventory!F943:K943) )</f>
        <v>|/////</v>
      </c>
      <c r="C944" s="13" t="str">
        <f>CONCAT( "|", Inventory!E943)</f>
        <v>|</v>
      </c>
      <c r="D944" s="13" t="str">
        <f>CONCAT( "|", Inventory!D943)</f>
        <v>|</v>
      </c>
      <c r="E944" s="13" t="str">
        <f>CONCAT( "|", Inventory!C943)</f>
        <v>|</v>
      </c>
      <c r="F944" s="13" t="str">
        <f>SUBSTITUTE(CONCAT("|", JOIN(", ",Inventory!R943:U943) ), ", , ,", "")</f>
        <v>| </v>
      </c>
      <c r="G944" s="13" t="str">
        <f>CONCATENATE( "|", Inventory!L943)</f>
        <v>|</v>
      </c>
      <c r="H944" s="13" t="str">
        <f>IF ( Inventory!N943 = "", " |", SUBSTITUTE(Inventory!N943, Inventory!N943, CONCATENATE( "|", Inventory!N943) ) )</f>
        <v> |</v>
      </c>
    </row>
    <row r="945">
      <c r="A945" s="132" t="str">
        <f>CONCATENATE(Inventory!A944, " ", IF( Inventory!B944 = "♂", "&amp;#9794;", IF( Inventory!B944 = "⚪", "&amp;#9898;", IF( Inventory!B944 = "♀", "&amp;#9792;", "" ))))</f>
        <v> </v>
      </c>
      <c r="B945" s="13" t="str">
        <f>CONCAT("|", JOIN("/",Inventory!F944:K944) )</f>
        <v>|/////</v>
      </c>
      <c r="C945" s="13" t="str">
        <f>CONCAT( "|", Inventory!E944)</f>
        <v>|</v>
      </c>
      <c r="D945" s="13" t="str">
        <f>CONCAT( "|", Inventory!D944)</f>
        <v>|</v>
      </c>
      <c r="E945" s="13" t="str">
        <f>CONCAT( "|", Inventory!C944)</f>
        <v>|</v>
      </c>
      <c r="F945" s="13" t="str">
        <f>SUBSTITUTE(CONCAT("|", JOIN(", ",Inventory!R944:U944) ), ", , ,", "")</f>
        <v>| </v>
      </c>
      <c r="G945" s="13" t="str">
        <f>CONCATENATE( "|", Inventory!L944)</f>
        <v>|</v>
      </c>
      <c r="H945" s="13" t="str">
        <f>IF ( Inventory!N944 = "", " |", SUBSTITUTE(Inventory!N944, Inventory!N944, CONCATENATE( "|", Inventory!N944) ) )</f>
        <v> |</v>
      </c>
    </row>
    <row r="946">
      <c r="A946" s="132" t="str">
        <f>CONCATENATE(Inventory!A945, " ", IF( Inventory!B945 = "♂", "&amp;#9794;", IF( Inventory!B945 = "⚪", "&amp;#9898;", IF( Inventory!B945 = "♀", "&amp;#9792;", "" ))))</f>
        <v> </v>
      </c>
      <c r="B946" s="13" t="str">
        <f>CONCAT("|", JOIN("/",Inventory!F945:K945) )</f>
        <v>|/////</v>
      </c>
      <c r="C946" s="13" t="str">
        <f>CONCAT( "|", Inventory!E945)</f>
        <v>|</v>
      </c>
      <c r="D946" s="13" t="str">
        <f>CONCAT( "|", Inventory!D945)</f>
        <v>|</v>
      </c>
      <c r="E946" s="13" t="str">
        <f>CONCAT( "|", Inventory!C945)</f>
        <v>|</v>
      </c>
      <c r="F946" s="13" t="str">
        <f>SUBSTITUTE(CONCAT("|", JOIN(", ",Inventory!R945:U945) ), ", , ,", "")</f>
        <v>| </v>
      </c>
      <c r="G946" s="13" t="str">
        <f>CONCATENATE( "|", Inventory!L945)</f>
        <v>|</v>
      </c>
      <c r="H946" s="13" t="str">
        <f>IF ( Inventory!N945 = "", " |", SUBSTITUTE(Inventory!N945, Inventory!N945, CONCATENATE( "|", Inventory!N945) ) )</f>
        <v> |</v>
      </c>
    </row>
    <row r="947">
      <c r="A947" s="132" t="str">
        <f>CONCATENATE(Inventory!A946, " ", IF( Inventory!B946 = "♂", "&amp;#9794;", IF( Inventory!B946 = "⚪", "&amp;#9898;", IF( Inventory!B946 = "♀", "&amp;#9792;", "" ))))</f>
        <v> </v>
      </c>
      <c r="B947" s="13" t="str">
        <f>CONCAT("|", JOIN("/",Inventory!F946:K946) )</f>
        <v>|/////</v>
      </c>
      <c r="C947" s="13" t="str">
        <f>CONCAT( "|", Inventory!E946)</f>
        <v>|</v>
      </c>
      <c r="D947" s="13" t="str">
        <f>CONCAT( "|", Inventory!D946)</f>
        <v>|</v>
      </c>
      <c r="E947" s="13" t="str">
        <f>CONCAT( "|", Inventory!C946)</f>
        <v>|</v>
      </c>
      <c r="F947" s="13" t="str">
        <f>SUBSTITUTE(CONCAT("|", JOIN(", ",Inventory!R946:U946) ), ", , ,", "")</f>
        <v>| </v>
      </c>
      <c r="G947" s="13" t="str">
        <f>CONCATENATE( "|", Inventory!L946)</f>
        <v>|</v>
      </c>
      <c r="H947" s="13" t="str">
        <f>IF ( Inventory!N946 = "", " |", SUBSTITUTE(Inventory!N946, Inventory!N946, CONCATENATE( "|", Inventory!N946) ) )</f>
        <v> |</v>
      </c>
    </row>
    <row r="948">
      <c r="A948" s="132" t="str">
        <f>CONCATENATE(Inventory!A947, " ", IF( Inventory!B947 = "♂", "&amp;#9794;", IF( Inventory!B947 = "⚪", "&amp;#9898;", IF( Inventory!B947 = "♀", "&amp;#9792;", "" ))))</f>
        <v> </v>
      </c>
      <c r="B948" s="13" t="str">
        <f>CONCAT("|", JOIN("/",Inventory!F947:K947) )</f>
        <v>|/////</v>
      </c>
      <c r="C948" s="13" t="str">
        <f>CONCAT( "|", Inventory!E947)</f>
        <v>|</v>
      </c>
      <c r="D948" s="13" t="str">
        <f>CONCAT( "|", Inventory!D947)</f>
        <v>|</v>
      </c>
      <c r="E948" s="13" t="str">
        <f>CONCAT( "|", Inventory!C947)</f>
        <v>|</v>
      </c>
      <c r="F948" s="13" t="str">
        <f>SUBSTITUTE(CONCAT("|", JOIN(", ",Inventory!R947:U947) ), ", , ,", "")</f>
        <v>| </v>
      </c>
      <c r="G948" s="13" t="str">
        <f>CONCATENATE( "|", Inventory!L947)</f>
        <v>|</v>
      </c>
      <c r="H948" s="13" t="str">
        <f>IF ( Inventory!N947 = "", " |", SUBSTITUTE(Inventory!N947, Inventory!N947, CONCATENATE( "|", Inventory!N947) ) )</f>
        <v> |</v>
      </c>
    </row>
    <row r="949">
      <c r="A949" s="132" t="str">
        <f>CONCATENATE(Inventory!A948, " ", IF( Inventory!B948 = "♂", "&amp;#9794;", IF( Inventory!B948 = "⚪", "&amp;#9898;", IF( Inventory!B948 = "♀", "&amp;#9792;", "" ))))</f>
        <v> </v>
      </c>
      <c r="B949" s="13" t="str">
        <f>CONCAT("|", JOIN("/",Inventory!F948:K948) )</f>
        <v>|/////</v>
      </c>
      <c r="C949" s="13" t="str">
        <f>CONCAT( "|", Inventory!E948)</f>
        <v>|</v>
      </c>
      <c r="D949" s="13" t="str">
        <f>CONCAT( "|", Inventory!D948)</f>
        <v>|</v>
      </c>
      <c r="E949" s="13" t="str">
        <f>CONCAT( "|", Inventory!C948)</f>
        <v>|</v>
      </c>
      <c r="F949" s="13" t="str">
        <f>SUBSTITUTE(CONCAT("|", JOIN(", ",Inventory!R948:U948) ), ", , ,", "")</f>
        <v>| </v>
      </c>
      <c r="G949" s="13" t="str">
        <f>CONCATENATE( "|", Inventory!L948)</f>
        <v>|</v>
      </c>
      <c r="H949" s="13" t="str">
        <f>IF ( Inventory!N948 = "", " |", SUBSTITUTE(Inventory!N948, Inventory!N948, CONCATENATE( "|", Inventory!N948) ) )</f>
        <v> |</v>
      </c>
    </row>
    <row r="950">
      <c r="A950" s="132" t="str">
        <f>CONCATENATE(Inventory!A949, " ", IF( Inventory!B949 = "♂", "&amp;#9794;", IF( Inventory!B949 = "⚪", "&amp;#9898;", IF( Inventory!B949 = "♀", "&amp;#9792;", "" ))))</f>
        <v> </v>
      </c>
      <c r="B950" s="13" t="str">
        <f>CONCAT("|", JOIN("/",Inventory!F949:K949) )</f>
        <v>|/////</v>
      </c>
      <c r="C950" s="13" t="str">
        <f>CONCAT( "|", Inventory!E949)</f>
        <v>|</v>
      </c>
      <c r="D950" s="13" t="str">
        <f>CONCAT( "|", Inventory!D949)</f>
        <v>|</v>
      </c>
      <c r="E950" s="13" t="str">
        <f>CONCAT( "|", Inventory!C949)</f>
        <v>|</v>
      </c>
      <c r="F950" s="13" t="str">
        <f>SUBSTITUTE(CONCAT("|", JOIN(", ",Inventory!R949:U949) ), ", , ,", "")</f>
        <v>| </v>
      </c>
      <c r="G950" s="13" t="str">
        <f>CONCATENATE( "|", Inventory!L949)</f>
        <v>|</v>
      </c>
      <c r="H950" s="13" t="str">
        <f>IF ( Inventory!N949 = "", " |", SUBSTITUTE(Inventory!N949, Inventory!N949, CONCATENATE( "|", Inventory!N949) ) )</f>
        <v> |</v>
      </c>
    </row>
    <row r="951">
      <c r="A951" s="132" t="str">
        <f>CONCATENATE(Inventory!A950, " ", IF( Inventory!B950 = "♂", "&amp;#9794;", IF( Inventory!B950 = "⚪", "&amp;#9898;", IF( Inventory!B950 = "♀", "&amp;#9792;", "" ))))</f>
        <v> </v>
      </c>
      <c r="B951" s="13" t="str">
        <f>CONCAT("|", JOIN("/",Inventory!F950:K950) )</f>
        <v>|/////</v>
      </c>
      <c r="C951" s="13" t="str">
        <f>CONCAT( "|", Inventory!E950)</f>
        <v>|</v>
      </c>
      <c r="D951" s="13" t="str">
        <f>CONCAT( "|", Inventory!D950)</f>
        <v>|</v>
      </c>
      <c r="E951" s="13" t="str">
        <f>CONCAT( "|", Inventory!C950)</f>
        <v>|</v>
      </c>
      <c r="F951" s="13" t="str">
        <f>SUBSTITUTE(CONCAT("|", JOIN(", ",Inventory!R950:U950) ), ", , ,", "")</f>
        <v>| </v>
      </c>
      <c r="G951" s="13" t="str">
        <f>CONCATENATE( "|", Inventory!L950)</f>
        <v>|</v>
      </c>
      <c r="H951" s="13" t="str">
        <f>IF ( Inventory!N950 = "", " |", SUBSTITUTE(Inventory!N950, Inventory!N950, CONCATENATE( "|", Inventory!N950) ) )</f>
        <v> |</v>
      </c>
    </row>
    <row r="952">
      <c r="A952" s="132" t="str">
        <f>CONCATENATE(Inventory!A951, " ", IF( Inventory!B951 = "♂", "&amp;#9794;", IF( Inventory!B951 = "⚪", "&amp;#9898;", IF( Inventory!B951 = "♀", "&amp;#9792;", "" ))))</f>
        <v> </v>
      </c>
      <c r="B952" s="13" t="str">
        <f>CONCAT("|", JOIN("/",Inventory!F951:K951) )</f>
        <v>|/////</v>
      </c>
      <c r="C952" s="13" t="str">
        <f>CONCAT( "|", Inventory!E951)</f>
        <v>|</v>
      </c>
      <c r="D952" s="13" t="str">
        <f>CONCAT( "|", Inventory!D951)</f>
        <v>|</v>
      </c>
      <c r="E952" s="13" t="str">
        <f>CONCAT( "|", Inventory!C951)</f>
        <v>|</v>
      </c>
      <c r="F952" s="13" t="str">
        <f>SUBSTITUTE(CONCAT("|", JOIN(", ",Inventory!R951:U951) ), ", , ,", "")</f>
        <v>| </v>
      </c>
      <c r="G952" s="13" t="str">
        <f>CONCATENATE( "|", Inventory!L951)</f>
        <v>|</v>
      </c>
      <c r="H952" s="13" t="str">
        <f>IF ( Inventory!N951 = "", " |", SUBSTITUTE(Inventory!N951, Inventory!N951, CONCATENATE( "|", Inventory!N951) ) )</f>
        <v> |</v>
      </c>
    </row>
    <row r="953">
      <c r="A953" s="132" t="str">
        <f>CONCATENATE(Inventory!A952, " ", IF( Inventory!B952 = "♂", "&amp;#9794;", IF( Inventory!B952 = "⚪", "&amp;#9898;", IF( Inventory!B952 = "♀", "&amp;#9792;", "" ))))</f>
        <v> </v>
      </c>
      <c r="B953" s="13" t="str">
        <f>CONCAT("|", JOIN("/",Inventory!F952:K952) )</f>
        <v>|/////</v>
      </c>
      <c r="C953" s="13" t="str">
        <f>CONCAT( "|", Inventory!E952)</f>
        <v>|</v>
      </c>
      <c r="D953" s="13" t="str">
        <f>CONCAT( "|", Inventory!D952)</f>
        <v>|</v>
      </c>
      <c r="E953" s="13" t="str">
        <f>CONCAT( "|", Inventory!C952)</f>
        <v>|</v>
      </c>
      <c r="F953" s="13" t="str">
        <f>SUBSTITUTE(CONCAT("|", JOIN(", ",Inventory!R952:U952) ), ", , ,", "")</f>
        <v>| </v>
      </c>
      <c r="G953" s="13" t="str">
        <f>CONCATENATE( "|", Inventory!L952)</f>
        <v>|</v>
      </c>
      <c r="H953" s="13" t="str">
        <f>IF ( Inventory!N952 = "", " |", SUBSTITUTE(Inventory!N952, Inventory!N952, CONCATENATE( "|", Inventory!N952) ) )</f>
        <v> |</v>
      </c>
    </row>
    <row r="954">
      <c r="A954" s="132" t="str">
        <f>CONCATENATE(Inventory!A953, " ", IF( Inventory!B953 = "♂", "&amp;#9794;", IF( Inventory!B953 = "⚪", "&amp;#9898;", IF( Inventory!B953 = "♀", "&amp;#9792;", "" ))))</f>
        <v> </v>
      </c>
      <c r="B954" s="13" t="str">
        <f>CONCAT("|", JOIN("/",Inventory!F953:K953) )</f>
        <v>|/////</v>
      </c>
      <c r="C954" s="13" t="str">
        <f>CONCAT( "|", Inventory!E953)</f>
        <v>|</v>
      </c>
      <c r="D954" s="13" t="str">
        <f>CONCAT( "|", Inventory!D953)</f>
        <v>|</v>
      </c>
      <c r="E954" s="13" t="str">
        <f>CONCAT( "|", Inventory!C953)</f>
        <v>|</v>
      </c>
      <c r="F954" s="13" t="str">
        <f>SUBSTITUTE(CONCAT("|", JOIN(", ",Inventory!R953:U953) ), ", , ,", "")</f>
        <v>| </v>
      </c>
      <c r="G954" s="13" t="str">
        <f>CONCATENATE( "|", Inventory!L953)</f>
        <v>|</v>
      </c>
      <c r="H954" s="13" t="str">
        <f>IF ( Inventory!N953 = "", " |", SUBSTITUTE(Inventory!N953, Inventory!N953, CONCATENATE( "|", Inventory!N953) ) )</f>
        <v> |</v>
      </c>
    </row>
    <row r="955">
      <c r="A955" s="132" t="str">
        <f>CONCATENATE(Inventory!A954, " ", IF( Inventory!B954 = "♂", "&amp;#9794;", IF( Inventory!B954 = "⚪", "&amp;#9898;", IF( Inventory!B954 = "♀", "&amp;#9792;", "" ))))</f>
        <v> </v>
      </c>
      <c r="B955" s="13" t="str">
        <f>CONCAT("|", JOIN("/",Inventory!F954:K954) )</f>
        <v>|/////</v>
      </c>
      <c r="C955" s="13" t="str">
        <f>CONCAT( "|", Inventory!E954)</f>
        <v>|</v>
      </c>
      <c r="D955" s="13" t="str">
        <f>CONCAT( "|", Inventory!D954)</f>
        <v>|</v>
      </c>
      <c r="E955" s="13" t="str">
        <f>CONCAT( "|", Inventory!C954)</f>
        <v>|</v>
      </c>
      <c r="F955" s="13" t="str">
        <f>SUBSTITUTE(CONCAT("|", JOIN(", ",Inventory!R954:U954) ), ", , ,", "")</f>
        <v>| </v>
      </c>
      <c r="G955" s="13" t="str">
        <f>CONCATENATE( "|", Inventory!L954)</f>
        <v>|</v>
      </c>
      <c r="H955" s="13" t="str">
        <f>IF ( Inventory!N954 = "", " |", SUBSTITUTE(Inventory!N954, Inventory!N954, CONCATENATE( "|", Inventory!N954) ) )</f>
        <v> |</v>
      </c>
    </row>
    <row r="956">
      <c r="A956" s="132" t="str">
        <f>CONCATENATE(Inventory!A955, " ", IF( Inventory!B955 = "♂", "&amp;#9794;", IF( Inventory!B955 = "⚪", "&amp;#9898;", IF( Inventory!B955 = "♀", "&amp;#9792;", "" ))))</f>
        <v> </v>
      </c>
      <c r="B956" s="13" t="str">
        <f>CONCAT("|", JOIN("/",Inventory!F955:K955) )</f>
        <v>|/////</v>
      </c>
      <c r="C956" s="13" t="str">
        <f>CONCAT( "|", Inventory!E955)</f>
        <v>|</v>
      </c>
      <c r="D956" s="13" t="str">
        <f>CONCAT( "|", Inventory!D955)</f>
        <v>|</v>
      </c>
      <c r="E956" s="13" t="str">
        <f>CONCAT( "|", Inventory!C955)</f>
        <v>|</v>
      </c>
      <c r="F956" s="13" t="str">
        <f>SUBSTITUTE(CONCAT("|", JOIN(", ",Inventory!R955:U955) ), ", , ,", "")</f>
        <v>| </v>
      </c>
      <c r="G956" s="13" t="str">
        <f>CONCATENATE( "|", Inventory!L955)</f>
        <v>|</v>
      </c>
      <c r="H956" s="13" t="str">
        <f>IF ( Inventory!N955 = "", " |", SUBSTITUTE(Inventory!N955, Inventory!N955, CONCATENATE( "|", Inventory!N955) ) )</f>
        <v> |</v>
      </c>
    </row>
    <row r="957">
      <c r="A957" s="132" t="str">
        <f>CONCATENATE(Inventory!A956, " ", IF( Inventory!B956 = "♂", "&amp;#9794;", IF( Inventory!B956 = "⚪", "&amp;#9898;", IF( Inventory!B956 = "♀", "&amp;#9792;", "" ))))</f>
        <v> </v>
      </c>
      <c r="B957" s="13" t="str">
        <f>CONCAT("|", JOIN("/",Inventory!F956:K956) )</f>
        <v>|/////</v>
      </c>
      <c r="C957" s="13" t="str">
        <f>CONCAT( "|", Inventory!E956)</f>
        <v>|</v>
      </c>
      <c r="D957" s="13" t="str">
        <f>CONCAT( "|", Inventory!D956)</f>
        <v>|</v>
      </c>
      <c r="E957" s="13" t="str">
        <f>CONCAT( "|", Inventory!C956)</f>
        <v>|</v>
      </c>
      <c r="F957" s="13" t="str">
        <f>SUBSTITUTE(CONCAT("|", JOIN(", ",Inventory!R956:U956) ), ", , ,", "")</f>
        <v>| </v>
      </c>
      <c r="G957" s="13" t="str">
        <f>CONCATENATE( "|", Inventory!L956)</f>
        <v>|</v>
      </c>
      <c r="H957" s="13" t="str">
        <f>IF ( Inventory!N956 = "", " |", SUBSTITUTE(Inventory!N956, Inventory!N956, CONCATENATE( "|", Inventory!N956) ) )</f>
        <v> |</v>
      </c>
    </row>
    <row r="958">
      <c r="A958" s="132" t="str">
        <f>CONCATENATE(Inventory!A957, " ", IF( Inventory!B957 = "♂", "&amp;#9794;", IF( Inventory!B957 = "⚪", "&amp;#9898;", IF( Inventory!B957 = "♀", "&amp;#9792;", "" ))))</f>
        <v> </v>
      </c>
      <c r="B958" s="13" t="str">
        <f>CONCAT("|", JOIN("/",Inventory!F957:K957) )</f>
        <v>|/////</v>
      </c>
      <c r="C958" s="13" t="str">
        <f>CONCAT( "|", Inventory!E957)</f>
        <v>|</v>
      </c>
      <c r="D958" s="13" t="str">
        <f>CONCAT( "|", Inventory!D957)</f>
        <v>|</v>
      </c>
      <c r="E958" s="13" t="str">
        <f>CONCAT( "|", Inventory!C957)</f>
        <v>|</v>
      </c>
      <c r="F958" s="13" t="str">
        <f>SUBSTITUTE(CONCAT("|", JOIN(", ",Inventory!R957:U957) ), ", , ,", "")</f>
        <v>| </v>
      </c>
      <c r="G958" s="13" t="str">
        <f>CONCATENATE( "|", Inventory!L957)</f>
        <v>|</v>
      </c>
      <c r="H958" s="13" t="str">
        <f>IF ( Inventory!N957 = "", " |", SUBSTITUTE(Inventory!N957, Inventory!N957, CONCATENATE( "|", Inventory!N957) ) )</f>
        <v> |</v>
      </c>
    </row>
    <row r="959">
      <c r="A959" s="132" t="str">
        <f>CONCATENATE(Inventory!A958, " ", IF( Inventory!B958 = "♂", "&amp;#9794;", IF( Inventory!B958 = "⚪", "&amp;#9898;", IF( Inventory!B958 = "♀", "&amp;#9792;", "" ))))</f>
        <v> </v>
      </c>
      <c r="B959" s="13" t="str">
        <f>CONCAT("|", JOIN("/",Inventory!F958:K958) )</f>
        <v>|/////</v>
      </c>
      <c r="C959" s="13" t="str">
        <f>CONCAT( "|", Inventory!E958)</f>
        <v>|</v>
      </c>
      <c r="D959" s="13" t="str">
        <f>CONCAT( "|", Inventory!D958)</f>
        <v>|</v>
      </c>
      <c r="E959" s="13" t="str">
        <f>CONCAT( "|", Inventory!C958)</f>
        <v>|</v>
      </c>
      <c r="F959" s="13" t="str">
        <f>SUBSTITUTE(CONCAT("|", JOIN(", ",Inventory!R958:U958) ), ", , ,", "")</f>
        <v>| </v>
      </c>
      <c r="G959" s="13" t="str">
        <f>CONCATENATE( "|", Inventory!L958)</f>
        <v>|</v>
      </c>
      <c r="H959" s="13" t="str">
        <f>IF ( Inventory!N958 = "", " |", SUBSTITUTE(Inventory!N958, Inventory!N958, CONCATENATE( "|", Inventory!N958) ) )</f>
        <v> |</v>
      </c>
    </row>
    <row r="960">
      <c r="A960" s="132" t="str">
        <f>CONCATENATE(Inventory!A959, " ", IF( Inventory!B959 = "♂", "&amp;#9794;", IF( Inventory!B959 = "⚪", "&amp;#9898;", IF( Inventory!B959 = "♀", "&amp;#9792;", "" ))))</f>
        <v> </v>
      </c>
      <c r="B960" s="13" t="str">
        <f>CONCAT("|", JOIN("/",Inventory!F959:K959) )</f>
        <v>|/////</v>
      </c>
      <c r="C960" s="13" t="str">
        <f>CONCAT( "|", Inventory!E959)</f>
        <v>|</v>
      </c>
      <c r="D960" s="13" t="str">
        <f>CONCAT( "|", Inventory!D959)</f>
        <v>|</v>
      </c>
      <c r="E960" s="13" t="str">
        <f>CONCAT( "|", Inventory!C959)</f>
        <v>|</v>
      </c>
      <c r="F960" s="13" t="str">
        <f>SUBSTITUTE(CONCAT("|", JOIN(", ",Inventory!R959:U959) ), ", , ,", "")</f>
        <v>| </v>
      </c>
      <c r="G960" s="13" t="str">
        <f>CONCATENATE( "|", Inventory!L959)</f>
        <v>|</v>
      </c>
      <c r="H960" s="13" t="str">
        <f>IF ( Inventory!N959 = "", " |", SUBSTITUTE(Inventory!N959, Inventory!N959, CONCATENATE( "|", Inventory!N959) ) )</f>
        <v> |</v>
      </c>
    </row>
    <row r="961">
      <c r="A961" s="132" t="str">
        <f>CONCATENATE(Inventory!A960, " ", IF( Inventory!B960 = "♂", "&amp;#9794;", IF( Inventory!B960 = "⚪", "&amp;#9898;", IF( Inventory!B960 = "♀", "&amp;#9792;", "" ))))</f>
        <v> </v>
      </c>
      <c r="B961" s="13" t="str">
        <f>CONCAT("|", JOIN("/",Inventory!F960:K960) )</f>
        <v>|/////</v>
      </c>
      <c r="C961" s="13" t="str">
        <f>CONCAT( "|", Inventory!E960)</f>
        <v>|</v>
      </c>
      <c r="D961" s="13" t="str">
        <f>CONCAT( "|", Inventory!D960)</f>
        <v>|</v>
      </c>
      <c r="E961" s="13" t="str">
        <f>CONCAT( "|", Inventory!C960)</f>
        <v>|</v>
      </c>
      <c r="F961" s="13" t="str">
        <f>SUBSTITUTE(CONCAT("|", JOIN(", ",Inventory!R960:U960) ), ", , ,", "")</f>
        <v>| </v>
      </c>
      <c r="G961" s="13" t="str">
        <f>CONCATENATE( "|", Inventory!L960)</f>
        <v>|</v>
      </c>
      <c r="H961" s="13" t="str">
        <f>IF ( Inventory!N960 = "", " |", SUBSTITUTE(Inventory!N960, Inventory!N960, CONCATENATE( "|", Inventory!N960) ) )</f>
        <v> |</v>
      </c>
    </row>
    <row r="962">
      <c r="A962" s="132" t="str">
        <f>CONCATENATE(Inventory!A961, " ", IF( Inventory!B961 = "♂", "&amp;#9794;", IF( Inventory!B961 = "⚪", "&amp;#9898;", IF( Inventory!B961 = "♀", "&amp;#9792;", "" ))))</f>
        <v> </v>
      </c>
      <c r="B962" s="13" t="str">
        <f>CONCAT("|", JOIN("/",Inventory!F961:K961) )</f>
        <v>|/////</v>
      </c>
      <c r="C962" s="13" t="str">
        <f>CONCAT( "|", Inventory!E961)</f>
        <v>|</v>
      </c>
      <c r="D962" s="13" t="str">
        <f>CONCAT( "|", Inventory!D961)</f>
        <v>|</v>
      </c>
      <c r="E962" s="13" t="str">
        <f>CONCAT( "|", Inventory!C961)</f>
        <v>|</v>
      </c>
      <c r="F962" s="13" t="str">
        <f>SUBSTITUTE(CONCAT("|", JOIN(", ",Inventory!R961:U961) ), ", , ,", "")</f>
        <v>| </v>
      </c>
      <c r="G962" s="13" t="str">
        <f>CONCATENATE( "|", Inventory!L961)</f>
        <v>|</v>
      </c>
      <c r="H962" s="13" t="str">
        <f>IF ( Inventory!N961 = "", " |", SUBSTITUTE(Inventory!N961, Inventory!N961, CONCATENATE( "|", Inventory!N961) ) )</f>
        <v> |</v>
      </c>
    </row>
    <row r="963">
      <c r="A963" s="132" t="str">
        <f>CONCATENATE(Inventory!A962, " ", IF( Inventory!B962 = "♂", "&amp;#9794;", IF( Inventory!B962 = "⚪", "&amp;#9898;", IF( Inventory!B962 = "♀", "&amp;#9792;", "" ))))</f>
        <v> </v>
      </c>
      <c r="B963" s="13" t="str">
        <f>CONCAT("|", JOIN("/",Inventory!F962:K962) )</f>
        <v>|/////</v>
      </c>
      <c r="C963" s="13" t="str">
        <f>CONCAT( "|", Inventory!E962)</f>
        <v>|</v>
      </c>
      <c r="D963" s="13" t="str">
        <f>CONCAT( "|", Inventory!D962)</f>
        <v>|</v>
      </c>
      <c r="E963" s="13" t="str">
        <f>CONCAT( "|", Inventory!C962)</f>
        <v>|</v>
      </c>
      <c r="F963" s="13" t="str">
        <f>SUBSTITUTE(CONCAT("|", JOIN(", ",Inventory!R962:U962) ), ", , ,", "")</f>
        <v>| </v>
      </c>
      <c r="G963" s="13" t="str">
        <f>CONCATENATE( "|", Inventory!L962)</f>
        <v>|</v>
      </c>
      <c r="H963" s="13" t="str">
        <f>IF ( Inventory!N962 = "", " |", SUBSTITUTE(Inventory!N962, Inventory!N962, CONCATENATE( "|", Inventory!N962) ) )</f>
        <v> |</v>
      </c>
    </row>
    <row r="964">
      <c r="A964" s="132" t="str">
        <f>CONCATENATE(Inventory!A963, " ", IF( Inventory!B963 = "♂", "&amp;#9794;", IF( Inventory!B963 = "⚪", "&amp;#9898;", IF( Inventory!B963 = "♀", "&amp;#9792;", "" ))))</f>
        <v> </v>
      </c>
      <c r="B964" s="13" t="str">
        <f>CONCAT("|", JOIN("/",Inventory!F963:K963) )</f>
        <v>|/////</v>
      </c>
      <c r="C964" s="13" t="str">
        <f>CONCAT( "|", Inventory!E963)</f>
        <v>|</v>
      </c>
      <c r="D964" s="13" t="str">
        <f>CONCAT( "|", Inventory!D963)</f>
        <v>|</v>
      </c>
      <c r="E964" s="13" t="str">
        <f>CONCAT( "|", Inventory!C963)</f>
        <v>|</v>
      </c>
      <c r="F964" s="13" t="str">
        <f>SUBSTITUTE(CONCAT("|", JOIN(", ",Inventory!R963:U963) ), ", , ,", "")</f>
        <v>| </v>
      </c>
      <c r="G964" s="13" t="str">
        <f>CONCATENATE( "|", Inventory!L963)</f>
        <v>|</v>
      </c>
      <c r="H964" s="13" t="str">
        <f>IF ( Inventory!N963 = "", " |", SUBSTITUTE(Inventory!N963, Inventory!N963, CONCATENATE( "|", Inventory!N963) ) )</f>
        <v> |</v>
      </c>
    </row>
    <row r="965">
      <c r="A965" s="132" t="str">
        <f>CONCATENATE(Inventory!A964, " ", IF( Inventory!B964 = "♂", "&amp;#9794;", IF( Inventory!B964 = "⚪", "&amp;#9898;", IF( Inventory!B964 = "♀", "&amp;#9792;", "" ))))</f>
        <v> </v>
      </c>
      <c r="B965" s="13" t="str">
        <f>CONCAT("|", JOIN("/",Inventory!F964:K964) )</f>
        <v>|/////</v>
      </c>
      <c r="C965" s="13" t="str">
        <f>CONCAT( "|", Inventory!E964)</f>
        <v>|</v>
      </c>
      <c r="D965" s="13" t="str">
        <f>CONCAT( "|", Inventory!D964)</f>
        <v>|</v>
      </c>
      <c r="E965" s="13" t="str">
        <f>CONCAT( "|", Inventory!C964)</f>
        <v>|</v>
      </c>
      <c r="F965" s="13" t="str">
        <f>SUBSTITUTE(CONCAT("|", JOIN(", ",Inventory!R964:U964) ), ", , ,", "")</f>
        <v>| </v>
      </c>
      <c r="G965" s="13" t="str">
        <f>CONCATENATE( "|", Inventory!L964)</f>
        <v>|</v>
      </c>
      <c r="H965" s="13" t="str">
        <f>IF ( Inventory!N964 = "", " |", SUBSTITUTE(Inventory!N964, Inventory!N964, CONCATENATE( "|", Inventory!N964) ) )</f>
        <v> |</v>
      </c>
    </row>
    <row r="966">
      <c r="A966" s="132" t="str">
        <f>CONCATENATE(Inventory!A965, " ", IF( Inventory!B965 = "♂", "&amp;#9794;", IF( Inventory!B965 = "⚪", "&amp;#9898;", IF( Inventory!B965 = "♀", "&amp;#9792;", "" ))))</f>
        <v> </v>
      </c>
      <c r="B966" s="13" t="str">
        <f>CONCAT("|", JOIN("/",Inventory!F965:K965) )</f>
        <v>|/////</v>
      </c>
      <c r="C966" s="13" t="str">
        <f>CONCAT( "|", Inventory!E965)</f>
        <v>|</v>
      </c>
      <c r="D966" s="13" t="str">
        <f>CONCAT( "|", Inventory!D965)</f>
        <v>|</v>
      </c>
      <c r="E966" s="13" t="str">
        <f>CONCAT( "|", Inventory!C965)</f>
        <v>|</v>
      </c>
      <c r="F966" s="13" t="str">
        <f>SUBSTITUTE(CONCAT("|", JOIN(", ",Inventory!R965:U965) ), ", , ,", "")</f>
        <v>| </v>
      </c>
      <c r="G966" s="13" t="str">
        <f>CONCATENATE( "|", Inventory!L965)</f>
        <v>|</v>
      </c>
      <c r="H966" s="13" t="str">
        <f>IF ( Inventory!N965 = "", " |", SUBSTITUTE(Inventory!N965, Inventory!N965, CONCATENATE( "|", Inventory!N965) ) )</f>
        <v> |</v>
      </c>
    </row>
    <row r="967">
      <c r="A967" s="132" t="str">
        <f>CONCATENATE(Inventory!A966, " ", IF( Inventory!B966 = "♂", "&amp;#9794;", IF( Inventory!B966 = "⚪", "&amp;#9898;", IF( Inventory!B966 = "♀", "&amp;#9792;", "" ))))</f>
        <v> </v>
      </c>
      <c r="B967" s="13" t="str">
        <f>CONCAT("|", JOIN("/",Inventory!F966:K966) )</f>
        <v>|/////</v>
      </c>
      <c r="C967" s="13" t="str">
        <f>CONCAT( "|", Inventory!E966)</f>
        <v>|</v>
      </c>
      <c r="D967" s="13" t="str">
        <f>CONCAT( "|", Inventory!D966)</f>
        <v>|</v>
      </c>
      <c r="E967" s="13" t="str">
        <f>CONCAT( "|", Inventory!C966)</f>
        <v>|</v>
      </c>
      <c r="F967" s="13" t="str">
        <f>SUBSTITUTE(CONCAT("|", JOIN(", ",Inventory!R966:U966) ), ", , ,", "")</f>
        <v>| </v>
      </c>
      <c r="G967" s="13" t="str">
        <f>CONCATENATE( "|", Inventory!L966)</f>
        <v>|</v>
      </c>
      <c r="H967" s="13" t="str">
        <f>IF ( Inventory!N966 = "", " |", SUBSTITUTE(Inventory!N966, Inventory!N966, CONCATENATE( "|", Inventory!N966) ) )</f>
        <v> |</v>
      </c>
    </row>
    <row r="968">
      <c r="A968" s="132" t="str">
        <f>CONCATENATE(Inventory!A967, " ", IF( Inventory!B967 = "♂", "&amp;#9794;", IF( Inventory!B967 = "⚪", "&amp;#9898;", IF( Inventory!B967 = "♀", "&amp;#9792;", "" ))))</f>
        <v> </v>
      </c>
      <c r="B968" s="13" t="str">
        <f>CONCAT("|", JOIN("/",Inventory!F967:K967) )</f>
        <v>|/////</v>
      </c>
      <c r="C968" s="13" t="str">
        <f>CONCAT( "|", Inventory!E967)</f>
        <v>|</v>
      </c>
      <c r="D968" s="13" t="str">
        <f>CONCAT( "|", Inventory!D967)</f>
        <v>|</v>
      </c>
      <c r="E968" s="13" t="str">
        <f>CONCAT( "|", Inventory!C967)</f>
        <v>|</v>
      </c>
      <c r="F968" s="13" t="str">
        <f>SUBSTITUTE(CONCAT("|", JOIN(", ",Inventory!R967:U967) ), ", , ,", "")</f>
        <v>| </v>
      </c>
      <c r="G968" s="13" t="str">
        <f>CONCATENATE( "|", Inventory!L967)</f>
        <v>|</v>
      </c>
      <c r="H968" s="13" t="str">
        <f>IF ( Inventory!N967 = "", " |", SUBSTITUTE(Inventory!N967, Inventory!N967, CONCATENATE( "|", Inventory!N967) ) )</f>
        <v> |</v>
      </c>
    </row>
    <row r="969">
      <c r="A969" s="132" t="str">
        <f>CONCATENATE(Inventory!A968, " ", IF( Inventory!B968 = "♂", "&amp;#9794;", IF( Inventory!B968 = "⚪", "&amp;#9898;", IF( Inventory!B968 = "♀", "&amp;#9792;", "" ))))</f>
        <v> </v>
      </c>
      <c r="B969" s="13" t="str">
        <f>CONCAT("|", JOIN("/",Inventory!F968:K968) )</f>
        <v>|/////</v>
      </c>
      <c r="C969" s="13" t="str">
        <f>CONCAT( "|", Inventory!E968)</f>
        <v>|</v>
      </c>
      <c r="D969" s="13" t="str">
        <f>CONCAT( "|", Inventory!D968)</f>
        <v>|</v>
      </c>
      <c r="E969" s="13" t="str">
        <f>CONCAT( "|", Inventory!C968)</f>
        <v>|</v>
      </c>
      <c r="F969" s="13" t="str">
        <f>SUBSTITUTE(CONCAT("|", JOIN(", ",Inventory!R968:U968) ), ", , ,", "")</f>
        <v>| </v>
      </c>
      <c r="G969" s="13" t="str">
        <f>CONCATENATE( "|", Inventory!L968)</f>
        <v>|</v>
      </c>
      <c r="H969" s="13" t="str">
        <f>IF ( Inventory!N968 = "", " |", SUBSTITUTE(Inventory!N968, Inventory!N968, CONCATENATE( "|", Inventory!N968) ) )</f>
        <v> |</v>
      </c>
    </row>
    <row r="970">
      <c r="A970" s="132" t="str">
        <f>CONCATENATE(Inventory!A969, " ", IF( Inventory!B969 = "♂", "&amp;#9794;", IF( Inventory!B969 = "⚪", "&amp;#9898;", IF( Inventory!B969 = "♀", "&amp;#9792;", "" ))))</f>
        <v> </v>
      </c>
      <c r="B970" s="13" t="str">
        <f>CONCAT("|", JOIN("/",Inventory!F969:K969) )</f>
        <v>|/////</v>
      </c>
      <c r="C970" s="13" t="str">
        <f>CONCAT( "|", Inventory!E969)</f>
        <v>|</v>
      </c>
      <c r="D970" s="13" t="str">
        <f>CONCAT( "|", Inventory!D969)</f>
        <v>|</v>
      </c>
      <c r="E970" s="13" t="str">
        <f>CONCAT( "|", Inventory!C969)</f>
        <v>|</v>
      </c>
      <c r="F970" s="13" t="str">
        <f>SUBSTITUTE(CONCAT("|", JOIN(", ",Inventory!R969:U969) ), ", , ,", "")</f>
        <v>| </v>
      </c>
      <c r="G970" s="13" t="str">
        <f>CONCATENATE( "|", Inventory!L969)</f>
        <v>|</v>
      </c>
      <c r="H970" s="13" t="str">
        <f>IF ( Inventory!N969 = "", " |", SUBSTITUTE(Inventory!N969, Inventory!N969, CONCATENATE( "|", Inventory!N969) ) )</f>
        <v> |</v>
      </c>
    </row>
    <row r="971">
      <c r="A971" s="132" t="str">
        <f>CONCATENATE(Inventory!A970, " ", IF( Inventory!B970 = "♂", "&amp;#9794;", IF( Inventory!B970 = "⚪", "&amp;#9898;", IF( Inventory!B970 = "♀", "&amp;#9792;", "" ))))</f>
        <v> </v>
      </c>
      <c r="B971" s="13" t="str">
        <f>CONCAT("|", JOIN("/",Inventory!F970:K970) )</f>
        <v>|/////</v>
      </c>
      <c r="C971" s="13" t="str">
        <f>CONCAT( "|", Inventory!E970)</f>
        <v>|</v>
      </c>
      <c r="D971" s="13" t="str">
        <f>CONCAT( "|", Inventory!D970)</f>
        <v>|</v>
      </c>
      <c r="E971" s="13" t="str">
        <f>CONCAT( "|", Inventory!C970)</f>
        <v>|</v>
      </c>
      <c r="F971" s="13" t="str">
        <f>SUBSTITUTE(CONCAT("|", JOIN(", ",Inventory!R970:U970) ), ", , ,", "")</f>
        <v>| </v>
      </c>
      <c r="G971" s="13" t="str">
        <f>CONCATENATE( "|", Inventory!L970)</f>
        <v>|</v>
      </c>
      <c r="H971" s="13" t="str">
        <f>IF ( Inventory!N970 = "", " |", SUBSTITUTE(Inventory!N970, Inventory!N970, CONCATENATE( "|", Inventory!N970) ) )</f>
        <v> |</v>
      </c>
    </row>
    <row r="972">
      <c r="A972" s="132" t="str">
        <f>CONCATENATE(Inventory!A971, " ", IF( Inventory!B971 = "♂", "&amp;#9794;", IF( Inventory!B971 = "⚪", "&amp;#9898;", IF( Inventory!B971 = "♀", "&amp;#9792;", "" ))))</f>
        <v> </v>
      </c>
      <c r="B972" s="13" t="str">
        <f>CONCAT("|", JOIN("/",Inventory!F971:K971) )</f>
        <v>|/////</v>
      </c>
      <c r="C972" s="13" t="str">
        <f>CONCAT( "|", Inventory!E971)</f>
        <v>|</v>
      </c>
      <c r="D972" s="13" t="str">
        <f>CONCAT( "|", Inventory!D971)</f>
        <v>|</v>
      </c>
      <c r="E972" s="13" t="str">
        <f>CONCAT( "|", Inventory!C971)</f>
        <v>|</v>
      </c>
      <c r="F972" s="13" t="str">
        <f>SUBSTITUTE(CONCAT("|", JOIN(", ",Inventory!R971:U971) ), ", , ,", "")</f>
        <v>| </v>
      </c>
      <c r="G972" s="13" t="str">
        <f>CONCATENATE( "|", Inventory!L971)</f>
        <v>|</v>
      </c>
      <c r="H972" s="13" t="str">
        <f>IF ( Inventory!N971 = "", " |", SUBSTITUTE(Inventory!N971, Inventory!N971, CONCATENATE( "|", Inventory!N971) ) )</f>
        <v> |</v>
      </c>
    </row>
    <row r="973">
      <c r="A973" s="132" t="str">
        <f>CONCATENATE(Inventory!A972, " ", IF( Inventory!B972 = "♂", "&amp;#9794;", IF( Inventory!B972 = "⚪", "&amp;#9898;", IF( Inventory!B972 = "♀", "&amp;#9792;", "" ))))</f>
        <v> </v>
      </c>
      <c r="B973" s="13" t="str">
        <f>CONCAT("|", JOIN("/",Inventory!F972:K972) )</f>
        <v>|/////</v>
      </c>
      <c r="C973" s="13" t="str">
        <f>CONCAT( "|", Inventory!E972)</f>
        <v>|</v>
      </c>
      <c r="D973" s="13" t="str">
        <f>CONCAT( "|", Inventory!D972)</f>
        <v>|</v>
      </c>
      <c r="E973" s="13" t="str">
        <f>CONCAT( "|", Inventory!C972)</f>
        <v>|</v>
      </c>
      <c r="F973" s="13" t="str">
        <f>SUBSTITUTE(CONCAT("|", JOIN(", ",Inventory!R972:U972) ), ", , ,", "")</f>
        <v>| </v>
      </c>
      <c r="G973" s="13" t="str">
        <f>CONCATENATE( "|", Inventory!L972)</f>
        <v>|</v>
      </c>
      <c r="H973" s="13" t="str">
        <f>IF ( Inventory!N972 = "", " |", SUBSTITUTE(Inventory!N972, Inventory!N972, CONCATENATE( "|", Inventory!N972) ) )</f>
        <v> |</v>
      </c>
    </row>
    <row r="974">
      <c r="A974" s="132" t="str">
        <f>CONCATENATE(Inventory!A973, " ", IF( Inventory!B973 = "♂", "&amp;#9794;", IF( Inventory!B973 = "⚪", "&amp;#9898;", IF( Inventory!B973 = "♀", "&amp;#9792;", "" ))))</f>
        <v> </v>
      </c>
      <c r="B974" s="13" t="str">
        <f>CONCAT("|", JOIN("/",Inventory!F973:K973) )</f>
        <v>|/////</v>
      </c>
      <c r="C974" s="13" t="str">
        <f>CONCAT( "|", Inventory!E973)</f>
        <v>|</v>
      </c>
      <c r="D974" s="13" t="str">
        <f>CONCAT( "|", Inventory!D973)</f>
        <v>|</v>
      </c>
      <c r="E974" s="13" t="str">
        <f>CONCAT( "|", Inventory!C973)</f>
        <v>|</v>
      </c>
      <c r="F974" s="13" t="str">
        <f>SUBSTITUTE(CONCAT("|", JOIN(", ",Inventory!R973:U973) ), ", , ,", "")</f>
        <v>| </v>
      </c>
      <c r="G974" s="13" t="str">
        <f>CONCATENATE( "|", Inventory!L973)</f>
        <v>|</v>
      </c>
      <c r="H974" s="13" t="str">
        <f>IF ( Inventory!N973 = "", " |", SUBSTITUTE(Inventory!N973, Inventory!N973, CONCATENATE( "|", Inventory!N973) ) )</f>
        <v> |</v>
      </c>
    </row>
    <row r="975">
      <c r="A975" s="132" t="str">
        <f>CONCATENATE(Inventory!A974, " ", IF( Inventory!B974 = "♂", "&amp;#9794;", IF( Inventory!B974 = "⚪", "&amp;#9898;", IF( Inventory!B974 = "♀", "&amp;#9792;", "" ))))</f>
        <v> </v>
      </c>
      <c r="B975" s="13" t="str">
        <f>CONCAT("|", JOIN("/",Inventory!F974:K974) )</f>
        <v>|/////</v>
      </c>
      <c r="C975" s="13" t="str">
        <f>CONCAT( "|", Inventory!E974)</f>
        <v>|</v>
      </c>
      <c r="D975" s="13" t="str">
        <f>CONCAT( "|", Inventory!D974)</f>
        <v>|</v>
      </c>
      <c r="E975" s="13" t="str">
        <f>CONCAT( "|", Inventory!C974)</f>
        <v>|</v>
      </c>
      <c r="F975" s="13" t="str">
        <f>SUBSTITUTE(CONCAT("|", JOIN(", ",Inventory!R974:U974) ), ", , ,", "")</f>
        <v>| </v>
      </c>
      <c r="G975" s="13" t="str">
        <f>CONCATENATE( "|", Inventory!L974)</f>
        <v>|</v>
      </c>
      <c r="H975" s="13" t="str">
        <f>IF ( Inventory!N974 = "", " |", SUBSTITUTE(Inventory!N974, Inventory!N974, CONCATENATE( "|", Inventory!N974) ) )</f>
        <v> |</v>
      </c>
    </row>
    <row r="976">
      <c r="A976" s="132" t="str">
        <f>CONCATENATE(Inventory!A975, " ", IF( Inventory!B975 = "♂", "&amp;#9794;", IF( Inventory!B975 = "⚪", "&amp;#9898;", IF( Inventory!B975 = "♀", "&amp;#9792;", "" ))))</f>
        <v> </v>
      </c>
      <c r="B976" s="13" t="str">
        <f>CONCAT("|", JOIN("/",Inventory!F975:K975) )</f>
        <v>|/////</v>
      </c>
      <c r="C976" s="13" t="str">
        <f>CONCAT( "|", Inventory!E975)</f>
        <v>|</v>
      </c>
      <c r="D976" s="13" t="str">
        <f>CONCAT( "|", Inventory!D975)</f>
        <v>|</v>
      </c>
      <c r="E976" s="13" t="str">
        <f>CONCAT( "|", Inventory!C975)</f>
        <v>|</v>
      </c>
      <c r="F976" s="13" t="str">
        <f>SUBSTITUTE(CONCAT("|", JOIN(", ",Inventory!R975:U975) ), ", , ,", "")</f>
        <v>| </v>
      </c>
      <c r="G976" s="13" t="str">
        <f>CONCATENATE( "|", Inventory!L975)</f>
        <v>|</v>
      </c>
      <c r="H976" s="13" t="str">
        <f>IF ( Inventory!N975 = "", " |", SUBSTITUTE(Inventory!N975, Inventory!N975, CONCATENATE( "|", Inventory!N975) ) )</f>
        <v> |</v>
      </c>
    </row>
    <row r="977">
      <c r="A977" s="132" t="str">
        <f>CONCATENATE(Inventory!A976, " ", IF( Inventory!B976 = "♂", "&amp;#9794;", IF( Inventory!B976 = "⚪", "&amp;#9898;", IF( Inventory!B976 = "♀", "&amp;#9792;", "" ))))</f>
        <v> </v>
      </c>
      <c r="B977" s="13" t="str">
        <f>CONCAT("|", JOIN("/",Inventory!F976:K976) )</f>
        <v>|/////</v>
      </c>
      <c r="C977" s="13" t="str">
        <f>CONCAT( "|", Inventory!E976)</f>
        <v>|</v>
      </c>
      <c r="D977" s="13" t="str">
        <f>CONCAT( "|", Inventory!D976)</f>
        <v>|</v>
      </c>
      <c r="E977" s="13" t="str">
        <f>CONCAT( "|", Inventory!C976)</f>
        <v>|</v>
      </c>
      <c r="F977" s="13" t="str">
        <f>SUBSTITUTE(CONCAT("|", JOIN(", ",Inventory!R976:U976) ), ", , ,", "")</f>
        <v>| </v>
      </c>
      <c r="G977" s="13" t="str">
        <f>CONCATENATE( "|", Inventory!L976)</f>
        <v>|</v>
      </c>
      <c r="H977" s="13" t="str">
        <f>IF ( Inventory!N976 = "", " |", SUBSTITUTE(Inventory!N976, Inventory!N976, CONCATENATE( "|", Inventory!N976) ) )</f>
        <v> |</v>
      </c>
    </row>
    <row r="978">
      <c r="A978" s="132" t="str">
        <f>CONCATENATE(Inventory!A977, " ", IF( Inventory!B977 = "♂", "&amp;#9794;", IF( Inventory!B977 = "⚪", "&amp;#9898;", IF( Inventory!B977 = "♀", "&amp;#9792;", "" ))))</f>
        <v> </v>
      </c>
      <c r="B978" s="13" t="str">
        <f>CONCAT("|", JOIN("/",Inventory!F977:K977) )</f>
        <v>|/////</v>
      </c>
      <c r="C978" s="13" t="str">
        <f>CONCAT( "|", Inventory!E977)</f>
        <v>|</v>
      </c>
      <c r="D978" s="13" t="str">
        <f>CONCAT( "|", Inventory!D977)</f>
        <v>|</v>
      </c>
      <c r="E978" s="13" t="str">
        <f>CONCAT( "|", Inventory!C977)</f>
        <v>|</v>
      </c>
      <c r="F978" s="13" t="str">
        <f>SUBSTITUTE(CONCAT("|", JOIN(", ",Inventory!R977:U977) ), ", , ,", "")</f>
        <v>| </v>
      </c>
      <c r="G978" s="13" t="str">
        <f>CONCATENATE( "|", Inventory!L977)</f>
        <v>|</v>
      </c>
      <c r="H978" s="13" t="str">
        <f>IF ( Inventory!N977 = "", " |", SUBSTITUTE(Inventory!N977, Inventory!N977, CONCATENATE( "|", Inventory!N977) ) )</f>
        <v> |</v>
      </c>
    </row>
    <row r="979">
      <c r="A979" s="132" t="str">
        <f>CONCATENATE(Inventory!A978, " ", IF( Inventory!B978 = "♂", "&amp;#9794;", IF( Inventory!B978 = "⚪", "&amp;#9898;", IF( Inventory!B978 = "♀", "&amp;#9792;", "" ))))</f>
        <v> </v>
      </c>
      <c r="B979" s="13" t="str">
        <f>CONCAT("|", JOIN("/",Inventory!F978:K978) )</f>
        <v>|/////</v>
      </c>
      <c r="C979" s="13" t="str">
        <f>CONCAT( "|", Inventory!E978)</f>
        <v>|</v>
      </c>
      <c r="D979" s="13" t="str">
        <f>CONCAT( "|", Inventory!D978)</f>
        <v>|</v>
      </c>
      <c r="E979" s="13" t="str">
        <f>CONCAT( "|", Inventory!C978)</f>
        <v>|</v>
      </c>
      <c r="F979" s="13" t="str">
        <f>SUBSTITUTE(CONCAT("|", JOIN(", ",Inventory!R978:U978) ), ", , ,", "")</f>
        <v>| </v>
      </c>
      <c r="G979" s="13" t="str">
        <f>CONCATENATE( "|", Inventory!L978)</f>
        <v>|</v>
      </c>
      <c r="H979" s="13" t="str">
        <f>IF ( Inventory!N978 = "", " |", SUBSTITUTE(Inventory!N978, Inventory!N978, CONCATENATE( "|", Inventory!N978) ) )</f>
        <v> |</v>
      </c>
    </row>
    <row r="980">
      <c r="A980" s="132" t="str">
        <f>CONCATENATE(Inventory!A979, " ", IF( Inventory!B979 = "♂", "&amp;#9794;", IF( Inventory!B979 = "⚪", "&amp;#9898;", IF( Inventory!B979 = "♀", "&amp;#9792;", "" ))))</f>
        <v> </v>
      </c>
      <c r="B980" s="13" t="str">
        <f>CONCAT("|", JOIN("/",Inventory!F979:K979) )</f>
        <v>|/////</v>
      </c>
      <c r="C980" s="13" t="str">
        <f>CONCAT( "|", Inventory!E979)</f>
        <v>|</v>
      </c>
      <c r="D980" s="13" t="str">
        <f>CONCAT( "|", Inventory!D979)</f>
        <v>|</v>
      </c>
      <c r="E980" s="13" t="str">
        <f>CONCAT( "|", Inventory!C979)</f>
        <v>|</v>
      </c>
      <c r="F980" s="13" t="str">
        <f>SUBSTITUTE(CONCAT("|", JOIN(", ",Inventory!R979:U979) ), ", , ,", "")</f>
        <v>| </v>
      </c>
      <c r="G980" s="13" t="str">
        <f>CONCATENATE( "|", Inventory!L979)</f>
        <v>|</v>
      </c>
      <c r="H980" s="13" t="str">
        <f>IF ( Inventory!N979 = "", " |", SUBSTITUTE(Inventory!N979, Inventory!N979, CONCATENATE( "|", Inventory!N979) ) )</f>
        <v> |</v>
      </c>
    </row>
    <row r="981">
      <c r="A981" s="132" t="str">
        <f>CONCATENATE(Inventory!A980, " ", IF( Inventory!B980 = "♂", "&amp;#9794;", IF( Inventory!B980 = "⚪", "&amp;#9898;", IF( Inventory!B980 = "♀", "&amp;#9792;", "" ))))</f>
        <v> </v>
      </c>
      <c r="B981" s="13" t="str">
        <f>CONCAT("|", JOIN("/",Inventory!F980:K980) )</f>
        <v>|/////</v>
      </c>
      <c r="C981" s="13" t="str">
        <f>CONCAT( "|", Inventory!E980)</f>
        <v>|</v>
      </c>
      <c r="D981" s="13" t="str">
        <f>CONCAT( "|", Inventory!D980)</f>
        <v>|</v>
      </c>
      <c r="E981" s="13" t="str">
        <f>CONCAT( "|", Inventory!C980)</f>
        <v>|</v>
      </c>
      <c r="F981" s="13" t="str">
        <f>SUBSTITUTE(CONCAT("|", JOIN(", ",Inventory!R980:U980) ), ", , ,", "")</f>
        <v>| </v>
      </c>
      <c r="G981" s="13" t="str">
        <f>CONCATENATE( "|", Inventory!L980)</f>
        <v>|</v>
      </c>
      <c r="H981" s="13" t="str">
        <f>IF ( Inventory!N980 = "", " |", SUBSTITUTE(Inventory!N980, Inventory!N980, CONCATENATE( "|", Inventory!N980) ) )</f>
        <v> |</v>
      </c>
    </row>
    <row r="982">
      <c r="A982" s="132" t="str">
        <f>CONCATENATE(Inventory!A981, " ", IF( Inventory!B981 = "♂", "&amp;#9794;", IF( Inventory!B981 = "⚪", "&amp;#9898;", IF( Inventory!B981 = "♀", "&amp;#9792;", "" ))))</f>
        <v> </v>
      </c>
      <c r="B982" s="13" t="str">
        <f>CONCAT("|", JOIN("/",Inventory!F981:K981) )</f>
        <v>|/////</v>
      </c>
      <c r="C982" s="13" t="str">
        <f>CONCAT( "|", Inventory!E981)</f>
        <v>|</v>
      </c>
      <c r="D982" s="13" t="str">
        <f>CONCAT( "|", Inventory!D981)</f>
        <v>|</v>
      </c>
      <c r="E982" s="13" t="str">
        <f>CONCAT( "|", Inventory!C981)</f>
        <v>|</v>
      </c>
      <c r="F982" s="13" t="str">
        <f>SUBSTITUTE(CONCAT("|", JOIN(", ",Inventory!R981:U981) ), ", , ,", "")</f>
        <v>| </v>
      </c>
      <c r="G982" s="13" t="str">
        <f>CONCATENATE( "|", Inventory!L981)</f>
        <v>|</v>
      </c>
      <c r="H982" s="13" t="str">
        <f>IF ( Inventory!N981 = "", " |", SUBSTITUTE(Inventory!N981, Inventory!N981, CONCATENATE( "|", Inventory!N981) ) )</f>
        <v> |</v>
      </c>
    </row>
    <row r="983">
      <c r="A983" s="132" t="str">
        <f>CONCATENATE(Inventory!A982, " ", IF( Inventory!B982 = "♂", "&amp;#9794;", IF( Inventory!B982 = "⚪", "&amp;#9898;", IF( Inventory!B982 = "♀", "&amp;#9792;", "" ))))</f>
        <v> </v>
      </c>
      <c r="B983" s="13" t="str">
        <f>CONCAT("|", JOIN("/",Inventory!F982:K982) )</f>
        <v>|/////</v>
      </c>
      <c r="C983" s="13" t="str">
        <f>CONCAT( "|", Inventory!E982)</f>
        <v>|</v>
      </c>
      <c r="D983" s="13" t="str">
        <f>CONCAT( "|", Inventory!D982)</f>
        <v>|</v>
      </c>
      <c r="E983" s="13" t="str">
        <f>CONCAT( "|", Inventory!C982)</f>
        <v>|</v>
      </c>
      <c r="F983" s="13" t="str">
        <f>SUBSTITUTE(CONCAT("|", JOIN(", ",Inventory!R982:U982) ), ", , ,", "")</f>
        <v>| </v>
      </c>
      <c r="G983" s="13" t="str">
        <f>CONCATENATE( "|", Inventory!L982)</f>
        <v>|</v>
      </c>
      <c r="H983" s="13" t="str">
        <f>IF ( Inventory!N982 = "", " |", SUBSTITUTE(Inventory!N982, Inventory!N982, CONCATENATE( "|", Inventory!N982) ) )</f>
        <v> |</v>
      </c>
    </row>
    <row r="984">
      <c r="A984" s="132" t="str">
        <f>CONCATENATE(Inventory!A983, " ", IF( Inventory!B983 = "♂", "&amp;#9794;", IF( Inventory!B983 = "⚪", "&amp;#9898;", IF( Inventory!B983 = "♀", "&amp;#9792;", "" ))))</f>
        <v> </v>
      </c>
      <c r="B984" s="13" t="str">
        <f>CONCAT("|", JOIN("/",Inventory!F983:K983) )</f>
        <v>|/////</v>
      </c>
      <c r="C984" s="13" t="str">
        <f>CONCAT( "|", Inventory!E983)</f>
        <v>|</v>
      </c>
      <c r="D984" s="13" t="str">
        <f>CONCAT( "|", Inventory!D983)</f>
        <v>|</v>
      </c>
      <c r="E984" s="13" t="str">
        <f>CONCAT( "|", Inventory!C983)</f>
        <v>|</v>
      </c>
      <c r="F984" s="13" t="str">
        <f>SUBSTITUTE(CONCAT("|", JOIN(", ",Inventory!R983:U983) ), ", , ,", "")</f>
        <v>| </v>
      </c>
      <c r="G984" s="13" t="str">
        <f>CONCATENATE( "|", Inventory!L983)</f>
        <v>|</v>
      </c>
      <c r="H984" s="13" t="str">
        <f>IF ( Inventory!N983 = "", " |", SUBSTITUTE(Inventory!N983, Inventory!N983, CONCATENATE( "|", Inventory!N983) ) )</f>
        <v> |</v>
      </c>
    </row>
    <row r="985">
      <c r="A985" s="132" t="str">
        <f>CONCATENATE(Inventory!A984, " ", IF( Inventory!B984 = "♂", "&amp;#9794;", IF( Inventory!B984 = "⚪", "&amp;#9898;", IF( Inventory!B984 = "♀", "&amp;#9792;", "" ))))</f>
        <v> </v>
      </c>
      <c r="B985" s="13" t="str">
        <f>CONCAT("|", JOIN("/",Inventory!F984:K984) )</f>
        <v>|/////</v>
      </c>
      <c r="C985" s="13" t="str">
        <f>CONCAT( "|", Inventory!E984)</f>
        <v>|</v>
      </c>
      <c r="D985" s="13" t="str">
        <f>CONCAT( "|", Inventory!D984)</f>
        <v>|</v>
      </c>
      <c r="E985" s="13" t="str">
        <f>CONCAT( "|", Inventory!C984)</f>
        <v>|</v>
      </c>
      <c r="F985" s="13" t="str">
        <f>SUBSTITUTE(CONCAT("|", JOIN(", ",Inventory!R984:U984) ), ", , ,", "")</f>
        <v>| </v>
      </c>
      <c r="G985" s="13" t="str">
        <f>CONCATENATE( "|", Inventory!L984)</f>
        <v>|</v>
      </c>
      <c r="H985" s="13" t="str">
        <f>IF ( Inventory!N984 = "", " |", SUBSTITUTE(Inventory!N984, Inventory!N984, CONCATENATE( "|", Inventory!N984) ) )</f>
        <v> |</v>
      </c>
    </row>
    <row r="986">
      <c r="A986" s="132" t="str">
        <f>CONCATENATE(Inventory!A985, " ", IF( Inventory!B985 = "♂", "&amp;#9794;", IF( Inventory!B985 = "⚪", "&amp;#9898;", IF( Inventory!B985 = "♀", "&amp;#9792;", "" ))))</f>
        <v> </v>
      </c>
      <c r="B986" s="13" t="str">
        <f>CONCAT("|", JOIN("/",Inventory!F985:K985) )</f>
        <v>|/////</v>
      </c>
      <c r="C986" s="13" t="str">
        <f>CONCAT( "|", Inventory!E985)</f>
        <v>|</v>
      </c>
      <c r="D986" s="13" t="str">
        <f>CONCAT( "|", Inventory!D985)</f>
        <v>|</v>
      </c>
      <c r="E986" s="13" t="str">
        <f>CONCAT( "|", Inventory!C985)</f>
        <v>|</v>
      </c>
      <c r="F986" s="13" t="str">
        <f>SUBSTITUTE(CONCAT("|", JOIN(", ",Inventory!R985:U985) ), ", , ,", "")</f>
        <v>| </v>
      </c>
      <c r="G986" s="13" t="str">
        <f>CONCATENATE( "|", Inventory!L985)</f>
        <v>|</v>
      </c>
      <c r="H986" s="13" t="str">
        <f>IF ( Inventory!N985 = "", " |", SUBSTITUTE(Inventory!N985, Inventory!N985, CONCATENATE( "|", Inventory!N985) ) )</f>
        <v> |</v>
      </c>
    </row>
    <row r="987">
      <c r="A987" s="132" t="str">
        <f>CONCATENATE(Inventory!A986, " ", IF( Inventory!B986 = "♂", "&amp;#9794;", IF( Inventory!B986 = "⚪", "&amp;#9898;", IF( Inventory!B986 = "♀", "&amp;#9792;", "" ))))</f>
        <v> </v>
      </c>
      <c r="B987" s="13" t="str">
        <f>CONCAT("|", JOIN("/",Inventory!F986:K986) )</f>
        <v>|/////</v>
      </c>
      <c r="C987" s="13" t="str">
        <f>CONCAT( "|", Inventory!E986)</f>
        <v>|</v>
      </c>
      <c r="D987" s="13" t="str">
        <f>CONCAT( "|", Inventory!D986)</f>
        <v>|</v>
      </c>
      <c r="E987" s="13" t="str">
        <f>CONCAT( "|", Inventory!C986)</f>
        <v>|</v>
      </c>
      <c r="F987" s="13" t="str">
        <f>SUBSTITUTE(CONCAT("|", JOIN(", ",Inventory!R986:U986) ), ", , ,", "")</f>
        <v>| </v>
      </c>
      <c r="G987" s="13" t="str">
        <f>CONCATENATE( "|", Inventory!L986)</f>
        <v>|</v>
      </c>
      <c r="H987" s="13" t="str">
        <f>IF ( Inventory!N986 = "", " |", SUBSTITUTE(Inventory!N986, Inventory!N986, CONCATENATE( "|", Inventory!N986) ) )</f>
        <v> |</v>
      </c>
    </row>
    <row r="988">
      <c r="A988" s="132" t="str">
        <f>CONCATENATE(Inventory!A987, " ", IF( Inventory!B987 = "♂", "&amp;#9794;", IF( Inventory!B987 = "⚪", "&amp;#9898;", IF( Inventory!B987 = "♀", "&amp;#9792;", "" ))))</f>
        <v> </v>
      </c>
      <c r="B988" s="13" t="str">
        <f>CONCAT("|", JOIN("/",Inventory!F987:K987) )</f>
        <v>|/////</v>
      </c>
      <c r="C988" s="13" t="str">
        <f>CONCAT( "|", Inventory!E987)</f>
        <v>|</v>
      </c>
      <c r="D988" s="13" t="str">
        <f>CONCAT( "|", Inventory!D987)</f>
        <v>|</v>
      </c>
      <c r="E988" s="13" t="str">
        <f>CONCAT( "|", Inventory!C987)</f>
        <v>|</v>
      </c>
      <c r="F988" s="13" t="str">
        <f>SUBSTITUTE(CONCAT("|", JOIN(", ",Inventory!R987:U987) ), ", , ,", "")</f>
        <v>| </v>
      </c>
      <c r="G988" s="13" t="str">
        <f>CONCATENATE( "|", Inventory!L987)</f>
        <v>|</v>
      </c>
      <c r="H988" s="13" t="str">
        <f>IF ( Inventory!N987 = "", " |", SUBSTITUTE(Inventory!N987, Inventory!N987, CONCATENATE( "|", Inventory!N987) ) )</f>
        <v> |</v>
      </c>
    </row>
    <row r="989">
      <c r="A989" s="132" t="str">
        <f>CONCATENATE(Inventory!A988, " ", IF( Inventory!B988 = "♂", "&amp;#9794;", IF( Inventory!B988 = "⚪", "&amp;#9898;", IF( Inventory!B988 = "♀", "&amp;#9792;", "" ))))</f>
        <v> </v>
      </c>
      <c r="B989" s="13" t="str">
        <f>CONCAT("|", JOIN("/",Inventory!F988:K988) )</f>
        <v>|/////</v>
      </c>
      <c r="C989" s="13" t="str">
        <f>CONCAT( "|", Inventory!E988)</f>
        <v>|</v>
      </c>
      <c r="D989" s="13" t="str">
        <f>CONCAT( "|", Inventory!D988)</f>
        <v>|</v>
      </c>
      <c r="E989" s="13" t="str">
        <f>CONCAT( "|", Inventory!C988)</f>
        <v>|</v>
      </c>
      <c r="F989" s="13" t="str">
        <f>SUBSTITUTE(CONCAT("|", JOIN(", ",Inventory!R988:U988) ), ", , ,", "")</f>
        <v>| </v>
      </c>
      <c r="G989" s="13" t="str">
        <f>CONCATENATE( "|", Inventory!L988)</f>
        <v>|</v>
      </c>
      <c r="H989" s="13" t="str">
        <f>IF ( Inventory!N988 = "", " |", SUBSTITUTE(Inventory!N988, Inventory!N988, CONCATENATE( "|", Inventory!N988) ) )</f>
        <v> |</v>
      </c>
    </row>
    <row r="990">
      <c r="A990" s="132" t="str">
        <f>CONCATENATE(Inventory!A989, " ", IF( Inventory!B989 = "♂", "&amp;#9794;", IF( Inventory!B989 = "⚪", "&amp;#9898;", IF( Inventory!B989 = "♀", "&amp;#9792;", "" ))))</f>
        <v> </v>
      </c>
      <c r="B990" s="13" t="str">
        <f>CONCAT("|", JOIN("/",Inventory!F989:K989) )</f>
        <v>|/////</v>
      </c>
      <c r="C990" s="13" t="str">
        <f>CONCAT( "|", Inventory!E989)</f>
        <v>|</v>
      </c>
      <c r="D990" s="13" t="str">
        <f>CONCAT( "|", Inventory!D989)</f>
        <v>|</v>
      </c>
      <c r="E990" s="13" t="str">
        <f>CONCAT( "|", Inventory!C989)</f>
        <v>|</v>
      </c>
      <c r="F990" s="13" t="str">
        <f>SUBSTITUTE(CONCAT("|", JOIN(", ",Inventory!R989:U989) ), ", , ,", "")</f>
        <v>| </v>
      </c>
      <c r="G990" s="13" t="str">
        <f>CONCATENATE( "|", Inventory!L989)</f>
        <v>|</v>
      </c>
      <c r="H990" s="13" t="str">
        <f>IF ( Inventory!N989 = "", " |", SUBSTITUTE(Inventory!N989, Inventory!N989, CONCATENATE( "|", Inventory!N989) ) )</f>
        <v> |</v>
      </c>
    </row>
    <row r="991">
      <c r="A991" s="132" t="str">
        <f>CONCATENATE(Inventory!A990, " ", IF( Inventory!B990 = "♂", "&amp;#9794;", IF( Inventory!B990 = "⚪", "&amp;#9898;", IF( Inventory!B990 = "♀", "&amp;#9792;", "" ))))</f>
        <v> </v>
      </c>
      <c r="B991" s="13" t="str">
        <f>CONCAT("|", JOIN("/",Inventory!F990:K990) )</f>
        <v>|/////</v>
      </c>
      <c r="C991" s="13" t="str">
        <f>CONCAT( "|", Inventory!E990)</f>
        <v>|</v>
      </c>
      <c r="D991" s="13" t="str">
        <f>CONCAT( "|", Inventory!D990)</f>
        <v>|</v>
      </c>
      <c r="E991" s="13" t="str">
        <f>CONCAT( "|", Inventory!C990)</f>
        <v>|</v>
      </c>
      <c r="F991" s="13" t="str">
        <f>SUBSTITUTE(CONCAT("|", JOIN(", ",Inventory!R990:U990) ), ", , ,", "")</f>
        <v>| </v>
      </c>
      <c r="G991" s="13" t="str">
        <f>CONCATENATE( "|", Inventory!L990)</f>
        <v>|</v>
      </c>
      <c r="H991" s="13" t="str">
        <f>IF ( Inventory!N990 = "", " |", SUBSTITUTE(Inventory!N990, Inventory!N990, CONCATENATE( "|", Inventory!N990) ) )</f>
        <v> |</v>
      </c>
    </row>
    <row r="992">
      <c r="A992" s="132" t="str">
        <f>CONCATENATE(Inventory!A991, " ", IF( Inventory!B991 = "♂", "&amp;#9794;", IF( Inventory!B991 = "⚪", "&amp;#9898;", IF( Inventory!B991 = "♀", "&amp;#9792;", "" ))))</f>
        <v> </v>
      </c>
      <c r="B992" s="13" t="str">
        <f>CONCAT("|", JOIN("/",Inventory!F991:K991) )</f>
        <v>|/////</v>
      </c>
      <c r="C992" s="13" t="str">
        <f>CONCAT( "|", Inventory!E991)</f>
        <v>|</v>
      </c>
      <c r="D992" s="13" t="str">
        <f>CONCAT( "|", Inventory!D991)</f>
        <v>|</v>
      </c>
      <c r="E992" s="13" t="str">
        <f>CONCAT( "|", Inventory!C991)</f>
        <v>|</v>
      </c>
      <c r="F992" s="13" t="str">
        <f>SUBSTITUTE(CONCAT("|", JOIN(", ",Inventory!R991:U991) ), ", , ,", "")</f>
        <v>| </v>
      </c>
      <c r="G992" s="13" t="str">
        <f>CONCATENATE( "|", Inventory!L991)</f>
        <v>|</v>
      </c>
      <c r="H992" s="13" t="str">
        <f>IF ( Inventory!N991 = "", " |", SUBSTITUTE(Inventory!N991, Inventory!N991, CONCATENATE( "|", Inventory!N991) ) )</f>
        <v> |</v>
      </c>
    </row>
    <row r="993">
      <c r="A993" s="132" t="str">
        <f>CONCATENATE(Inventory!A992, " ", IF( Inventory!B992 = "♂", "&amp;#9794;", IF( Inventory!B992 = "⚪", "&amp;#9898;", IF( Inventory!B992 = "♀", "&amp;#9792;", "" ))))</f>
        <v> </v>
      </c>
      <c r="B993" s="13" t="str">
        <f>CONCAT("|", JOIN("/",Inventory!F992:K992) )</f>
        <v>|/////</v>
      </c>
      <c r="C993" s="13" t="str">
        <f>CONCAT( "|", Inventory!E992)</f>
        <v>|</v>
      </c>
      <c r="D993" s="13" t="str">
        <f>CONCAT( "|", Inventory!D992)</f>
        <v>|</v>
      </c>
      <c r="E993" s="13" t="str">
        <f>CONCAT( "|", Inventory!C992)</f>
        <v>|</v>
      </c>
      <c r="F993" s="13" t="str">
        <f>SUBSTITUTE(CONCAT("|", JOIN(", ",Inventory!R992:U992) ), ", , ,", "")</f>
        <v>| </v>
      </c>
      <c r="G993" s="13" t="str">
        <f>CONCATENATE( "|", Inventory!L992)</f>
        <v>|</v>
      </c>
      <c r="H993" s="13" t="str">
        <f>IF ( Inventory!N992 = "", " |", SUBSTITUTE(Inventory!N992, Inventory!N992, CONCATENATE( "|", Inventory!N992) ) )</f>
        <v> |</v>
      </c>
    </row>
    <row r="994">
      <c r="A994" s="132" t="str">
        <f>CONCATENATE(Inventory!A993, " ", IF( Inventory!B993 = "♂", "&amp;#9794;", IF( Inventory!B993 = "⚪", "&amp;#9898;", IF( Inventory!B993 = "♀", "&amp;#9792;", "" ))))</f>
        <v> </v>
      </c>
      <c r="B994" s="13" t="str">
        <f>CONCAT("|", JOIN("/",Inventory!F993:K993) )</f>
        <v>|/////</v>
      </c>
      <c r="C994" s="13" t="str">
        <f>CONCAT( "|", Inventory!E993)</f>
        <v>|</v>
      </c>
      <c r="D994" s="13" t="str">
        <f>CONCAT( "|", Inventory!D993)</f>
        <v>|</v>
      </c>
      <c r="E994" s="13" t="str">
        <f>CONCAT( "|", Inventory!C993)</f>
        <v>|</v>
      </c>
      <c r="F994" s="13" t="str">
        <f>SUBSTITUTE(CONCAT("|", JOIN(", ",Inventory!R993:U993) ), ", , ,", "")</f>
        <v>| </v>
      </c>
      <c r="G994" s="13" t="str">
        <f>CONCATENATE( "|", Inventory!L993)</f>
        <v>|</v>
      </c>
      <c r="H994" s="13" t="str">
        <f>IF ( Inventory!N993 = "", " |", SUBSTITUTE(Inventory!N993, Inventory!N993, CONCATENATE( "|", Inventory!N993) ) )</f>
        <v> |</v>
      </c>
    </row>
    <row r="995">
      <c r="A995" s="132" t="str">
        <f>CONCATENATE(Inventory!A994, " ", IF( Inventory!B994 = "♂", "&amp;#9794;", IF( Inventory!B994 = "⚪", "&amp;#9898;", IF( Inventory!B994 = "♀", "&amp;#9792;", "" ))))</f>
        <v> </v>
      </c>
      <c r="B995" s="13" t="str">
        <f>CONCAT("|", JOIN("/",Inventory!F994:K994) )</f>
        <v>|/////</v>
      </c>
      <c r="C995" s="13" t="str">
        <f>CONCAT( "|", Inventory!E994)</f>
        <v>|</v>
      </c>
      <c r="D995" s="13" t="str">
        <f>CONCAT( "|", Inventory!D994)</f>
        <v>|</v>
      </c>
      <c r="E995" s="13" t="str">
        <f>CONCAT( "|", Inventory!C994)</f>
        <v>|</v>
      </c>
      <c r="F995" s="13" t="str">
        <f>SUBSTITUTE(CONCAT("|", JOIN(", ",Inventory!R994:U994) ), ", , ,", "")</f>
        <v>| </v>
      </c>
      <c r="G995" s="13" t="str">
        <f>CONCATENATE( "|", Inventory!L994)</f>
        <v>|</v>
      </c>
      <c r="H995" s="13" t="str">
        <f>IF ( Inventory!N994 = "", " |", SUBSTITUTE(Inventory!N994, Inventory!N994, CONCATENATE( "|", Inventory!N994) ) )</f>
        <v> |</v>
      </c>
    </row>
    <row r="996">
      <c r="A996" s="132" t="str">
        <f>CONCATENATE(Inventory!A995, " ", IF( Inventory!B995 = "♂", "&amp;#9794;", IF( Inventory!B995 = "⚪", "&amp;#9898;", IF( Inventory!B995 = "♀", "&amp;#9792;", "" ))))</f>
        <v> </v>
      </c>
      <c r="B996" s="13" t="str">
        <f>CONCAT("|", JOIN("/",Inventory!F995:K995) )</f>
        <v>|/////</v>
      </c>
      <c r="C996" s="13" t="str">
        <f>CONCAT( "|", Inventory!E995)</f>
        <v>|</v>
      </c>
      <c r="D996" s="13" t="str">
        <f>CONCAT( "|", Inventory!D995)</f>
        <v>|</v>
      </c>
      <c r="E996" s="13" t="str">
        <f>CONCAT( "|", Inventory!C995)</f>
        <v>|</v>
      </c>
      <c r="F996" s="13" t="str">
        <f>SUBSTITUTE(CONCAT("|", JOIN(", ",Inventory!R995:U995) ), ", , ,", "")</f>
        <v>| </v>
      </c>
      <c r="G996" s="13" t="str">
        <f>CONCATENATE( "|", Inventory!L995)</f>
        <v>|</v>
      </c>
      <c r="H996" s="13" t="str">
        <f>IF ( Inventory!N995 = "", " |", SUBSTITUTE(Inventory!N995, Inventory!N995, CONCATENATE( "|", Inventory!N995) ) )</f>
        <v> |</v>
      </c>
    </row>
    <row r="997">
      <c r="A997" s="132" t="str">
        <f>CONCATENATE(Inventory!A996, " ", IF( Inventory!B996 = "♂", "&amp;#9794;", IF( Inventory!B996 = "⚪", "&amp;#9898;", IF( Inventory!B996 = "♀", "&amp;#9792;", "" ))))</f>
        <v> </v>
      </c>
      <c r="B997" s="13" t="str">
        <f>CONCAT("|", JOIN("/",Inventory!F996:K996) )</f>
        <v>|/////</v>
      </c>
      <c r="C997" s="13" t="str">
        <f>CONCAT( "|", Inventory!E996)</f>
        <v>|</v>
      </c>
      <c r="D997" s="13" t="str">
        <f>CONCAT( "|", Inventory!D996)</f>
        <v>|</v>
      </c>
      <c r="E997" s="13" t="str">
        <f>CONCAT( "|", Inventory!C996)</f>
        <v>|</v>
      </c>
      <c r="F997" s="13" t="str">
        <f>SUBSTITUTE(CONCAT("|", JOIN(", ",Inventory!R996:U996) ), ", , ,", "")</f>
        <v>| </v>
      </c>
      <c r="G997" s="13" t="str">
        <f>CONCATENATE( "|", Inventory!L996)</f>
        <v>|</v>
      </c>
      <c r="H997" s="13" t="str">
        <f>IF ( Inventory!N996 = "", " |", SUBSTITUTE(Inventory!N996, Inventory!N996, CONCATENATE( "|", Inventory!N996) ) )</f>
        <v> |</v>
      </c>
    </row>
    <row r="998">
      <c r="A998" s="132" t="str">
        <f>CONCATENATE(Inventory!A997, " ", IF( Inventory!B997 = "♂", "&amp;#9794;", IF( Inventory!B997 = "⚪", "&amp;#9898;", IF( Inventory!B997 = "♀", "&amp;#9792;", "" ))))</f>
        <v> </v>
      </c>
      <c r="B998" s="13" t="str">
        <f>CONCAT("|", JOIN("/",Inventory!F997:K997) )</f>
        <v>|/////</v>
      </c>
      <c r="C998" s="13" t="str">
        <f>CONCAT( "|", Inventory!E997)</f>
        <v>|</v>
      </c>
      <c r="D998" s="13" t="str">
        <f>CONCAT( "|", Inventory!D997)</f>
        <v>|</v>
      </c>
      <c r="E998" s="13" t="str">
        <f>CONCAT( "|", Inventory!C997)</f>
        <v>|</v>
      </c>
      <c r="F998" s="13" t="str">
        <f>SUBSTITUTE(CONCAT("|", JOIN(", ",Inventory!R997:U997) ), ", , ,", "")</f>
        <v>| </v>
      </c>
      <c r="G998" s="13" t="str">
        <f>CONCATENATE( "|", Inventory!L997)</f>
        <v>|</v>
      </c>
      <c r="H998" s="13" t="str">
        <f>IF ( Inventory!N997 = "", " |", SUBSTITUTE(Inventory!N997, Inventory!N997, CONCATENATE( "|", Inventory!N997) ) )</f>
        <v> |</v>
      </c>
    </row>
    <row r="999">
      <c r="A999" s="132" t="str">
        <f>CONCATENATE(Inventory!A998, " ", IF( Inventory!B998 = "♂", "&amp;#9794;", IF( Inventory!B998 = "⚪", "&amp;#9898;", IF( Inventory!B998 = "♀", "&amp;#9792;", "" ))))</f>
        <v> </v>
      </c>
      <c r="B999" s="13" t="str">
        <f>CONCAT("|", JOIN("/",Inventory!F998:K998) )</f>
        <v>|/////</v>
      </c>
      <c r="C999" s="13" t="str">
        <f>CONCAT( "|", Inventory!E998)</f>
        <v>|</v>
      </c>
      <c r="D999" s="13" t="str">
        <f>CONCAT( "|", Inventory!D998)</f>
        <v>|</v>
      </c>
      <c r="E999" s="13" t="str">
        <f>CONCAT( "|", Inventory!C998)</f>
        <v>|</v>
      </c>
      <c r="F999" s="13" t="str">
        <f>SUBSTITUTE(CONCAT("|", JOIN(", ",Inventory!R998:U998) ), ", , ,", "")</f>
        <v>| </v>
      </c>
      <c r="G999" s="13" t="str">
        <f>CONCATENATE( "|", Inventory!L998)</f>
        <v>|</v>
      </c>
      <c r="H999" s="13" t="str">
        <f>IF ( Inventory!N998 = "", " |", SUBSTITUTE(Inventory!N998, Inventory!N998, CONCATENATE( "|", Inventory!N998) ) )</f>
        <v> |</v>
      </c>
    </row>
    <row r="1000">
      <c r="A1000" s="132" t="str">
        <f>CONCATENATE(Inventory!A999, " ", IF( Inventory!B999 = "♂", "&amp;#9794;", IF( Inventory!B999 = "⚪", "&amp;#9898;", IF( Inventory!B999 = "♀", "&amp;#9792;", "" ))))</f>
        <v> </v>
      </c>
      <c r="B1000" s="13" t="str">
        <f>CONCAT("|", JOIN("/",Inventory!F999:K999) )</f>
        <v>|/////</v>
      </c>
      <c r="C1000" s="13" t="str">
        <f>CONCAT( "|", Inventory!E999)</f>
        <v>|</v>
      </c>
      <c r="D1000" s="13" t="str">
        <f>CONCAT( "|", Inventory!D999)</f>
        <v>|</v>
      </c>
      <c r="E1000" s="13" t="str">
        <f>CONCAT( "|", Inventory!C999)</f>
        <v>|</v>
      </c>
      <c r="F1000" s="13" t="str">
        <f>SUBSTITUTE(CONCAT("|", JOIN(", ",Inventory!R999:U999) ), ", , ,", "")</f>
        <v>| </v>
      </c>
      <c r="G1000" s="13" t="str">
        <f>CONCATENATE( "|", Inventory!L999)</f>
        <v>|</v>
      </c>
      <c r="H1000" s="13" t="str">
        <f>IF ( Inventory!N999 = "", " |", SUBSTITUTE(Inventory!N999, Inventory!N999, CONCATENATE( "|", Inventory!N999) ) )</f>
        <v> |</v>
      </c>
    </row>
  </sheetData>
  <autoFilter ref="$A$1:$H$1000"/>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4.43" defaultRowHeight="15.75"/>
  <cols>
    <col customWidth="1" min="1" max="1" width="10.86"/>
    <col customWidth="1" min="2" max="2" width="4.29"/>
    <col customWidth="1" min="3" max="3" width="9.43"/>
    <col customWidth="1" min="4" max="4" width="12.43"/>
    <col customWidth="1" min="5" max="5" width="10.29"/>
    <col customWidth="1" min="6" max="6" width="6.14"/>
    <col customWidth="1" min="7" max="10" width="8.0"/>
    <col customWidth="1" min="11" max="11" width="6.0"/>
    <col customWidth="1" min="12" max="12" width="3.86"/>
    <col customWidth="1" min="13" max="13" width="13.57"/>
  </cols>
  <sheetData>
    <row r="1">
      <c r="A1" s="3" t="s">
        <v>0</v>
      </c>
      <c r="B1" s="21" t="s">
        <v>1</v>
      </c>
      <c r="C1" s="3" t="s">
        <v>2</v>
      </c>
      <c r="D1" s="3" t="s">
        <v>3</v>
      </c>
      <c r="E1" s="3" t="s">
        <v>4</v>
      </c>
      <c r="F1" s="1" t="s">
        <v>5</v>
      </c>
      <c r="G1" s="1" t="s">
        <v>6</v>
      </c>
      <c r="H1" s="1" t="s">
        <v>7</v>
      </c>
      <c r="I1" s="1" t="s">
        <v>8</v>
      </c>
      <c r="J1" s="1" t="s">
        <v>9</v>
      </c>
      <c r="K1" s="1" t="s">
        <v>10</v>
      </c>
      <c r="L1" s="3" t="s">
        <v>11</v>
      </c>
      <c r="M1" s="22" t="s">
        <v>96</v>
      </c>
      <c r="N1" s="3" t="s">
        <v>17</v>
      </c>
      <c r="O1" s="3" t="s">
        <v>18</v>
      </c>
      <c r="P1" s="3" t="s">
        <v>19</v>
      </c>
      <c r="Q1" s="3" t="s">
        <v>20</v>
      </c>
    </row>
    <row r="2">
      <c r="A2" s="23" t="s">
        <v>97</v>
      </c>
      <c r="B2" s="24" t="s">
        <v>23</v>
      </c>
      <c r="C2" t="s">
        <v>39</v>
      </c>
      <c r="D2" s="23" t="s">
        <v>98</v>
      </c>
      <c r="E2" s="23" t="s">
        <v>99</v>
      </c>
      <c r="F2" s="25">
        <v>31.0</v>
      </c>
      <c r="G2" s="25">
        <v>31.0</v>
      </c>
      <c r="H2" s="25">
        <v>31.0</v>
      </c>
      <c r="I2" s="26" t="s">
        <v>27</v>
      </c>
      <c r="J2" s="27">
        <v>31.0</v>
      </c>
      <c r="K2" s="26">
        <v>31.0</v>
      </c>
      <c r="L2" s="28">
        <f t="shared" ref="L2:L3" si="1">COUNTIF(F2:K2, 31) + COUNTIF(F2:K2, 0)</f>
        <v>5</v>
      </c>
      <c r="M2" s="29" t="s">
        <v>100</v>
      </c>
      <c r="N2" s="17"/>
      <c r="O2" s="12"/>
      <c r="P2" s="17" t="s">
        <v>101</v>
      </c>
      <c r="Q2" s="17" t="s">
        <v>102</v>
      </c>
    </row>
    <row r="3">
      <c r="A3" s="23" t="s">
        <v>97</v>
      </c>
      <c r="B3" s="24" t="s">
        <v>29</v>
      </c>
      <c r="C3" t="s">
        <v>39</v>
      </c>
      <c r="D3" s="23"/>
      <c r="E3" s="23"/>
      <c r="F3" s="30">
        <v>31.0</v>
      </c>
      <c r="G3" s="25">
        <v>31.0</v>
      </c>
      <c r="H3" s="25" t="s">
        <v>27</v>
      </c>
      <c r="I3" s="25">
        <v>31.0</v>
      </c>
      <c r="J3" s="25">
        <v>31.0</v>
      </c>
      <c r="K3" s="31">
        <v>31.0</v>
      </c>
      <c r="L3" s="28">
        <f t="shared" si="1"/>
        <v>5</v>
      </c>
      <c r="M3" s="29" t="s">
        <v>103</v>
      </c>
      <c r="N3" s="32"/>
      <c r="O3" s="32"/>
      <c r="P3" s="32"/>
      <c r="Q3" s="33"/>
    </row>
    <row r="4">
      <c r="A4" s="29" t="str">
        <f>IFERROR(__xludf.DUMMYFUNCTION("FILTER(A2:A3,B2:B3 = ""♀"")"),"Skarmory")</f>
        <v>Skarmory</v>
      </c>
      <c r="B4" s="24" t="s">
        <v>23</v>
      </c>
      <c r="C4" s="29" t="str">
        <f>IFERROR(__xludf.DUMMYFUNCTION("FILTER(C2:C3,B2:B3 = ""♀"")"),"Luxury")</f>
        <v>Luxury</v>
      </c>
      <c r="D4" s="23" t="s">
        <v>98</v>
      </c>
      <c r="E4" s="29" t="str">
        <f>IFERROR(__xludf.DUMMYFUNCTION("FILTER(E2:E3, M2:M3 = ""Everstone"")"),"Impish")</f>
        <v>Impish</v>
      </c>
      <c r="F4" s="34">
        <f t="shared" ref="F4:K4" si="2">IF( AND(F2 = "x", F3 = "x"), "x", 31)</f>
        <v>31</v>
      </c>
      <c r="G4" s="35">
        <f t="shared" si="2"/>
        <v>31</v>
      </c>
      <c r="H4" s="34">
        <f t="shared" si="2"/>
        <v>31</v>
      </c>
      <c r="I4" s="34">
        <f t="shared" si="2"/>
        <v>31</v>
      </c>
      <c r="J4" s="34">
        <f t="shared" si="2"/>
        <v>31</v>
      </c>
      <c r="K4" s="34">
        <f t="shared" si="2"/>
        <v>31</v>
      </c>
      <c r="L4" s="28">
        <f>SUM(L2:L3)</f>
        <v>10</v>
      </c>
      <c r="M4" s="36"/>
      <c r="N4" s="37"/>
      <c r="O4" s="37" t="s">
        <v>101</v>
      </c>
      <c r="P4" s="37" t="s">
        <v>104</v>
      </c>
      <c r="Q4" s="37" t="s">
        <v>105</v>
      </c>
    </row>
    <row r="5">
      <c r="A5" s="12"/>
      <c r="B5" s="38"/>
      <c r="C5" s="12"/>
      <c r="D5" s="12"/>
      <c r="E5" s="12"/>
      <c r="F5" s="39"/>
      <c r="G5" s="39"/>
      <c r="H5" s="39"/>
      <c r="I5" s="39"/>
      <c r="J5" s="39"/>
      <c r="K5" s="39"/>
      <c r="L5" s="12"/>
      <c r="M5" s="12"/>
      <c r="N5" s="12"/>
      <c r="O5" s="12"/>
      <c r="P5" s="12"/>
      <c r="Q5" s="12"/>
    </row>
    <row r="6">
      <c r="M6" s="12"/>
      <c r="N6" s="12"/>
      <c r="O6" s="12"/>
      <c r="P6" s="12"/>
      <c r="Q6" s="12"/>
    </row>
    <row r="7">
      <c r="M7" s="12"/>
      <c r="N7" s="12"/>
      <c r="O7" s="12"/>
      <c r="P7" s="12"/>
      <c r="Q7" s="12"/>
    </row>
    <row r="8">
      <c r="M8" s="12"/>
      <c r="N8" s="12"/>
      <c r="O8" s="12"/>
      <c r="P8" s="12"/>
      <c r="Q8" s="12"/>
    </row>
    <row r="9">
      <c r="M9" s="12"/>
      <c r="N9" s="12"/>
      <c r="O9" s="12"/>
      <c r="P9" s="12"/>
      <c r="Q9" s="12"/>
    </row>
    <row r="10">
      <c r="A10" s="40" t="s">
        <v>0</v>
      </c>
      <c r="B10" s="41" t="s">
        <v>1</v>
      </c>
      <c r="C10" s="40" t="s">
        <v>2</v>
      </c>
      <c r="D10" s="40" t="s">
        <v>3</v>
      </c>
      <c r="E10" s="40" t="s">
        <v>4</v>
      </c>
      <c r="F10" s="42" t="s">
        <v>5</v>
      </c>
      <c r="G10" s="42" t="s">
        <v>6</v>
      </c>
      <c r="H10" s="42" t="s">
        <v>7</v>
      </c>
      <c r="I10" s="42" t="s">
        <v>8</v>
      </c>
      <c r="J10" s="42" t="s">
        <v>9</v>
      </c>
      <c r="K10" s="42" t="s">
        <v>10</v>
      </c>
      <c r="L10" s="40" t="s">
        <v>11</v>
      </c>
      <c r="M10" s="43" t="s">
        <v>96</v>
      </c>
      <c r="N10" s="43" t="s">
        <v>17</v>
      </c>
      <c r="O10" s="43" t="s">
        <v>18</v>
      </c>
      <c r="P10" s="43" t="s">
        <v>19</v>
      </c>
      <c r="Q10" s="43" t="s">
        <v>20</v>
      </c>
    </row>
    <row r="11">
      <c r="A11" s="23"/>
      <c r="B11" s="24"/>
      <c r="C11" s="23"/>
      <c r="D11" s="23"/>
      <c r="E11" s="23"/>
      <c r="F11" s="7"/>
      <c r="G11" s="7"/>
      <c r="H11" s="7"/>
      <c r="I11" s="7"/>
      <c r="J11" s="7"/>
      <c r="K11" s="7"/>
      <c r="L11" s="9">
        <f t="shared" ref="L11:L49" si="3">COUNTIF(F11:K11, 31) + COUNTIF(F11:K11, 0)</f>
        <v>0</v>
      </c>
      <c r="M11" s="29"/>
      <c r="N11" s="33"/>
      <c r="O11" s="33"/>
      <c r="P11" s="33"/>
      <c r="Q11" s="33"/>
    </row>
    <row r="12">
      <c r="A12" s="23" t="s">
        <v>97</v>
      </c>
      <c r="B12" s="24" t="s">
        <v>29</v>
      </c>
      <c r="C12" t="s">
        <v>39</v>
      </c>
      <c r="D12" s="23" t="s">
        <v>98</v>
      </c>
      <c r="E12" s="23" t="s">
        <v>99</v>
      </c>
      <c r="F12" s="7" t="s">
        <v>27</v>
      </c>
      <c r="G12" s="7">
        <v>31.0</v>
      </c>
      <c r="H12" s="7">
        <v>31.0</v>
      </c>
      <c r="I12" s="7">
        <v>31.0</v>
      </c>
      <c r="J12" s="7">
        <v>31.0</v>
      </c>
      <c r="K12" s="7">
        <v>31.0</v>
      </c>
      <c r="L12" s="44">
        <f t="shared" si="3"/>
        <v>5</v>
      </c>
      <c r="M12" s="29"/>
      <c r="N12" s="37"/>
      <c r="O12" s="37"/>
      <c r="P12" s="37"/>
      <c r="Q12" s="36"/>
    </row>
    <row r="13">
      <c r="A13" s="23" t="s">
        <v>97</v>
      </c>
      <c r="B13" s="24" t="s">
        <v>29</v>
      </c>
      <c r="C13" t="s">
        <v>39</v>
      </c>
      <c r="D13" s="23" t="s">
        <v>98</v>
      </c>
      <c r="E13" s="23" t="s">
        <v>99</v>
      </c>
      <c r="F13" s="7" t="s">
        <v>27</v>
      </c>
      <c r="G13" s="7">
        <v>31.0</v>
      </c>
      <c r="H13" s="7">
        <v>31.0</v>
      </c>
      <c r="I13" s="7" t="s">
        <v>27</v>
      </c>
      <c r="J13" s="7">
        <v>31.0</v>
      </c>
      <c r="K13" s="7">
        <v>31.0</v>
      </c>
      <c r="L13" s="44">
        <f t="shared" si="3"/>
        <v>4</v>
      </c>
      <c r="M13" s="29"/>
      <c r="N13" s="37"/>
      <c r="O13" s="37"/>
      <c r="P13" s="37"/>
      <c r="Q13" s="36"/>
    </row>
    <row r="14">
      <c r="A14" s="23" t="s">
        <v>97</v>
      </c>
      <c r="B14" s="24" t="s">
        <v>29</v>
      </c>
      <c r="C14" t="s">
        <v>39</v>
      </c>
      <c r="D14" s="23" t="s">
        <v>98</v>
      </c>
      <c r="E14" s="23" t="s">
        <v>99</v>
      </c>
      <c r="F14" s="7" t="s">
        <v>27</v>
      </c>
      <c r="G14" s="7">
        <v>31.0</v>
      </c>
      <c r="H14" s="7" t="s">
        <v>27</v>
      </c>
      <c r="I14" s="7" t="s">
        <v>27</v>
      </c>
      <c r="J14" s="7">
        <v>31.0</v>
      </c>
      <c r="K14" s="7">
        <v>31.0</v>
      </c>
      <c r="L14" s="44">
        <f t="shared" si="3"/>
        <v>3</v>
      </c>
      <c r="M14" s="29"/>
      <c r="N14" s="37"/>
      <c r="O14" s="37"/>
      <c r="P14" s="37"/>
      <c r="Q14" s="36"/>
    </row>
    <row r="15">
      <c r="A15" s="23" t="s">
        <v>97</v>
      </c>
      <c r="B15" s="24" t="s">
        <v>29</v>
      </c>
      <c r="C15" t="s">
        <v>39</v>
      </c>
      <c r="D15" s="23" t="s">
        <v>98</v>
      </c>
      <c r="E15" s="23" t="s">
        <v>99</v>
      </c>
      <c r="F15" s="7">
        <v>31.0</v>
      </c>
      <c r="G15" s="7" t="s">
        <v>27</v>
      </c>
      <c r="H15" s="7">
        <v>31.0</v>
      </c>
      <c r="I15" s="7">
        <v>31.0</v>
      </c>
      <c r="J15" s="7">
        <v>31.0</v>
      </c>
      <c r="K15" s="7">
        <v>31.0</v>
      </c>
      <c r="L15" s="44">
        <f t="shared" si="3"/>
        <v>5</v>
      </c>
      <c r="M15" s="29"/>
      <c r="N15" s="37"/>
      <c r="O15" s="37"/>
      <c r="P15" s="37"/>
      <c r="Q15" s="36"/>
    </row>
    <row r="16">
      <c r="A16" s="23" t="s">
        <v>97</v>
      </c>
      <c r="B16" s="24" t="s">
        <v>29</v>
      </c>
      <c r="C16" t="s">
        <v>39</v>
      </c>
      <c r="D16" s="23" t="s">
        <v>98</v>
      </c>
      <c r="E16" s="23" t="s">
        <v>99</v>
      </c>
      <c r="F16" s="7" t="s">
        <v>27</v>
      </c>
      <c r="G16" s="7">
        <v>31.0</v>
      </c>
      <c r="H16" s="7">
        <v>31.0</v>
      </c>
      <c r="I16" s="7" t="s">
        <v>27</v>
      </c>
      <c r="J16" s="7" t="s">
        <v>27</v>
      </c>
      <c r="K16" s="7">
        <v>31.0</v>
      </c>
      <c r="L16" s="44">
        <f t="shared" si="3"/>
        <v>3</v>
      </c>
      <c r="M16" s="29"/>
      <c r="N16" s="37"/>
      <c r="O16" s="37"/>
      <c r="P16" s="37"/>
      <c r="Q16" s="36"/>
    </row>
    <row r="17">
      <c r="A17" s="12"/>
      <c r="B17" s="24"/>
      <c r="C17" s="12"/>
      <c r="D17" s="12"/>
      <c r="E17" s="12"/>
      <c r="F17" s="7">
        <v>31.0</v>
      </c>
      <c r="G17" s="7">
        <v>31.0</v>
      </c>
      <c r="H17" s="7">
        <v>31.0</v>
      </c>
      <c r="I17" s="7">
        <v>31.0</v>
      </c>
      <c r="J17" s="7">
        <v>31.0</v>
      </c>
      <c r="K17" s="7">
        <v>31.0</v>
      </c>
      <c r="L17" s="44">
        <f t="shared" si="3"/>
        <v>6</v>
      </c>
      <c r="M17" s="29"/>
      <c r="N17" s="12"/>
      <c r="O17" s="12"/>
      <c r="P17" s="12"/>
      <c r="Q17" s="12"/>
    </row>
    <row r="18">
      <c r="A18" s="12"/>
      <c r="B18" s="24"/>
      <c r="C18" s="12"/>
      <c r="D18" s="12"/>
      <c r="E18" s="12"/>
      <c r="F18" s="7">
        <v>31.0</v>
      </c>
      <c r="G18" s="7">
        <v>31.0</v>
      </c>
      <c r="H18" s="7">
        <v>31.0</v>
      </c>
      <c r="I18" s="7">
        <v>31.0</v>
      </c>
      <c r="J18" s="7">
        <v>31.0</v>
      </c>
      <c r="K18" s="7">
        <v>31.0</v>
      </c>
      <c r="L18" s="44">
        <f t="shared" si="3"/>
        <v>6</v>
      </c>
      <c r="M18" s="29"/>
      <c r="N18" s="12"/>
      <c r="O18" s="12"/>
      <c r="P18" s="12"/>
      <c r="Q18" s="12"/>
    </row>
    <row r="19">
      <c r="A19" s="12"/>
      <c r="B19" s="24"/>
      <c r="C19" s="12"/>
      <c r="D19" s="12"/>
      <c r="E19" s="12"/>
      <c r="F19" s="7">
        <v>31.0</v>
      </c>
      <c r="G19" s="7">
        <v>31.0</v>
      </c>
      <c r="H19" s="7">
        <v>31.0</v>
      </c>
      <c r="I19" s="7">
        <v>31.0</v>
      </c>
      <c r="J19" s="7">
        <v>31.0</v>
      </c>
      <c r="K19" s="7">
        <v>31.0</v>
      </c>
      <c r="L19" s="44">
        <f t="shared" si="3"/>
        <v>6</v>
      </c>
      <c r="M19" s="29"/>
      <c r="N19" s="12"/>
      <c r="O19" s="12"/>
      <c r="P19" s="12"/>
      <c r="Q19" s="12"/>
    </row>
    <row r="20">
      <c r="A20" s="12"/>
      <c r="B20" s="24"/>
      <c r="C20" s="12"/>
      <c r="D20" s="12"/>
      <c r="E20" s="12"/>
      <c r="F20" s="7">
        <v>31.0</v>
      </c>
      <c r="G20" s="7">
        <v>31.0</v>
      </c>
      <c r="H20" s="7">
        <v>31.0</v>
      </c>
      <c r="I20" s="7">
        <v>31.0</v>
      </c>
      <c r="J20" s="7">
        <v>31.0</v>
      </c>
      <c r="K20" s="7">
        <v>31.0</v>
      </c>
      <c r="L20" s="44">
        <f t="shared" si="3"/>
        <v>6</v>
      </c>
      <c r="M20" s="29"/>
      <c r="N20" s="12"/>
      <c r="O20" s="12"/>
      <c r="P20" s="12"/>
      <c r="Q20" s="12"/>
    </row>
    <row r="21">
      <c r="B21" s="24"/>
      <c r="C21" s="4"/>
      <c r="D21" s="23"/>
      <c r="F21" s="7">
        <v>31.0</v>
      </c>
      <c r="G21" s="7">
        <v>31.0</v>
      </c>
      <c r="H21" s="7">
        <v>31.0</v>
      </c>
      <c r="I21" s="7">
        <v>31.0</v>
      </c>
      <c r="J21" s="7">
        <v>31.0</v>
      </c>
      <c r="K21" s="7">
        <v>31.0</v>
      </c>
      <c r="L21" s="44">
        <f t="shared" si="3"/>
        <v>6</v>
      </c>
      <c r="M21" s="29"/>
      <c r="N21" s="12"/>
      <c r="O21" s="12"/>
      <c r="P21" s="12"/>
      <c r="Q21" s="12"/>
    </row>
    <row r="22">
      <c r="B22" s="24"/>
      <c r="C22" s="4"/>
      <c r="D22" s="23"/>
      <c r="F22" s="7">
        <v>31.0</v>
      </c>
      <c r="G22" s="7">
        <v>31.0</v>
      </c>
      <c r="H22" s="7">
        <v>31.0</v>
      </c>
      <c r="I22" s="7">
        <v>31.0</v>
      </c>
      <c r="J22" s="7">
        <v>31.0</v>
      </c>
      <c r="K22" s="7">
        <v>31.0</v>
      </c>
      <c r="L22" s="44">
        <f t="shared" si="3"/>
        <v>6</v>
      </c>
      <c r="M22" s="29"/>
      <c r="N22" s="12"/>
      <c r="O22" s="12"/>
      <c r="P22" s="12"/>
      <c r="Q22" s="12"/>
    </row>
    <row r="23">
      <c r="B23" s="24"/>
      <c r="C23" s="4"/>
      <c r="D23" s="23"/>
      <c r="F23" s="7">
        <v>31.0</v>
      </c>
      <c r="G23" s="7">
        <v>31.0</v>
      </c>
      <c r="H23" s="7">
        <v>31.0</v>
      </c>
      <c r="I23" s="7">
        <v>31.0</v>
      </c>
      <c r="J23" s="7">
        <v>31.0</v>
      </c>
      <c r="K23" s="7">
        <v>31.0</v>
      </c>
      <c r="L23" s="44">
        <f t="shared" si="3"/>
        <v>6</v>
      </c>
      <c r="M23" s="29"/>
      <c r="N23" s="12"/>
      <c r="O23" s="12"/>
      <c r="P23" s="12"/>
      <c r="Q23" s="12"/>
    </row>
    <row r="24">
      <c r="B24" s="24"/>
      <c r="C24" s="4"/>
      <c r="F24" s="7">
        <v>31.0</v>
      </c>
      <c r="G24" s="7">
        <v>31.0</v>
      </c>
      <c r="H24" s="7">
        <v>31.0</v>
      </c>
      <c r="I24" s="7">
        <v>31.0</v>
      </c>
      <c r="J24" s="7">
        <v>31.0</v>
      </c>
      <c r="K24" s="7">
        <v>31.0</v>
      </c>
      <c r="L24" s="44">
        <f t="shared" si="3"/>
        <v>6</v>
      </c>
      <c r="M24" s="29"/>
      <c r="N24" s="12"/>
      <c r="O24" s="12"/>
      <c r="P24" s="12"/>
      <c r="Q24" s="12"/>
    </row>
    <row r="25">
      <c r="B25" s="24"/>
      <c r="C25" s="4"/>
      <c r="D25" s="23"/>
      <c r="F25" s="7">
        <v>31.0</v>
      </c>
      <c r="G25" s="7">
        <v>31.0</v>
      </c>
      <c r="H25" s="7">
        <v>31.0</v>
      </c>
      <c r="I25" s="7">
        <v>31.0</v>
      </c>
      <c r="J25" s="7">
        <v>31.0</v>
      </c>
      <c r="K25" s="7">
        <v>31.0</v>
      </c>
      <c r="L25" s="44">
        <f t="shared" si="3"/>
        <v>6</v>
      </c>
      <c r="M25" s="29"/>
      <c r="N25" s="12"/>
      <c r="O25" s="12"/>
      <c r="P25" s="12"/>
      <c r="Q25" s="12"/>
    </row>
    <row r="26">
      <c r="B26" s="24"/>
      <c r="C26" s="4"/>
      <c r="D26" s="23"/>
      <c r="F26" s="7">
        <v>31.0</v>
      </c>
      <c r="G26" s="7">
        <v>31.0</v>
      </c>
      <c r="H26" s="7">
        <v>31.0</v>
      </c>
      <c r="I26" s="7">
        <v>31.0</v>
      </c>
      <c r="J26" s="7">
        <v>31.0</v>
      </c>
      <c r="K26" s="7">
        <v>31.0</v>
      </c>
      <c r="L26" s="44">
        <f t="shared" si="3"/>
        <v>6</v>
      </c>
      <c r="M26" s="29"/>
      <c r="N26" s="12"/>
      <c r="O26" s="12"/>
      <c r="P26" s="12"/>
      <c r="Q26" s="12"/>
    </row>
    <row r="27">
      <c r="B27" s="24"/>
      <c r="C27" s="4"/>
      <c r="E27" s="12"/>
      <c r="F27" s="7"/>
      <c r="G27" s="7"/>
      <c r="H27" s="7"/>
      <c r="I27" s="7"/>
      <c r="J27" s="7"/>
      <c r="K27" s="7"/>
      <c r="L27" s="44">
        <f t="shared" si="3"/>
        <v>0</v>
      </c>
      <c r="M27" s="29"/>
      <c r="N27" s="12"/>
      <c r="O27" s="12"/>
      <c r="P27" s="12"/>
      <c r="Q27" s="12"/>
    </row>
    <row r="28">
      <c r="B28" s="24"/>
      <c r="C28" s="4"/>
      <c r="E28" s="12"/>
      <c r="F28" s="7"/>
      <c r="G28" s="7"/>
      <c r="H28" s="7"/>
      <c r="I28" s="7"/>
      <c r="J28" s="7"/>
      <c r="K28" s="7"/>
      <c r="L28" s="44">
        <f t="shared" si="3"/>
        <v>0</v>
      </c>
      <c r="M28" s="29"/>
      <c r="N28" s="12"/>
      <c r="O28" s="12"/>
      <c r="P28" s="12"/>
      <c r="Q28" s="12"/>
    </row>
    <row r="29">
      <c r="B29" s="24"/>
      <c r="C29" s="4"/>
      <c r="E29" s="12"/>
      <c r="F29" s="7"/>
      <c r="G29" s="7"/>
      <c r="H29" s="7"/>
      <c r="I29" s="7"/>
      <c r="J29" s="7"/>
      <c r="K29" s="7"/>
      <c r="L29" s="44">
        <f t="shared" si="3"/>
        <v>0</v>
      </c>
      <c r="M29" s="29"/>
      <c r="N29" s="12"/>
      <c r="O29" s="12"/>
      <c r="P29" s="12"/>
      <c r="Q29" s="12"/>
    </row>
    <row r="30">
      <c r="B30" s="24"/>
      <c r="C30" s="4"/>
      <c r="E30" s="12"/>
      <c r="F30" s="7"/>
      <c r="G30" s="7"/>
      <c r="H30" s="7"/>
      <c r="I30" s="7"/>
      <c r="J30" s="7"/>
      <c r="K30" s="7"/>
      <c r="L30" s="44">
        <f t="shared" si="3"/>
        <v>0</v>
      </c>
      <c r="M30" s="29"/>
      <c r="N30" s="12"/>
      <c r="O30" s="12"/>
      <c r="P30" s="12"/>
      <c r="Q30" s="12"/>
    </row>
    <row r="31">
      <c r="B31" s="24"/>
      <c r="C31" s="4"/>
      <c r="E31" s="12"/>
      <c r="F31" s="7"/>
      <c r="G31" s="7"/>
      <c r="H31" s="7"/>
      <c r="I31" s="7"/>
      <c r="J31" s="7"/>
      <c r="K31" s="7"/>
      <c r="L31" s="44">
        <f t="shared" si="3"/>
        <v>0</v>
      </c>
      <c r="M31" s="29"/>
      <c r="N31" s="12"/>
      <c r="O31" s="12"/>
      <c r="P31" s="12"/>
      <c r="Q31" s="12"/>
    </row>
    <row r="32">
      <c r="B32" s="24"/>
      <c r="C32" s="4"/>
      <c r="E32" s="12"/>
      <c r="F32" s="7"/>
      <c r="G32" s="7"/>
      <c r="H32" s="7"/>
      <c r="I32" s="7"/>
      <c r="J32" s="7"/>
      <c r="K32" s="7"/>
      <c r="L32" s="44">
        <f t="shared" si="3"/>
        <v>0</v>
      </c>
      <c r="M32" s="29"/>
      <c r="N32" s="12"/>
      <c r="O32" s="12"/>
      <c r="P32" s="12"/>
      <c r="Q32" s="12"/>
    </row>
    <row r="33">
      <c r="B33" s="24"/>
      <c r="C33" s="4"/>
      <c r="E33" s="12"/>
      <c r="F33" s="7"/>
      <c r="G33" s="7"/>
      <c r="H33" s="7"/>
      <c r="I33" s="7"/>
      <c r="J33" s="7"/>
      <c r="K33" s="7"/>
      <c r="L33" s="44">
        <f t="shared" si="3"/>
        <v>0</v>
      </c>
      <c r="M33" s="29"/>
      <c r="N33" s="12"/>
      <c r="O33" s="12"/>
      <c r="P33" s="12"/>
      <c r="Q33" s="12"/>
    </row>
    <row r="34">
      <c r="B34" s="24"/>
      <c r="C34" s="4"/>
      <c r="E34" s="12"/>
      <c r="F34" s="7"/>
      <c r="G34" s="7"/>
      <c r="H34" s="7"/>
      <c r="I34" s="7"/>
      <c r="J34" s="7"/>
      <c r="K34" s="7"/>
      <c r="L34" s="44">
        <f t="shared" si="3"/>
        <v>0</v>
      </c>
      <c r="M34" s="29"/>
      <c r="N34" s="12"/>
      <c r="O34" s="12"/>
      <c r="P34" s="12"/>
      <c r="Q34" s="12"/>
    </row>
    <row r="35">
      <c r="B35" s="24"/>
      <c r="C35" s="4"/>
      <c r="E35" s="12"/>
      <c r="F35" s="7"/>
      <c r="G35" s="7"/>
      <c r="H35" s="7"/>
      <c r="I35" s="7"/>
      <c r="J35" s="7"/>
      <c r="K35" s="7"/>
      <c r="L35" s="44">
        <f t="shared" si="3"/>
        <v>0</v>
      </c>
      <c r="M35" s="29"/>
      <c r="N35" s="12"/>
      <c r="O35" s="12"/>
      <c r="P35" s="12"/>
      <c r="Q35" s="12"/>
    </row>
    <row r="36">
      <c r="B36" s="24"/>
      <c r="C36" s="4"/>
      <c r="E36" s="12"/>
      <c r="F36" s="7"/>
      <c r="G36" s="7"/>
      <c r="H36" s="7"/>
      <c r="I36" s="7"/>
      <c r="J36" s="7"/>
      <c r="K36" s="7"/>
      <c r="L36" s="44">
        <f t="shared" si="3"/>
        <v>0</v>
      </c>
      <c r="M36" s="29"/>
      <c r="N36" s="12"/>
      <c r="O36" s="12"/>
      <c r="P36" s="12"/>
      <c r="Q36" s="12"/>
    </row>
    <row r="37">
      <c r="B37" s="24"/>
      <c r="C37" s="4"/>
      <c r="E37" s="12"/>
      <c r="F37" s="7"/>
      <c r="G37" s="7"/>
      <c r="H37" s="7"/>
      <c r="I37" s="7"/>
      <c r="J37" s="7"/>
      <c r="K37" s="7"/>
      <c r="L37" s="44">
        <f t="shared" si="3"/>
        <v>0</v>
      </c>
      <c r="M37" s="29"/>
      <c r="N37" s="12"/>
      <c r="O37" s="12"/>
      <c r="P37" s="12"/>
      <c r="Q37" s="12"/>
    </row>
    <row r="38">
      <c r="B38" s="24"/>
      <c r="C38" s="4"/>
      <c r="E38" s="12"/>
      <c r="F38" s="7"/>
      <c r="G38" s="7"/>
      <c r="H38" s="7"/>
      <c r="I38" s="7"/>
      <c r="J38" s="7"/>
      <c r="K38" s="7"/>
      <c r="L38" s="44">
        <f t="shared" si="3"/>
        <v>0</v>
      </c>
      <c r="M38" s="29"/>
      <c r="N38" s="12"/>
      <c r="O38" s="12"/>
      <c r="P38" s="12"/>
      <c r="Q38" s="12"/>
    </row>
    <row r="39">
      <c r="B39" s="24"/>
      <c r="C39" s="4"/>
      <c r="E39" s="12"/>
      <c r="F39" s="7"/>
      <c r="G39" s="7"/>
      <c r="H39" s="7"/>
      <c r="I39" s="7"/>
      <c r="J39" s="7"/>
      <c r="K39" s="7"/>
      <c r="L39" s="44">
        <f t="shared" si="3"/>
        <v>0</v>
      </c>
      <c r="M39" s="29"/>
      <c r="N39" s="12"/>
      <c r="O39" s="12"/>
      <c r="P39" s="12"/>
      <c r="Q39" s="12"/>
    </row>
    <row r="40">
      <c r="B40" s="24"/>
      <c r="C40" s="4"/>
      <c r="E40" s="12"/>
      <c r="F40" s="7"/>
      <c r="G40" s="7"/>
      <c r="H40" s="7"/>
      <c r="I40" s="7"/>
      <c r="J40" s="7"/>
      <c r="K40" s="7"/>
      <c r="L40" s="44">
        <f t="shared" si="3"/>
        <v>0</v>
      </c>
      <c r="M40" s="29"/>
      <c r="N40" s="12"/>
      <c r="O40" s="12"/>
      <c r="P40" s="12"/>
      <c r="Q40" s="12"/>
    </row>
    <row r="41">
      <c r="B41" s="24"/>
      <c r="C41" s="4"/>
      <c r="E41" s="12"/>
      <c r="F41" s="7"/>
      <c r="G41" s="7"/>
      <c r="H41" s="7"/>
      <c r="I41" s="7"/>
      <c r="J41" s="7"/>
      <c r="K41" s="7"/>
      <c r="L41" s="44">
        <f t="shared" si="3"/>
        <v>0</v>
      </c>
      <c r="M41" s="29"/>
      <c r="N41" s="12"/>
      <c r="O41" s="12"/>
      <c r="P41" s="12"/>
      <c r="Q41" s="12"/>
    </row>
    <row r="42">
      <c r="B42" s="24"/>
      <c r="C42" s="4"/>
      <c r="E42" s="12"/>
      <c r="F42" s="7"/>
      <c r="G42" s="7"/>
      <c r="H42" s="7"/>
      <c r="I42" s="7"/>
      <c r="J42" s="7"/>
      <c r="K42" s="7"/>
      <c r="L42" s="44">
        <f t="shared" si="3"/>
        <v>0</v>
      </c>
      <c r="M42" s="29"/>
      <c r="N42" s="12"/>
      <c r="O42" s="12"/>
      <c r="P42" s="12"/>
      <c r="Q42" s="12"/>
    </row>
    <row r="43">
      <c r="B43" s="24"/>
      <c r="C43" s="4"/>
      <c r="E43" s="12"/>
      <c r="F43" s="7"/>
      <c r="G43" s="7"/>
      <c r="H43" s="7"/>
      <c r="I43" s="7"/>
      <c r="J43" s="7"/>
      <c r="K43" s="7"/>
      <c r="L43" s="44">
        <f t="shared" si="3"/>
        <v>0</v>
      </c>
      <c r="M43" s="29"/>
      <c r="N43" s="12"/>
      <c r="O43" s="12"/>
      <c r="P43" s="12"/>
      <c r="Q43" s="12"/>
    </row>
    <row r="44">
      <c r="B44" s="24"/>
      <c r="C44" s="4"/>
      <c r="E44" s="12"/>
      <c r="F44" s="7"/>
      <c r="G44" s="7"/>
      <c r="H44" s="7"/>
      <c r="I44" s="7"/>
      <c r="J44" s="7"/>
      <c r="K44" s="7"/>
      <c r="L44" s="44">
        <f t="shared" si="3"/>
        <v>0</v>
      </c>
      <c r="M44" s="29"/>
      <c r="N44" s="12"/>
      <c r="O44" s="12"/>
      <c r="P44" s="12"/>
      <c r="Q44" s="12"/>
    </row>
    <row r="45">
      <c r="B45" s="24"/>
      <c r="C45" s="4"/>
      <c r="E45" s="12"/>
      <c r="F45" s="7"/>
      <c r="G45" s="7"/>
      <c r="H45" s="7"/>
      <c r="I45" s="7"/>
      <c r="J45" s="7"/>
      <c r="K45" s="7"/>
      <c r="L45" s="44">
        <f t="shared" si="3"/>
        <v>0</v>
      </c>
      <c r="M45" s="29"/>
      <c r="N45" s="12"/>
      <c r="O45" s="12"/>
      <c r="P45" s="12"/>
      <c r="Q45" s="12"/>
    </row>
    <row r="46">
      <c r="B46" s="24"/>
      <c r="C46" s="4"/>
      <c r="E46" s="12"/>
      <c r="F46" s="7"/>
      <c r="G46" s="7"/>
      <c r="H46" s="7"/>
      <c r="I46" s="7"/>
      <c r="J46" s="7"/>
      <c r="K46" s="7"/>
      <c r="L46" s="44">
        <f t="shared" si="3"/>
        <v>0</v>
      </c>
      <c r="M46" s="29"/>
      <c r="N46" s="12"/>
      <c r="O46" s="12"/>
      <c r="P46" s="12"/>
      <c r="Q46" s="12"/>
    </row>
    <row r="47">
      <c r="B47" s="24"/>
      <c r="C47" s="4"/>
      <c r="E47" s="12"/>
      <c r="F47" s="7"/>
      <c r="G47" s="7"/>
      <c r="H47" s="7"/>
      <c r="I47" s="7"/>
      <c r="J47" s="7"/>
      <c r="K47" s="7"/>
      <c r="L47" s="44">
        <f t="shared" si="3"/>
        <v>0</v>
      </c>
      <c r="M47" s="29"/>
      <c r="N47" s="12"/>
      <c r="O47" s="12"/>
      <c r="P47" s="12"/>
      <c r="Q47" s="12"/>
    </row>
    <row r="48">
      <c r="B48" s="24"/>
      <c r="C48" s="4"/>
      <c r="E48" s="12"/>
      <c r="F48" s="7"/>
      <c r="G48" s="7"/>
      <c r="H48" s="7"/>
      <c r="I48" s="7"/>
      <c r="J48" s="7"/>
      <c r="K48" s="7"/>
      <c r="L48" s="44">
        <f t="shared" si="3"/>
        <v>0</v>
      </c>
      <c r="M48" s="29"/>
      <c r="N48" s="12"/>
      <c r="O48" s="12"/>
      <c r="P48" s="12"/>
      <c r="Q48" s="12"/>
    </row>
    <row r="49">
      <c r="B49" s="24"/>
      <c r="C49" s="4"/>
      <c r="E49" s="12"/>
      <c r="F49" s="7"/>
      <c r="G49" s="7"/>
      <c r="H49" s="7"/>
      <c r="I49" s="7"/>
      <c r="J49" s="7"/>
      <c r="K49" s="7"/>
      <c r="L49" s="44">
        <f t="shared" si="3"/>
        <v>0</v>
      </c>
      <c r="M49" s="29"/>
      <c r="N49" s="12"/>
      <c r="O49" s="12"/>
      <c r="P49" s="12"/>
      <c r="Q49" s="12"/>
    </row>
  </sheetData>
  <conditionalFormatting sqref="B2:B4 B11:B49">
    <cfRule type="containsText" dxfId="1" priority="1" operator="containsText" text="♀">
      <formula>NOT(ISERROR(SEARCH(("♀"),(B2))))</formula>
    </cfRule>
  </conditionalFormatting>
  <conditionalFormatting sqref="B2:B4 B11:B49">
    <cfRule type="containsText" dxfId="2" priority="2" operator="containsText" text="♂">
      <formula>NOT(ISERROR(SEARCH(("♂"),(B2))))</formula>
    </cfRule>
  </conditionalFormatting>
  <conditionalFormatting sqref="L11:L49">
    <cfRule type="containsText" dxfId="3" priority="3" operator="containsText" text="0">
      <formula>NOT(ISERROR(SEARCH(("0"),(L11))))</formula>
    </cfRule>
  </conditionalFormatting>
  <conditionalFormatting sqref="L11:L49">
    <cfRule type="containsText" dxfId="4" priority="4" operator="containsText" text="1">
      <formula>NOT(ISERROR(SEARCH(("1"),(L11))))</formula>
    </cfRule>
  </conditionalFormatting>
  <conditionalFormatting sqref="L11:L49">
    <cfRule type="containsText" dxfId="5" priority="5" operator="containsText" text="2">
      <formula>NOT(ISERROR(SEARCH(("2"),(L11))))</formula>
    </cfRule>
  </conditionalFormatting>
  <conditionalFormatting sqref="L11:L49">
    <cfRule type="containsText" dxfId="6" priority="6" operator="containsText" text="3">
      <formula>NOT(ISERROR(SEARCH(("3"),(L11))))</formula>
    </cfRule>
  </conditionalFormatting>
  <conditionalFormatting sqref="L11:L49">
    <cfRule type="containsText" dxfId="0" priority="7" operator="containsText" text="4">
      <formula>NOT(ISERROR(SEARCH(("4"),(L11))))</formula>
    </cfRule>
  </conditionalFormatting>
  <conditionalFormatting sqref="L11:L49">
    <cfRule type="containsText" dxfId="7" priority="8" operator="containsText" text="5">
      <formula>NOT(ISERROR(SEARCH(("5"),(L11))))</formula>
    </cfRule>
  </conditionalFormatting>
  <conditionalFormatting sqref="L11:L49">
    <cfRule type="containsText" dxfId="8" priority="9" operator="containsText" text="6">
      <formula>NOT(ISERROR(SEARCH(("6"),(L11))))</formula>
    </cfRule>
  </conditionalFormatting>
  <conditionalFormatting sqref="L2:L3">
    <cfRule type="containsText" dxfId="6" priority="10" operator="containsText" text="3">
      <formula>NOT(ISERROR(SEARCH(("3"),(L2))))</formula>
    </cfRule>
  </conditionalFormatting>
  <conditionalFormatting sqref="L2:L3">
    <cfRule type="containsText" dxfId="0" priority="11" operator="containsText" text="4">
      <formula>NOT(ISERROR(SEARCH(("4"),(L2))))</formula>
    </cfRule>
  </conditionalFormatting>
  <conditionalFormatting sqref="L2:L3">
    <cfRule type="containsText" dxfId="7" priority="12" operator="containsText" text="5">
      <formula>NOT(ISERROR(SEARCH(("5"),(L2))))</formula>
    </cfRule>
  </conditionalFormatting>
  <conditionalFormatting sqref="L2:L3">
    <cfRule type="containsText" dxfId="8" priority="13" operator="containsText" text="6">
      <formula>NOT(ISERROR(SEARCH(("6"),(L2))))</formula>
    </cfRule>
  </conditionalFormatting>
  <conditionalFormatting sqref="L4">
    <cfRule type="cellIs" dxfId="8" priority="14" operator="between">
      <formula>10</formula>
      <formula>12</formula>
    </cfRule>
  </conditionalFormatting>
  <conditionalFormatting sqref="L4">
    <cfRule type="cellIs" dxfId="6" priority="15" operator="between">
      <formula>6</formula>
      <formula>9</formula>
    </cfRule>
  </conditionalFormatting>
  <conditionalFormatting sqref="L4">
    <cfRule type="cellIs" dxfId="3" priority="16" operator="between">
      <formula>0</formula>
      <formula>5</formula>
    </cfRule>
  </conditionalFormatting>
  <conditionalFormatting sqref="F2:K4 F11:K49">
    <cfRule type="containsText" dxfId="1" priority="17" operator="containsText" text="x">
      <formula>NOT(ISERROR(SEARCH(("x"),(F2))))</formula>
    </cfRule>
  </conditionalFormatting>
  <conditionalFormatting sqref="F2:K4 F11:K49">
    <cfRule type="containsText" dxfId="9" priority="18" operator="containsText" text="0">
      <formula>NOT(ISERROR(SEARCH(("0"),(F2))))</formula>
    </cfRule>
  </conditionalFormatting>
  <conditionalFormatting sqref="F2:K4 F11:K49">
    <cfRule type="containsText" dxfId="10" priority="19" operator="containsText" text="31">
      <formula>NOT(ISERROR(SEARCH(("31"),(F2))))</formula>
    </cfRule>
  </conditionalFormatting>
  <dataValidations>
    <dataValidation type="list" allowBlank="1" showDropDown="1" sqref="C2:C4 C11:C16">
      <formula1>'Poke Balls'!$A$2:$A$16</formula1>
    </dataValidation>
    <dataValidation type="list" allowBlank="1" sqref="B2:B4 B11:B49">
      <formula1>"♂,⚪,♀"</formula1>
    </dataValidation>
    <dataValidation type="list" allowBlank="1" sqref="E2:E4 E11:E49">
      <formula1>Natures!$C$2:$C$26</formula1>
    </dataValidation>
    <dataValidation type="list" allowBlank="1" sqref="D2:D4 D11:D16 D21:D49">
      <formula1>Abilities!$B$2:$B$190</formula1>
    </dataValidation>
    <dataValidation type="list" allowBlank="1" sqref="A2:A4 A11:A16 A21:A49">
      <formula1>Pokemon!$B$2:$B$718</formula1>
    </dataValidation>
    <dataValidation type="list" allowBlank="1" sqref="N2:Q4 N11:Q49">
      <formula1>Moves!$B$2:$B$617</formula1>
    </dataValidation>
    <dataValidation type="list" allowBlank="1" sqref="F2:K3 F11:K49">
      <formula1>"31,x,0"</formula1>
    </dataValidation>
    <dataValidation type="list" allowBlank="1" sqref="M2:M4 M11:M49">
      <formula1>Items!$A$2:$A$97</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4.43" defaultRowHeight="15.75"/>
  <cols>
    <col customWidth="1" min="1" max="1" width="10.86"/>
    <col customWidth="1" min="2" max="2" width="4.29"/>
    <col customWidth="1" min="3" max="3" width="9.43"/>
    <col customWidth="1" min="4" max="4" width="12.43"/>
    <col customWidth="1" min="5" max="5" width="10.29"/>
    <col customWidth="1" min="6" max="6" width="6.14"/>
    <col customWidth="1" min="7" max="10" width="8.0"/>
    <col customWidth="1" min="11" max="11" width="6.0"/>
    <col customWidth="1" min="12" max="12" width="13.57"/>
  </cols>
  <sheetData>
    <row r="1">
      <c r="A1" s="45" t="s">
        <v>0</v>
      </c>
      <c r="B1" s="46" t="s">
        <v>1</v>
      </c>
      <c r="C1" s="45" t="s">
        <v>2</v>
      </c>
      <c r="D1" s="45" t="s">
        <v>3</v>
      </c>
      <c r="E1" s="45" t="s">
        <v>4</v>
      </c>
      <c r="F1" s="47" t="s">
        <v>5</v>
      </c>
      <c r="G1" s="47" t="s">
        <v>6</v>
      </c>
      <c r="H1" s="47" t="s">
        <v>7</v>
      </c>
      <c r="I1" s="47" t="s">
        <v>8</v>
      </c>
      <c r="J1" s="47" t="s">
        <v>9</v>
      </c>
      <c r="K1" s="47" t="s">
        <v>10</v>
      </c>
      <c r="L1" s="48" t="s">
        <v>96</v>
      </c>
      <c r="M1" s="45" t="s">
        <v>17</v>
      </c>
      <c r="N1" s="45" t="s">
        <v>18</v>
      </c>
      <c r="O1" s="45" t="s">
        <v>19</v>
      </c>
      <c r="P1" s="45" t="s">
        <v>20</v>
      </c>
    </row>
    <row r="2">
      <c r="A2" s="4" t="s">
        <v>63</v>
      </c>
      <c r="B2" s="5" t="s">
        <v>23</v>
      </c>
      <c r="C2" s="4" t="s">
        <v>64</v>
      </c>
      <c r="D2" s="4" t="s">
        <v>65</v>
      </c>
      <c r="E2" s="4" t="s">
        <v>106</v>
      </c>
      <c r="F2" s="49">
        <v>6.0</v>
      </c>
      <c r="G2" s="49">
        <v>26.0</v>
      </c>
      <c r="H2" s="20">
        <v>31.0</v>
      </c>
      <c r="I2" s="49">
        <v>10.0</v>
      </c>
      <c r="J2" s="49">
        <v>26.0</v>
      </c>
      <c r="K2" s="20">
        <v>31.0</v>
      </c>
      <c r="L2" s="29" t="s">
        <v>100</v>
      </c>
      <c r="M2" s="12"/>
      <c r="N2" s="12"/>
      <c r="O2" s="12"/>
      <c r="P2" s="12"/>
    </row>
    <row r="3">
      <c r="A3" s="4" t="s">
        <v>33</v>
      </c>
      <c r="B3" s="24" t="s">
        <v>29</v>
      </c>
      <c r="C3" s="4"/>
      <c r="D3" s="4"/>
      <c r="E3" s="4" t="s">
        <v>107</v>
      </c>
      <c r="F3" s="49">
        <v>31.0</v>
      </c>
      <c r="G3" s="49">
        <v>31.0</v>
      </c>
      <c r="H3" s="49">
        <v>12.0</v>
      </c>
      <c r="I3" s="49">
        <v>31.0</v>
      </c>
      <c r="J3" s="49">
        <v>31.0</v>
      </c>
      <c r="K3" s="49">
        <v>4.0</v>
      </c>
      <c r="L3" s="29" t="s">
        <v>103</v>
      </c>
      <c r="M3" s="33"/>
      <c r="N3" s="33"/>
      <c r="O3" s="33"/>
      <c r="P3" s="33"/>
    </row>
    <row r="4">
      <c r="A4" s="50" t="s">
        <v>108</v>
      </c>
      <c r="B4" s="38"/>
      <c r="C4" s="12"/>
      <c r="D4" s="12"/>
      <c r="E4" s="12"/>
      <c r="F4" s="51" t="str">
        <f>if(F5=F2,B2,(if(F5=F3,B3,"?")))</f>
        <v>?</v>
      </c>
      <c r="G4" s="52" t="str">
        <f>if(G5=G2,B2,(if(G5=G3,B3,"?")))</f>
        <v>♂</v>
      </c>
      <c r="H4" s="52" t="str">
        <f>if(H5=H2,B2,(if(H5=H3,B3,"?")))</f>
        <v>♀</v>
      </c>
      <c r="I4" s="52" t="str">
        <f>if(I5=I2,B2,(if(I5=I3,B3,"?")))</f>
        <v>♂</v>
      </c>
      <c r="J4" s="52" t="str">
        <f>if(J5=J2,B2,(if(J5=J3,B3,"?")))</f>
        <v>♂</v>
      </c>
      <c r="K4" s="52" t="str">
        <f>if(K5=K2,B2,(if(K5=K3,B3,"?")))</f>
        <v>♂</v>
      </c>
      <c r="L4" s="53"/>
      <c r="M4" s="53"/>
      <c r="N4" s="53"/>
      <c r="O4" s="53"/>
      <c r="P4" s="53"/>
    </row>
    <row r="5">
      <c r="A5" s="4" t="s">
        <v>73</v>
      </c>
      <c r="B5" s="5" t="s">
        <v>23</v>
      </c>
      <c r="C5" s="4"/>
      <c r="D5" s="4" t="s">
        <v>109</v>
      </c>
      <c r="E5" s="54" t="s">
        <v>106</v>
      </c>
      <c r="F5" s="55">
        <v>26.0</v>
      </c>
      <c r="G5" s="55">
        <v>31.0</v>
      </c>
      <c r="H5" s="55">
        <v>31.0</v>
      </c>
      <c r="I5" s="55">
        <v>31.0</v>
      </c>
      <c r="J5" s="55">
        <v>31.0</v>
      </c>
      <c r="K5" s="55">
        <v>4.0</v>
      </c>
      <c r="L5" s="12"/>
      <c r="M5" s="12"/>
      <c r="N5" s="12"/>
      <c r="O5" s="12"/>
      <c r="P5" s="12"/>
    </row>
    <row r="6">
      <c r="L6" s="12"/>
      <c r="M6" s="12"/>
      <c r="N6" s="12"/>
      <c r="O6" s="12"/>
      <c r="P6" s="12"/>
    </row>
    <row r="7">
      <c r="L7" s="12"/>
      <c r="M7" s="12"/>
      <c r="N7" s="12"/>
      <c r="O7" s="12"/>
      <c r="P7" s="12"/>
    </row>
    <row r="8">
      <c r="L8" s="12"/>
      <c r="M8" s="12"/>
      <c r="N8" s="12"/>
      <c r="O8" s="12"/>
      <c r="P8" s="12"/>
    </row>
    <row r="9">
      <c r="L9" s="12"/>
      <c r="M9" s="12"/>
      <c r="N9" s="12"/>
      <c r="O9" s="12"/>
      <c r="P9" s="12"/>
    </row>
    <row r="10">
      <c r="A10" s="40" t="s">
        <v>0</v>
      </c>
      <c r="B10" s="41" t="s">
        <v>1</v>
      </c>
      <c r="C10" s="40" t="s">
        <v>2</v>
      </c>
      <c r="D10" s="40" t="s">
        <v>3</v>
      </c>
      <c r="E10" s="40" t="s">
        <v>4</v>
      </c>
      <c r="F10" s="42" t="s">
        <v>5</v>
      </c>
      <c r="G10" s="42" t="s">
        <v>6</v>
      </c>
      <c r="H10" s="42" t="s">
        <v>7</v>
      </c>
      <c r="I10" s="42" t="s">
        <v>8</v>
      </c>
      <c r="J10" s="42" t="s">
        <v>9</v>
      </c>
      <c r="K10" s="42" t="s">
        <v>10</v>
      </c>
      <c r="L10" s="43" t="s">
        <v>96</v>
      </c>
      <c r="M10" s="43" t="s">
        <v>17</v>
      </c>
      <c r="N10" s="43" t="s">
        <v>18</v>
      </c>
      <c r="O10" s="43" t="s">
        <v>19</v>
      </c>
      <c r="P10" s="43" t="s">
        <v>20</v>
      </c>
    </row>
    <row r="11">
      <c r="B11" s="24"/>
      <c r="C11" s="4"/>
      <c r="F11" s="7"/>
      <c r="G11" s="7"/>
      <c r="H11" s="7"/>
      <c r="I11" s="7"/>
      <c r="J11" s="7"/>
      <c r="K11" s="7"/>
      <c r="L11" s="29"/>
      <c r="M11" s="12"/>
      <c r="N11" s="12"/>
      <c r="O11" s="12"/>
      <c r="P11" s="12"/>
    </row>
    <row r="12">
      <c r="B12" s="24"/>
      <c r="C12" s="4"/>
      <c r="F12" s="7"/>
      <c r="G12" s="7"/>
      <c r="H12" s="7"/>
      <c r="I12" s="7"/>
      <c r="J12" s="7"/>
      <c r="K12" s="7"/>
      <c r="L12" s="29"/>
      <c r="M12" s="12"/>
      <c r="N12" s="12"/>
      <c r="O12" s="12"/>
      <c r="P12" s="12"/>
    </row>
    <row r="13">
      <c r="B13" s="24"/>
      <c r="C13" s="4"/>
      <c r="D13" s="23"/>
      <c r="F13" s="7"/>
      <c r="G13" s="7"/>
      <c r="H13" s="7"/>
      <c r="I13" s="7"/>
      <c r="J13" s="7"/>
      <c r="K13" s="7"/>
      <c r="L13" s="29"/>
      <c r="M13" s="12"/>
      <c r="N13" s="12"/>
      <c r="O13" s="12"/>
      <c r="P13" s="12"/>
    </row>
    <row r="14">
      <c r="B14" s="24"/>
      <c r="C14" s="4"/>
      <c r="D14" s="23"/>
      <c r="F14" s="7"/>
      <c r="G14" s="7"/>
      <c r="H14" s="7"/>
      <c r="I14" s="7"/>
      <c r="J14" s="7"/>
      <c r="K14" s="7"/>
      <c r="L14" s="29"/>
      <c r="M14" s="12"/>
      <c r="N14" s="12"/>
      <c r="O14" s="12"/>
      <c r="P14" s="12"/>
    </row>
    <row r="15">
      <c r="B15" s="24"/>
      <c r="C15" s="4"/>
      <c r="D15" s="23"/>
      <c r="F15" s="7"/>
      <c r="G15" s="7"/>
      <c r="H15" s="7"/>
      <c r="I15" s="7"/>
      <c r="J15" s="7"/>
      <c r="K15" s="7"/>
      <c r="L15" s="29"/>
      <c r="M15" s="12"/>
      <c r="N15" s="12"/>
      <c r="O15" s="12"/>
      <c r="P15" s="12"/>
    </row>
    <row r="16">
      <c r="B16" s="24"/>
      <c r="C16" s="4"/>
      <c r="F16" s="7"/>
      <c r="G16" s="7"/>
      <c r="H16" s="7"/>
      <c r="I16" s="7"/>
      <c r="J16" s="7"/>
      <c r="K16" s="7"/>
      <c r="L16" s="29"/>
      <c r="M16" s="12"/>
      <c r="N16" s="12"/>
      <c r="O16" s="12"/>
      <c r="P16" s="12"/>
    </row>
    <row r="17">
      <c r="B17" s="24"/>
      <c r="C17" s="4"/>
      <c r="F17" s="7"/>
      <c r="G17" s="7"/>
      <c r="H17" s="7"/>
      <c r="I17" s="7"/>
      <c r="J17" s="7"/>
      <c r="K17" s="7"/>
      <c r="L17" s="29"/>
      <c r="M17" s="12"/>
      <c r="N17" s="12"/>
      <c r="O17" s="12"/>
      <c r="P17" s="12"/>
    </row>
    <row r="18">
      <c r="B18" s="24"/>
      <c r="C18" s="4"/>
      <c r="F18" s="7"/>
      <c r="G18" s="7"/>
      <c r="H18" s="7"/>
      <c r="I18" s="7"/>
      <c r="J18" s="7"/>
      <c r="K18" s="7"/>
      <c r="L18" s="29"/>
      <c r="M18" s="12"/>
      <c r="N18" s="12"/>
      <c r="O18" s="12"/>
      <c r="P18" s="12"/>
    </row>
    <row r="19">
      <c r="B19" s="24"/>
      <c r="C19" s="4"/>
      <c r="F19" s="7"/>
      <c r="G19" s="7"/>
      <c r="H19" s="7"/>
      <c r="I19" s="7"/>
      <c r="J19" s="7"/>
      <c r="K19" s="7"/>
      <c r="L19" s="29"/>
      <c r="M19" s="12"/>
      <c r="N19" s="12"/>
      <c r="O19" s="12"/>
      <c r="P19" s="12"/>
    </row>
    <row r="20">
      <c r="B20" s="24"/>
      <c r="C20" s="4"/>
      <c r="F20" s="7"/>
      <c r="G20" s="7"/>
      <c r="H20" s="7"/>
      <c r="I20" s="7"/>
      <c r="J20" s="7"/>
      <c r="K20" s="7"/>
      <c r="L20" s="29"/>
      <c r="M20" s="12"/>
      <c r="N20" s="12"/>
      <c r="O20" s="12"/>
      <c r="P20" s="12"/>
    </row>
    <row r="21">
      <c r="B21" s="24"/>
      <c r="C21" s="4"/>
      <c r="D21" s="23"/>
      <c r="F21" s="7"/>
      <c r="G21" s="7"/>
      <c r="H21" s="7"/>
      <c r="I21" s="7"/>
      <c r="J21" s="7"/>
      <c r="K21" s="7"/>
      <c r="L21" s="29"/>
      <c r="M21" s="12"/>
      <c r="N21" s="12"/>
      <c r="O21" s="12"/>
      <c r="P21" s="12"/>
    </row>
    <row r="22">
      <c r="B22" s="24"/>
      <c r="C22" s="4"/>
      <c r="D22" s="23"/>
      <c r="F22" s="7"/>
      <c r="G22" s="7"/>
      <c r="H22" s="7"/>
      <c r="I22" s="7"/>
      <c r="J22" s="7"/>
      <c r="K22" s="7"/>
      <c r="L22" s="29"/>
      <c r="M22" s="12"/>
      <c r="N22" s="12"/>
      <c r="O22" s="12"/>
      <c r="P22" s="12"/>
    </row>
    <row r="23">
      <c r="B23" s="24"/>
      <c r="C23" s="4"/>
      <c r="D23" s="23"/>
      <c r="F23" s="7"/>
      <c r="G23" s="7"/>
      <c r="H23" s="7"/>
      <c r="I23" s="7"/>
      <c r="J23" s="7"/>
      <c r="K23" s="7"/>
      <c r="L23" s="29"/>
      <c r="M23" s="12"/>
      <c r="N23" s="12"/>
      <c r="O23" s="12"/>
      <c r="P23" s="12"/>
    </row>
    <row r="24">
      <c r="B24" s="24"/>
      <c r="C24" s="4"/>
      <c r="F24" s="7"/>
      <c r="G24" s="7"/>
      <c r="H24" s="7"/>
      <c r="I24" s="7"/>
      <c r="J24" s="7"/>
      <c r="K24" s="7"/>
      <c r="L24" s="29"/>
      <c r="M24" s="12"/>
      <c r="N24" s="12"/>
      <c r="O24" s="12"/>
      <c r="P24" s="12"/>
    </row>
    <row r="25">
      <c r="B25" s="24"/>
      <c r="C25" s="4"/>
      <c r="D25" s="23"/>
      <c r="F25" s="7"/>
      <c r="G25" s="7"/>
      <c r="H25" s="7"/>
      <c r="I25" s="7"/>
      <c r="J25" s="7"/>
      <c r="K25" s="7"/>
      <c r="L25" s="29"/>
      <c r="M25" s="12"/>
      <c r="N25" s="12"/>
      <c r="O25" s="12"/>
      <c r="P25" s="12"/>
    </row>
    <row r="26">
      <c r="B26" s="24"/>
      <c r="C26" s="4"/>
      <c r="D26" s="23"/>
      <c r="F26" s="7"/>
      <c r="G26" s="7"/>
      <c r="H26" s="7"/>
      <c r="I26" s="7"/>
      <c r="J26" s="7"/>
      <c r="K26" s="7"/>
      <c r="L26" s="29"/>
      <c r="M26" s="12"/>
      <c r="N26" s="12"/>
      <c r="O26" s="12"/>
      <c r="P26" s="12"/>
    </row>
    <row r="27">
      <c r="B27" s="24"/>
      <c r="C27" s="4"/>
      <c r="E27" s="12"/>
      <c r="F27" s="7"/>
      <c r="G27" s="7"/>
      <c r="H27" s="7"/>
      <c r="I27" s="7"/>
      <c r="J27" s="7"/>
      <c r="K27" s="7"/>
      <c r="L27" s="29"/>
      <c r="M27" s="12"/>
      <c r="N27" s="12"/>
      <c r="O27" s="12"/>
      <c r="P27" s="12"/>
    </row>
    <row r="28">
      <c r="B28" s="24"/>
      <c r="C28" s="4"/>
      <c r="E28" s="12"/>
      <c r="F28" s="7"/>
      <c r="G28" s="7"/>
      <c r="H28" s="7"/>
      <c r="I28" s="7"/>
      <c r="J28" s="7"/>
      <c r="K28" s="7"/>
      <c r="L28" s="29"/>
      <c r="M28" s="12"/>
      <c r="N28" s="12"/>
      <c r="O28" s="12"/>
      <c r="P28" s="12"/>
    </row>
    <row r="29">
      <c r="B29" s="24"/>
      <c r="C29" s="4"/>
      <c r="E29" s="12"/>
      <c r="F29" s="7"/>
      <c r="G29" s="7"/>
      <c r="H29" s="7"/>
      <c r="I29" s="7"/>
      <c r="J29" s="7"/>
      <c r="K29" s="7"/>
      <c r="L29" s="29"/>
      <c r="M29" s="12"/>
      <c r="N29" s="12"/>
      <c r="O29" s="12"/>
      <c r="P29" s="12"/>
    </row>
    <row r="30">
      <c r="B30" s="24"/>
      <c r="C30" s="4"/>
      <c r="E30" s="12"/>
      <c r="F30" s="7"/>
      <c r="G30" s="7"/>
      <c r="H30" s="7"/>
      <c r="I30" s="7"/>
      <c r="J30" s="7"/>
      <c r="K30" s="7"/>
      <c r="L30" s="29"/>
      <c r="M30" s="12"/>
      <c r="N30" s="12"/>
      <c r="O30" s="12"/>
      <c r="P30" s="12"/>
    </row>
    <row r="31">
      <c r="B31" s="24"/>
      <c r="C31" s="4"/>
      <c r="E31" s="12"/>
      <c r="F31" s="7"/>
      <c r="G31" s="7"/>
      <c r="H31" s="7"/>
      <c r="I31" s="7"/>
      <c r="J31" s="7"/>
      <c r="K31" s="7"/>
      <c r="L31" s="29"/>
      <c r="M31" s="12"/>
      <c r="N31" s="12"/>
      <c r="O31" s="12"/>
      <c r="P31" s="12"/>
    </row>
    <row r="32">
      <c r="B32" s="24"/>
      <c r="C32" s="4"/>
      <c r="E32" s="12"/>
      <c r="F32" s="7"/>
      <c r="G32" s="7"/>
      <c r="H32" s="7"/>
      <c r="I32" s="7"/>
      <c r="J32" s="7"/>
      <c r="K32" s="7"/>
      <c r="L32" s="29"/>
      <c r="M32" s="12"/>
      <c r="N32" s="12"/>
      <c r="O32" s="12"/>
      <c r="P32" s="12"/>
    </row>
    <row r="33">
      <c r="B33" s="24"/>
      <c r="C33" s="4"/>
      <c r="E33" s="12"/>
      <c r="F33" s="7"/>
      <c r="G33" s="7"/>
      <c r="H33" s="7"/>
      <c r="I33" s="7"/>
      <c r="J33" s="7"/>
      <c r="K33" s="7"/>
      <c r="L33" s="29"/>
      <c r="M33" s="12"/>
      <c r="N33" s="12"/>
      <c r="O33" s="12"/>
      <c r="P33" s="12"/>
    </row>
    <row r="34">
      <c r="B34" s="24"/>
      <c r="C34" s="4"/>
      <c r="E34" s="12"/>
      <c r="F34" s="7"/>
      <c r="G34" s="7"/>
      <c r="H34" s="7"/>
      <c r="I34" s="7"/>
      <c r="J34" s="7"/>
      <c r="K34" s="7"/>
      <c r="L34" s="29"/>
      <c r="M34" s="12"/>
      <c r="N34" s="12"/>
      <c r="O34" s="12"/>
      <c r="P34" s="12"/>
    </row>
    <row r="35">
      <c r="B35" s="24"/>
      <c r="C35" s="4"/>
      <c r="E35" s="12"/>
      <c r="F35" s="7"/>
      <c r="G35" s="7"/>
      <c r="H35" s="7"/>
      <c r="I35" s="7"/>
      <c r="J35" s="7"/>
      <c r="K35" s="7"/>
      <c r="L35" s="29"/>
      <c r="M35" s="12"/>
      <c r="N35" s="12"/>
      <c r="O35" s="12"/>
      <c r="P35" s="12"/>
    </row>
    <row r="36">
      <c r="B36" s="24"/>
      <c r="C36" s="4"/>
      <c r="E36" s="12"/>
      <c r="F36" s="7"/>
      <c r="G36" s="7"/>
      <c r="H36" s="7"/>
      <c r="I36" s="7"/>
      <c r="J36" s="7"/>
      <c r="K36" s="7"/>
      <c r="L36" s="29"/>
      <c r="M36" s="12"/>
      <c r="N36" s="12"/>
      <c r="O36" s="12"/>
      <c r="P36" s="12"/>
    </row>
    <row r="37">
      <c r="B37" s="24"/>
      <c r="C37" s="4"/>
      <c r="E37" s="12"/>
      <c r="F37" s="7"/>
      <c r="G37" s="7"/>
      <c r="H37" s="7"/>
      <c r="I37" s="7"/>
      <c r="J37" s="7"/>
      <c r="K37" s="7"/>
      <c r="L37" s="29"/>
      <c r="M37" s="12"/>
      <c r="N37" s="12"/>
      <c r="O37" s="12"/>
      <c r="P37" s="12"/>
    </row>
    <row r="38">
      <c r="B38" s="24"/>
      <c r="C38" s="4"/>
      <c r="E38" s="12"/>
      <c r="F38" s="7"/>
      <c r="G38" s="7"/>
      <c r="H38" s="7"/>
      <c r="I38" s="7"/>
      <c r="J38" s="7"/>
      <c r="K38" s="7"/>
      <c r="L38" s="29"/>
      <c r="M38" s="12"/>
      <c r="N38" s="12"/>
      <c r="O38" s="12"/>
      <c r="P38" s="12"/>
    </row>
    <row r="39">
      <c r="B39" s="24"/>
      <c r="C39" s="4"/>
      <c r="E39" s="12"/>
      <c r="F39" s="7"/>
      <c r="G39" s="7"/>
      <c r="H39" s="7"/>
      <c r="I39" s="7"/>
      <c r="J39" s="7"/>
      <c r="K39" s="7"/>
      <c r="L39" s="29"/>
      <c r="M39" s="12"/>
      <c r="N39" s="12"/>
      <c r="O39" s="12"/>
      <c r="P39" s="12"/>
    </row>
    <row r="40">
      <c r="B40" s="24"/>
      <c r="C40" s="4"/>
      <c r="E40" s="12"/>
      <c r="F40" s="7"/>
      <c r="G40" s="7"/>
      <c r="H40" s="7"/>
      <c r="I40" s="7"/>
      <c r="J40" s="7"/>
      <c r="K40" s="7"/>
      <c r="L40" s="29"/>
      <c r="M40" s="12"/>
      <c r="N40" s="12"/>
      <c r="O40" s="12"/>
      <c r="P40" s="12"/>
    </row>
    <row r="41">
      <c r="B41" s="24"/>
      <c r="C41" s="4"/>
      <c r="E41" s="12"/>
      <c r="F41" s="7"/>
      <c r="G41" s="7"/>
      <c r="H41" s="7"/>
      <c r="I41" s="7"/>
      <c r="J41" s="7"/>
      <c r="K41" s="7"/>
      <c r="L41" s="29"/>
      <c r="M41" s="12"/>
      <c r="N41" s="12"/>
      <c r="O41" s="12"/>
      <c r="P41" s="12"/>
    </row>
    <row r="42">
      <c r="B42" s="24"/>
      <c r="C42" s="4"/>
      <c r="E42" s="12"/>
      <c r="F42" s="7"/>
      <c r="G42" s="7"/>
      <c r="H42" s="7"/>
      <c r="I42" s="7"/>
      <c r="J42" s="7"/>
      <c r="K42" s="7"/>
      <c r="L42" s="29"/>
      <c r="M42" s="12"/>
      <c r="N42" s="12"/>
      <c r="O42" s="12"/>
      <c r="P42" s="12"/>
    </row>
    <row r="43">
      <c r="B43" s="24"/>
      <c r="C43" s="4"/>
      <c r="E43" s="12"/>
      <c r="F43" s="7"/>
      <c r="G43" s="7"/>
      <c r="H43" s="7"/>
      <c r="I43" s="7"/>
      <c r="J43" s="7"/>
      <c r="K43" s="7"/>
      <c r="L43" s="29"/>
      <c r="M43" s="12"/>
      <c r="N43" s="12"/>
      <c r="O43" s="12"/>
      <c r="P43" s="12"/>
    </row>
    <row r="44">
      <c r="B44" s="24"/>
      <c r="C44" s="4"/>
      <c r="E44" s="12"/>
      <c r="F44" s="7"/>
      <c r="G44" s="7"/>
      <c r="H44" s="7"/>
      <c r="I44" s="7"/>
      <c r="J44" s="7"/>
      <c r="K44" s="7"/>
      <c r="L44" s="29"/>
      <c r="M44" s="12"/>
      <c r="N44" s="12"/>
      <c r="O44" s="12"/>
      <c r="P44" s="12"/>
    </row>
    <row r="45">
      <c r="B45" s="24"/>
      <c r="C45" s="4"/>
      <c r="E45" s="12"/>
      <c r="F45" s="7"/>
      <c r="G45" s="7"/>
      <c r="H45" s="7"/>
      <c r="I45" s="7"/>
      <c r="J45" s="7"/>
      <c r="K45" s="7"/>
      <c r="L45" s="29"/>
      <c r="M45" s="12"/>
      <c r="N45" s="12"/>
      <c r="O45" s="12"/>
      <c r="P45" s="12"/>
    </row>
    <row r="46">
      <c r="B46" s="24"/>
      <c r="C46" s="4"/>
      <c r="E46" s="12"/>
      <c r="F46" s="7"/>
      <c r="G46" s="7"/>
      <c r="H46" s="7"/>
      <c r="I46" s="7"/>
      <c r="J46" s="7"/>
      <c r="K46" s="7"/>
      <c r="L46" s="29"/>
      <c r="M46" s="12"/>
      <c r="N46" s="12"/>
      <c r="O46" s="12"/>
      <c r="P46" s="12"/>
    </row>
    <row r="47">
      <c r="B47" s="24"/>
      <c r="C47" s="4"/>
      <c r="E47" s="12"/>
      <c r="F47" s="7"/>
      <c r="G47" s="7"/>
      <c r="H47" s="7"/>
      <c r="I47" s="7"/>
      <c r="J47" s="7"/>
      <c r="K47" s="7"/>
      <c r="L47" s="29"/>
      <c r="M47" s="12"/>
      <c r="N47" s="12"/>
      <c r="O47" s="12"/>
      <c r="P47" s="12"/>
    </row>
    <row r="48">
      <c r="B48" s="24"/>
      <c r="C48" s="4"/>
      <c r="E48" s="12"/>
      <c r="F48" s="7"/>
      <c r="G48" s="7"/>
      <c r="H48" s="7"/>
      <c r="I48" s="7"/>
      <c r="J48" s="7"/>
      <c r="K48" s="7"/>
      <c r="L48" s="29"/>
      <c r="M48" s="12"/>
      <c r="N48" s="12"/>
      <c r="O48" s="12"/>
      <c r="P48" s="12"/>
    </row>
    <row r="49">
      <c r="B49" s="24"/>
      <c r="C49" s="4"/>
      <c r="E49" s="12"/>
      <c r="F49" s="7"/>
      <c r="G49" s="7"/>
      <c r="H49" s="7"/>
      <c r="I49" s="7"/>
      <c r="J49" s="7"/>
      <c r="K49" s="7"/>
      <c r="L49" s="29"/>
      <c r="M49" s="12"/>
      <c r="N49" s="12"/>
      <c r="O49" s="12"/>
      <c r="P49" s="12"/>
    </row>
  </sheetData>
  <conditionalFormatting sqref="F3:K3">
    <cfRule type="expression" dxfId="11" priority="1">
      <formula>F3 = F5</formula>
    </cfRule>
  </conditionalFormatting>
  <conditionalFormatting sqref="F5:K5">
    <cfRule type="expression" dxfId="4" priority="2">
      <formula>F5 = F2</formula>
    </cfRule>
  </conditionalFormatting>
  <conditionalFormatting sqref="F5:K5">
    <cfRule type="expression" dxfId="11" priority="3">
      <formula>F5 = F3</formula>
    </cfRule>
  </conditionalFormatting>
  <conditionalFormatting sqref="F2:K2">
    <cfRule type="expression" dxfId="4" priority="4">
      <formula>F2 = F5</formula>
    </cfRule>
  </conditionalFormatting>
  <conditionalFormatting sqref="B2:B5 F4:K4 B11:B49">
    <cfRule type="containsText" dxfId="1" priority="5" operator="containsText" text="♀">
      <formula>NOT(ISERROR(SEARCH(("♀"),(B2))))</formula>
    </cfRule>
  </conditionalFormatting>
  <conditionalFormatting sqref="B2:B5 F4:K4 B11:B49">
    <cfRule type="containsText" dxfId="2" priority="6" operator="containsText" text="♂">
      <formula>NOT(ISERROR(SEARCH(("♂"),(B2))))</formula>
    </cfRule>
  </conditionalFormatting>
  <conditionalFormatting sqref="F4:K4 F11:K49">
    <cfRule type="containsText" dxfId="1" priority="7" operator="containsText" text="x">
      <formula>NOT(ISERROR(SEARCH(("x"),(F4))))</formula>
    </cfRule>
  </conditionalFormatting>
  <conditionalFormatting sqref="F4:K4 F11:K49">
    <cfRule type="containsText" dxfId="9" priority="8" operator="containsText" text="0">
      <formula>NOT(ISERROR(SEARCH(("0"),(F4))))</formula>
    </cfRule>
  </conditionalFormatting>
  <conditionalFormatting sqref="F4:K4 F11:K49">
    <cfRule type="containsText" dxfId="10" priority="9" operator="containsText" text="31">
      <formula>NOT(ISERROR(SEARCH(("31"),(F4))))</formula>
    </cfRule>
  </conditionalFormatting>
  <dataValidations>
    <dataValidation type="list" allowBlank="1" showDropDown="1" sqref="B2 B5">
      <formula1>"♂,⚪,♀"</formula1>
    </dataValidation>
    <dataValidation type="list" allowBlank="1" sqref="E2:E3 E5 E11:E49">
      <formula1>Natures!$C$2:$C$26</formula1>
    </dataValidation>
    <dataValidation type="list" allowBlank="1" sqref="B3 B11:B49">
      <formula1>"♂,⚪,♀"</formula1>
    </dataValidation>
    <dataValidation type="list" allowBlank="1" sqref="D2:D3 D5 D11:D49">
      <formula1>Abilities!$B$2:$B$190</formula1>
    </dataValidation>
    <dataValidation type="list" allowBlank="1" sqref="A11:A49">
      <formula1>Pokemon!$B$2:$B$718</formula1>
    </dataValidation>
    <dataValidation type="list" allowBlank="1" sqref="M2:P4 M11:P49">
      <formula1>Moves!$B$2:$B$617</formula1>
    </dataValidation>
    <dataValidation type="list" allowBlank="1" sqref="A2:A3 A5">
      <formula1>Pokemon!$B:$B</formula1>
    </dataValidation>
    <dataValidation type="list" allowBlank="1" sqref="F11:K49">
      <formula1>"31,x,0"</formula1>
    </dataValidation>
    <dataValidation type="list" allowBlank="1" sqref="C2:C3 C5">
      <formula1>'Poke Balls'!$A$2:$A$16</formula1>
    </dataValidation>
    <dataValidation type="list" allowBlank="1" sqref="L2:L4 L11:L49">
      <formula1>Items!$A$2:$A$97</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0"/>
    <col customWidth="1" min="2" max="2" width="14.71"/>
    <col customWidth="1" min="3" max="3" width="92.29"/>
    <col customWidth="1" min="4" max="4" width="12.71"/>
    <col customWidth="1" min="5" max="5" width="10.29"/>
    <col customWidth="1" min="6" max="6" width="7.14"/>
    <col customWidth="1" min="7" max="7" width="10.14"/>
  </cols>
  <sheetData>
    <row r="1">
      <c r="A1" s="56" t="s">
        <v>110</v>
      </c>
      <c r="B1" s="57" t="s">
        <v>111</v>
      </c>
      <c r="C1" s="57" t="s">
        <v>112</v>
      </c>
      <c r="D1" s="57" t="s">
        <v>113</v>
      </c>
      <c r="E1" s="57" t="s">
        <v>114</v>
      </c>
      <c r="F1" s="57" t="s">
        <v>115</v>
      </c>
      <c r="G1" s="57" t="s">
        <v>116</v>
      </c>
    </row>
    <row r="2">
      <c r="A2" s="58">
        <v>0.0</v>
      </c>
      <c r="B2" s="59" t="s">
        <v>117</v>
      </c>
      <c r="C2" s="59" t="s">
        <v>118</v>
      </c>
      <c r="D2" s="59" t="s">
        <v>119</v>
      </c>
      <c r="E2" s="60">
        <v>1.0</v>
      </c>
      <c r="F2" s="60">
        <v>0.0</v>
      </c>
      <c r="G2" s="60">
        <v>0.0</v>
      </c>
    </row>
    <row r="3">
      <c r="A3" s="58">
        <v>0.0</v>
      </c>
      <c r="B3" s="59" t="s">
        <v>120</v>
      </c>
      <c r="C3" s="59" t="s">
        <v>121</v>
      </c>
      <c r="D3" s="59" t="s">
        <v>119</v>
      </c>
      <c r="E3" s="60">
        <v>1.0</v>
      </c>
      <c r="F3" s="60">
        <v>0.0</v>
      </c>
      <c r="G3" s="60">
        <v>0.0</v>
      </c>
    </row>
    <row r="4">
      <c r="A4" s="58">
        <v>1.0</v>
      </c>
      <c r="B4" s="59" t="s">
        <v>122</v>
      </c>
      <c r="C4" s="59" t="s">
        <v>123</v>
      </c>
      <c r="D4" s="59" t="s">
        <v>124</v>
      </c>
      <c r="E4" s="60">
        <v>0.0</v>
      </c>
      <c r="F4" s="60">
        <v>6.0</v>
      </c>
      <c r="G4" s="60">
        <v>1.0</v>
      </c>
    </row>
    <row r="5">
      <c r="A5" s="58">
        <v>2.0</v>
      </c>
      <c r="B5" s="59" t="s">
        <v>125</v>
      </c>
      <c r="C5" s="59" t="s">
        <v>126</v>
      </c>
      <c r="D5" s="59" t="s">
        <v>124</v>
      </c>
      <c r="E5" s="60">
        <v>1.0</v>
      </c>
      <c r="F5" s="60">
        <v>0.0</v>
      </c>
      <c r="G5" s="60">
        <v>1.0</v>
      </c>
    </row>
    <row r="6">
      <c r="A6" s="58">
        <v>3.0</v>
      </c>
      <c r="B6" s="59" t="s">
        <v>127</v>
      </c>
      <c r="C6" s="59" t="s">
        <v>128</v>
      </c>
      <c r="D6" s="59" t="s">
        <v>124</v>
      </c>
      <c r="E6" s="60">
        <v>1.0</v>
      </c>
      <c r="F6" s="60">
        <v>2.0</v>
      </c>
      <c r="G6" s="60">
        <v>8.0</v>
      </c>
    </row>
    <row r="7">
      <c r="A7" s="58">
        <v>4.0</v>
      </c>
      <c r="B7" s="59" t="s">
        <v>129</v>
      </c>
      <c r="C7" s="59" t="s">
        <v>130</v>
      </c>
      <c r="D7" s="59" t="s">
        <v>124</v>
      </c>
      <c r="E7" s="60">
        <v>2.0</v>
      </c>
      <c r="F7" s="60">
        <v>4.0</v>
      </c>
      <c r="G7" s="60">
        <v>2.0</v>
      </c>
    </row>
    <row r="8">
      <c r="A8" s="58">
        <v>5.0</v>
      </c>
      <c r="B8" s="59" t="s">
        <v>98</v>
      </c>
      <c r="C8" s="59" t="s">
        <v>131</v>
      </c>
      <c r="D8" s="59" t="s">
        <v>124</v>
      </c>
      <c r="E8" s="60">
        <v>8.0</v>
      </c>
      <c r="F8" s="60">
        <v>22.0</v>
      </c>
      <c r="G8" s="60">
        <v>5.0</v>
      </c>
    </row>
    <row r="9">
      <c r="A9" s="58">
        <v>6.0</v>
      </c>
      <c r="B9" s="59" t="s">
        <v>132</v>
      </c>
      <c r="C9" s="59" t="s">
        <v>133</v>
      </c>
      <c r="D9" s="59" t="s">
        <v>124</v>
      </c>
      <c r="E9" s="60">
        <v>0.0</v>
      </c>
      <c r="F9" s="60">
        <v>8.0</v>
      </c>
      <c r="G9" s="60">
        <v>10.0</v>
      </c>
    </row>
    <row r="10">
      <c r="A10" s="58">
        <v>7.0</v>
      </c>
      <c r="B10" s="59" t="s">
        <v>35</v>
      </c>
      <c r="C10" s="59" t="s">
        <v>134</v>
      </c>
      <c r="D10" s="59" t="s">
        <v>124</v>
      </c>
      <c r="E10" s="60">
        <v>1.0</v>
      </c>
      <c r="F10" s="60">
        <v>7.0</v>
      </c>
      <c r="G10" s="60">
        <v>2.0</v>
      </c>
    </row>
    <row r="11">
      <c r="A11" s="58">
        <v>8.0</v>
      </c>
      <c r="B11" s="59" t="s">
        <v>135</v>
      </c>
      <c r="C11" s="59" t="s">
        <v>136</v>
      </c>
      <c r="D11" s="59" t="s">
        <v>124</v>
      </c>
      <c r="E11" s="60">
        <v>7.0</v>
      </c>
      <c r="F11" s="60">
        <v>6.0</v>
      </c>
      <c r="G11" s="60">
        <v>7.0</v>
      </c>
    </row>
    <row r="12">
      <c r="A12" s="58">
        <v>9.0</v>
      </c>
      <c r="B12" s="59" t="s">
        <v>49</v>
      </c>
      <c r="C12" s="59" t="s">
        <v>137</v>
      </c>
      <c r="D12" s="59" t="s">
        <v>124</v>
      </c>
      <c r="E12" s="60">
        <v>9.0</v>
      </c>
      <c r="F12" s="60">
        <v>5.0</v>
      </c>
      <c r="G12" s="60">
        <v>1.0</v>
      </c>
    </row>
    <row r="13">
      <c r="A13" s="58">
        <v>10.0</v>
      </c>
      <c r="B13" s="59" t="s">
        <v>138</v>
      </c>
      <c r="C13" s="59" t="s">
        <v>139</v>
      </c>
      <c r="D13" s="59" t="s">
        <v>124</v>
      </c>
      <c r="E13" s="60">
        <v>1.0</v>
      </c>
      <c r="F13" s="60">
        <v>2.0</v>
      </c>
      <c r="G13" s="60">
        <v>2.0</v>
      </c>
    </row>
    <row r="14">
      <c r="A14" s="58">
        <v>11.0</v>
      </c>
      <c r="B14" s="59" t="s">
        <v>140</v>
      </c>
      <c r="C14" s="59" t="s">
        <v>141</v>
      </c>
      <c r="D14" s="59" t="s">
        <v>124</v>
      </c>
      <c r="E14" s="60">
        <v>1.0</v>
      </c>
      <c r="F14" s="60">
        <v>12.0</v>
      </c>
      <c r="G14" s="60">
        <v>8.0</v>
      </c>
    </row>
    <row r="15">
      <c r="A15" s="58">
        <v>12.0</v>
      </c>
      <c r="B15" s="59" t="s">
        <v>72</v>
      </c>
      <c r="C15" s="59" t="s">
        <v>142</v>
      </c>
      <c r="D15" s="59" t="s">
        <v>124</v>
      </c>
      <c r="E15" s="60">
        <v>0.0</v>
      </c>
      <c r="F15" s="60">
        <v>16.0</v>
      </c>
      <c r="G15" s="60">
        <v>3.0</v>
      </c>
    </row>
    <row r="16">
      <c r="A16" s="58">
        <v>13.0</v>
      </c>
      <c r="B16" s="59" t="s">
        <v>143</v>
      </c>
      <c r="C16" s="59" t="s">
        <v>144</v>
      </c>
      <c r="D16" s="59" t="s">
        <v>124</v>
      </c>
      <c r="E16" s="60">
        <v>0.0</v>
      </c>
      <c r="F16" s="60">
        <v>2.0</v>
      </c>
      <c r="G16" s="60">
        <v>4.0</v>
      </c>
    </row>
    <row r="17">
      <c r="A17" s="58">
        <v>14.0</v>
      </c>
      <c r="B17" s="59" t="s">
        <v>145</v>
      </c>
      <c r="C17" s="59" t="s">
        <v>146</v>
      </c>
      <c r="D17" s="59" t="s">
        <v>124</v>
      </c>
      <c r="E17" s="60">
        <v>2.0</v>
      </c>
      <c r="F17" s="60">
        <v>6.0</v>
      </c>
      <c r="G17" s="60">
        <v>1.0</v>
      </c>
    </row>
    <row r="18">
      <c r="A18" s="58">
        <v>15.0</v>
      </c>
      <c r="B18" s="59" t="s">
        <v>147</v>
      </c>
      <c r="C18" s="59" t="s">
        <v>148</v>
      </c>
      <c r="D18" s="59" t="s">
        <v>124</v>
      </c>
      <c r="E18" s="60">
        <v>0.0</v>
      </c>
      <c r="F18" s="60">
        <v>11.0</v>
      </c>
      <c r="G18" s="60">
        <v>3.0</v>
      </c>
    </row>
    <row r="19">
      <c r="A19" s="58">
        <v>16.0</v>
      </c>
      <c r="B19" s="59" t="s">
        <v>149</v>
      </c>
      <c r="C19" s="59" t="s">
        <v>150</v>
      </c>
      <c r="D19" s="59" t="s">
        <v>124</v>
      </c>
      <c r="E19" s="60">
        <v>1.0</v>
      </c>
      <c r="F19" s="60">
        <v>0.0</v>
      </c>
      <c r="G19" s="60">
        <v>0.0</v>
      </c>
    </row>
    <row r="20">
      <c r="A20" s="58">
        <v>17.0</v>
      </c>
      <c r="B20" s="59" t="s">
        <v>151</v>
      </c>
      <c r="C20" s="59" t="s">
        <v>152</v>
      </c>
      <c r="D20" s="59" t="s">
        <v>124</v>
      </c>
      <c r="E20" s="60">
        <v>1.0</v>
      </c>
      <c r="F20" s="60">
        <v>1.0</v>
      </c>
      <c r="G20" s="60">
        <v>1.0</v>
      </c>
    </row>
    <row r="21">
      <c r="A21" s="58">
        <v>18.0</v>
      </c>
      <c r="B21" s="59" t="s">
        <v>153</v>
      </c>
      <c r="C21" s="59" t="s">
        <v>154</v>
      </c>
      <c r="D21" s="59" t="s">
        <v>124</v>
      </c>
      <c r="E21" s="60">
        <v>4.0</v>
      </c>
      <c r="F21" s="60">
        <v>10.0</v>
      </c>
      <c r="G21" s="60">
        <v>4.0</v>
      </c>
    </row>
    <row r="22">
      <c r="A22" s="58">
        <v>19.0</v>
      </c>
      <c r="B22" s="59" t="s">
        <v>155</v>
      </c>
      <c r="C22" s="59" t="s">
        <v>156</v>
      </c>
      <c r="D22" s="59" t="s">
        <v>124</v>
      </c>
      <c r="E22" s="60">
        <v>4.0</v>
      </c>
      <c r="F22" s="60">
        <v>3.0</v>
      </c>
      <c r="G22" s="60">
        <v>0.0</v>
      </c>
    </row>
    <row r="23">
      <c r="A23" s="58">
        <v>20.0</v>
      </c>
      <c r="B23" s="59" t="s">
        <v>157</v>
      </c>
      <c r="C23" s="59" t="s">
        <v>158</v>
      </c>
      <c r="D23" s="59" t="s">
        <v>124</v>
      </c>
      <c r="E23" s="60">
        <v>0.0</v>
      </c>
      <c r="F23" s="60">
        <v>15.0</v>
      </c>
      <c r="G23" s="60">
        <v>5.0</v>
      </c>
    </row>
    <row r="24">
      <c r="A24" s="58">
        <v>21.0</v>
      </c>
      <c r="B24" s="59" t="s">
        <v>159</v>
      </c>
      <c r="C24" s="59" t="s">
        <v>160</v>
      </c>
      <c r="D24" s="59" t="s">
        <v>124</v>
      </c>
      <c r="E24" s="60">
        <v>2.0</v>
      </c>
      <c r="F24" s="60">
        <v>3.0</v>
      </c>
      <c r="G24" s="60">
        <v>0.0</v>
      </c>
    </row>
    <row r="25">
      <c r="A25" s="58">
        <v>22.0</v>
      </c>
      <c r="B25" s="59" t="s">
        <v>161</v>
      </c>
      <c r="C25" s="59" t="s">
        <v>162</v>
      </c>
      <c r="D25" s="59" t="s">
        <v>124</v>
      </c>
      <c r="E25" s="60">
        <v>5.0</v>
      </c>
      <c r="F25" s="60">
        <v>19.0</v>
      </c>
      <c r="G25" s="60">
        <v>3.0</v>
      </c>
    </row>
    <row r="26">
      <c r="A26" s="58">
        <v>23.0</v>
      </c>
      <c r="B26" s="59" t="s">
        <v>94</v>
      </c>
      <c r="C26" s="59" t="s">
        <v>163</v>
      </c>
      <c r="D26" s="59" t="s">
        <v>124</v>
      </c>
      <c r="E26" s="60">
        <v>2.0</v>
      </c>
      <c r="F26" s="60">
        <v>0.0</v>
      </c>
      <c r="G26" s="60">
        <v>3.0</v>
      </c>
    </row>
    <row r="27">
      <c r="A27" s="58">
        <v>24.0</v>
      </c>
      <c r="B27" s="59" t="s">
        <v>164</v>
      </c>
      <c r="C27" s="59" t="s">
        <v>165</v>
      </c>
      <c r="D27" s="59" t="s">
        <v>124</v>
      </c>
      <c r="E27" s="60">
        <v>2.0</v>
      </c>
      <c r="F27" s="60">
        <v>1.0</v>
      </c>
      <c r="G27" s="60">
        <v>3.0</v>
      </c>
    </row>
    <row r="28">
      <c r="A28" s="58">
        <v>25.0</v>
      </c>
      <c r="B28" s="59" t="s">
        <v>166</v>
      </c>
      <c r="C28" s="59" t="s">
        <v>167</v>
      </c>
      <c r="D28" s="59" t="s">
        <v>124</v>
      </c>
      <c r="E28" s="60">
        <v>1.0</v>
      </c>
      <c r="F28" s="60">
        <v>0.0</v>
      </c>
      <c r="G28" s="60">
        <v>0.0</v>
      </c>
    </row>
    <row r="29">
      <c r="A29" s="58">
        <v>26.0</v>
      </c>
      <c r="B29" s="59" t="s">
        <v>168</v>
      </c>
      <c r="C29" s="59" t="s">
        <v>169</v>
      </c>
      <c r="D29" s="59" t="s">
        <v>124</v>
      </c>
      <c r="E29" s="60">
        <v>30.0</v>
      </c>
      <c r="F29" s="60">
        <v>2.0</v>
      </c>
      <c r="G29" s="60">
        <v>0.0</v>
      </c>
    </row>
    <row r="30">
      <c r="A30" s="58">
        <v>27.0</v>
      </c>
      <c r="B30" s="59" t="s">
        <v>170</v>
      </c>
      <c r="C30" s="59" t="s">
        <v>171</v>
      </c>
      <c r="D30" s="59" t="s">
        <v>124</v>
      </c>
      <c r="E30" s="60">
        <v>2.0</v>
      </c>
      <c r="F30" s="60">
        <v>4.0</v>
      </c>
      <c r="G30" s="60">
        <v>1.0</v>
      </c>
    </row>
    <row r="31">
      <c r="A31" s="58">
        <v>28.0</v>
      </c>
      <c r="B31" s="59" t="s">
        <v>172</v>
      </c>
      <c r="C31" s="59" t="s">
        <v>173</v>
      </c>
      <c r="D31" s="59" t="s">
        <v>124</v>
      </c>
      <c r="E31" s="60">
        <v>3.0</v>
      </c>
      <c r="F31" s="60">
        <v>12.0</v>
      </c>
      <c r="G31" s="60">
        <v>0.0</v>
      </c>
    </row>
    <row r="32">
      <c r="A32" s="58">
        <v>29.0</v>
      </c>
      <c r="B32" s="59" t="s">
        <v>174</v>
      </c>
      <c r="C32" s="59" t="s">
        <v>175</v>
      </c>
      <c r="D32" s="59" t="s">
        <v>124</v>
      </c>
      <c r="E32" s="60">
        <v>7.0</v>
      </c>
      <c r="F32" s="60">
        <v>2.0</v>
      </c>
      <c r="G32" s="60">
        <v>3.0</v>
      </c>
    </row>
    <row r="33">
      <c r="A33" s="58">
        <v>30.0</v>
      </c>
      <c r="B33" s="59" t="s">
        <v>176</v>
      </c>
      <c r="C33" s="59" t="s">
        <v>177</v>
      </c>
      <c r="D33" s="59" t="s">
        <v>124</v>
      </c>
      <c r="E33" s="60">
        <v>3.0</v>
      </c>
      <c r="F33" s="60">
        <v>12.0</v>
      </c>
      <c r="G33" s="60">
        <v>0.0</v>
      </c>
    </row>
    <row r="34">
      <c r="A34" s="58">
        <v>31.0</v>
      </c>
      <c r="B34" s="59" t="s">
        <v>178</v>
      </c>
      <c r="C34" s="59" t="s">
        <v>179</v>
      </c>
      <c r="D34" s="59" t="s">
        <v>124</v>
      </c>
      <c r="E34" s="60">
        <v>0.0</v>
      </c>
      <c r="F34" s="60">
        <v>9.0</v>
      </c>
      <c r="G34" s="60">
        <v>5.0</v>
      </c>
    </row>
    <row r="35">
      <c r="A35" s="58">
        <v>32.0</v>
      </c>
      <c r="B35" s="59" t="s">
        <v>180</v>
      </c>
      <c r="C35" s="59" t="s">
        <v>181</v>
      </c>
      <c r="D35" s="59" t="s">
        <v>124</v>
      </c>
      <c r="E35" s="60">
        <v>2.0</v>
      </c>
      <c r="F35" s="60">
        <v>8.0</v>
      </c>
      <c r="G35" s="60">
        <v>2.0</v>
      </c>
    </row>
    <row r="36">
      <c r="A36" s="58">
        <v>33.0</v>
      </c>
      <c r="B36" s="59" t="s">
        <v>74</v>
      </c>
      <c r="C36" s="59" t="s">
        <v>182</v>
      </c>
      <c r="D36" s="59" t="s">
        <v>124</v>
      </c>
      <c r="E36" s="60">
        <v>8.0</v>
      </c>
      <c r="F36" s="60">
        <v>20.0</v>
      </c>
      <c r="G36" s="60">
        <v>10.0</v>
      </c>
    </row>
    <row r="37">
      <c r="A37" s="58">
        <v>34.0</v>
      </c>
      <c r="B37" s="59" t="s">
        <v>183</v>
      </c>
      <c r="C37" s="59" t="s">
        <v>184</v>
      </c>
      <c r="D37" s="59" t="s">
        <v>124</v>
      </c>
      <c r="E37" s="60">
        <v>10.0</v>
      </c>
      <c r="F37" s="60">
        <v>19.0</v>
      </c>
      <c r="G37" s="60">
        <v>6.0</v>
      </c>
    </row>
    <row r="38">
      <c r="A38" s="58">
        <v>35.0</v>
      </c>
      <c r="B38" s="59" t="s">
        <v>185</v>
      </c>
      <c r="C38" s="59" t="s">
        <v>186</v>
      </c>
      <c r="D38" s="59" t="s">
        <v>124</v>
      </c>
      <c r="E38" s="60">
        <v>0.0</v>
      </c>
      <c r="F38" s="60">
        <v>6.0</v>
      </c>
      <c r="G38" s="60">
        <v>0.0</v>
      </c>
    </row>
    <row r="39">
      <c r="A39" s="58">
        <v>36.0</v>
      </c>
      <c r="B39" s="59" t="s">
        <v>79</v>
      </c>
      <c r="C39" s="59" t="s">
        <v>187</v>
      </c>
      <c r="D39" s="59" t="s">
        <v>124</v>
      </c>
      <c r="E39" s="60">
        <v>0.0</v>
      </c>
      <c r="F39" s="60">
        <v>5.0</v>
      </c>
      <c r="G39" s="60">
        <v>0.0</v>
      </c>
    </row>
    <row r="40">
      <c r="A40" s="58">
        <v>37.0</v>
      </c>
      <c r="B40" s="59" t="s">
        <v>188</v>
      </c>
      <c r="C40" s="59" t="s">
        <v>189</v>
      </c>
      <c r="D40" s="59" t="s">
        <v>124</v>
      </c>
      <c r="E40" s="60">
        <v>1.0</v>
      </c>
      <c r="F40" s="60">
        <v>3.0</v>
      </c>
      <c r="G40" s="60">
        <v>2.0</v>
      </c>
    </row>
    <row r="41">
      <c r="A41" s="58">
        <v>38.0</v>
      </c>
      <c r="B41" s="59" t="s">
        <v>190</v>
      </c>
      <c r="C41" s="59" t="s">
        <v>191</v>
      </c>
      <c r="D41" s="59" t="s">
        <v>124</v>
      </c>
      <c r="E41" s="60">
        <v>0.0</v>
      </c>
      <c r="F41" s="60">
        <v>16.0</v>
      </c>
      <c r="G41" s="60">
        <v>0.0</v>
      </c>
    </row>
    <row r="42">
      <c r="A42" s="58">
        <v>39.0</v>
      </c>
      <c r="B42" s="59" t="s">
        <v>86</v>
      </c>
      <c r="C42" s="59" t="s">
        <v>192</v>
      </c>
      <c r="D42" s="59" t="s">
        <v>124</v>
      </c>
      <c r="E42" s="60">
        <v>4.0</v>
      </c>
      <c r="F42" s="60">
        <v>16.0</v>
      </c>
      <c r="G42" s="60">
        <v>6.0</v>
      </c>
    </row>
    <row r="43">
      <c r="A43" s="58">
        <v>40.0</v>
      </c>
      <c r="B43" s="59" t="s">
        <v>193</v>
      </c>
      <c r="C43" s="59" t="s">
        <v>194</v>
      </c>
      <c r="D43" s="59" t="s">
        <v>124</v>
      </c>
      <c r="E43" s="60">
        <v>0.0</v>
      </c>
      <c r="F43" s="60">
        <v>3.0</v>
      </c>
      <c r="G43" s="60">
        <v>0.0</v>
      </c>
    </row>
    <row r="44">
      <c r="A44" s="58">
        <v>41.0</v>
      </c>
      <c r="B44" s="59" t="s">
        <v>195</v>
      </c>
      <c r="C44" s="59" t="s">
        <v>196</v>
      </c>
      <c r="D44" s="59" t="s">
        <v>124</v>
      </c>
      <c r="E44" s="60">
        <v>0.0</v>
      </c>
      <c r="F44" s="60">
        <v>4.0</v>
      </c>
      <c r="G44" s="60">
        <v>7.0</v>
      </c>
    </row>
    <row r="45">
      <c r="A45" s="58">
        <v>42.0</v>
      </c>
      <c r="B45" s="59" t="s">
        <v>197</v>
      </c>
      <c r="C45" s="59" t="s">
        <v>198</v>
      </c>
      <c r="D45" s="59" t="s">
        <v>124</v>
      </c>
      <c r="E45" s="60">
        <v>0.0</v>
      </c>
      <c r="F45" s="60">
        <v>5.0</v>
      </c>
      <c r="G45" s="60">
        <v>0.0</v>
      </c>
    </row>
    <row r="46">
      <c r="A46" s="58">
        <v>43.0</v>
      </c>
      <c r="B46" s="59" t="s">
        <v>199</v>
      </c>
      <c r="C46" s="59" t="s">
        <v>200</v>
      </c>
      <c r="D46" s="59" t="s">
        <v>124</v>
      </c>
      <c r="E46" s="60">
        <v>3.0</v>
      </c>
      <c r="F46" s="60">
        <v>6.0</v>
      </c>
      <c r="G46" s="60">
        <v>3.0</v>
      </c>
    </row>
    <row r="47">
      <c r="A47" s="58">
        <v>44.0</v>
      </c>
      <c r="B47" s="59" t="s">
        <v>201</v>
      </c>
      <c r="C47" s="59" t="s">
        <v>202</v>
      </c>
      <c r="D47" s="59" t="s">
        <v>124</v>
      </c>
      <c r="E47" s="60">
        <v>0.0</v>
      </c>
      <c r="F47" s="60">
        <v>3.0</v>
      </c>
      <c r="G47" s="60">
        <v>8.0</v>
      </c>
    </row>
    <row r="48">
      <c r="A48" s="58">
        <v>45.0</v>
      </c>
      <c r="B48" s="59" t="s">
        <v>203</v>
      </c>
      <c r="C48" s="59" t="s">
        <v>204</v>
      </c>
      <c r="D48" s="59" t="s">
        <v>124</v>
      </c>
      <c r="E48" s="60">
        <v>3.0</v>
      </c>
      <c r="F48" s="60">
        <v>0.0</v>
      </c>
      <c r="G48" s="60">
        <v>0.0</v>
      </c>
    </row>
    <row r="49">
      <c r="A49" s="58">
        <v>46.0</v>
      </c>
      <c r="B49" s="59" t="s">
        <v>205</v>
      </c>
      <c r="C49" s="59" t="s">
        <v>206</v>
      </c>
      <c r="D49" s="59" t="s">
        <v>124</v>
      </c>
      <c r="E49" s="60">
        <v>18.0</v>
      </c>
      <c r="F49" s="60">
        <v>3.0</v>
      </c>
      <c r="G49" s="60">
        <v>4.0</v>
      </c>
    </row>
    <row r="50">
      <c r="A50" s="58">
        <v>47.0</v>
      </c>
      <c r="B50" s="59" t="s">
        <v>207</v>
      </c>
      <c r="C50" s="59" t="s">
        <v>208</v>
      </c>
      <c r="D50" s="59" t="s">
        <v>124</v>
      </c>
      <c r="E50" s="60">
        <v>0.0</v>
      </c>
      <c r="F50" s="60">
        <v>16.0</v>
      </c>
      <c r="G50" s="60">
        <v>5.0</v>
      </c>
    </row>
    <row r="51">
      <c r="A51" s="58">
        <v>48.0</v>
      </c>
      <c r="B51" s="59" t="s">
        <v>209</v>
      </c>
      <c r="C51" s="59" t="s">
        <v>210</v>
      </c>
      <c r="D51" s="59" t="s">
        <v>124</v>
      </c>
      <c r="E51" s="60">
        <v>0.0</v>
      </c>
      <c r="F51" s="60">
        <v>13.0</v>
      </c>
      <c r="G51" s="60">
        <v>2.0</v>
      </c>
    </row>
    <row r="52">
      <c r="A52" s="58">
        <v>49.0</v>
      </c>
      <c r="B52" s="59" t="s">
        <v>211</v>
      </c>
      <c r="C52" s="59" t="s">
        <v>212</v>
      </c>
      <c r="D52" s="59" t="s">
        <v>124</v>
      </c>
      <c r="E52" s="60">
        <v>9.0</v>
      </c>
      <c r="F52" s="60">
        <v>5.0</v>
      </c>
      <c r="G52" s="60">
        <v>4.0</v>
      </c>
    </row>
    <row r="53">
      <c r="A53" s="58">
        <v>50.0</v>
      </c>
      <c r="B53" s="59" t="s">
        <v>213</v>
      </c>
      <c r="C53" s="59" t="s">
        <v>214</v>
      </c>
      <c r="D53" s="59" t="s">
        <v>124</v>
      </c>
      <c r="E53" s="60">
        <v>0.0</v>
      </c>
      <c r="F53" s="60">
        <v>16.0</v>
      </c>
      <c r="G53" s="60">
        <v>8.0</v>
      </c>
    </row>
    <row r="54">
      <c r="A54" s="58">
        <v>51.0</v>
      </c>
      <c r="B54" s="59" t="s">
        <v>215</v>
      </c>
      <c r="C54" s="59" t="s">
        <v>216</v>
      </c>
      <c r="D54" s="59" t="s">
        <v>124</v>
      </c>
      <c r="E54" s="60">
        <v>5.0</v>
      </c>
      <c r="F54" s="60">
        <v>21.0</v>
      </c>
      <c r="G54" s="60">
        <v>5.0</v>
      </c>
    </row>
    <row r="55">
      <c r="A55" s="58">
        <v>52.0</v>
      </c>
      <c r="B55" s="59" t="s">
        <v>217</v>
      </c>
      <c r="C55" s="59" t="s">
        <v>218</v>
      </c>
      <c r="D55" s="59" t="s">
        <v>124</v>
      </c>
      <c r="E55" s="60">
        <v>0.0</v>
      </c>
      <c r="F55" s="60">
        <v>9.0</v>
      </c>
      <c r="G55" s="60">
        <v>0.0</v>
      </c>
    </row>
    <row r="56">
      <c r="A56" s="58">
        <v>53.0</v>
      </c>
      <c r="B56" s="59" t="s">
        <v>31</v>
      </c>
      <c r="C56" s="59" t="s">
        <v>219</v>
      </c>
      <c r="D56" s="59" t="s">
        <v>124</v>
      </c>
      <c r="E56" s="60">
        <v>1.0</v>
      </c>
      <c r="F56" s="60">
        <v>14.0</v>
      </c>
      <c r="G56" s="60">
        <v>0.0</v>
      </c>
    </row>
    <row r="57">
      <c r="A57" s="58">
        <v>54.0</v>
      </c>
      <c r="B57" s="59" t="s">
        <v>220</v>
      </c>
      <c r="C57" s="59" t="s">
        <v>221</v>
      </c>
      <c r="D57" s="59" t="s">
        <v>124</v>
      </c>
      <c r="E57" s="60">
        <v>2.0</v>
      </c>
      <c r="F57" s="60">
        <v>0.0</v>
      </c>
      <c r="G57" s="60">
        <v>1.0</v>
      </c>
    </row>
    <row r="58">
      <c r="A58" s="58">
        <v>55.0</v>
      </c>
      <c r="B58" s="59" t="s">
        <v>222</v>
      </c>
      <c r="C58" s="59" t="s">
        <v>223</v>
      </c>
      <c r="D58" s="59" t="s">
        <v>124</v>
      </c>
      <c r="E58" s="60">
        <v>3.0</v>
      </c>
      <c r="F58" s="60">
        <v>7.0</v>
      </c>
      <c r="G58" s="60">
        <v>8.0</v>
      </c>
    </row>
    <row r="59">
      <c r="A59" s="58">
        <v>56.0</v>
      </c>
      <c r="B59" s="59" t="s">
        <v>224</v>
      </c>
      <c r="C59" s="59" t="s">
        <v>225</v>
      </c>
      <c r="D59" s="59" t="s">
        <v>124</v>
      </c>
      <c r="E59" s="60">
        <v>1.0</v>
      </c>
      <c r="F59" s="60">
        <v>12.0</v>
      </c>
      <c r="G59" s="60">
        <v>0.0</v>
      </c>
    </row>
    <row r="60">
      <c r="A60" s="58">
        <v>57.0</v>
      </c>
      <c r="B60" s="59" t="s">
        <v>226</v>
      </c>
      <c r="C60" s="59" t="s">
        <v>227</v>
      </c>
      <c r="D60" s="59" t="s">
        <v>124</v>
      </c>
      <c r="E60" s="60">
        <v>1.0</v>
      </c>
      <c r="F60" s="60">
        <v>3.0</v>
      </c>
      <c r="G60" s="60">
        <v>4.0</v>
      </c>
    </row>
    <row r="61">
      <c r="A61" s="58">
        <v>58.0</v>
      </c>
      <c r="B61" s="59" t="s">
        <v>228</v>
      </c>
      <c r="C61" s="59" t="s">
        <v>229</v>
      </c>
      <c r="D61" s="59" t="s">
        <v>124</v>
      </c>
      <c r="E61" s="60">
        <v>1.0</v>
      </c>
      <c r="F61" s="60">
        <v>3.0</v>
      </c>
      <c r="G61" s="60">
        <v>2.0</v>
      </c>
    </row>
    <row r="62">
      <c r="A62" s="58">
        <v>59.0</v>
      </c>
      <c r="B62" s="59" t="s">
        <v>230</v>
      </c>
      <c r="C62" s="59" t="s">
        <v>231</v>
      </c>
      <c r="D62" s="59" t="s">
        <v>124</v>
      </c>
      <c r="E62" s="60">
        <v>1.0</v>
      </c>
      <c r="F62" s="60">
        <v>0.0</v>
      </c>
      <c r="G62" s="60">
        <v>0.0</v>
      </c>
    </row>
    <row r="63">
      <c r="A63" s="58">
        <v>60.0</v>
      </c>
      <c r="B63" s="59" t="s">
        <v>232</v>
      </c>
      <c r="C63" s="59" t="s">
        <v>233</v>
      </c>
      <c r="D63" s="59" t="s">
        <v>124</v>
      </c>
      <c r="E63" s="60">
        <v>0.0</v>
      </c>
      <c r="F63" s="60">
        <v>8.0</v>
      </c>
      <c r="G63" s="60">
        <v>0.0</v>
      </c>
    </row>
    <row r="64">
      <c r="A64" s="58">
        <v>61.0</v>
      </c>
      <c r="B64" s="59" t="s">
        <v>234</v>
      </c>
      <c r="C64" s="59" t="s">
        <v>235</v>
      </c>
      <c r="D64" s="59" t="s">
        <v>124</v>
      </c>
      <c r="E64" s="60">
        <v>11.0</v>
      </c>
      <c r="F64" s="60">
        <v>5.0</v>
      </c>
      <c r="G64" s="60">
        <v>0.0</v>
      </c>
    </row>
    <row r="65">
      <c r="A65" s="58">
        <v>62.0</v>
      </c>
      <c r="B65" s="59" t="s">
        <v>236</v>
      </c>
      <c r="C65" s="59" t="s">
        <v>237</v>
      </c>
      <c r="D65" s="59" t="s">
        <v>124</v>
      </c>
      <c r="E65" s="60">
        <v>3.0</v>
      </c>
      <c r="F65" s="60">
        <v>14.0</v>
      </c>
      <c r="G65" s="60">
        <v>4.0</v>
      </c>
    </row>
    <row r="66">
      <c r="A66" s="58">
        <v>63.0</v>
      </c>
      <c r="B66" s="59" t="s">
        <v>238</v>
      </c>
      <c r="C66" s="59" t="s">
        <v>239</v>
      </c>
      <c r="D66" s="59" t="s">
        <v>124</v>
      </c>
      <c r="E66" s="60">
        <v>1.0</v>
      </c>
      <c r="F66" s="60">
        <v>0.0</v>
      </c>
      <c r="G66" s="60">
        <v>2.0</v>
      </c>
    </row>
    <row r="67">
      <c r="A67" s="58">
        <v>64.0</v>
      </c>
      <c r="B67" s="59" t="s">
        <v>240</v>
      </c>
      <c r="C67" s="59" t="s">
        <v>241</v>
      </c>
      <c r="D67" s="59" t="s">
        <v>124</v>
      </c>
      <c r="E67" s="60">
        <v>0.0</v>
      </c>
      <c r="F67" s="60">
        <v>4.0</v>
      </c>
      <c r="G67" s="60">
        <v>0.0</v>
      </c>
    </row>
    <row r="68">
      <c r="A68" s="58">
        <v>65.0</v>
      </c>
      <c r="B68" s="59" t="s">
        <v>242</v>
      </c>
      <c r="C68" s="59" t="s">
        <v>243</v>
      </c>
      <c r="D68" s="59" t="s">
        <v>124</v>
      </c>
      <c r="E68" s="60">
        <v>18.0</v>
      </c>
      <c r="F68" s="60">
        <v>0.0</v>
      </c>
      <c r="G68" s="60">
        <v>2.0</v>
      </c>
    </row>
    <row r="69">
      <c r="A69" s="58">
        <v>66.0</v>
      </c>
      <c r="B69" s="59" t="s">
        <v>244</v>
      </c>
      <c r="C69" s="59" t="s">
        <v>245</v>
      </c>
      <c r="D69" s="59" t="s">
        <v>124</v>
      </c>
      <c r="E69" s="60">
        <v>18.0</v>
      </c>
      <c r="F69" s="60">
        <v>0.0</v>
      </c>
      <c r="G69" s="60">
        <v>2.0</v>
      </c>
    </row>
    <row r="70">
      <c r="A70" s="58">
        <v>67.0</v>
      </c>
      <c r="B70" s="59" t="s">
        <v>55</v>
      </c>
      <c r="C70" s="59" t="s">
        <v>246</v>
      </c>
      <c r="D70" s="59" t="s">
        <v>124</v>
      </c>
      <c r="E70" s="60">
        <v>18.0</v>
      </c>
      <c r="F70" s="60">
        <v>0.0</v>
      </c>
      <c r="G70" s="60">
        <v>2.0</v>
      </c>
    </row>
    <row r="71">
      <c r="A71" s="58">
        <v>68.0</v>
      </c>
      <c r="B71" s="59" t="s">
        <v>247</v>
      </c>
      <c r="C71" s="59" t="s">
        <v>248</v>
      </c>
      <c r="D71" s="59" t="s">
        <v>124</v>
      </c>
      <c r="E71" s="60">
        <v>4.0</v>
      </c>
      <c r="F71" s="60">
        <v>16.0</v>
      </c>
      <c r="G71" s="60">
        <v>4.0</v>
      </c>
    </row>
    <row r="72">
      <c r="A72" s="58">
        <v>69.0</v>
      </c>
      <c r="B72" s="59" t="s">
        <v>249</v>
      </c>
      <c r="C72" s="59" t="s">
        <v>250</v>
      </c>
      <c r="D72" s="59" t="s">
        <v>124</v>
      </c>
      <c r="E72" s="60">
        <v>2.0</v>
      </c>
      <c r="F72" s="60">
        <v>16.0</v>
      </c>
      <c r="G72" s="60">
        <v>5.0</v>
      </c>
    </row>
    <row r="73">
      <c r="A73" s="58">
        <v>70.0</v>
      </c>
      <c r="B73" s="59" t="s">
        <v>251</v>
      </c>
      <c r="C73" s="59" t="s">
        <v>252</v>
      </c>
      <c r="D73" s="59" t="s">
        <v>124</v>
      </c>
      <c r="E73" s="60">
        <v>2.0</v>
      </c>
      <c r="F73" s="60">
        <v>0.0</v>
      </c>
      <c r="G73" s="60">
        <v>2.0</v>
      </c>
    </row>
    <row r="74">
      <c r="A74" s="58">
        <v>71.0</v>
      </c>
      <c r="B74" s="59" t="s">
        <v>253</v>
      </c>
      <c r="C74" s="59" t="s">
        <v>254</v>
      </c>
      <c r="D74" s="59" t="s">
        <v>124</v>
      </c>
      <c r="E74" s="60">
        <v>0.0</v>
      </c>
      <c r="F74" s="60">
        <v>3.0</v>
      </c>
      <c r="G74" s="60">
        <v>0.0</v>
      </c>
    </row>
    <row r="75">
      <c r="A75" s="58">
        <v>72.0</v>
      </c>
      <c r="B75" s="59" t="s">
        <v>255</v>
      </c>
      <c r="C75" s="59" t="s">
        <v>148</v>
      </c>
      <c r="D75" s="59" t="s">
        <v>124</v>
      </c>
      <c r="E75" s="60">
        <v>1.0</v>
      </c>
      <c r="F75" s="60">
        <v>4.0</v>
      </c>
      <c r="G75" s="60">
        <v>7.0</v>
      </c>
    </row>
    <row r="76">
      <c r="A76" s="58">
        <v>73.0</v>
      </c>
      <c r="B76" s="59" t="s">
        <v>256</v>
      </c>
      <c r="C76" s="59" t="s">
        <v>175</v>
      </c>
      <c r="D76" s="59" t="s">
        <v>124</v>
      </c>
      <c r="E76" s="60">
        <v>1.0</v>
      </c>
      <c r="F76" s="60">
        <v>0.0</v>
      </c>
      <c r="G76" s="60">
        <v>1.0</v>
      </c>
    </row>
    <row r="77">
      <c r="A77" s="58">
        <v>74.0</v>
      </c>
      <c r="B77" s="59" t="s">
        <v>257</v>
      </c>
      <c r="C77" s="59" t="s">
        <v>258</v>
      </c>
      <c r="D77" s="59" t="s">
        <v>124</v>
      </c>
      <c r="E77" s="60">
        <v>3.0</v>
      </c>
      <c r="F77" s="60">
        <v>0.0</v>
      </c>
      <c r="G77" s="60">
        <v>0.0</v>
      </c>
    </row>
    <row r="78">
      <c r="A78" s="58">
        <v>75.0</v>
      </c>
      <c r="B78" s="59" t="s">
        <v>259</v>
      </c>
      <c r="C78" s="59" t="s">
        <v>130</v>
      </c>
      <c r="D78" s="59" t="s">
        <v>124</v>
      </c>
      <c r="E78" s="60">
        <v>1.0</v>
      </c>
      <c r="F78" s="60">
        <v>13.0</v>
      </c>
      <c r="G78" s="60">
        <v>7.0</v>
      </c>
    </row>
    <row r="79">
      <c r="A79" s="58">
        <v>76.0</v>
      </c>
      <c r="B79" s="59" t="s">
        <v>260</v>
      </c>
      <c r="C79" s="59" t="s">
        <v>144</v>
      </c>
      <c r="D79" s="59" t="s">
        <v>124</v>
      </c>
      <c r="E79" s="60">
        <v>1.0</v>
      </c>
      <c r="F79" s="60">
        <v>0.0</v>
      </c>
      <c r="G79" s="60">
        <v>0.0</v>
      </c>
    </row>
    <row r="80">
      <c r="A80" s="58">
        <v>77.0</v>
      </c>
      <c r="B80" s="59" t="s">
        <v>261</v>
      </c>
      <c r="C80" s="59" t="s">
        <v>262</v>
      </c>
      <c r="D80" s="59" t="s">
        <v>263</v>
      </c>
      <c r="E80" s="60">
        <v>0.0</v>
      </c>
      <c r="F80" s="60">
        <v>5.0</v>
      </c>
      <c r="G80" s="60">
        <v>2.0</v>
      </c>
    </row>
    <row r="81">
      <c r="A81" s="58">
        <v>78.0</v>
      </c>
      <c r="B81" s="59" t="s">
        <v>264</v>
      </c>
      <c r="C81" s="59" t="s">
        <v>265</v>
      </c>
      <c r="D81" s="59" t="s">
        <v>263</v>
      </c>
      <c r="E81" s="60">
        <v>1.0</v>
      </c>
      <c r="F81" s="60">
        <v>2.0</v>
      </c>
      <c r="G81" s="60">
        <v>1.0</v>
      </c>
    </row>
    <row r="82">
      <c r="A82" s="58">
        <v>79.0</v>
      </c>
      <c r="B82" s="59" t="s">
        <v>266</v>
      </c>
      <c r="C82" s="59" t="s">
        <v>267</v>
      </c>
      <c r="D82" s="59" t="s">
        <v>263</v>
      </c>
      <c r="E82" s="60">
        <v>0.0</v>
      </c>
      <c r="F82" s="60">
        <v>14.0</v>
      </c>
      <c r="G82" s="60">
        <v>4.0</v>
      </c>
    </row>
    <row r="83">
      <c r="A83" s="58">
        <v>80.0</v>
      </c>
      <c r="B83" s="59" t="s">
        <v>268</v>
      </c>
      <c r="C83" s="59" t="s">
        <v>269</v>
      </c>
      <c r="D83" s="59" t="s">
        <v>263</v>
      </c>
      <c r="E83" s="60">
        <v>2.0</v>
      </c>
      <c r="F83" s="60">
        <v>3.0</v>
      </c>
      <c r="G83" s="60">
        <v>5.0</v>
      </c>
    </row>
    <row r="84">
      <c r="A84" s="58">
        <v>81.0</v>
      </c>
      <c r="B84" s="59" t="s">
        <v>270</v>
      </c>
      <c r="C84" s="59" t="s">
        <v>271</v>
      </c>
      <c r="D84" s="59" t="s">
        <v>263</v>
      </c>
      <c r="E84" s="60">
        <v>4.0</v>
      </c>
      <c r="F84" s="60">
        <v>3.0</v>
      </c>
      <c r="G84" s="60">
        <v>1.0</v>
      </c>
    </row>
    <row r="85">
      <c r="A85" s="58">
        <v>82.0</v>
      </c>
      <c r="B85" s="59" t="s">
        <v>272</v>
      </c>
      <c r="C85" s="59" t="s">
        <v>273</v>
      </c>
      <c r="D85" s="59" t="s">
        <v>263</v>
      </c>
      <c r="E85" s="60">
        <v>6.0</v>
      </c>
      <c r="F85" s="60">
        <v>4.0</v>
      </c>
      <c r="G85" s="60">
        <v>9.0</v>
      </c>
    </row>
    <row r="86">
      <c r="A86" s="58">
        <v>83.0</v>
      </c>
      <c r="B86" s="59" t="s">
        <v>274</v>
      </c>
      <c r="C86" s="59" t="s">
        <v>275</v>
      </c>
      <c r="D86" s="59" t="s">
        <v>263</v>
      </c>
      <c r="E86" s="60">
        <v>0.0</v>
      </c>
      <c r="F86" s="60">
        <v>3.0</v>
      </c>
      <c r="G86" s="60">
        <v>4.0</v>
      </c>
    </row>
    <row r="87">
      <c r="A87" s="58">
        <v>84.0</v>
      </c>
      <c r="B87" s="59" t="s">
        <v>276</v>
      </c>
      <c r="C87" s="59" t="s">
        <v>277</v>
      </c>
      <c r="D87" s="59" t="s">
        <v>263</v>
      </c>
      <c r="E87" s="60">
        <v>0.0</v>
      </c>
      <c r="F87" s="60">
        <v>5.0</v>
      </c>
      <c r="G87" s="60">
        <v>7.0</v>
      </c>
    </row>
    <row r="88">
      <c r="A88" s="58">
        <v>85.0</v>
      </c>
      <c r="B88" s="59" t="s">
        <v>278</v>
      </c>
      <c r="C88" s="59" t="s">
        <v>279</v>
      </c>
      <c r="D88" s="59" t="s">
        <v>263</v>
      </c>
      <c r="E88" s="60">
        <v>0.0</v>
      </c>
      <c r="F88" s="60">
        <v>2.0</v>
      </c>
      <c r="G88" s="60">
        <v>0.0</v>
      </c>
    </row>
    <row r="89">
      <c r="A89" s="58">
        <v>86.0</v>
      </c>
      <c r="B89" s="59" t="s">
        <v>280</v>
      </c>
      <c r="C89" s="59" t="s">
        <v>281</v>
      </c>
      <c r="D89" s="59" t="s">
        <v>263</v>
      </c>
      <c r="E89" s="60">
        <v>0.0</v>
      </c>
      <c r="F89" s="60">
        <v>3.0</v>
      </c>
      <c r="G89" s="60">
        <v>2.0</v>
      </c>
    </row>
    <row r="90">
      <c r="A90" s="58">
        <v>87.0</v>
      </c>
      <c r="B90" s="59" t="s">
        <v>282</v>
      </c>
      <c r="C90" s="59" t="s">
        <v>283</v>
      </c>
      <c r="D90" s="59" t="s">
        <v>263</v>
      </c>
      <c r="E90" s="60">
        <v>0.0</v>
      </c>
      <c r="F90" s="60">
        <v>6.0</v>
      </c>
      <c r="G90" s="60">
        <v>1.0</v>
      </c>
    </row>
    <row r="91">
      <c r="A91" s="58">
        <v>88.0</v>
      </c>
      <c r="B91" s="59" t="s">
        <v>284</v>
      </c>
      <c r="C91" s="59" t="s">
        <v>285</v>
      </c>
      <c r="D91" s="59" t="s">
        <v>263</v>
      </c>
      <c r="E91" s="60">
        <v>1.0</v>
      </c>
      <c r="F91" s="60">
        <v>3.0</v>
      </c>
      <c r="G91" s="60">
        <v>0.0</v>
      </c>
    </row>
    <row r="92">
      <c r="A92" s="58">
        <v>89.0</v>
      </c>
      <c r="B92" s="59" t="s">
        <v>286</v>
      </c>
      <c r="C92" s="59" t="s">
        <v>287</v>
      </c>
      <c r="D92" s="59" t="s">
        <v>263</v>
      </c>
      <c r="E92" s="60">
        <v>0.0</v>
      </c>
      <c r="F92" s="60">
        <v>5.0</v>
      </c>
      <c r="G92" s="60">
        <v>7.0</v>
      </c>
    </row>
    <row r="93">
      <c r="A93" s="58">
        <v>90.0</v>
      </c>
      <c r="B93" s="59" t="s">
        <v>288</v>
      </c>
      <c r="C93" s="59" t="s">
        <v>289</v>
      </c>
      <c r="D93" s="59" t="s">
        <v>263</v>
      </c>
      <c r="E93" s="60">
        <v>0.0</v>
      </c>
      <c r="F93" s="60">
        <v>2.0</v>
      </c>
      <c r="G93" s="60">
        <v>1.0</v>
      </c>
    </row>
    <row r="94">
      <c r="A94" s="58">
        <v>91.0</v>
      </c>
      <c r="B94" s="59" t="s">
        <v>290</v>
      </c>
      <c r="C94" s="59" t="s">
        <v>291</v>
      </c>
      <c r="D94" s="59" t="s">
        <v>263</v>
      </c>
      <c r="E94" s="60">
        <v>0.0</v>
      </c>
      <c r="F94" s="60">
        <v>4.0</v>
      </c>
      <c r="G94" s="60">
        <v>5.0</v>
      </c>
    </row>
    <row r="95">
      <c r="A95" s="58">
        <v>92.0</v>
      </c>
      <c r="B95" s="59" t="s">
        <v>25</v>
      </c>
      <c r="C95" s="59" t="s">
        <v>292</v>
      </c>
      <c r="D95" s="59" t="s">
        <v>263</v>
      </c>
      <c r="E95" s="60">
        <v>0.0</v>
      </c>
      <c r="F95" s="60">
        <v>2.0</v>
      </c>
      <c r="G95" s="60">
        <v>4.0</v>
      </c>
    </row>
    <row r="96">
      <c r="A96" s="58">
        <v>93.0</v>
      </c>
      <c r="B96" s="59" t="s">
        <v>293</v>
      </c>
      <c r="C96" s="59" t="s">
        <v>294</v>
      </c>
      <c r="D96" s="59" t="s">
        <v>263</v>
      </c>
      <c r="E96" s="60">
        <v>2.0</v>
      </c>
      <c r="F96" s="60">
        <v>10.0</v>
      </c>
      <c r="G96" s="60">
        <v>9.0</v>
      </c>
    </row>
    <row r="97">
      <c r="A97" s="58">
        <v>94.0</v>
      </c>
      <c r="B97" s="59" t="s">
        <v>295</v>
      </c>
      <c r="C97" s="59" t="s">
        <v>296</v>
      </c>
      <c r="D97" s="59" t="s">
        <v>263</v>
      </c>
      <c r="E97" s="60">
        <v>0.0</v>
      </c>
      <c r="F97" s="60">
        <v>3.0</v>
      </c>
      <c r="G97" s="60">
        <v>5.0</v>
      </c>
    </row>
    <row r="98">
      <c r="A98" s="58">
        <v>95.0</v>
      </c>
      <c r="B98" s="59" t="s">
        <v>297</v>
      </c>
      <c r="C98" s="59" t="s">
        <v>298</v>
      </c>
      <c r="D98" s="59" t="s">
        <v>263</v>
      </c>
      <c r="E98" s="60">
        <v>0.0</v>
      </c>
      <c r="F98" s="60">
        <v>5.0</v>
      </c>
      <c r="G98" s="60">
        <v>4.0</v>
      </c>
    </row>
    <row r="99">
      <c r="A99" s="58">
        <v>96.0</v>
      </c>
      <c r="B99" s="59" t="s">
        <v>299</v>
      </c>
      <c r="C99" s="59" t="s">
        <v>300</v>
      </c>
      <c r="D99" s="59" t="s">
        <v>263</v>
      </c>
      <c r="E99" s="60">
        <v>0.0</v>
      </c>
      <c r="F99" s="60">
        <v>2.0</v>
      </c>
      <c r="G99" s="60">
        <v>0.0</v>
      </c>
    </row>
    <row r="100">
      <c r="A100" s="58">
        <v>97.0</v>
      </c>
      <c r="B100" s="59" t="s">
        <v>92</v>
      </c>
      <c r="C100" s="59" t="s">
        <v>301</v>
      </c>
      <c r="D100" s="59" t="s">
        <v>263</v>
      </c>
      <c r="E100" s="60">
        <v>0.0</v>
      </c>
      <c r="F100" s="60">
        <v>9.0</v>
      </c>
      <c r="G100" s="60">
        <v>5.0</v>
      </c>
    </row>
    <row r="101">
      <c r="A101" s="58">
        <v>98.0</v>
      </c>
      <c r="B101" s="59" t="s">
        <v>302</v>
      </c>
      <c r="C101" s="59" t="s">
        <v>303</v>
      </c>
      <c r="D101" s="59" t="s">
        <v>263</v>
      </c>
      <c r="E101" s="60">
        <v>0.0</v>
      </c>
      <c r="F101" s="60">
        <v>7.0</v>
      </c>
      <c r="G101" s="60">
        <v>3.0</v>
      </c>
    </row>
    <row r="102">
      <c r="A102" s="58">
        <v>99.0</v>
      </c>
      <c r="B102" s="59" t="s">
        <v>68</v>
      </c>
      <c r="C102" s="59" t="s">
        <v>304</v>
      </c>
      <c r="D102" s="59" t="s">
        <v>263</v>
      </c>
      <c r="E102" s="60">
        <v>2.0</v>
      </c>
      <c r="F102" s="60">
        <v>3.0</v>
      </c>
      <c r="G102" s="60">
        <v>3.0</v>
      </c>
    </row>
    <row r="103">
      <c r="A103" s="58">
        <v>100.0</v>
      </c>
      <c r="B103" s="59" t="s">
        <v>305</v>
      </c>
      <c r="C103" s="59" t="s">
        <v>306</v>
      </c>
      <c r="D103" s="59" t="s">
        <v>263</v>
      </c>
      <c r="E103" s="60">
        <v>0.0</v>
      </c>
      <c r="F103" s="60">
        <v>1.0</v>
      </c>
      <c r="G103" s="60">
        <v>0.0</v>
      </c>
    </row>
    <row r="104">
      <c r="A104" s="58">
        <v>101.0</v>
      </c>
      <c r="B104" s="59" t="s">
        <v>307</v>
      </c>
      <c r="C104" s="59" t="s">
        <v>308</v>
      </c>
      <c r="D104" s="59" t="s">
        <v>263</v>
      </c>
      <c r="E104" s="60">
        <v>0.0</v>
      </c>
      <c r="F104" s="60">
        <v>9.0</v>
      </c>
      <c r="G104" s="60">
        <v>5.0</v>
      </c>
    </row>
    <row r="105">
      <c r="A105" s="58">
        <v>102.0</v>
      </c>
      <c r="B105" s="59" t="s">
        <v>309</v>
      </c>
      <c r="C105" s="59" t="s">
        <v>310</v>
      </c>
      <c r="D105" s="59" t="s">
        <v>263</v>
      </c>
      <c r="E105" s="60">
        <v>1.0</v>
      </c>
      <c r="F105" s="60">
        <v>6.0</v>
      </c>
      <c r="G105" s="60">
        <v>7.0</v>
      </c>
    </row>
    <row r="106">
      <c r="A106" s="58">
        <v>103.0</v>
      </c>
      <c r="B106" s="59" t="s">
        <v>311</v>
      </c>
      <c r="C106" s="59" t="s">
        <v>312</v>
      </c>
      <c r="D106" s="59" t="s">
        <v>263</v>
      </c>
      <c r="E106" s="60">
        <v>0.0</v>
      </c>
      <c r="F106" s="60">
        <v>6.0</v>
      </c>
      <c r="G106" s="60">
        <v>1.0</v>
      </c>
    </row>
    <row r="107">
      <c r="A107" s="58">
        <v>104.0</v>
      </c>
      <c r="B107" s="59" t="s">
        <v>313</v>
      </c>
      <c r="C107" s="59" t="s">
        <v>314</v>
      </c>
      <c r="D107" s="59" t="s">
        <v>263</v>
      </c>
      <c r="E107" s="60">
        <v>4.0</v>
      </c>
      <c r="F107" s="60">
        <v>6.0</v>
      </c>
      <c r="G107" s="60">
        <v>8.0</v>
      </c>
    </row>
    <row r="108">
      <c r="A108" s="58">
        <v>105.0</v>
      </c>
      <c r="B108" s="59" t="s">
        <v>315</v>
      </c>
      <c r="C108" s="59" t="s">
        <v>316</v>
      </c>
      <c r="D108" s="59" t="s">
        <v>263</v>
      </c>
      <c r="E108" s="60">
        <v>0.0</v>
      </c>
      <c r="F108" s="60">
        <v>6.0</v>
      </c>
      <c r="G108" s="60">
        <v>3.0</v>
      </c>
    </row>
    <row r="109">
      <c r="A109" s="58">
        <v>106.0</v>
      </c>
      <c r="B109" s="59" t="s">
        <v>317</v>
      </c>
      <c r="C109" s="59" t="s">
        <v>318</v>
      </c>
      <c r="D109" s="59" t="s">
        <v>263</v>
      </c>
      <c r="E109" s="60">
        <v>0.0</v>
      </c>
      <c r="F109" s="60">
        <v>4.0</v>
      </c>
      <c r="G109" s="60">
        <v>4.0</v>
      </c>
    </row>
    <row r="110">
      <c r="A110" s="58">
        <v>107.0</v>
      </c>
      <c r="B110" s="59" t="s">
        <v>319</v>
      </c>
      <c r="C110" s="59" t="s">
        <v>320</v>
      </c>
      <c r="D110" s="59" t="s">
        <v>263</v>
      </c>
      <c r="E110" s="60">
        <v>1.0</v>
      </c>
      <c r="F110" s="60">
        <v>4.0</v>
      </c>
      <c r="G110" s="60">
        <v>1.0</v>
      </c>
    </row>
    <row r="111">
      <c r="A111" s="58">
        <v>108.0</v>
      </c>
      <c r="B111" s="59" t="s">
        <v>40</v>
      </c>
      <c r="C111" s="59" t="s">
        <v>321</v>
      </c>
      <c r="D111" s="59" t="s">
        <v>263</v>
      </c>
      <c r="E111" s="60">
        <v>0.0</v>
      </c>
      <c r="F111" s="60">
        <v>6.0</v>
      </c>
      <c r="G111" s="60">
        <v>0.0</v>
      </c>
    </row>
    <row r="112">
      <c r="A112" s="58">
        <v>109.0</v>
      </c>
      <c r="B112" s="59" t="s">
        <v>322</v>
      </c>
      <c r="C112" s="59" t="s">
        <v>323</v>
      </c>
      <c r="D112" s="59" t="s">
        <v>263</v>
      </c>
      <c r="E112" s="60">
        <v>0.0</v>
      </c>
      <c r="F112" s="60">
        <v>4.0</v>
      </c>
      <c r="G112" s="60">
        <v>3.0</v>
      </c>
    </row>
    <row r="113">
      <c r="A113" s="58">
        <v>110.0</v>
      </c>
      <c r="B113" s="59" t="s">
        <v>70</v>
      </c>
      <c r="C113" s="59" t="s">
        <v>324</v>
      </c>
      <c r="D113" s="59" t="s">
        <v>263</v>
      </c>
      <c r="E113" s="60">
        <v>0.0</v>
      </c>
      <c r="F113" s="60">
        <v>4.0</v>
      </c>
      <c r="G113" s="60">
        <v>5.0</v>
      </c>
    </row>
    <row r="114">
      <c r="A114" s="58">
        <v>111.0</v>
      </c>
      <c r="B114" s="59" t="s">
        <v>325</v>
      </c>
      <c r="C114" s="59" t="s">
        <v>326</v>
      </c>
      <c r="D114" s="59" t="s">
        <v>263</v>
      </c>
      <c r="E114" s="60">
        <v>1.0</v>
      </c>
      <c r="F114" s="60">
        <v>2.0</v>
      </c>
      <c r="G114" s="60">
        <v>0.0</v>
      </c>
    </row>
    <row r="115">
      <c r="A115" s="58">
        <v>112.0</v>
      </c>
      <c r="B115" s="59" t="s">
        <v>327</v>
      </c>
      <c r="C115" s="59" t="s">
        <v>328</v>
      </c>
      <c r="D115" s="59" t="s">
        <v>263</v>
      </c>
      <c r="E115" s="60">
        <v>1.0</v>
      </c>
      <c r="F115" s="60">
        <v>0.0</v>
      </c>
      <c r="G115" s="60">
        <v>0.0</v>
      </c>
    </row>
    <row r="116">
      <c r="A116" s="58">
        <v>113.0</v>
      </c>
      <c r="B116" s="59" t="s">
        <v>329</v>
      </c>
      <c r="C116" s="59" t="s">
        <v>330</v>
      </c>
      <c r="D116" s="59" t="s">
        <v>263</v>
      </c>
      <c r="E116" s="60">
        <v>0.0</v>
      </c>
      <c r="F116" s="60">
        <v>2.0</v>
      </c>
      <c r="G116" s="60">
        <v>8.0</v>
      </c>
    </row>
    <row r="117">
      <c r="A117" s="58">
        <v>114.0</v>
      </c>
      <c r="B117" s="59" t="s">
        <v>331</v>
      </c>
      <c r="C117" s="59" t="s">
        <v>332</v>
      </c>
      <c r="D117" s="59" t="s">
        <v>263</v>
      </c>
      <c r="E117" s="60">
        <v>0.0</v>
      </c>
      <c r="F117" s="60">
        <v>4.0</v>
      </c>
      <c r="G117" s="60">
        <v>3.0</v>
      </c>
    </row>
    <row r="118">
      <c r="A118" s="58">
        <v>115.0</v>
      </c>
      <c r="B118" s="59" t="s">
        <v>333</v>
      </c>
      <c r="C118" s="59" t="s">
        <v>334</v>
      </c>
      <c r="D118" s="59" t="s">
        <v>263</v>
      </c>
      <c r="E118" s="60">
        <v>3.0</v>
      </c>
      <c r="F118" s="60">
        <v>7.0</v>
      </c>
      <c r="G118" s="60">
        <v>4.0</v>
      </c>
    </row>
    <row r="119">
      <c r="A119" s="58">
        <v>116.0</v>
      </c>
      <c r="B119" s="59" t="s">
        <v>335</v>
      </c>
      <c r="C119" s="59" t="s">
        <v>326</v>
      </c>
      <c r="D119" s="59" t="s">
        <v>263</v>
      </c>
      <c r="E119" s="60">
        <v>0.0</v>
      </c>
      <c r="F119" s="60">
        <v>4.0</v>
      </c>
      <c r="G119" s="60">
        <v>0.0</v>
      </c>
    </row>
    <row r="120">
      <c r="A120" s="58">
        <v>117.0</v>
      </c>
      <c r="B120" s="59" t="s">
        <v>336</v>
      </c>
      <c r="C120" s="59" t="s">
        <v>337</v>
      </c>
      <c r="D120" s="59" t="s">
        <v>263</v>
      </c>
      <c r="E120" s="60">
        <v>3.0</v>
      </c>
      <c r="F120" s="60">
        <v>0.0</v>
      </c>
      <c r="G120" s="60">
        <v>2.0</v>
      </c>
    </row>
    <row r="121">
      <c r="A121" s="58">
        <v>118.0</v>
      </c>
      <c r="B121" s="59" t="s">
        <v>338</v>
      </c>
      <c r="C121" s="59" t="s">
        <v>339</v>
      </c>
      <c r="D121" s="59" t="s">
        <v>263</v>
      </c>
      <c r="E121" s="60">
        <v>1.0</v>
      </c>
      <c r="F121" s="60">
        <v>0.0</v>
      </c>
      <c r="G121" s="60">
        <v>1.0</v>
      </c>
    </row>
    <row r="122">
      <c r="A122" s="58">
        <v>119.0</v>
      </c>
      <c r="B122" s="59" t="s">
        <v>340</v>
      </c>
      <c r="C122" s="59" t="s">
        <v>341</v>
      </c>
      <c r="D122" s="59" t="s">
        <v>263</v>
      </c>
      <c r="E122" s="60">
        <v>0.0</v>
      </c>
      <c r="F122" s="60">
        <v>12.0</v>
      </c>
      <c r="G122" s="60">
        <v>8.0</v>
      </c>
    </row>
    <row r="123">
      <c r="A123" s="58">
        <v>120.0</v>
      </c>
      <c r="B123" s="59" t="s">
        <v>342</v>
      </c>
      <c r="C123" s="59" t="s">
        <v>343</v>
      </c>
      <c r="D123" s="59" t="s">
        <v>263</v>
      </c>
      <c r="E123" s="60">
        <v>0.0</v>
      </c>
      <c r="F123" s="60">
        <v>3.0</v>
      </c>
      <c r="G123" s="60">
        <v>8.0</v>
      </c>
    </row>
    <row r="124">
      <c r="A124" s="58">
        <v>121.0</v>
      </c>
      <c r="B124" s="59" t="s">
        <v>344</v>
      </c>
      <c r="C124" s="59" t="s">
        <v>345</v>
      </c>
      <c r="D124" s="59" t="s">
        <v>263</v>
      </c>
      <c r="E124" s="60">
        <v>1.0</v>
      </c>
      <c r="F124" s="60">
        <v>0.0</v>
      </c>
      <c r="G124" s="60">
        <v>0.0</v>
      </c>
    </row>
    <row r="125">
      <c r="A125" s="58">
        <v>122.0</v>
      </c>
      <c r="B125" s="59" t="s">
        <v>346</v>
      </c>
      <c r="C125" s="59" t="s">
        <v>347</v>
      </c>
      <c r="D125" s="59" t="s">
        <v>263</v>
      </c>
      <c r="E125" s="60">
        <v>1.0</v>
      </c>
      <c r="F125" s="60">
        <v>0.0</v>
      </c>
      <c r="G125" s="60">
        <v>0.0</v>
      </c>
    </row>
    <row r="126">
      <c r="A126" s="58">
        <v>123.0</v>
      </c>
      <c r="B126" s="59" t="s">
        <v>348</v>
      </c>
      <c r="C126" s="59" t="s">
        <v>349</v>
      </c>
      <c r="D126" s="59" t="s">
        <v>263</v>
      </c>
      <c r="E126" s="60">
        <v>1.0</v>
      </c>
      <c r="F126" s="60">
        <v>0.0</v>
      </c>
      <c r="G126" s="60">
        <v>0.0</v>
      </c>
    </row>
    <row r="127">
      <c r="A127" s="58">
        <v>124.0</v>
      </c>
      <c r="B127" s="59" t="s">
        <v>350</v>
      </c>
      <c r="C127" s="59" t="s">
        <v>351</v>
      </c>
      <c r="D127" s="59" t="s">
        <v>352</v>
      </c>
      <c r="E127" s="60">
        <v>0.0</v>
      </c>
      <c r="F127" s="60">
        <v>0.0</v>
      </c>
      <c r="G127" s="60">
        <v>7.0</v>
      </c>
    </row>
    <row r="128">
      <c r="A128" s="58">
        <v>125.0</v>
      </c>
      <c r="B128" s="59" t="s">
        <v>353</v>
      </c>
      <c r="C128" s="59" t="s">
        <v>354</v>
      </c>
      <c r="D128" s="59" t="s">
        <v>352</v>
      </c>
      <c r="E128" s="60">
        <v>1.0</v>
      </c>
      <c r="F128" s="60">
        <v>6.0</v>
      </c>
      <c r="G128" s="60">
        <v>17.0</v>
      </c>
    </row>
    <row r="129">
      <c r="A129" s="58">
        <v>126.0</v>
      </c>
      <c r="B129" s="59" t="s">
        <v>355</v>
      </c>
      <c r="C129" s="59" t="s">
        <v>356</v>
      </c>
      <c r="D129" s="59" t="s">
        <v>352</v>
      </c>
      <c r="E129" s="60">
        <v>0.0</v>
      </c>
      <c r="F129" s="60">
        <v>2.0</v>
      </c>
      <c r="G129" s="60">
        <v>5.0</v>
      </c>
    </row>
    <row r="130">
      <c r="A130" s="58">
        <v>127.0</v>
      </c>
      <c r="B130" s="59" t="s">
        <v>357</v>
      </c>
      <c r="C130" s="59" t="s">
        <v>358</v>
      </c>
      <c r="D130" s="59" t="s">
        <v>352</v>
      </c>
      <c r="E130" s="60">
        <v>0.0</v>
      </c>
      <c r="F130" s="60">
        <v>4.0</v>
      </c>
      <c r="G130" s="60">
        <v>15.0</v>
      </c>
    </row>
    <row r="131">
      <c r="A131" s="58">
        <v>128.0</v>
      </c>
      <c r="B131" s="59" t="s">
        <v>359</v>
      </c>
      <c r="C131" s="59" t="s">
        <v>360</v>
      </c>
      <c r="D131" s="59" t="s">
        <v>352</v>
      </c>
      <c r="E131" s="60">
        <v>0.0</v>
      </c>
      <c r="F131" s="60">
        <v>2.0</v>
      </c>
      <c r="G131" s="60">
        <v>10.0</v>
      </c>
    </row>
    <row r="132">
      <c r="A132" s="58">
        <v>129.0</v>
      </c>
      <c r="B132" s="59" t="s">
        <v>361</v>
      </c>
      <c r="C132" s="59" t="s">
        <v>362</v>
      </c>
      <c r="D132" s="59" t="s">
        <v>352</v>
      </c>
      <c r="E132" s="60">
        <v>2.0</v>
      </c>
      <c r="F132" s="60">
        <v>0.0</v>
      </c>
      <c r="G132" s="60">
        <v>0.0</v>
      </c>
    </row>
    <row r="133">
      <c r="A133" s="58">
        <v>130.0</v>
      </c>
      <c r="B133" s="59" t="s">
        <v>363</v>
      </c>
      <c r="C133" s="59" t="s">
        <v>364</v>
      </c>
      <c r="D133" s="59" t="s">
        <v>352</v>
      </c>
      <c r="E133" s="60">
        <v>0.0</v>
      </c>
      <c r="F133" s="60">
        <v>2.0</v>
      </c>
      <c r="G133" s="60">
        <v>3.0</v>
      </c>
    </row>
    <row r="134">
      <c r="A134" s="58">
        <v>131.0</v>
      </c>
      <c r="B134" s="59" t="s">
        <v>365</v>
      </c>
      <c r="C134" s="59" t="s">
        <v>366</v>
      </c>
      <c r="D134" s="59" t="s">
        <v>352</v>
      </c>
      <c r="E134" s="60">
        <v>2.0</v>
      </c>
      <c r="F134" s="60">
        <v>2.0</v>
      </c>
      <c r="G134" s="60">
        <v>3.0</v>
      </c>
    </row>
    <row r="135">
      <c r="A135" s="58">
        <v>132.0</v>
      </c>
      <c r="B135" s="59" t="s">
        <v>367</v>
      </c>
      <c r="C135" s="59" t="s">
        <v>368</v>
      </c>
      <c r="D135" s="59" t="s">
        <v>352</v>
      </c>
      <c r="E135" s="60">
        <v>0.0</v>
      </c>
      <c r="F135" s="60">
        <v>0.0</v>
      </c>
      <c r="G135" s="60">
        <v>8.0</v>
      </c>
    </row>
    <row r="136">
      <c r="A136" s="58">
        <v>133.0</v>
      </c>
      <c r="B136" s="59" t="s">
        <v>369</v>
      </c>
      <c r="C136" s="59" t="s">
        <v>370</v>
      </c>
      <c r="D136" s="59" t="s">
        <v>352</v>
      </c>
      <c r="E136" s="60">
        <v>0.0</v>
      </c>
      <c r="F136" s="60">
        <v>1.0</v>
      </c>
      <c r="G136" s="60">
        <v>15.0</v>
      </c>
    </row>
    <row r="137">
      <c r="A137" s="58">
        <v>134.0</v>
      </c>
      <c r="B137" s="59" t="s">
        <v>371</v>
      </c>
      <c r="C137" s="59" t="s">
        <v>372</v>
      </c>
      <c r="D137" s="59" t="s">
        <v>352</v>
      </c>
      <c r="E137" s="60">
        <v>0.0</v>
      </c>
      <c r="F137" s="60">
        <v>0.0</v>
      </c>
      <c r="G137" s="60">
        <v>5.0</v>
      </c>
    </row>
    <row r="138">
      <c r="A138" s="58">
        <v>135.0</v>
      </c>
      <c r="B138" s="59" t="s">
        <v>373</v>
      </c>
      <c r="C138" s="59" t="s">
        <v>374</v>
      </c>
      <c r="D138" s="59" t="s">
        <v>352</v>
      </c>
      <c r="E138" s="60">
        <v>0.0</v>
      </c>
      <c r="F138" s="60">
        <v>0.0</v>
      </c>
      <c r="G138" s="60">
        <v>5.0</v>
      </c>
    </row>
    <row r="139">
      <c r="A139" s="58">
        <v>136.0</v>
      </c>
      <c r="B139" s="59" t="s">
        <v>375</v>
      </c>
      <c r="C139" s="59" t="s">
        <v>376</v>
      </c>
      <c r="D139" s="59" t="s">
        <v>352</v>
      </c>
      <c r="E139" s="60">
        <v>0.0</v>
      </c>
      <c r="F139" s="60">
        <v>0.0</v>
      </c>
      <c r="G139" s="60">
        <v>2.0</v>
      </c>
    </row>
    <row r="140">
      <c r="A140" s="58">
        <v>137.0</v>
      </c>
      <c r="B140" s="59" t="s">
        <v>377</v>
      </c>
      <c r="C140" s="59" t="s">
        <v>378</v>
      </c>
      <c r="D140" s="59" t="s">
        <v>352</v>
      </c>
      <c r="E140" s="60">
        <v>0.0</v>
      </c>
      <c r="F140" s="60">
        <v>0.0</v>
      </c>
      <c r="G140" s="60">
        <v>1.0</v>
      </c>
    </row>
    <row r="141">
      <c r="A141" s="58">
        <v>138.0</v>
      </c>
      <c r="B141" s="59" t="s">
        <v>379</v>
      </c>
      <c r="C141" s="59" t="s">
        <v>380</v>
      </c>
      <c r="D141" s="59" t="s">
        <v>352</v>
      </c>
      <c r="E141" s="60">
        <v>0.0</v>
      </c>
      <c r="F141" s="60">
        <v>0.0</v>
      </c>
      <c r="G141" s="60">
        <v>2.0</v>
      </c>
    </row>
    <row r="142">
      <c r="A142" s="58">
        <v>139.0</v>
      </c>
      <c r="B142" s="59" t="s">
        <v>381</v>
      </c>
      <c r="C142" s="59" t="s">
        <v>382</v>
      </c>
      <c r="D142" s="59" t="s">
        <v>352</v>
      </c>
      <c r="E142" s="60">
        <v>0.0</v>
      </c>
      <c r="F142" s="60">
        <v>0.0</v>
      </c>
      <c r="G142" s="60">
        <v>5.0</v>
      </c>
    </row>
    <row r="143">
      <c r="A143" s="58">
        <v>140.0</v>
      </c>
      <c r="B143" s="59" t="s">
        <v>383</v>
      </c>
      <c r="C143" s="59" t="s">
        <v>384</v>
      </c>
      <c r="D143" s="59" t="s">
        <v>352</v>
      </c>
      <c r="E143" s="60">
        <v>0.0</v>
      </c>
      <c r="F143" s="60">
        <v>2.0</v>
      </c>
      <c r="G143" s="60">
        <v>14.0</v>
      </c>
    </row>
    <row r="144">
      <c r="A144" s="58">
        <v>141.0</v>
      </c>
      <c r="B144" s="59" t="s">
        <v>385</v>
      </c>
      <c r="C144" s="59" t="s">
        <v>386</v>
      </c>
      <c r="D144" s="59" t="s">
        <v>352</v>
      </c>
      <c r="E144" s="60">
        <v>0.0</v>
      </c>
      <c r="F144" s="60">
        <v>0.0</v>
      </c>
      <c r="G144" s="60">
        <v>7.0</v>
      </c>
    </row>
    <row r="145">
      <c r="A145" s="58">
        <v>142.0</v>
      </c>
      <c r="B145" s="59" t="s">
        <v>89</v>
      </c>
      <c r="C145" s="59" t="s">
        <v>387</v>
      </c>
      <c r="D145" s="59" t="s">
        <v>352</v>
      </c>
      <c r="E145" s="60">
        <v>0.0</v>
      </c>
      <c r="F145" s="60">
        <v>5.0</v>
      </c>
      <c r="G145" s="60">
        <v>12.0</v>
      </c>
    </row>
    <row r="146">
      <c r="A146" s="58">
        <v>143.0</v>
      </c>
      <c r="B146" s="59" t="s">
        <v>388</v>
      </c>
      <c r="C146" s="59" t="s">
        <v>389</v>
      </c>
      <c r="D146" s="59" t="s">
        <v>352</v>
      </c>
      <c r="E146" s="60">
        <v>0.0</v>
      </c>
      <c r="F146" s="60">
        <v>3.0</v>
      </c>
      <c r="G146" s="60">
        <v>4.0</v>
      </c>
    </row>
    <row r="147">
      <c r="A147" s="58">
        <v>144.0</v>
      </c>
      <c r="B147" s="59" t="s">
        <v>44</v>
      </c>
      <c r="C147" s="59" t="s">
        <v>390</v>
      </c>
      <c r="D147" s="59" t="s">
        <v>352</v>
      </c>
      <c r="E147" s="60">
        <v>0.0</v>
      </c>
      <c r="F147" s="60">
        <v>3.0</v>
      </c>
      <c r="G147" s="60">
        <v>14.0</v>
      </c>
    </row>
    <row r="148">
      <c r="A148" s="58">
        <v>145.0</v>
      </c>
      <c r="B148" s="59" t="s">
        <v>391</v>
      </c>
      <c r="C148" s="59" t="s">
        <v>392</v>
      </c>
      <c r="D148" s="59" t="s">
        <v>352</v>
      </c>
      <c r="E148" s="60">
        <v>0.0</v>
      </c>
      <c r="F148" s="60">
        <v>8.0</v>
      </c>
      <c r="G148" s="60">
        <v>4.0</v>
      </c>
    </row>
    <row r="149">
      <c r="A149" s="58">
        <v>146.0</v>
      </c>
      <c r="B149" s="59" t="s">
        <v>393</v>
      </c>
      <c r="C149" s="59" t="s">
        <v>394</v>
      </c>
      <c r="D149" s="59" t="s">
        <v>352</v>
      </c>
      <c r="E149" s="60">
        <v>0.0</v>
      </c>
      <c r="F149" s="60">
        <v>4.0</v>
      </c>
      <c r="G149" s="60">
        <v>2.0</v>
      </c>
    </row>
    <row r="150">
      <c r="A150" s="58">
        <v>147.0</v>
      </c>
      <c r="B150" s="59" t="s">
        <v>395</v>
      </c>
      <c r="C150" s="59" t="s">
        <v>396</v>
      </c>
      <c r="D150" s="59" t="s">
        <v>352</v>
      </c>
      <c r="E150" s="60">
        <v>0.0</v>
      </c>
      <c r="F150" s="60">
        <v>1.0</v>
      </c>
      <c r="G150" s="60">
        <v>3.0</v>
      </c>
    </row>
    <row r="151">
      <c r="A151" s="58">
        <v>148.0</v>
      </c>
      <c r="B151" s="59" t="s">
        <v>397</v>
      </c>
      <c r="C151" s="59" t="s">
        <v>398</v>
      </c>
      <c r="D151" s="59" t="s">
        <v>352</v>
      </c>
      <c r="E151" s="60">
        <v>0.0</v>
      </c>
      <c r="F151" s="60">
        <v>0.0</v>
      </c>
      <c r="G151" s="60">
        <v>12.0</v>
      </c>
    </row>
    <row r="152">
      <c r="A152" s="58">
        <v>149.0</v>
      </c>
      <c r="B152" s="59" t="s">
        <v>399</v>
      </c>
      <c r="C152" s="59" t="s">
        <v>400</v>
      </c>
      <c r="D152" s="59" t="s">
        <v>352</v>
      </c>
      <c r="E152" s="60">
        <v>2.0</v>
      </c>
      <c r="F152" s="60">
        <v>0.0</v>
      </c>
      <c r="G152" s="60">
        <v>0.0</v>
      </c>
    </row>
    <row r="153">
      <c r="A153" s="58">
        <v>150.0</v>
      </c>
      <c r="B153" s="59" t="s">
        <v>401</v>
      </c>
      <c r="C153" s="59" t="s">
        <v>402</v>
      </c>
      <c r="D153" s="59" t="s">
        <v>352</v>
      </c>
      <c r="E153" s="60">
        <v>0.0</v>
      </c>
      <c r="F153" s="60">
        <v>0.0</v>
      </c>
      <c r="G153" s="60">
        <v>1.0</v>
      </c>
    </row>
    <row r="154">
      <c r="A154" s="58">
        <v>151.0</v>
      </c>
      <c r="B154" s="59" t="s">
        <v>403</v>
      </c>
      <c r="C154" s="59" t="s">
        <v>404</v>
      </c>
      <c r="D154" s="59" t="s">
        <v>352</v>
      </c>
      <c r="E154" s="60">
        <v>0.0</v>
      </c>
      <c r="F154" s="60">
        <v>7.0</v>
      </c>
      <c r="G154" s="60">
        <v>14.0</v>
      </c>
    </row>
    <row r="155">
      <c r="A155" s="58">
        <v>152.0</v>
      </c>
      <c r="B155" s="59" t="s">
        <v>405</v>
      </c>
      <c r="C155" s="59" t="s">
        <v>406</v>
      </c>
      <c r="D155" s="59" t="s">
        <v>352</v>
      </c>
      <c r="E155" s="60">
        <v>2.0</v>
      </c>
      <c r="F155" s="60">
        <v>0.0</v>
      </c>
      <c r="G155" s="60">
        <v>0.0</v>
      </c>
    </row>
    <row r="156">
      <c r="A156" s="58">
        <v>153.0</v>
      </c>
      <c r="B156" s="59" t="s">
        <v>65</v>
      </c>
      <c r="C156" s="59" t="s">
        <v>407</v>
      </c>
      <c r="D156" s="59" t="s">
        <v>352</v>
      </c>
      <c r="E156" s="60">
        <v>0.0</v>
      </c>
      <c r="F156" s="60">
        <v>5.0</v>
      </c>
      <c r="G156" s="60">
        <v>8.0</v>
      </c>
    </row>
    <row r="157">
      <c r="A157" s="58">
        <v>154.0</v>
      </c>
      <c r="B157" s="59" t="s">
        <v>408</v>
      </c>
      <c r="C157" s="59" t="s">
        <v>409</v>
      </c>
      <c r="D157" s="59" t="s">
        <v>352</v>
      </c>
      <c r="E157" s="60">
        <v>4.0</v>
      </c>
      <c r="F157" s="60">
        <v>0.0</v>
      </c>
      <c r="G157" s="60">
        <v>5.0</v>
      </c>
    </row>
    <row r="158">
      <c r="A158" s="58">
        <v>155.0</v>
      </c>
      <c r="B158" s="59" t="s">
        <v>410</v>
      </c>
      <c r="C158" s="59" t="s">
        <v>411</v>
      </c>
      <c r="D158" s="59" t="s">
        <v>352</v>
      </c>
      <c r="E158" s="60">
        <v>0.0</v>
      </c>
      <c r="F158" s="60">
        <v>0.0</v>
      </c>
      <c r="G158" s="60">
        <v>11.0</v>
      </c>
    </row>
    <row r="159">
      <c r="A159" s="58">
        <v>156.0</v>
      </c>
      <c r="B159" s="59" t="s">
        <v>412</v>
      </c>
      <c r="C159" s="59" t="s">
        <v>413</v>
      </c>
      <c r="D159" s="59" t="s">
        <v>352</v>
      </c>
      <c r="E159" s="60">
        <v>1.0</v>
      </c>
      <c r="F159" s="60">
        <v>0.0</v>
      </c>
      <c r="G159" s="60">
        <v>3.0</v>
      </c>
    </row>
    <row r="160">
      <c r="A160" s="58">
        <v>157.0</v>
      </c>
      <c r="B160" s="59" t="s">
        <v>414</v>
      </c>
      <c r="C160" s="59" t="s">
        <v>415</v>
      </c>
      <c r="D160" s="59" t="s">
        <v>352</v>
      </c>
      <c r="E160" s="60">
        <v>2.0</v>
      </c>
      <c r="F160" s="60">
        <v>6.0</v>
      </c>
      <c r="G160" s="60">
        <v>8.0</v>
      </c>
    </row>
    <row r="161">
      <c r="A161" s="58">
        <v>158.0</v>
      </c>
      <c r="B161" s="59" t="s">
        <v>416</v>
      </c>
      <c r="C161" s="59" t="s">
        <v>417</v>
      </c>
      <c r="D161" s="59" t="s">
        <v>352</v>
      </c>
      <c r="E161" s="60">
        <v>4.0</v>
      </c>
      <c r="F161" s="60">
        <v>2.0</v>
      </c>
      <c r="G161" s="60">
        <v>8.0</v>
      </c>
    </row>
    <row r="162">
      <c r="A162" s="58">
        <v>159.0</v>
      </c>
      <c r="B162" s="59" t="s">
        <v>418</v>
      </c>
      <c r="C162" s="59" t="s">
        <v>419</v>
      </c>
      <c r="D162" s="59" t="s">
        <v>352</v>
      </c>
      <c r="E162" s="60">
        <v>1.0</v>
      </c>
      <c r="F162" s="60">
        <v>2.0</v>
      </c>
      <c r="G162" s="60">
        <v>11.0</v>
      </c>
    </row>
    <row r="163">
      <c r="A163" s="58">
        <v>160.0</v>
      </c>
      <c r="B163" s="59" t="s">
        <v>420</v>
      </c>
      <c r="C163" s="59" t="s">
        <v>421</v>
      </c>
      <c r="D163" s="59" t="s">
        <v>352</v>
      </c>
      <c r="E163" s="60">
        <v>2.0</v>
      </c>
      <c r="F163" s="60">
        <v>0.0</v>
      </c>
      <c r="G163" s="60">
        <v>0.0</v>
      </c>
    </row>
    <row r="164">
      <c r="A164" s="58">
        <v>161.0</v>
      </c>
      <c r="B164" s="59" t="s">
        <v>422</v>
      </c>
      <c r="C164" s="59" t="s">
        <v>423</v>
      </c>
      <c r="D164" s="59" t="s">
        <v>352</v>
      </c>
      <c r="E164" s="60">
        <v>0.0</v>
      </c>
      <c r="F164" s="60">
        <v>0.0</v>
      </c>
      <c r="G164" s="60">
        <v>1.0</v>
      </c>
    </row>
    <row r="165">
      <c r="A165" s="58">
        <v>162.0</v>
      </c>
      <c r="B165" s="59" t="s">
        <v>424</v>
      </c>
      <c r="C165" s="59" t="s">
        <v>425</v>
      </c>
      <c r="D165" s="59" t="s">
        <v>352</v>
      </c>
      <c r="E165" s="60">
        <v>1.0</v>
      </c>
      <c r="F165" s="60">
        <v>0.0</v>
      </c>
      <c r="G165" s="60">
        <v>0.0</v>
      </c>
    </row>
    <row r="166">
      <c r="A166" s="58">
        <v>163.0</v>
      </c>
      <c r="B166" s="59" t="s">
        <v>426</v>
      </c>
      <c r="C166" s="59" t="s">
        <v>314</v>
      </c>
      <c r="D166" s="59" t="s">
        <v>352</v>
      </c>
      <c r="E166" s="60">
        <v>2.0</v>
      </c>
      <c r="F166" s="60">
        <v>0.0</v>
      </c>
      <c r="G166" s="60">
        <v>0.0</v>
      </c>
    </row>
    <row r="167">
      <c r="A167" s="58">
        <v>164.0</v>
      </c>
      <c r="B167" s="59" t="s">
        <v>427</v>
      </c>
      <c r="C167" s="59" t="s">
        <v>314</v>
      </c>
      <c r="D167" s="59" t="s">
        <v>352</v>
      </c>
      <c r="E167" s="60">
        <v>2.0</v>
      </c>
      <c r="F167" s="60">
        <v>0.0</v>
      </c>
      <c r="G167" s="60">
        <v>0.0</v>
      </c>
    </row>
    <row r="168">
      <c r="A168" s="58">
        <v>165.0</v>
      </c>
      <c r="B168" s="59" t="s">
        <v>428</v>
      </c>
      <c r="C168" s="59" t="s">
        <v>429</v>
      </c>
      <c r="D168" s="59" t="s">
        <v>119</v>
      </c>
      <c r="E168" s="60">
        <v>0.0</v>
      </c>
      <c r="F168" s="60">
        <v>0.0</v>
      </c>
      <c r="G168" s="60">
        <v>2.0</v>
      </c>
    </row>
    <row r="169">
      <c r="A169" s="58">
        <v>166.0</v>
      </c>
      <c r="B169" s="59" t="s">
        <v>430</v>
      </c>
      <c r="C169" s="59" t="s">
        <v>431</v>
      </c>
      <c r="D169" s="59" t="s">
        <v>119</v>
      </c>
      <c r="E169" s="60">
        <v>3.0</v>
      </c>
      <c r="F169" s="60">
        <v>0.0</v>
      </c>
      <c r="G169" s="60">
        <v>0.0</v>
      </c>
    </row>
    <row r="170">
      <c r="A170" s="58">
        <v>167.0</v>
      </c>
      <c r="B170" s="59" t="s">
        <v>432</v>
      </c>
      <c r="C170" s="59" t="s">
        <v>433</v>
      </c>
      <c r="D170" s="59" t="s">
        <v>119</v>
      </c>
      <c r="E170" s="60">
        <v>0.0</v>
      </c>
      <c r="F170" s="60">
        <v>3.0</v>
      </c>
      <c r="G170" s="60">
        <v>0.0</v>
      </c>
    </row>
    <row r="171">
      <c r="A171" s="58">
        <v>168.0</v>
      </c>
      <c r="B171" s="59" t="s">
        <v>434</v>
      </c>
      <c r="C171" s="59" t="s">
        <v>435</v>
      </c>
      <c r="D171" s="59" t="s">
        <v>119</v>
      </c>
      <c r="E171" s="60">
        <v>0.0</v>
      </c>
      <c r="F171" s="60">
        <v>0.0</v>
      </c>
      <c r="G171" s="60">
        <v>4.0</v>
      </c>
    </row>
    <row r="172">
      <c r="A172" s="58">
        <v>169.0</v>
      </c>
      <c r="B172" s="59" t="s">
        <v>436</v>
      </c>
      <c r="C172" s="59" t="s">
        <v>437</v>
      </c>
      <c r="D172" s="59" t="s">
        <v>119</v>
      </c>
      <c r="E172" s="60">
        <v>1.0</v>
      </c>
      <c r="F172" s="60">
        <v>0.0</v>
      </c>
      <c r="G172" s="60">
        <v>0.0</v>
      </c>
    </row>
    <row r="173">
      <c r="A173" s="58">
        <v>170.0</v>
      </c>
      <c r="B173" s="59" t="s">
        <v>438</v>
      </c>
      <c r="C173" s="59" t="s">
        <v>439</v>
      </c>
      <c r="D173" s="59" t="s">
        <v>119</v>
      </c>
      <c r="E173" s="60">
        <v>0.0</v>
      </c>
      <c r="F173" s="60">
        <v>0.0</v>
      </c>
      <c r="G173" s="60">
        <v>4.0</v>
      </c>
    </row>
    <row r="174">
      <c r="A174" s="58">
        <v>171.0</v>
      </c>
      <c r="B174" s="59" t="s">
        <v>440</v>
      </c>
      <c r="C174" s="59" t="s">
        <v>441</v>
      </c>
      <c r="D174" s="59" t="s">
        <v>119</v>
      </c>
      <c r="E174" s="60">
        <v>0.0</v>
      </c>
      <c r="F174" s="60">
        <v>0.0</v>
      </c>
      <c r="G174" s="60">
        <v>3.0</v>
      </c>
    </row>
    <row r="175">
      <c r="A175" s="58">
        <v>172.0</v>
      </c>
      <c r="B175" s="59" t="s">
        <v>442</v>
      </c>
      <c r="C175" s="59" t="s">
        <v>443</v>
      </c>
      <c r="D175" s="59" t="s">
        <v>119</v>
      </c>
      <c r="E175" s="60">
        <v>0.0</v>
      </c>
      <c r="F175" s="60">
        <v>6.0</v>
      </c>
      <c r="G175" s="60">
        <v>1.0</v>
      </c>
    </row>
    <row r="176">
      <c r="A176" s="58">
        <v>173.0</v>
      </c>
      <c r="B176" s="59" t="s">
        <v>444</v>
      </c>
      <c r="C176" s="59" t="s">
        <v>445</v>
      </c>
      <c r="D176" s="59" t="s">
        <v>119</v>
      </c>
      <c r="E176" s="60">
        <v>2.0</v>
      </c>
      <c r="F176" s="60">
        <v>0.0</v>
      </c>
      <c r="G176" s="60">
        <v>0.0</v>
      </c>
    </row>
    <row r="177">
      <c r="A177" s="58">
        <v>174.0</v>
      </c>
      <c r="B177" s="59" t="s">
        <v>446</v>
      </c>
      <c r="C177" s="59" t="s">
        <v>447</v>
      </c>
      <c r="D177" s="59" t="s">
        <v>119</v>
      </c>
      <c r="E177" s="60">
        <v>2.0</v>
      </c>
      <c r="F177" s="60">
        <v>0.0</v>
      </c>
      <c r="G177" s="60">
        <v>0.0</v>
      </c>
    </row>
    <row r="178">
      <c r="A178" s="58">
        <v>175.0</v>
      </c>
      <c r="B178" s="59" t="s">
        <v>448</v>
      </c>
      <c r="C178" s="59" t="s">
        <v>449</v>
      </c>
      <c r="D178" s="59" t="s">
        <v>119</v>
      </c>
      <c r="E178" s="60">
        <v>2.0</v>
      </c>
      <c r="F178" s="60">
        <v>0.0</v>
      </c>
      <c r="G178" s="60">
        <v>0.0</v>
      </c>
    </row>
    <row r="179">
      <c r="A179" s="58">
        <v>176.0</v>
      </c>
      <c r="B179" s="59" t="s">
        <v>450</v>
      </c>
      <c r="C179" s="59" t="s">
        <v>451</v>
      </c>
      <c r="D179" s="59" t="s">
        <v>119</v>
      </c>
      <c r="E179" s="60">
        <v>1.0</v>
      </c>
      <c r="F179" s="60">
        <v>0.0</v>
      </c>
      <c r="G179" s="60">
        <v>0.0</v>
      </c>
    </row>
    <row r="180">
      <c r="A180" s="58">
        <v>177.0</v>
      </c>
      <c r="B180" s="59" t="s">
        <v>52</v>
      </c>
      <c r="C180" s="59" t="s">
        <v>452</v>
      </c>
      <c r="D180" s="59" t="s">
        <v>119</v>
      </c>
      <c r="E180" s="60">
        <v>0.0</v>
      </c>
      <c r="F180" s="60">
        <v>0.0</v>
      </c>
      <c r="G180" s="60">
        <v>3.0</v>
      </c>
    </row>
    <row r="181">
      <c r="A181" s="58">
        <v>178.0</v>
      </c>
      <c r="B181" s="59" t="s">
        <v>453</v>
      </c>
      <c r="C181" s="59" t="s">
        <v>454</v>
      </c>
      <c r="D181" s="59" t="s">
        <v>119</v>
      </c>
      <c r="E181" s="60">
        <v>3.0</v>
      </c>
      <c r="F181" s="60">
        <v>0.0</v>
      </c>
      <c r="G181" s="60">
        <v>0.0</v>
      </c>
    </row>
    <row r="182">
      <c r="A182" s="58">
        <v>179.0</v>
      </c>
      <c r="B182" s="59" t="s">
        <v>455</v>
      </c>
      <c r="C182" s="59" t="s">
        <v>456</v>
      </c>
      <c r="D182" s="59" t="s">
        <v>119</v>
      </c>
      <c r="E182" s="60">
        <v>0.0</v>
      </c>
      <c r="F182" s="60">
        <v>0.0</v>
      </c>
      <c r="G182" s="60">
        <v>2.0</v>
      </c>
    </row>
    <row r="183">
      <c r="A183" s="58">
        <v>180.0</v>
      </c>
      <c r="B183" s="59" t="s">
        <v>457</v>
      </c>
      <c r="C183" s="59" t="s">
        <v>458</v>
      </c>
      <c r="D183" s="59" t="s">
        <v>119</v>
      </c>
      <c r="E183" s="60">
        <v>0.0</v>
      </c>
      <c r="F183" s="60">
        <v>0.0</v>
      </c>
      <c r="G183" s="60">
        <v>3.0</v>
      </c>
    </row>
    <row r="184">
      <c r="A184" s="58">
        <v>181.0</v>
      </c>
      <c r="B184" s="59" t="s">
        <v>459</v>
      </c>
      <c r="C184" s="59" t="s">
        <v>460</v>
      </c>
      <c r="D184" s="59" t="s">
        <v>119</v>
      </c>
      <c r="E184" s="60">
        <v>2.0</v>
      </c>
      <c r="F184" s="60">
        <v>2.0</v>
      </c>
      <c r="G184" s="60">
        <v>0.0</v>
      </c>
    </row>
    <row r="185">
      <c r="A185" s="58">
        <v>182.0</v>
      </c>
      <c r="B185" s="59" t="s">
        <v>461</v>
      </c>
      <c r="C185" s="59" t="s">
        <v>462</v>
      </c>
      <c r="D185" s="59" t="s">
        <v>119</v>
      </c>
      <c r="E185" s="60">
        <v>1.0</v>
      </c>
      <c r="F185" s="60">
        <v>0.0</v>
      </c>
      <c r="G185" s="60">
        <v>1.0</v>
      </c>
    </row>
    <row r="186">
      <c r="A186" s="58">
        <v>183.0</v>
      </c>
      <c r="B186" s="59" t="s">
        <v>59</v>
      </c>
      <c r="C186" s="59" t="s">
        <v>463</v>
      </c>
      <c r="D186" s="59" t="s">
        <v>119</v>
      </c>
      <c r="E186" s="60">
        <v>0.0</v>
      </c>
      <c r="F186" s="60">
        <v>0.0</v>
      </c>
      <c r="G186" s="60">
        <v>3.0</v>
      </c>
    </row>
    <row r="187">
      <c r="A187" s="58">
        <v>186.0</v>
      </c>
      <c r="B187" s="59" t="s">
        <v>464</v>
      </c>
      <c r="C187" s="59" t="s">
        <v>465</v>
      </c>
      <c r="D187" s="59" t="s">
        <v>119</v>
      </c>
      <c r="E187" s="60">
        <v>1.0</v>
      </c>
      <c r="F187" s="60">
        <v>0.0</v>
      </c>
      <c r="G187" s="60">
        <v>0.0</v>
      </c>
    </row>
    <row r="188">
      <c r="A188" s="58">
        <v>187.0</v>
      </c>
      <c r="B188" s="59" t="s">
        <v>466</v>
      </c>
      <c r="C188" s="59" t="s">
        <v>467</v>
      </c>
      <c r="D188" s="59" t="s">
        <v>119</v>
      </c>
      <c r="E188" s="60">
        <v>1.0</v>
      </c>
      <c r="F188" s="60">
        <v>0.0</v>
      </c>
      <c r="G188" s="60">
        <v>0.0</v>
      </c>
    </row>
    <row r="189">
      <c r="A189" s="58">
        <v>188.0</v>
      </c>
      <c r="B189" s="59" t="s">
        <v>468</v>
      </c>
      <c r="C189" s="59" t="s">
        <v>469</v>
      </c>
      <c r="D189" s="59" t="s">
        <v>119</v>
      </c>
      <c r="E189" s="60">
        <v>1.0</v>
      </c>
      <c r="F189" s="60">
        <v>0.0</v>
      </c>
      <c r="G189" s="60">
        <v>0.0</v>
      </c>
    </row>
    <row r="190">
      <c r="A190" s="61" t="s">
        <v>470</v>
      </c>
      <c r="B190" s="59" t="s">
        <v>471</v>
      </c>
      <c r="C190" s="59" t="s">
        <v>472</v>
      </c>
      <c r="D190" s="59" t="s">
        <v>124</v>
      </c>
      <c r="E190" s="60">
        <v>0.0</v>
      </c>
      <c r="F190" s="60">
        <v>0.0</v>
      </c>
      <c r="G190" s="60">
        <v>0.0</v>
      </c>
    </row>
  </sheetData>
  <autoFilter ref="$A$1:$G$190"/>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86"/>
  </cols>
  <sheetData>
    <row r="1">
      <c r="A1" s="62" t="s">
        <v>473</v>
      </c>
      <c r="B1" s="62" t="s">
        <v>111</v>
      </c>
      <c r="C1" s="62" t="s">
        <v>3</v>
      </c>
    </row>
    <row r="2">
      <c r="A2" s="63">
        <v>1.0</v>
      </c>
      <c r="B2" s="64" t="s">
        <v>474</v>
      </c>
      <c r="C2" s="64" t="s">
        <v>183</v>
      </c>
    </row>
    <row r="3">
      <c r="A3" s="63">
        <v>2.0</v>
      </c>
      <c r="B3" s="64" t="s">
        <v>475</v>
      </c>
      <c r="C3" s="64" t="s">
        <v>183</v>
      </c>
    </row>
    <row r="4">
      <c r="A4" s="63">
        <v>3.0</v>
      </c>
      <c r="B4" s="64" t="s">
        <v>476</v>
      </c>
      <c r="C4" s="64" t="s">
        <v>183</v>
      </c>
    </row>
    <row r="5">
      <c r="A5" s="63">
        <v>4.0</v>
      </c>
      <c r="B5" s="64" t="s">
        <v>477</v>
      </c>
      <c r="C5" s="64" t="s">
        <v>295</v>
      </c>
    </row>
    <row r="6">
      <c r="A6" s="63">
        <v>5.0</v>
      </c>
      <c r="B6" s="64" t="s">
        <v>478</v>
      </c>
      <c r="C6" s="64" t="s">
        <v>295</v>
      </c>
    </row>
    <row r="7">
      <c r="A7" s="63">
        <v>6.0</v>
      </c>
      <c r="B7" s="64" t="s">
        <v>479</v>
      </c>
      <c r="C7" s="64" t="s">
        <v>295</v>
      </c>
    </row>
    <row r="8">
      <c r="A8" s="63">
        <v>7.0</v>
      </c>
      <c r="B8" s="64" t="s">
        <v>480</v>
      </c>
      <c r="C8" s="64" t="s">
        <v>201</v>
      </c>
    </row>
    <row r="9">
      <c r="A9" s="63">
        <v>8.0</v>
      </c>
      <c r="B9" s="64" t="s">
        <v>481</v>
      </c>
      <c r="C9" s="64" t="s">
        <v>201</v>
      </c>
    </row>
    <row r="10">
      <c r="A10" s="63">
        <v>9.0</v>
      </c>
      <c r="B10" s="64" t="s">
        <v>482</v>
      </c>
      <c r="C10" s="64" t="s">
        <v>201</v>
      </c>
    </row>
    <row r="11">
      <c r="A11" s="63">
        <v>10.0</v>
      </c>
      <c r="B11" s="64" t="s">
        <v>483</v>
      </c>
      <c r="C11" s="64" t="s">
        <v>213</v>
      </c>
    </row>
    <row r="12">
      <c r="A12" s="63">
        <v>12.0</v>
      </c>
      <c r="B12" s="64" t="s">
        <v>484</v>
      </c>
      <c r="C12" s="64" t="s">
        <v>70</v>
      </c>
    </row>
    <row r="13">
      <c r="A13" s="63">
        <v>13.0</v>
      </c>
      <c r="B13" s="64" t="s">
        <v>485</v>
      </c>
      <c r="C13" s="64" t="s">
        <v>213</v>
      </c>
    </row>
    <row r="14">
      <c r="A14" s="63">
        <v>15.0</v>
      </c>
      <c r="B14" s="64" t="s">
        <v>486</v>
      </c>
      <c r="C14" s="64" t="s">
        <v>92</v>
      </c>
    </row>
    <row r="15">
      <c r="A15" s="63">
        <v>16.0</v>
      </c>
      <c r="B15" s="64" t="s">
        <v>487</v>
      </c>
      <c r="C15" s="64" t="s">
        <v>391</v>
      </c>
    </row>
    <row r="16">
      <c r="A16" s="63">
        <v>17.0</v>
      </c>
      <c r="B16" s="64" t="s">
        <v>488</v>
      </c>
      <c r="C16" s="64" t="s">
        <v>391</v>
      </c>
    </row>
    <row r="17">
      <c r="A17" s="63">
        <v>18.0</v>
      </c>
      <c r="B17" s="64" t="s">
        <v>489</v>
      </c>
      <c r="C17" s="64" t="s">
        <v>391</v>
      </c>
    </row>
    <row r="18">
      <c r="A18" s="63">
        <v>19.0</v>
      </c>
      <c r="B18" s="64" t="s">
        <v>490</v>
      </c>
      <c r="C18" s="64" t="s">
        <v>222</v>
      </c>
    </row>
    <row r="19">
      <c r="A19" s="63">
        <v>20.0</v>
      </c>
      <c r="B19" s="64" t="s">
        <v>491</v>
      </c>
      <c r="C19" s="64" t="s">
        <v>222</v>
      </c>
    </row>
    <row r="20">
      <c r="A20" s="63">
        <v>21.0</v>
      </c>
      <c r="B20" s="64" t="s">
        <v>91</v>
      </c>
      <c r="C20" s="64" t="s">
        <v>92</v>
      </c>
    </row>
    <row r="21">
      <c r="A21" s="63">
        <v>22.0</v>
      </c>
      <c r="B21" s="64" t="s">
        <v>492</v>
      </c>
      <c r="C21" s="64" t="s">
        <v>92</v>
      </c>
    </row>
    <row r="22">
      <c r="A22" s="63">
        <v>23.0</v>
      </c>
      <c r="B22" s="64" t="s">
        <v>493</v>
      </c>
      <c r="C22" s="64" t="s">
        <v>357</v>
      </c>
    </row>
    <row r="23">
      <c r="A23" s="63">
        <v>24.0</v>
      </c>
      <c r="B23" s="64" t="s">
        <v>494</v>
      </c>
      <c r="C23" s="64" t="s">
        <v>357</v>
      </c>
    </row>
    <row r="24">
      <c r="A24" s="63">
        <v>25.0</v>
      </c>
      <c r="B24" s="64" t="s">
        <v>495</v>
      </c>
      <c r="C24" s="64" t="s">
        <v>496</v>
      </c>
    </row>
    <row r="25">
      <c r="A25" s="63">
        <v>26.0</v>
      </c>
      <c r="B25" s="64" t="s">
        <v>497</v>
      </c>
      <c r="C25" s="64" t="s">
        <v>496</v>
      </c>
    </row>
    <row r="26">
      <c r="A26" s="63">
        <v>27.0</v>
      </c>
      <c r="B26" s="64" t="s">
        <v>498</v>
      </c>
      <c r="C26" s="64" t="s">
        <v>393</v>
      </c>
    </row>
    <row r="27">
      <c r="A27" s="63">
        <v>28.0</v>
      </c>
      <c r="B27" s="64" t="s">
        <v>499</v>
      </c>
      <c r="C27" s="64" t="s">
        <v>393</v>
      </c>
    </row>
    <row r="28">
      <c r="A28" s="63">
        <v>29.0</v>
      </c>
      <c r="B28" s="64" t="s">
        <v>500</v>
      </c>
      <c r="C28" s="64" t="s">
        <v>222</v>
      </c>
    </row>
    <row r="29">
      <c r="A29" s="63">
        <v>30.0</v>
      </c>
      <c r="B29" s="64" t="s">
        <v>501</v>
      </c>
      <c r="C29" s="64" t="s">
        <v>222</v>
      </c>
    </row>
    <row r="30">
      <c r="A30" s="63">
        <v>31.0</v>
      </c>
      <c r="B30" s="64" t="s">
        <v>502</v>
      </c>
      <c r="C30" s="64" t="s">
        <v>353</v>
      </c>
    </row>
    <row r="31">
      <c r="A31" s="63">
        <v>32.0</v>
      </c>
      <c r="B31" s="64" t="s">
        <v>503</v>
      </c>
      <c r="C31" s="64" t="s">
        <v>222</v>
      </c>
    </row>
    <row r="32">
      <c r="A32" s="63">
        <v>33.0</v>
      </c>
      <c r="B32" s="64" t="s">
        <v>504</v>
      </c>
      <c r="C32" s="64" t="s">
        <v>222</v>
      </c>
    </row>
    <row r="33">
      <c r="A33" s="63">
        <v>34.0</v>
      </c>
      <c r="B33" s="64" t="s">
        <v>505</v>
      </c>
      <c r="C33" s="64" t="s">
        <v>353</v>
      </c>
    </row>
    <row r="34">
      <c r="A34" s="63">
        <v>35.0</v>
      </c>
      <c r="B34" s="64" t="s">
        <v>506</v>
      </c>
      <c r="C34" s="64" t="s">
        <v>367</v>
      </c>
    </row>
    <row r="35">
      <c r="A35" s="63">
        <v>36.0</v>
      </c>
      <c r="B35" s="64" t="s">
        <v>507</v>
      </c>
      <c r="C35" s="64" t="s">
        <v>322</v>
      </c>
    </row>
    <row r="36">
      <c r="A36" s="63">
        <v>37.0</v>
      </c>
      <c r="B36" s="64" t="s">
        <v>508</v>
      </c>
      <c r="C36" s="64" t="s">
        <v>251</v>
      </c>
    </row>
    <row r="37">
      <c r="A37" s="63">
        <v>38.0</v>
      </c>
      <c r="B37" s="64" t="s">
        <v>509</v>
      </c>
      <c r="C37" s="64" t="s">
        <v>251</v>
      </c>
    </row>
    <row r="38">
      <c r="A38" s="63">
        <v>39.0</v>
      </c>
      <c r="B38" s="64" t="s">
        <v>510</v>
      </c>
      <c r="C38" s="64" t="s">
        <v>367</v>
      </c>
    </row>
    <row r="39">
      <c r="A39" s="63">
        <v>40.0</v>
      </c>
      <c r="B39" s="64" t="s">
        <v>511</v>
      </c>
      <c r="C39" s="64" t="s">
        <v>340</v>
      </c>
    </row>
    <row r="40">
      <c r="A40" s="63">
        <v>41.0</v>
      </c>
      <c r="B40" s="64" t="s">
        <v>512</v>
      </c>
      <c r="C40" s="64" t="s">
        <v>403</v>
      </c>
    </row>
    <row r="41">
      <c r="A41" s="63">
        <v>42.0</v>
      </c>
      <c r="B41" s="64" t="s">
        <v>513</v>
      </c>
      <c r="C41" s="64" t="s">
        <v>403</v>
      </c>
    </row>
    <row r="42">
      <c r="A42" s="63">
        <v>43.0</v>
      </c>
      <c r="B42" s="64" t="s">
        <v>514</v>
      </c>
      <c r="C42" s="64" t="s">
        <v>213</v>
      </c>
    </row>
    <row r="43">
      <c r="A43" s="63">
        <v>44.0</v>
      </c>
      <c r="B43" s="64" t="s">
        <v>515</v>
      </c>
      <c r="C43" s="64" t="s">
        <v>122</v>
      </c>
    </row>
    <row r="44">
      <c r="A44" s="63">
        <v>45.0</v>
      </c>
      <c r="B44" s="64" t="s">
        <v>516</v>
      </c>
      <c r="C44" s="64" t="s">
        <v>170</v>
      </c>
    </row>
    <row r="45">
      <c r="A45" s="63">
        <v>46.0</v>
      </c>
      <c r="B45" s="64" t="s">
        <v>517</v>
      </c>
      <c r="C45" s="64" t="s">
        <v>132</v>
      </c>
    </row>
    <row r="46">
      <c r="A46" s="63">
        <v>47.0</v>
      </c>
      <c r="B46" s="64" t="s">
        <v>518</v>
      </c>
      <c r="C46" s="64" t="s">
        <v>132</v>
      </c>
    </row>
    <row r="47">
      <c r="A47" s="63">
        <v>48.0</v>
      </c>
      <c r="B47" s="64" t="s">
        <v>519</v>
      </c>
      <c r="C47" s="64" t="s">
        <v>213</v>
      </c>
    </row>
    <row r="48">
      <c r="A48" s="63">
        <v>49.0</v>
      </c>
      <c r="B48" s="64" t="s">
        <v>520</v>
      </c>
      <c r="C48" s="64" t="s">
        <v>395</v>
      </c>
    </row>
    <row r="49">
      <c r="A49" s="63">
        <v>50.0</v>
      </c>
      <c r="B49" s="64" t="s">
        <v>521</v>
      </c>
      <c r="C49" s="64" t="s">
        <v>418</v>
      </c>
    </row>
    <row r="50">
      <c r="A50" s="63">
        <v>51.0</v>
      </c>
      <c r="B50" s="64" t="s">
        <v>522</v>
      </c>
      <c r="C50" s="64" t="s">
        <v>418</v>
      </c>
    </row>
    <row r="51">
      <c r="A51" s="63">
        <v>52.0</v>
      </c>
      <c r="B51" s="64" t="s">
        <v>523</v>
      </c>
      <c r="C51" s="64" t="s">
        <v>357</v>
      </c>
    </row>
    <row r="52">
      <c r="A52" s="63">
        <v>53.0</v>
      </c>
      <c r="B52" s="64" t="s">
        <v>524</v>
      </c>
      <c r="C52" s="64" t="s">
        <v>357</v>
      </c>
    </row>
    <row r="53">
      <c r="A53" s="63">
        <v>54.0</v>
      </c>
      <c r="B53" s="64" t="s">
        <v>525</v>
      </c>
      <c r="C53" s="64" t="s">
        <v>74</v>
      </c>
    </row>
    <row r="54">
      <c r="A54" s="63">
        <v>55.0</v>
      </c>
      <c r="B54" s="64" t="s">
        <v>526</v>
      </c>
      <c r="C54" s="64" t="s">
        <v>74</v>
      </c>
    </row>
    <row r="55">
      <c r="A55" s="63">
        <v>56.0</v>
      </c>
      <c r="B55" s="64" t="s">
        <v>527</v>
      </c>
      <c r="C55" s="64" t="s">
        <v>359</v>
      </c>
    </row>
    <row r="56">
      <c r="A56" s="63">
        <v>57.0</v>
      </c>
      <c r="B56" s="64" t="s">
        <v>528</v>
      </c>
      <c r="C56" s="64" t="s">
        <v>359</v>
      </c>
    </row>
    <row r="57">
      <c r="A57" s="63">
        <v>58.0</v>
      </c>
      <c r="B57" s="64" t="s">
        <v>529</v>
      </c>
      <c r="C57" s="64" t="s">
        <v>408</v>
      </c>
    </row>
    <row r="58">
      <c r="A58" s="63">
        <v>59.0</v>
      </c>
      <c r="B58" s="64" t="s">
        <v>530</v>
      </c>
      <c r="C58" s="64" t="s">
        <v>408</v>
      </c>
    </row>
    <row r="59">
      <c r="A59" s="63">
        <v>60.0</v>
      </c>
      <c r="B59" s="64" t="s">
        <v>531</v>
      </c>
      <c r="C59" s="64" t="s">
        <v>74</v>
      </c>
    </row>
    <row r="60">
      <c r="A60" s="63">
        <v>61.0</v>
      </c>
      <c r="B60" s="64" t="s">
        <v>532</v>
      </c>
      <c r="C60" s="64" t="s">
        <v>74</v>
      </c>
    </row>
    <row r="61">
      <c r="A61" s="63">
        <v>62.0</v>
      </c>
      <c r="B61" s="64" t="s">
        <v>533</v>
      </c>
      <c r="C61" s="64" t="s">
        <v>74</v>
      </c>
    </row>
    <row r="62">
      <c r="A62" s="63">
        <v>63.0</v>
      </c>
      <c r="B62" s="64" t="s">
        <v>534</v>
      </c>
      <c r="C62" s="64" t="s">
        <v>302</v>
      </c>
    </row>
    <row r="63">
      <c r="A63" s="63">
        <v>64.0</v>
      </c>
      <c r="B63" s="64" t="s">
        <v>535</v>
      </c>
      <c r="C63" s="64" t="s">
        <v>302</v>
      </c>
    </row>
    <row r="64">
      <c r="A64" s="63">
        <v>65.0</v>
      </c>
      <c r="B64" s="64" t="s">
        <v>536</v>
      </c>
      <c r="C64" s="64" t="s">
        <v>302</v>
      </c>
    </row>
    <row r="65">
      <c r="A65" s="63">
        <v>66.0</v>
      </c>
      <c r="B65" s="64" t="s">
        <v>537</v>
      </c>
      <c r="C65" s="64" t="s">
        <v>268</v>
      </c>
    </row>
    <row r="66">
      <c r="A66" s="63">
        <v>67.0</v>
      </c>
      <c r="B66" s="64" t="s">
        <v>538</v>
      </c>
      <c r="C66" s="64" t="s">
        <v>268</v>
      </c>
    </row>
    <row r="67">
      <c r="A67" s="63">
        <v>68.0</v>
      </c>
      <c r="B67" s="64" t="s">
        <v>539</v>
      </c>
      <c r="C67" s="64" t="s">
        <v>268</v>
      </c>
    </row>
    <row r="68">
      <c r="A68" s="63">
        <v>69.0</v>
      </c>
      <c r="B68" s="64" t="s">
        <v>540</v>
      </c>
      <c r="C68" s="64" t="s">
        <v>272</v>
      </c>
    </row>
    <row r="69">
      <c r="A69" s="63">
        <v>70.0</v>
      </c>
      <c r="B69" s="64" t="s">
        <v>541</v>
      </c>
      <c r="C69" s="64" t="s">
        <v>272</v>
      </c>
    </row>
    <row r="70">
      <c r="A70" s="63">
        <v>71.0</v>
      </c>
      <c r="B70" s="64" t="s">
        <v>542</v>
      </c>
      <c r="C70" s="64" t="s">
        <v>272</v>
      </c>
    </row>
    <row r="71">
      <c r="A71" s="63">
        <v>72.0</v>
      </c>
      <c r="B71" s="64" t="s">
        <v>543</v>
      </c>
      <c r="C71" s="64" t="s">
        <v>201</v>
      </c>
    </row>
    <row r="72">
      <c r="A72" s="63">
        <v>73.0</v>
      </c>
      <c r="B72" s="64" t="s">
        <v>544</v>
      </c>
      <c r="C72" s="64" t="s">
        <v>201</v>
      </c>
    </row>
    <row r="73">
      <c r="A73" s="63">
        <v>74.0</v>
      </c>
      <c r="B73" s="64" t="s">
        <v>545</v>
      </c>
      <c r="C73" s="64" t="s">
        <v>135</v>
      </c>
    </row>
    <row r="74">
      <c r="A74" s="63">
        <v>75.0</v>
      </c>
      <c r="B74" s="64" t="s">
        <v>546</v>
      </c>
      <c r="C74" s="64" t="s">
        <v>135</v>
      </c>
    </row>
    <row r="75">
      <c r="A75" s="63">
        <v>76.0</v>
      </c>
      <c r="B75" s="64" t="s">
        <v>547</v>
      </c>
      <c r="C75" s="64" t="s">
        <v>135</v>
      </c>
    </row>
    <row r="76">
      <c r="A76" s="63">
        <v>77.0</v>
      </c>
      <c r="B76" s="64" t="s">
        <v>548</v>
      </c>
      <c r="C76" s="64" t="s">
        <v>211</v>
      </c>
    </row>
    <row r="77">
      <c r="A77" s="63">
        <v>78.0</v>
      </c>
      <c r="B77" s="64" t="s">
        <v>549</v>
      </c>
      <c r="C77" s="64" t="s">
        <v>211</v>
      </c>
    </row>
    <row r="78">
      <c r="A78" s="63">
        <v>79.0</v>
      </c>
      <c r="B78" s="64" t="s">
        <v>550</v>
      </c>
      <c r="C78" s="64" t="s">
        <v>44</v>
      </c>
    </row>
    <row r="79">
      <c r="A79" s="63">
        <v>80.0</v>
      </c>
      <c r="B79" s="64" t="s">
        <v>551</v>
      </c>
      <c r="C79" s="64" t="s">
        <v>44</v>
      </c>
    </row>
    <row r="80">
      <c r="A80" s="63">
        <v>81.0</v>
      </c>
      <c r="B80" s="64" t="s">
        <v>552</v>
      </c>
      <c r="C80" s="64" t="s">
        <v>397</v>
      </c>
    </row>
    <row r="81">
      <c r="A81" s="63">
        <v>82.0</v>
      </c>
      <c r="B81" s="64" t="s">
        <v>553</v>
      </c>
      <c r="C81" s="64" t="s">
        <v>397</v>
      </c>
    </row>
    <row r="82">
      <c r="A82" s="63">
        <v>83.0</v>
      </c>
      <c r="B82" s="64" t="s">
        <v>554</v>
      </c>
      <c r="C82" s="64" t="s">
        <v>359</v>
      </c>
    </row>
    <row r="83">
      <c r="A83" s="63">
        <v>84.0</v>
      </c>
      <c r="B83" s="64" t="s">
        <v>555</v>
      </c>
      <c r="C83" s="64" t="s">
        <v>261</v>
      </c>
    </row>
    <row r="84">
      <c r="A84" s="63">
        <v>85.0</v>
      </c>
      <c r="B84" s="64" t="s">
        <v>556</v>
      </c>
      <c r="C84" s="64" t="s">
        <v>261</v>
      </c>
    </row>
    <row r="85">
      <c r="A85" s="63">
        <v>86.0</v>
      </c>
      <c r="B85" s="64" t="s">
        <v>557</v>
      </c>
      <c r="C85" s="64" t="s">
        <v>333</v>
      </c>
    </row>
    <row r="86">
      <c r="A86" s="63">
        <v>87.0</v>
      </c>
      <c r="B86" s="64" t="s">
        <v>558</v>
      </c>
      <c r="C86" s="64" t="s">
        <v>333</v>
      </c>
    </row>
    <row r="87">
      <c r="A87" s="63">
        <v>88.0</v>
      </c>
      <c r="B87" s="64" t="s">
        <v>559</v>
      </c>
      <c r="C87" s="64" t="s">
        <v>388</v>
      </c>
    </row>
    <row r="88">
      <c r="A88" s="63">
        <v>89.0</v>
      </c>
      <c r="B88" s="64" t="s">
        <v>560</v>
      </c>
      <c r="C88" s="64" t="s">
        <v>388</v>
      </c>
    </row>
    <row r="89">
      <c r="A89" s="63">
        <v>90.0</v>
      </c>
      <c r="B89" s="64" t="s">
        <v>561</v>
      </c>
      <c r="C89" s="64" t="s">
        <v>89</v>
      </c>
    </row>
    <row r="90">
      <c r="A90" s="63">
        <v>91.0</v>
      </c>
      <c r="B90" s="64" t="s">
        <v>562</v>
      </c>
      <c r="C90" s="64" t="s">
        <v>89</v>
      </c>
    </row>
    <row r="91">
      <c r="A91" s="63">
        <v>95.0</v>
      </c>
      <c r="B91" s="64" t="s">
        <v>563</v>
      </c>
      <c r="C91" s="64" t="s">
        <v>369</v>
      </c>
    </row>
    <row r="92">
      <c r="A92" s="63">
        <v>96.0</v>
      </c>
      <c r="B92" s="64" t="s">
        <v>38</v>
      </c>
      <c r="C92" s="64" t="s">
        <v>86</v>
      </c>
    </row>
    <row r="93">
      <c r="A93" s="63">
        <v>97.0</v>
      </c>
      <c r="B93" s="64" t="s">
        <v>564</v>
      </c>
      <c r="C93" s="64" t="s">
        <v>86</v>
      </c>
    </row>
    <row r="94">
      <c r="A94" s="63">
        <v>98.0</v>
      </c>
      <c r="B94" s="64" t="s">
        <v>565</v>
      </c>
      <c r="C94" s="64" t="s">
        <v>353</v>
      </c>
    </row>
    <row r="95">
      <c r="A95" s="63">
        <v>99.0</v>
      </c>
      <c r="B95" s="64" t="s">
        <v>566</v>
      </c>
      <c r="C95" s="64" t="s">
        <v>353</v>
      </c>
    </row>
    <row r="96">
      <c r="A96" s="63">
        <v>100.0</v>
      </c>
      <c r="B96" s="64" t="s">
        <v>567</v>
      </c>
      <c r="C96" s="64" t="s">
        <v>317</v>
      </c>
    </row>
    <row r="97">
      <c r="A97" s="63">
        <v>101.0</v>
      </c>
      <c r="B97" s="64" t="s">
        <v>568</v>
      </c>
      <c r="C97" s="64" t="s">
        <v>317</v>
      </c>
    </row>
    <row r="98">
      <c r="A98" s="63">
        <v>102.0</v>
      </c>
      <c r="B98" s="64" t="s">
        <v>569</v>
      </c>
      <c r="C98" s="64" t="s">
        <v>381</v>
      </c>
    </row>
    <row r="99">
      <c r="A99" s="63">
        <v>103.0</v>
      </c>
      <c r="B99" s="64" t="s">
        <v>570</v>
      </c>
      <c r="C99" s="64" t="s">
        <v>381</v>
      </c>
    </row>
    <row r="100">
      <c r="A100" s="63">
        <v>104.0</v>
      </c>
      <c r="B100" s="64" t="s">
        <v>571</v>
      </c>
      <c r="C100" s="64" t="s">
        <v>129</v>
      </c>
    </row>
    <row r="101">
      <c r="A101" s="63">
        <v>105.0</v>
      </c>
      <c r="B101" s="64" t="s">
        <v>572</v>
      </c>
      <c r="C101" s="64" t="s">
        <v>129</v>
      </c>
    </row>
    <row r="102">
      <c r="A102" s="63">
        <v>106.0</v>
      </c>
      <c r="B102" s="64" t="s">
        <v>573</v>
      </c>
      <c r="C102" s="64" t="s">
        <v>276</v>
      </c>
    </row>
    <row r="103">
      <c r="A103" s="63">
        <v>107.0</v>
      </c>
      <c r="B103" s="64" t="s">
        <v>574</v>
      </c>
      <c r="C103" s="64" t="s">
        <v>86</v>
      </c>
    </row>
    <row r="104">
      <c r="A104" s="63">
        <v>108.0</v>
      </c>
      <c r="B104" s="64" t="s">
        <v>575</v>
      </c>
      <c r="C104" s="64" t="s">
        <v>143</v>
      </c>
    </row>
    <row r="105">
      <c r="A105" s="63">
        <v>111.0</v>
      </c>
      <c r="B105" s="64" t="s">
        <v>576</v>
      </c>
      <c r="C105" s="64" t="s">
        <v>342</v>
      </c>
    </row>
    <row r="106">
      <c r="A106" s="63">
        <v>112.0</v>
      </c>
      <c r="B106" s="64" t="s">
        <v>577</v>
      </c>
      <c r="C106" s="64" t="s">
        <v>342</v>
      </c>
    </row>
    <row r="107">
      <c r="A107" s="63">
        <v>113.0</v>
      </c>
      <c r="B107" s="64" t="s">
        <v>578</v>
      </c>
      <c r="C107" s="64" t="s">
        <v>365</v>
      </c>
    </row>
    <row r="108">
      <c r="A108" s="63">
        <v>114.0</v>
      </c>
      <c r="B108" s="64" t="s">
        <v>579</v>
      </c>
      <c r="C108" s="64" t="s">
        <v>44</v>
      </c>
    </row>
    <row r="109">
      <c r="A109" s="63">
        <v>115.0</v>
      </c>
      <c r="B109" s="64" t="s">
        <v>580</v>
      </c>
      <c r="C109" s="64" t="s">
        <v>86</v>
      </c>
    </row>
    <row r="110">
      <c r="A110" s="63">
        <v>116.0</v>
      </c>
      <c r="B110" s="64" t="s">
        <v>581</v>
      </c>
      <c r="C110" s="64" t="s">
        <v>132</v>
      </c>
    </row>
    <row r="111">
      <c r="A111" s="63">
        <v>117.0</v>
      </c>
      <c r="B111" s="64" t="s">
        <v>582</v>
      </c>
      <c r="C111" s="64" t="s">
        <v>132</v>
      </c>
    </row>
    <row r="112">
      <c r="A112" s="63">
        <v>118.0</v>
      </c>
      <c r="B112" s="64" t="s">
        <v>583</v>
      </c>
      <c r="C112" s="64" t="s">
        <v>496</v>
      </c>
    </row>
    <row r="113">
      <c r="A113" s="63">
        <v>119.0</v>
      </c>
      <c r="B113" s="64" t="s">
        <v>584</v>
      </c>
      <c r="C113" s="64" t="s">
        <v>496</v>
      </c>
    </row>
    <row r="114">
      <c r="A114" s="63">
        <v>120.0</v>
      </c>
      <c r="B114" s="64" t="s">
        <v>585</v>
      </c>
      <c r="C114" s="64" t="s">
        <v>397</v>
      </c>
    </row>
    <row r="115">
      <c r="A115" s="63">
        <v>121.0</v>
      </c>
      <c r="B115" s="64" t="s">
        <v>586</v>
      </c>
      <c r="C115" s="64" t="s">
        <v>397</v>
      </c>
    </row>
    <row r="116">
      <c r="A116" s="63">
        <v>122.0</v>
      </c>
      <c r="B116" s="64" t="s">
        <v>587</v>
      </c>
      <c r="C116" s="64" t="s">
        <v>307</v>
      </c>
    </row>
    <row r="117">
      <c r="A117" s="63">
        <v>123.0</v>
      </c>
      <c r="B117" s="64" t="s">
        <v>588</v>
      </c>
      <c r="C117" s="64" t="s">
        <v>268</v>
      </c>
    </row>
    <row r="118">
      <c r="A118" s="63">
        <v>124.0</v>
      </c>
      <c r="B118" s="64" t="s">
        <v>589</v>
      </c>
      <c r="C118" s="64" t="s">
        <v>282</v>
      </c>
    </row>
    <row r="119">
      <c r="A119" s="63">
        <v>125.0</v>
      </c>
      <c r="B119" s="64" t="s">
        <v>590</v>
      </c>
      <c r="C119" s="64" t="s">
        <v>255</v>
      </c>
    </row>
    <row r="120">
      <c r="A120" s="63">
        <v>126.0</v>
      </c>
      <c r="B120" s="64" t="s">
        <v>591</v>
      </c>
      <c r="C120" s="64" t="s">
        <v>255</v>
      </c>
    </row>
    <row r="121">
      <c r="A121" s="63">
        <v>127.0</v>
      </c>
      <c r="B121" s="64" t="s">
        <v>592</v>
      </c>
      <c r="C121" s="64" t="s">
        <v>65</v>
      </c>
    </row>
    <row r="122">
      <c r="A122" s="63">
        <v>128.0</v>
      </c>
      <c r="B122" s="64" t="s">
        <v>593</v>
      </c>
      <c r="C122" s="64" t="s">
        <v>353</v>
      </c>
    </row>
    <row r="123">
      <c r="A123" s="63">
        <v>129.0</v>
      </c>
      <c r="B123" s="64" t="s">
        <v>73</v>
      </c>
      <c r="C123" s="64" t="s">
        <v>410</v>
      </c>
    </row>
    <row r="124">
      <c r="A124" s="63">
        <v>130.0</v>
      </c>
      <c r="B124" s="64" t="s">
        <v>63</v>
      </c>
      <c r="C124" s="64" t="s">
        <v>65</v>
      </c>
    </row>
    <row r="125">
      <c r="A125" s="63">
        <v>131.0</v>
      </c>
      <c r="B125" s="64" t="s">
        <v>594</v>
      </c>
      <c r="C125" s="64" t="s">
        <v>293</v>
      </c>
    </row>
    <row r="126">
      <c r="A126" s="63">
        <v>132.0</v>
      </c>
      <c r="B126" s="64" t="s">
        <v>33</v>
      </c>
      <c r="C126" s="64" t="s">
        <v>401</v>
      </c>
    </row>
    <row r="127">
      <c r="A127" s="63">
        <v>133.0</v>
      </c>
      <c r="B127" s="64" t="s">
        <v>595</v>
      </c>
      <c r="C127" s="64" t="s">
        <v>319</v>
      </c>
    </row>
    <row r="128">
      <c r="A128" s="63">
        <v>134.0</v>
      </c>
      <c r="B128" s="64" t="s">
        <v>596</v>
      </c>
      <c r="C128" s="64" t="s">
        <v>293</v>
      </c>
    </row>
    <row r="129">
      <c r="A129" s="63">
        <v>135.0</v>
      </c>
      <c r="B129" s="64" t="s">
        <v>597</v>
      </c>
      <c r="C129" s="64" t="s">
        <v>297</v>
      </c>
    </row>
    <row r="130">
      <c r="A130" s="63">
        <v>136.0</v>
      </c>
      <c r="B130" s="64" t="s">
        <v>598</v>
      </c>
      <c r="C130" s="64" t="s">
        <v>236</v>
      </c>
    </row>
    <row r="131">
      <c r="A131" s="63">
        <v>137.0</v>
      </c>
      <c r="B131" s="64" t="s">
        <v>599</v>
      </c>
      <c r="C131" s="64" t="s">
        <v>397</v>
      </c>
    </row>
    <row r="132">
      <c r="A132" s="63">
        <v>138.0</v>
      </c>
      <c r="B132" s="64" t="s">
        <v>600</v>
      </c>
      <c r="C132" s="64" t="s">
        <v>369</v>
      </c>
    </row>
    <row r="133">
      <c r="A133" s="63">
        <v>139.0</v>
      </c>
      <c r="B133" s="64" t="s">
        <v>601</v>
      </c>
      <c r="C133" s="64" t="s">
        <v>369</v>
      </c>
    </row>
    <row r="134">
      <c r="A134" s="63">
        <v>140.0</v>
      </c>
      <c r="B134" s="64" t="s">
        <v>602</v>
      </c>
      <c r="C134" s="64" t="s">
        <v>369</v>
      </c>
    </row>
    <row r="135">
      <c r="A135" s="63">
        <v>141.0</v>
      </c>
      <c r="B135" s="64" t="s">
        <v>603</v>
      </c>
      <c r="C135" s="64" t="s">
        <v>369</v>
      </c>
    </row>
    <row r="136">
      <c r="A136" s="63">
        <v>142.0</v>
      </c>
      <c r="B136" s="64" t="s">
        <v>604</v>
      </c>
      <c r="C136" s="64" t="s">
        <v>357</v>
      </c>
    </row>
    <row r="137">
      <c r="A137" s="63">
        <v>143.0</v>
      </c>
      <c r="B137" s="64" t="s">
        <v>605</v>
      </c>
      <c r="C137" s="64" t="s">
        <v>272</v>
      </c>
    </row>
    <row r="138">
      <c r="A138" s="63">
        <v>147.0</v>
      </c>
      <c r="B138" s="64" t="s">
        <v>606</v>
      </c>
      <c r="C138" s="64" t="s">
        <v>238</v>
      </c>
    </row>
    <row r="139">
      <c r="A139" s="63">
        <v>148.0</v>
      </c>
      <c r="B139" s="64" t="s">
        <v>607</v>
      </c>
      <c r="C139" s="64" t="s">
        <v>238</v>
      </c>
    </row>
    <row r="140">
      <c r="A140" s="63">
        <v>149.0</v>
      </c>
      <c r="B140" s="64" t="s">
        <v>608</v>
      </c>
      <c r="C140" s="64" t="s">
        <v>375</v>
      </c>
    </row>
    <row r="141">
      <c r="A141" s="63">
        <v>150.0</v>
      </c>
      <c r="B141" s="64" t="s">
        <v>609</v>
      </c>
      <c r="C141" s="64" t="s">
        <v>357</v>
      </c>
    </row>
    <row r="142">
      <c r="A142" s="63">
        <v>161.0</v>
      </c>
      <c r="B142" s="64" t="s">
        <v>610</v>
      </c>
      <c r="C142" s="64" t="s">
        <v>340</v>
      </c>
    </row>
    <row r="143">
      <c r="A143" s="63">
        <v>162.0</v>
      </c>
      <c r="B143" s="64" t="s">
        <v>611</v>
      </c>
      <c r="C143" s="64" t="s">
        <v>340</v>
      </c>
    </row>
    <row r="144">
      <c r="A144" s="63">
        <v>163.0</v>
      </c>
      <c r="B144" s="64" t="s">
        <v>69</v>
      </c>
      <c r="C144" s="64" t="s">
        <v>70</v>
      </c>
    </row>
    <row r="145">
      <c r="A145" s="63">
        <v>164.0</v>
      </c>
      <c r="B145" s="64" t="s">
        <v>612</v>
      </c>
      <c r="C145" s="64" t="s">
        <v>70</v>
      </c>
    </row>
    <row r="146">
      <c r="A146" s="63">
        <v>165.0</v>
      </c>
      <c r="B146" s="64" t="s">
        <v>613</v>
      </c>
      <c r="C146" s="64" t="s">
        <v>410</v>
      </c>
    </row>
    <row r="147">
      <c r="A147" s="63">
        <v>166.0</v>
      </c>
      <c r="B147" s="64" t="s">
        <v>614</v>
      </c>
      <c r="C147" s="64" t="s">
        <v>286</v>
      </c>
    </row>
    <row r="148">
      <c r="A148" s="63">
        <v>167.0</v>
      </c>
      <c r="B148" s="64" t="s">
        <v>615</v>
      </c>
      <c r="C148" s="64" t="s">
        <v>92</v>
      </c>
    </row>
    <row r="149">
      <c r="A149" s="63">
        <v>168.0</v>
      </c>
      <c r="B149" s="64" t="s">
        <v>616</v>
      </c>
      <c r="C149" s="64" t="s">
        <v>92</v>
      </c>
    </row>
    <row r="150">
      <c r="A150" s="63">
        <v>169.0</v>
      </c>
      <c r="B150" s="64" t="s">
        <v>617</v>
      </c>
      <c r="C150" s="64" t="s">
        <v>403</v>
      </c>
    </row>
    <row r="151">
      <c r="A151" s="63">
        <v>170.0</v>
      </c>
      <c r="B151" s="64" t="s">
        <v>618</v>
      </c>
      <c r="C151" s="64" t="s">
        <v>140</v>
      </c>
    </row>
    <row r="152">
      <c r="A152" s="63">
        <v>171.0</v>
      </c>
      <c r="B152" s="64" t="s">
        <v>619</v>
      </c>
      <c r="C152" s="64" t="s">
        <v>140</v>
      </c>
    </row>
    <row r="153">
      <c r="A153" s="63">
        <v>172.0</v>
      </c>
      <c r="B153" s="64" t="s">
        <v>620</v>
      </c>
      <c r="C153" s="64" t="s">
        <v>496</v>
      </c>
    </row>
    <row r="154">
      <c r="A154" s="63">
        <v>173.0</v>
      </c>
      <c r="B154" s="64" t="s">
        <v>621</v>
      </c>
      <c r="C154" s="64" t="s">
        <v>367</v>
      </c>
    </row>
    <row r="155">
      <c r="A155" s="63">
        <v>174.0</v>
      </c>
      <c r="B155" s="64" t="s">
        <v>622</v>
      </c>
      <c r="C155" s="64" t="s">
        <v>367</v>
      </c>
    </row>
    <row r="156">
      <c r="A156" s="63">
        <v>175.0</v>
      </c>
      <c r="B156" s="64" t="s">
        <v>623</v>
      </c>
      <c r="C156" s="64" t="s">
        <v>315</v>
      </c>
    </row>
    <row r="157">
      <c r="A157" s="63">
        <v>176.0</v>
      </c>
      <c r="B157" s="64" t="s">
        <v>624</v>
      </c>
      <c r="C157" s="64" t="s">
        <v>315</v>
      </c>
    </row>
    <row r="158">
      <c r="A158" s="63">
        <v>177.0</v>
      </c>
      <c r="B158" s="64" t="s">
        <v>625</v>
      </c>
      <c r="C158" s="64" t="s">
        <v>412</v>
      </c>
    </row>
    <row r="159">
      <c r="A159" s="63">
        <v>178.0</v>
      </c>
      <c r="B159" s="64" t="s">
        <v>626</v>
      </c>
      <c r="C159" s="64" t="s">
        <v>412</v>
      </c>
    </row>
    <row r="160">
      <c r="A160" s="63">
        <v>179.0</v>
      </c>
      <c r="B160" s="64" t="s">
        <v>627</v>
      </c>
      <c r="C160" s="64" t="s">
        <v>226</v>
      </c>
    </row>
    <row r="161">
      <c r="A161" s="63">
        <v>180.0</v>
      </c>
      <c r="B161" s="64" t="s">
        <v>628</v>
      </c>
      <c r="C161" s="64" t="s">
        <v>226</v>
      </c>
    </row>
    <row r="162">
      <c r="A162" s="63">
        <v>181.0</v>
      </c>
      <c r="B162" s="64" t="s">
        <v>629</v>
      </c>
      <c r="C162" s="64" t="s">
        <v>226</v>
      </c>
    </row>
    <row r="163">
      <c r="A163" s="63">
        <v>182.0</v>
      </c>
      <c r="B163" s="64" t="s">
        <v>630</v>
      </c>
      <c r="C163" s="64" t="s">
        <v>365</v>
      </c>
    </row>
    <row r="164">
      <c r="A164" s="63">
        <v>183.0</v>
      </c>
      <c r="B164" s="64" t="s">
        <v>631</v>
      </c>
      <c r="C164" s="64" t="s">
        <v>414</v>
      </c>
    </row>
    <row r="165">
      <c r="A165" s="63">
        <v>184.0</v>
      </c>
      <c r="B165" s="64" t="s">
        <v>632</v>
      </c>
      <c r="C165" s="64" t="s">
        <v>414</v>
      </c>
    </row>
    <row r="166">
      <c r="A166" s="63">
        <v>185.0</v>
      </c>
      <c r="B166" s="64" t="s">
        <v>633</v>
      </c>
      <c r="C166" s="64" t="s">
        <v>410</v>
      </c>
    </row>
    <row r="167">
      <c r="A167" s="63">
        <v>186.0</v>
      </c>
      <c r="B167" s="64" t="s">
        <v>634</v>
      </c>
      <c r="C167" s="64" t="s">
        <v>125</v>
      </c>
    </row>
    <row r="168">
      <c r="A168" s="63">
        <v>187.0</v>
      </c>
      <c r="B168" s="64" t="s">
        <v>635</v>
      </c>
      <c r="C168" s="64" t="s">
        <v>403</v>
      </c>
    </row>
    <row r="169">
      <c r="A169" s="63">
        <v>188.0</v>
      </c>
      <c r="B169" s="64" t="s">
        <v>636</v>
      </c>
      <c r="C169" s="64" t="s">
        <v>403</v>
      </c>
    </row>
    <row r="170">
      <c r="A170" s="63">
        <v>189.0</v>
      </c>
      <c r="B170" s="64" t="s">
        <v>637</v>
      </c>
      <c r="C170" s="64" t="s">
        <v>403</v>
      </c>
    </row>
    <row r="171">
      <c r="A171" s="63">
        <v>190.0</v>
      </c>
      <c r="B171" s="64" t="s">
        <v>22</v>
      </c>
      <c r="C171" s="64" t="s">
        <v>25</v>
      </c>
    </row>
    <row r="172">
      <c r="A172" s="63">
        <v>191.0</v>
      </c>
      <c r="B172" s="64" t="s">
        <v>638</v>
      </c>
      <c r="C172" s="64" t="s">
        <v>209</v>
      </c>
    </row>
    <row r="173">
      <c r="A173" s="63">
        <v>192.0</v>
      </c>
      <c r="B173" s="64" t="s">
        <v>639</v>
      </c>
      <c r="C173" s="64" t="s">
        <v>209</v>
      </c>
    </row>
    <row r="174">
      <c r="A174" s="63">
        <v>193.0</v>
      </c>
      <c r="B174" s="64" t="s">
        <v>640</v>
      </c>
      <c r="C174" s="64" t="s">
        <v>340</v>
      </c>
    </row>
    <row r="175">
      <c r="A175" s="63">
        <v>194.0</v>
      </c>
      <c r="B175" s="64" t="s">
        <v>641</v>
      </c>
      <c r="C175" s="64" t="s">
        <v>322</v>
      </c>
    </row>
    <row r="176">
      <c r="A176" s="63">
        <v>195.0</v>
      </c>
      <c r="B176" s="64" t="s">
        <v>642</v>
      </c>
      <c r="C176" s="64" t="s">
        <v>322</v>
      </c>
    </row>
    <row r="177">
      <c r="A177" s="63">
        <v>196.0</v>
      </c>
      <c r="B177" s="64" t="s">
        <v>643</v>
      </c>
      <c r="C177" s="64" t="s">
        <v>412</v>
      </c>
    </row>
    <row r="178">
      <c r="A178" s="63">
        <v>197.0</v>
      </c>
      <c r="B178" s="64" t="s">
        <v>644</v>
      </c>
      <c r="C178" s="64" t="s">
        <v>86</v>
      </c>
    </row>
    <row r="179">
      <c r="A179" s="63">
        <v>198.0</v>
      </c>
      <c r="B179" s="64" t="s">
        <v>645</v>
      </c>
      <c r="C179" s="64" t="s">
        <v>416</v>
      </c>
    </row>
    <row r="180">
      <c r="A180" s="63">
        <v>199.0</v>
      </c>
      <c r="B180" s="64" t="s">
        <v>646</v>
      </c>
      <c r="C180" s="64" t="s">
        <v>44</v>
      </c>
    </row>
    <row r="181">
      <c r="A181" s="63">
        <v>202.0</v>
      </c>
      <c r="B181" s="64" t="s">
        <v>93</v>
      </c>
      <c r="C181" s="64" t="s">
        <v>383</v>
      </c>
    </row>
    <row r="182">
      <c r="A182" s="63">
        <v>203.0</v>
      </c>
      <c r="B182" s="64" t="s">
        <v>647</v>
      </c>
      <c r="C182" s="64" t="s">
        <v>414</v>
      </c>
    </row>
    <row r="183">
      <c r="A183" s="63">
        <v>204.0</v>
      </c>
      <c r="B183" s="64" t="s">
        <v>648</v>
      </c>
      <c r="C183" s="64" t="s">
        <v>89</v>
      </c>
    </row>
    <row r="184">
      <c r="A184" s="63">
        <v>205.0</v>
      </c>
      <c r="B184" s="64" t="s">
        <v>649</v>
      </c>
      <c r="C184" s="64" t="s">
        <v>89</v>
      </c>
    </row>
    <row r="185">
      <c r="A185" s="63">
        <v>206.0</v>
      </c>
      <c r="B185" s="64" t="s">
        <v>650</v>
      </c>
      <c r="C185" s="64" t="s">
        <v>410</v>
      </c>
    </row>
    <row r="186">
      <c r="A186" s="63">
        <v>207.0</v>
      </c>
      <c r="B186" s="64" t="s">
        <v>651</v>
      </c>
      <c r="C186" s="64" t="s">
        <v>151</v>
      </c>
    </row>
    <row r="187">
      <c r="A187" s="63">
        <v>208.0</v>
      </c>
      <c r="B187" s="64" t="s">
        <v>652</v>
      </c>
      <c r="C187" s="64" t="s">
        <v>353</v>
      </c>
    </row>
    <row r="188">
      <c r="A188" s="63">
        <v>209.0</v>
      </c>
      <c r="B188" s="64" t="s">
        <v>653</v>
      </c>
      <c r="C188" s="64" t="s">
        <v>410</v>
      </c>
    </row>
    <row r="189">
      <c r="A189" s="63">
        <v>210.0</v>
      </c>
      <c r="B189" s="64" t="s">
        <v>654</v>
      </c>
      <c r="C189" s="64" t="s">
        <v>410</v>
      </c>
    </row>
    <row r="190">
      <c r="A190" s="63">
        <v>211.0</v>
      </c>
      <c r="B190" s="64" t="s">
        <v>655</v>
      </c>
      <c r="C190" s="64" t="s">
        <v>161</v>
      </c>
    </row>
    <row r="191">
      <c r="A191" s="63">
        <v>212.0</v>
      </c>
      <c r="B191" s="64" t="s">
        <v>656</v>
      </c>
      <c r="C191" s="64" t="s">
        <v>373</v>
      </c>
    </row>
    <row r="192">
      <c r="A192" s="63">
        <v>213.0</v>
      </c>
      <c r="B192" s="64" t="s">
        <v>657</v>
      </c>
      <c r="C192" s="64" t="s">
        <v>355</v>
      </c>
    </row>
    <row r="193">
      <c r="A193" s="63">
        <v>214.0</v>
      </c>
      <c r="B193" s="64" t="s">
        <v>658</v>
      </c>
      <c r="C193" s="64" t="s">
        <v>65</v>
      </c>
    </row>
    <row r="194">
      <c r="A194" s="63">
        <v>215.0</v>
      </c>
      <c r="B194" s="64" t="s">
        <v>659</v>
      </c>
      <c r="C194" s="64" t="s">
        <v>350</v>
      </c>
    </row>
    <row r="195">
      <c r="A195" s="63">
        <v>216.0</v>
      </c>
      <c r="B195" s="64" t="s">
        <v>660</v>
      </c>
      <c r="C195" s="64" t="s">
        <v>338</v>
      </c>
    </row>
    <row r="196">
      <c r="A196" s="63">
        <v>217.0</v>
      </c>
      <c r="B196" s="64" t="s">
        <v>661</v>
      </c>
      <c r="C196" s="64" t="s">
        <v>357</v>
      </c>
    </row>
    <row r="197">
      <c r="A197" s="63">
        <v>218.0</v>
      </c>
      <c r="B197" s="64" t="s">
        <v>662</v>
      </c>
      <c r="C197" s="64" t="s">
        <v>369</v>
      </c>
    </row>
    <row r="198">
      <c r="A198" s="63">
        <v>219.0</v>
      </c>
      <c r="B198" s="64" t="s">
        <v>663</v>
      </c>
      <c r="C198" s="64" t="s">
        <v>369</v>
      </c>
    </row>
    <row r="199">
      <c r="A199" s="63">
        <v>220.0</v>
      </c>
      <c r="B199" s="64" t="s">
        <v>664</v>
      </c>
      <c r="C199" s="64" t="s">
        <v>207</v>
      </c>
    </row>
    <row r="200">
      <c r="A200" s="63">
        <v>221.0</v>
      </c>
      <c r="B200" s="64" t="s">
        <v>665</v>
      </c>
      <c r="C200" s="64" t="s">
        <v>207</v>
      </c>
    </row>
    <row r="201">
      <c r="A201" s="63">
        <v>222.0</v>
      </c>
      <c r="B201" s="64" t="s">
        <v>666</v>
      </c>
      <c r="C201" s="64" t="s">
        <v>44</v>
      </c>
    </row>
    <row r="202">
      <c r="A202" s="63">
        <v>223.0</v>
      </c>
      <c r="B202" s="64" t="s">
        <v>667</v>
      </c>
      <c r="C202" s="64" t="s">
        <v>385</v>
      </c>
    </row>
    <row r="203">
      <c r="A203" s="63">
        <v>224.0</v>
      </c>
      <c r="B203" s="64" t="s">
        <v>668</v>
      </c>
      <c r="C203" s="64" t="s">
        <v>385</v>
      </c>
    </row>
    <row r="204">
      <c r="A204" s="63">
        <v>225.0</v>
      </c>
      <c r="B204" s="64" t="s">
        <v>669</v>
      </c>
      <c r="C204" s="64" t="s">
        <v>147</v>
      </c>
    </row>
    <row r="205">
      <c r="A205" s="63">
        <v>226.0</v>
      </c>
      <c r="B205" s="64" t="s">
        <v>670</v>
      </c>
      <c r="C205" s="64" t="s">
        <v>195</v>
      </c>
    </row>
    <row r="206">
      <c r="A206" s="63">
        <v>227.0</v>
      </c>
      <c r="B206" s="64" t="s">
        <v>97</v>
      </c>
      <c r="C206" s="64" t="s">
        <v>369</v>
      </c>
    </row>
    <row r="207">
      <c r="A207" s="63">
        <v>228.0</v>
      </c>
      <c r="B207" s="64" t="s">
        <v>671</v>
      </c>
      <c r="C207" s="64" t="s">
        <v>357</v>
      </c>
    </row>
    <row r="208">
      <c r="A208" s="63">
        <v>229.0</v>
      </c>
      <c r="B208" s="64" t="s">
        <v>672</v>
      </c>
      <c r="C208" s="64" t="s">
        <v>357</v>
      </c>
    </row>
    <row r="209">
      <c r="A209" s="63">
        <v>230.0</v>
      </c>
      <c r="B209" s="64" t="s">
        <v>673</v>
      </c>
      <c r="C209" s="64" t="s">
        <v>132</v>
      </c>
    </row>
    <row r="210">
      <c r="A210" s="63">
        <v>231.0</v>
      </c>
      <c r="B210" s="64" t="s">
        <v>674</v>
      </c>
      <c r="C210" s="64" t="s">
        <v>135</v>
      </c>
    </row>
    <row r="211">
      <c r="A211" s="63">
        <v>232.0</v>
      </c>
      <c r="B211" s="64" t="s">
        <v>675</v>
      </c>
      <c r="C211" s="64" t="s">
        <v>135</v>
      </c>
    </row>
    <row r="212">
      <c r="A212" s="63">
        <v>233.0</v>
      </c>
      <c r="B212" s="64" t="s">
        <v>676</v>
      </c>
      <c r="C212" s="64" t="s">
        <v>397</v>
      </c>
    </row>
    <row r="213">
      <c r="A213" s="63">
        <v>234.0</v>
      </c>
      <c r="B213" s="64" t="s">
        <v>677</v>
      </c>
      <c r="C213" s="64" t="s">
        <v>414</v>
      </c>
    </row>
    <row r="214">
      <c r="A214" s="63">
        <v>235.0</v>
      </c>
      <c r="B214" s="64" t="s">
        <v>678</v>
      </c>
      <c r="C214" s="64" t="s">
        <v>385</v>
      </c>
    </row>
    <row r="215">
      <c r="A215" s="63">
        <v>236.0</v>
      </c>
      <c r="B215" s="64" t="s">
        <v>679</v>
      </c>
      <c r="C215" s="64" t="s">
        <v>255</v>
      </c>
    </row>
    <row r="216">
      <c r="A216" s="63">
        <v>237.0</v>
      </c>
      <c r="B216" s="64" t="s">
        <v>680</v>
      </c>
      <c r="C216" s="64" t="s">
        <v>268</v>
      </c>
    </row>
    <row r="217">
      <c r="A217" s="63">
        <v>238.0</v>
      </c>
      <c r="B217" s="64" t="s">
        <v>681</v>
      </c>
      <c r="C217" s="64" t="s">
        <v>293</v>
      </c>
    </row>
    <row r="218">
      <c r="A218" s="63">
        <v>239.0</v>
      </c>
      <c r="B218" s="64" t="s">
        <v>47</v>
      </c>
      <c r="C218" s="64" t="s">
        <v>255</v>
      </c>
    </row>
    <row r="219">
      <c r="A219" s="63">
        <v>240.0</v>
      </c>
      <c r="B219" s="64" t="s">
        <v>682</v>
      </c>
      <c r="C219" s="64" t="s">
        <v>255</v>
      </c>
    </row>
    <row r="220">
      <c r="A220" s="63">
        <v>241.0</v>
      </c>
      <c r="B220" s="64" t="s">
        <v>683</v>
      </c>
      <c r="C220" s="64" t="s">
        <v>414</v>
      </c>
    </row>
    <row r="221">
      <c r="A221" s="63">
        <v>242.0</v>
      </c>
      <c r="B221" s="64" t="s">
        <v>684</v>
      </c>
      <c r="C221" s="64" t="s">
        <v>365</v>
      </c>
    </row>
    <row r="222">
      <c r="A222" s="63">
        <v>246.0</v>
      </c>
      <c r="B222" s="64" t="s">
        <v>685</v>
      </c>
      <c r="C222" s="64" t="s">
        <v>135</v>
      </c>
    </row>
    <row r="223">
      <c r="A223" s="63">
        <v>248.0</v>
      </c>
      <c r="B223" s="64" t="s">
        <v>686</v>
      </c>
      <c r="C223" s="64" t="s">
        <v>357</v>
      </c>
    </row>
    <row r="224">
      <c r="A224" s="63">
        <v>249.0</v>
      </c>
      <c r="B224" s="64" t="s">
        <v>687</v>
      </c>
      <c r="C224" s="64" t="s">
        <v>375</v>
      </c>
    </row>
    <row r="225">
      <c r="A225" s="63">
        <v>250.0</v>
      </c>
      <c r="B225" s="64" t="s">
        <v>688</v>
      </c>
      <c r="C225" s="64" t="s">
        <v>44</v>
      </c>
    </row>
    <row r="226">
      <c r="A226" s="63">
        <v>252.0</v>
      </c>
      <c r="B226" s="64" t="s">
        <v>689</v>
      </c>
      <c r="C226" s="64" t="s">
        <v>276</v>
      </c>
    </row>
    <row r="227">
      <c r="A227" s="63">
        <v>253.0</v>
      </c>
      <c r="B227" s="64" t="s">
        <v>690</v>
      </c>
      <c r="C227" s="64" t="s">
        <v>276</v>
      </c>
    </row>
    <row r="228">
      <c r="A228" s="63">
        <v>254.0</v>
      </c>
      <c r="B228" s="64" t="s">
        <v>691</v>
      </c>
      <c r="C228" s="64" t="s">
        <v>276</v>
      </c>
    </row>
    <row r="229">
      <c r="A229" s="63">
        <v>255.0</v>
      </c>
      <c r="B229" s="64" t="s">
        <v>692</v>
      </c>
      <c r="C229" s="64" t="s">
        <v>127</v>
      </c>
    </row>
    <row r="230">
      <c r="A230" s="63">
        <v>256.0</v>
      </c>
      <c r="B230" s="64" t="s">
        <v>693</v>
      </c>
      <c r="C230" s="64" t="s">
        <v>127</v>
      </c>
    </row>
    <row r="231">
      <c r="A231" s="63">
        <v>257.0</v>
      </c>
      <c r="B231" s="64" t="s">
        <v>694</v>
      </c>
      <c r="C231" s="64" t="s">
        <v>127</v>
      </c>
    </row>
    <row r="232">
      <c r="A232" s="63">
        <v>258.0</v>
      </c>
      <c r="B232" s="64" t="s">
        <v>695</v>
      </c>
      <c r="C232" s="64" t="s">
        <v>132</v>
      </c>
    </row>
    <row r="233">
      <c r="A233" s="63">
        <v>259.0</v>
      </c>
      <c r="B233" s="64" t="s">
        <v>696</v>
      </c>
      <c r="C233" s="64" t="s">
        <v>132</v>
      </c>
    </row>
    <row r="234">
      <c r="A234" s="63">
        <v>260.0</v>
      </c>
      <c r="B234" s="64" t="s">
        <v>697</v>
      </c>
      <c r="C234" s="64" t="s">
        <v>132</v>
      </c>
    </row>
    <row r="235">
      <c r="A235" s="63">
        <v>261.0</v>
      </c>
      <c r="B235" s="64" t="s">
        <v>698</v>
      </c>
      <c r="C235" s="64" t="s">
        <v>410</v>
      </c>
    </row>
    <row r="236">
      <c r="A236" s="63">
        <v>262.0</v>
      </c>
      <c r="B236" s="64" t="s">
        <v>699</v>
      </c>
      <c r="C236" s="64" t="s">
        <v>65</v>
      </c>
    </row>
    <row r="237">
      <c r="A237" s="63">
        <v>263.0</v>
      </c>
      <c r="B237" s="64" t="s">
        <v>700</v>
      </c>
      <c r="C237" s="64" t="s">
        <v>297</v>
      </c>
    </row>
    <row r="238">
      <c r="A238" s="63">
        <v>264.0</v>
      </c>
      <c r="B238" s="64" t="s">
        <v>701</v>
      </c>
      <c r="C238" s="64" t="s">
        <v>297</v>
      </c>
    </row>
    <row r="239">
      <c r="A239" s="63">
        <v>265.0</v>
      </c>
      <c r="B239" s="64" t="s">
        <v>702</v>
      </c>
      <c r="C239" s="64" t="s">
        <v>213</v>
      </c>
    </row>
    <row r="240">
      <c r="A240" s="63">
        <v>267.0</v>
      </c>
      <c r="B240" s="64" t="s">
        <v>703</v>
      </c>
      <c r="C240" s="64" t="s">
        <v>266</v>
      </c>
    </row>
    <row r="241">
      <c r="A241" s="63">
        <v>269.0</v>
      </c>
      <c r="B241" s="64" t="s">
        <v>704</v>
      </c>
      <c r="C241" s="64" t="s">
        <v>705</v>
      </c>
    </row>
    <row r="242">
      <c r="A242" s="63">
        <v>270.0</v>
      </c>
      <c r="B242" s="64" t="s">
        <v>706</v>
      </c>
      <c r="C242" s="64" t="s">
        <v>157</v>
      </c>
    </row>
    <row r="243">
      <c r="A243" s="63">
        <v>271.0</v>
      </c>
      <c r="B243" s="64" t="s">
        <v>707</v>
      </c>
      <c r="C243" s="64" t="s">
        <v>157</v>
      </c>
    </row>
    <row r="244">
      <c r="A244" s="63">
        <v>272.0</v>
      </c>
      <c r="B244" s="64" t="s">
        <v>708</v>
      </c>
      <c r="C244" s="64" t="s">
        <v>157</v>
      </c>
    </row>
    <row r="245">
      <c r="A245" s="63">
        <v>273.0</v>
      </c>
      <c r="B245" s="64" t="s">
        <v>709</v>
      </c>
      <c r="C245" s="64" t="s">
        <v>350</v>
      </c>
    </row>
    <row r="246">
      <c r="A246" s="63">
        <v>274.0</v>
      </c>
      <c r="B246" s="64" t="s">
        <v>710</v>
      </c>
      <c r="C246" s="64" t="s">
        <v>350</v>
      </c>
    </row>
    <row r="247">
      <c r="A247" s="63">
        <v>275.0</v>
      </c>
      <c r="B247" s="64" t="s">
        <v>711</v>
      </c>
      <c r="C247" s="64" t="s">
        <v>350</v>
      </c>
    </row>
    <row r="248">
      <c r="A248" s="63">
        <v>276.0</v>
      </c>
      <c r="B248" s="64" t="s">
        <v>712</v>
      </c>
      <c r="C248" s="64" t="s">
        <v>329</v>
      </c>
    </row>
    <row r="249">
      <c r="A249" s="63">
        <v>277.0</v>
      </c>
      <c r="B249" s="64" t="s">
        <v>713</v>
      </c>
      <c r="C249" s="64" t="s">
        <v>329</v>
      </c>
    </row>
    <row r="250">
      <c r="A250" s="63">
        <v>278.0</v>
      </c>
      <c r="B250" s="64" t="s">
        <v>714</v>
      </c>
      <c r="C250" s="64" t="s">
        <v>201</v>
      </c>
    </row>
    <row r="251">
      <c r="A251" s="63">
        <v>279.0</v>
      </c>
      <c r="B251" s="64" t="s">
        <v>715</v>
      </c>
      <c r="C251" s="64" t="s">
        <v>201</v>
      </c>
    </row>
    <row r="252">
      <c r="A252" s="63">
        <v>280.0</v>
      </c>
      <c r="B252" s="64" t="s">
        <v>78</v>
      </c>
      <c r="C252" s="64" t="s">
        <v>383</v>
      </c>
    </row>
    <row r="253">
      <c r="A253" s="63">
        <v>281.0</v>
      </c>
      <c r="B253" s="64" t="s">
        <v>716</v>
      </c>
      <c r="C253" s="64" t="s">
        <v>383</v>
      </c>
    </row>
    <row r="254">
      <c r="A254" s="63">
        <v>282.0</v>
      </c>
      <c r="B254" s="64" t="s">
        <v>717</v>
      </c>
      <c r="C254" s="64" t="s">
        <v>383</v>
      </c>
    </row>
    <row r="255">
      <c r="A255" s="63">
        <v>283.0</v>
      </c>
      <c r="B255" s="64" t="s">
        <v>718</v>
      </c>
      <c r="C255" s="64" t="s">
        <v>201</v>
      </c>
    </row>
    <row r="256">
      <c r="A256" s="63">
        <v>284.0</v>
      </c>
      <c r="B256" s="64" t="s">
        <v>719</v>
      </c>
      <c r="C256" s="64" t="s">
        <v>357</v>
      </c>
    </row>
    <row r="257">
      <c r="A257" s="63">
        <v>285.0</v>
      </c>
      <c r="B257" s="64" t="s">
        <v>720</v>
      </c>
      <c r="C257" s="64" t="s">
        <v>297</v>
      </c>
    </row>
    <row r="258">
      <c r="A258" s="63">
        <v>286.0</v>
      </c>
      <c r="B258" s="64" t="s">
        <v>721</v>
      </c>
      <c r="C258" s="64" t="s">
        <v>307</v>
      </c>
    </row>
    <row r="259">
      <c r="A259" s="63">
        <v>290.0</v>
      </c>
      <c r="B259" s="64" t="s">
        <v>722</v>
      </c>
      <c r="C259" s="64" t="s">
        <v>213</v>
      </c>
    </row>
    <row r="260">
      <c r="A260" s="63">
        <v>291.0</v>
      </c>
      <c r="B260" s="64" t="s">
        <v>723</v>
      </c>
      <c r="C260" s="64" t="s">
        <v>403</v>
      </c>
    </row>
    <row r="261">
      <c r="A261" s="63">
        <v>293.0</v>
      </c>
      <c r="B261" s="64" t="s">
        <v>724</v>
      </c>
      <c r="C261" s="64" t="s">
        <v>410</v>
      </c>
    </row>
    <row r="262">
      <c r="A262" s="63">
        <v>294.0</v>
      </c>
      <c r="B262" s="64" t="s">
        <v>725</v>
      </c>
      <c r="C262" s="64" t="s">
        <v>329</v>
      </c>
    </row>
    <row r="263">
      <c r="A263" s="63">
        <v>295.0</v>
      </c>
      <c r="B263" s="64" t="s">
        <v>726</v>
      </c>
      <c r="C263" s="64" t="s">
        <v>329</v>
      </c>
    </row>
    <row r="264">
      <c r="A264" s="63">
        <v>296.0</v>
      </c>
      <c r="B264" s="64" t="s">
        <v>727</v>
      </c>
      <c r="C264" s="64" t="s">
        <v>353</v>
      </c>
    </row>
    <row r="265">
      <c r="A265" s="63">
        <v>297.0</v>
      </c>
      <c r="B265" s="64" t="s">
        <v>728</v>
      </c>
      <c r="C265" s="64" t="s">
        <v>353</v>
      </c>
    </row>
    <row r="266">
      <c r="A266" s="63">
        <v>298.0</v>
      </c>
      <c r="B266" s="64" t="s">
        <v>729</v>
      </c>
      <c r="C266" s="64" t="s">
        <v>414</v>
      </c>
    </row>
    <row r="267">
      <c r="A267" s="63">
        <v>299.0</v>
      </c>
      <c r="B267" s="64" t="s">
        <v>730</v>
      </c>
      <c r="C267" s="64" t="s">
        <v>418</v>
      </c>
    </row>
    <row r="268">
      <c r="A268" s="63">
        <v>300.0</v>
      </c>
      <c r="B268" s="64" t="s">
        <v>731</v>
      </c>
      <c r="C268" s="64" t="s">
        <v>395</v>
      </c>
    </row>
    <row r="269">
      <c r="A269" s="63">
        <v>301.0</v>
      </c>
      <c r="B269" s="64" t="s">
        <v>732</v>
      </c>
      <c r="C269" s="64" t="s">
        <v>395</v>
      </c>
    </row>
    <row r="270">
      <c r="A270" s="63">
        <v>302.0</v>
      </c>
      <c r="B270" s="64" t="s">
        <v>733</v>
      </c>
      <c r="C270" s="64" t="s">
        <v>416</v>
      </c>
    </row>
    <row r="271">
      <c r="A271" s="63">
        <v>303.0</v>
      </c>
      <c r="B271" s="64" t="s">
        <v>734</v>
      </c>
      <c r="C271" s="64" t="s">
        <v>353</v>
      </c>
    </row>
    <row r="272">
      <c r="A272" s="63">
        <v>304.0</v>
      </c>
      <c r="B272" s="64" t="s">
        <v>735</v>
      </c>
      <c r="C272" s="64" t="s">
        <v>371</v>
      </c>
    </row>
    <row r="273">
      <c r="A273" s="63">
        <v>305.0</v>
      </c>
      <c r="B273" s="64" t="s">
        <v>736</v>
      </c>
      <c r="C273" s="64" t="s">
        <v>371</v>
      </c>
    </row>
    <row r="274">
      <c r="A274" s="63">
        <v>306.0</v>
      </c>
      <c r="B274" s="64" t="s">
        <v>737</v>
      </c>
      <c r="C274" s="64" t="s">
        <v>371</v>
      </c>
    </row>
    <row r="275">
      <c r="A275" s="63">
        <v>307.0</v>
      </c>
      <c r="B275" s="64" t="s">
        <v>738</v>
      </c>
      <c r="C275" s="64" t="s">
        <v>383</v>
      </c>
    </row>
    <row r="276">
      <c r="A276" s="63">
        <v>308.0</v>
      </c>
      <c r="B276" s="64" t="s">
        <v>739</v>
      </c>
      <c r="C276" s="64" t="s">
        <v>383</v>
      </c>
    </row>
    <row r="277">
      <c r="A277" s="63">
        <v>309.0</v>
      </c>
      <c r="B277" s="64" t="s">
        <v>740</v>
      </c>
      <c r="C277" s="64" t="s">
        <v>228</v>
      </c>
    </row>
    <row r="278">
      <c r="A278" s="63">
        <v>310.0</v>
      </c>
      <c r="B278" s="64" t="s">
        <v>741</v>
      </c>
      <c r="C278" s="64" t="s">
        <v>228</v>
      </c>
    </row>
    <row r="279">
      <c r="A279" s="63">
        <v>311.0</v>
      </c>
      <c r="B279" s="64" t="s">
        <v>742</v>
      </c>
      <c r="C279" s="64" t="s">
        <v>496</v>
      </c>
    </row>
    <row r="280">
      <c r="A280" s="63">
        <v>312.0</v>
      </c>
      <c r="B280" s="64" t="s">
        <v>743</v>
      </c>
      <c r="C280" s="64" t="s">
        <v>138</v>
      </c>
    </row>
    <row r="281">
      <c r="A281" s="63">
        <v>313.0</v>
      </c>
      <c r="B281" s="64" t="s">
        <v>744</v>
      </c>
      <c r="C281" s="64" t="s">
        <v>416</v>
      </c>
    </row>
    <row r="282">
      <c r="A282" s="63">
        <v>314.0</v>
      </c>
      <c r="B282" s="64" t="s">
        <v>71</v>
      </c>
      <c r="C282" s="64" t="s">
        <v>416</v>
      </c>
    </row>
    <row r="283">
      <c r="A283" s="63">
        <v>315.0</v>
      </c>
      <c r="B283" s="64" t="s">
        <v>745</v>
      </c>
      <c r="C283" s="64" t="s">
        <v>309</v>
      </c>
    </row>
    <row r="284">
      <c r="A284" s="63">
        <v>316.0</v>
      </c>
      <c r="B284" s="64" t="s">
        <v>746</v>
      </c>
      <c r="C284" s="64" t="s">
        <v>272</v>
      </c>
    </row>
    <row r="285">
      <c r="A285" s="63">
        <v>317.0</v>
      </c>
      <c r="B285" s="64" t="s">
        <v>747</v>
      </c>
      <c r="C285" s="64" t="s">
        <v>272</v>
      </c>
    </row>
    <row r="286">
      <c r="A286" s="63">
        <v>318.0</v>
      </c>
      <c r="B286" s="64" t="s">
        <v>748</v>
      </c>
      <c r="C286" s="64" t="s">
        <v>127</v>
      </c>
    </row>
    <row r="287">
      <c r="A287" s="63">
        <v>319.0</v>
      </c>
      <c r="B287" s="64" t="s">
        <v>749</v>
      </c>
      <c r="C287" s="64" t="s">
        <v>127</v>
      </c>
    </row>
    <row r="288">
      <c r="A288" s="63">
        <v>320.0</v>
      </c>
      <c r="B288" s="64" t="s">
        <v>750</v>
      </c>
      <c r="C288" s="64" t="s">
        <v>205</v>
      </c>
    </row>
    <row r="289">
      <c r="A289" s="63">
        <v>321.0</v>
      </c>
      <c r="B289" s="64" t="s">
        <v>751</v>
      </c>
      <c r="C289" s="64" t="s">
        <v>205</v>
      </c>
    </row>
    <row r="290">
      <c r="A290" s="63">
        <v>322.0</v>
      </c>
      <c r="B290" s="64" t="s">
        <v>752</v>
      </c>
      <c r="C290" s="64" t="s">
        <v>157</v>
      </c>
    </row>
    <row r="291">
      <c r="A291" s="63">
        <v>323.0</v>
      </c>
      <c r="B291" s="64" t="s">
        <v>753</v>
      </c>
      <c r="C291" s="64" t="s">
        <v>274</v>
      </c>
    </row>
    <row r="292">
      <c r="A292" s="63">
        <v>324.0</v>
      </c>
      <c r="B292" s="64" t="s">
        <v>754</v>
      </c>
      <c r="C292" s="64" t="s">
        <v>259</v>
      </c>
    </row>
    <row r="293">
      <c r="A293" s="63">
        <v>325.0</v>
      </c>
      <c r="B293" s="64" t="s">
        <v>755</v>
      </c>
      <c r="C293" s="64" t="s">
        <v>272</v>
      </c>
    </row>
    <row r="294">
      <c r="A294" s="63">
        <v>326.0</v>
      </c>
      <c r="B294" s="64" t="s">
        <v>756</v>
      </c>
      <c r="C294" s="64" t="s">
        <v>272</v>
      </c>
    </row>
    <row r="295">
      <c r="A295" s="63">
        <v>327.0</v>
      </c>
      <c r="B295" s="64" t="s">
        <v>757</v>
      </c>
      <c r="C295" s="64" t="s">
        <v>355</v>
      </c>
    </row>
    <row r="296">
      <c r="A296" s="63">
        <v>328.0</v>
      </c>
      <c r="B296" s="64" t="s">
        <v>758</v>
      </c>
      <c r="C296" s="64" t="s">
        <v>353</v>
      </c>
    </row>
    <row r="297">
      <c r="A297" s="63">
        <v>331.0</v>
      </c>
      <c r="B297" s="64" t="s">
        <v>759</v>
      </c>
      <c r="C297" s="64" t="s">
        <v>140</v>
      </c>
    </row>
    <row r="298">
      <c r="A298" s="63">
        <v>332.0</v>
      </c>
      <c r="B298" s="64" t="s">
        <v>760</v>
      </c>
      <c r="C298" s="64" t="s">
        <v>140</v>
      </c>
    </row>
    <row r="299">
      <c r="A299" s="63">
        <v>333.0</v>
      </c>
      <c r="B299" s="64" t="s">
        <v>761</v>
      </c>
      <c r="C299" s="64" t="s">
        <v>143</v>
      </c>
    </row>
    <row r="300">
      <c r="A300" s="63">
        <v>334.0</v>
      </c>
      <c r="B300" s="64" t="s">
        <v>762</v>
      </c>
      <c r="C300" s="64" t="s">
        <v>143</v>
      </c>
    </row>
    <row r="301">
      <c r="A301" s="63">
        <v>335.0</v>
      </c>
      <c r="B301" s="64" t="s">
        <v>763</v>
      </c>
      <c r="C301" s="64" t="s">
        <v>377</v>
      </c>
    </row>
    <row r="302">
      <c r="A302" s="63">
        <v>336.0</v>
      </c>
      <c r="B302" s="64" t="s">
        <v>764</v>
      </c>
      <c r="C302" s="64" t="s">
        <v>403</v>
      </c>
    </row>
    <row r="303">
      <c r="A303" s="63">
        <v>339.0</v>
      </c>
      <c r="B303" s="64" t="s">
        <v>765</v>
      </c>
      <c r="C303" s="64" t="s">
        <v>293</v>
      </c>
    </row>
    <row r="304">
      <c r="A304" s="63">
        <v>340.0</v>
      </c>
      <c r="B304" s="64" t="s">
        <v>766</v>
      </c>
      <c r="C304" s="64" t="s">
        <v>293</v>
      </c>
    </row>
    <row r="305">
      <c r="A305" s="63">
        <v>341.0</v>
      </c>
      <c r="B305" s="64" t="s">
        <v>767</v>
      </c>
      <c r="C305" s="64" t="s">
        <v>290</v>
      </c>
    </row>
    <row r="306">
      <c r="A306" s="63">
        <v>342.0</v>
      </c>
      <c r="B306" s="64" t="s">
        <v>768</v>
      </c>
      <c r="C306" s="64" t="s">
        <v>290</v>
      </c>
    </row>
    <row r="307">
      <c r="A307" s="63">
        <v>345.0</v>
      </c>
      <c r="B307" s="64" t="s">
        <v>769</v>
      </c>
      <c r="C307" s="64" t="s">
        <v>331</v>
      </c>
    </row>
    <row r="308">
      <c r="A308" s="63">
        <v>346.0</v>
      </c>
      <c r="B308" s="64" t="s">
        <v>770</v>
      </c>
      <c r="C308" s="64" t="s">
        <v>331</v>
      </c>
    </row>
    <row r="309">
      <c r="A309" s="63">
        <v>347.0</v>
      </c>
      <c r="B309" s="64" t="s">
        <v>771</v>
      </c>
      <c r="C309" s="64" t="s">
        <v>74</v>
      </c>
    </row>
    <row r="310">
      <c r="A310" s="63">
        <v>348.0</v>
      </c>
      <c r="B310" s="64" t="s">
        <v>772</v>
      </c>
      <c r="C310" s="64" t="s">
        <v>74</v>
      </c>
    </row>
    <row r="311">
      <c r="A311" s="63">
        <v>349.0</v>
      </c>
      <c r="B311" s="64" t="s">
        <v>773</v>
      </c>
      <c r="C311" s="64" t="s">
        <v>290</v>
      </c>
    </row>
    <row r="312">
      <c r="A312" s="63">
        <v>350.0</v>
      </c>
      <c r="B312" s="64" t="s">
        <v>774</v>
      </c>
      <c r="C312" s="64" t="s">
        <v>224</v>
      </c>
    </row>
    <row r="313">
      <c r="A313" s="63">
        <v>352.0</v>
      </c>
      <c r="B313" s="64" t="s">
        <v>775</v>
      </c>
      <c r="C313" s="64" t="s">
        <v>434</v>
      </c>
    </row>
    <row r="314">
      <c r="A314" s="63">
        <v>353.0</v>
      </c>
      <c r="B314" s="64" t="s">
        <v>776</v>
      </c>
      <c r="C314" s="64" t="s">
        <v>363</v>
      </c>
    </row>
    <row r="315">
      <c r="A315" s="63">
        <v>354.0</v>
      </c>
      <c r="B315" s="64" t="s">
        <v>777</v>
      </c>
      <c r="C315" s="64" t="s">
        <v>363</v>
      </c>
    </row>
    <row r="316">
      <c r="A316" s="63">
        <v>355.0</v>
      </c>
      <c r="B316" s="64" t="s">
        <v>778</v>
      </c>
      <c r="C316" s="64" t="s">
        <v>340</v>
      </c>
    </row>
    <row r="317">
      <c r="A317" s="63">
        <v>356.0</v>
      </c>
      <c r="B317" s="64" t="s">
        <v>779</v>
      </c>
      <c r="C317" s="64" t="s">
        <v>340</v>
      </c>
    </row>
    <row r="318">
      <c r="A318" s="63">
        <v>357.0</v>
      </c>
      <c r="B318" s="64" t="s">
        <v>780</v>
      </c>
      <c r="C318" s="64" t="s">
        <v>381</v>
      </c>
    </row>
    <row r="319">
      <c r="A319" s="63">
        <v>359.0</v>
      </c>
      <c r="B319" s="64" t="s">
        <v>781</v>
      </c>
      <c r="C319" s="64" t="s">
        <v>408</v>
      </c>
    </row>
    <row r="320">
      <c r="A320" s="63">
        <v>360.0</v>
      </c>
      <c r="B320" s="64" t="s">
        <v>782</v>
      </c>
      <c r="C320" s="64" t="s">
        <v>383</v>
      </c>
    </row>
    <row r="321">
      <c r="A321" s="63">
        <v>361.0</v>
      </c>
      <c r="B321" s="64" t="s">
        <v>783</v>
      </c>
      <c r="C321" s="64" t="s">
        <v>385</v>
      </c>
    </row>
    <row r="322">
      <c r="A322" s="63">
        <v>362.0</v>
      </c>
      <c r="B322" s="64" t="s">
        <v>784</v>
      </c>
      <c r="C322" s="64" t="s">
        <v>385</v>
      </c>
    </row>
    <row r="323">
      <c r="A323" s="63">
        <v>363.0</v>
      </c>
      <c r="B323" s="64" t="s">
        <v>785</v>
      </c>
      <c r="C323" s="64" t="s">
        <v>72</v>
      </c>
    </row>
    <row r="324">
      <c r="A324" s="63">
        <v>364.0</v>
      </c>
      <c r="B324" s="64" t="s">
        <v>786</v>
      </c>
      <c r="C324" s="64" t="s">
        <v>72</v>
      </c>
    </row>
    <row r="325">
      <c r="A325" s="63">
        <v>365.0</v>
      </c>
      <c r="B325" s="64" t="s">
        <v>787</v>
      </c>
      <c r="C325" s="64" t="s">
        <v>72</v>
      </c>
    </row>
    <row r="326">
      <c r="A326" s="63">
        <v>366.0</v>
      </c>
      <c r="B326" s="64" t="s">
        <v>788</v>
      </c>
      <c r="C326" s="64" t="s">
        <v>410</v>
      </c>
    </row>
    <row r="327">
      <c r="A327" s="63">
        <v>367.0</v>
      </c>
      <c r="B327" s="64" t="s">
        <v>789</v>
      </c>
      <c r="C327" s="64" t="s">
        <v>195</v>
      </c>
    </row>
    <row r="328">
      <c r="A328" s="63">
        <v>368.0</v>
      </c>
      <c r="B328" s="64" t="s">
        <v>790</v>
      </c>
      <c r="C328" s="64" t="s">
        <v>293</v>
      </c>
    </row>
    <row r="329">
      <c r="A329" s="63">
        <v>369.0</v>
      </c>
      <c r="B329" s="64" t="s">
        <v>791</v>
      </c>
      <c r="C329" s="64" t="s">
        <v>98</v>
      </c>
    </row>
    <row r="330">
      <c r="A330" s="63">
        <v>370.0</v>
      </c>
      <c r="B330" s="64" t="s">
        <v>792</v>
      </c>
      <c r="C330" s="64" t="s">
        <v>293</v>
      </c>
    </row>
    <row r="331">
      <c r="A331" s="63">
        <v>371.0</v>
      </c>
      <c r="B331" s="64" t="s">
        <v>793</v>
      </c>
      <c r="C331" s="64" t="s">
        <v>353</v>
      </c>
    </row>
    <row r="332">
      <c r="A332" s="63">
        <v>372.0</v>
      </c>
      <c r="B332" s="64" t="s">
        <v>794</v>
      </c>
      <c r="C332" s="64" t="s">
        <v>89</v>
      </c>
    </row>
    <row r="333">
      <c r="A333" s="63">
        <v>373.0</v>
      </c>
      <c r="B333" s="64" t="s">
        <v>795</v>
      </c>
      <c r="C333" s="64" t="s">
        <v>65</v>
      </c>
    </row>
    <row r="334">
      <c r="A334" s="63">
        <v>374.0</v>
      </c>
      <c r="B334" s="64" t="s">
        <v>796</v>
      </c>
      <c r="C334" s="64" t="s">
        <v>373</v>
      </c>
    </row>
    <row r="335">
      <c r="A335" s="63">
        <v>375.0</v>
      </c>
      <c r="B335" s="64" t="s">
        <v>797</v>
      </c>
      <c r="C335" s="64" t="s">
        <v>373</v>
      </c>
    </row>
    <row r="336">
      <c r="A336" s="63">
        <v>376.0</v>
      </c>
      <c r="B336" s="64" t="s">
        <v>798</v>
      </c>
      <c r="C336" s="64" t="s">
        <v>373</v>
      </c>
    </row>
    <row r="337">
      <c r="A337" s="63">
        <v>387.0</v>
      </c>
      <c r="B337" s="64" t="s">
        <v>799</v>
      </c>
      <c r="C337" s="64" t="s">
        <v>259</v>
      </c>
    </row>
    <row r="338">
      <c r="A338" s="63">
        <v>388.0</v>
      </c>
      <c r="B338" s="64" t="s">
        <v>800</v>
      </c>
      <c r="C338" s="64" t="s">
        <v>259</v>
      </c>
    </row>
    <row r="339">
      <c r="A339" s="63">
        <v>389.0</v>
      </c>
      <c r="B339" s="64" t="s">
        <v>801</v>
      </c>
      <c r="C339" s="64" t="s">
        <v>259</v>
      </c>
    </row>
    <row r="340">
      <c r="A340" s="63">
        <v>390.0</v>
      </c>
      <c r="B340" s="64" t="s">
        <v>802</v>
      </c>
      <c r="C340" s="64" t="s">
        <v>286</v>
      </c>
    </row>
    <row r="341">
      <c r="A341" s="63">
        <v>391.0</v>
      </c>
      <c r="B341" s="64" t="s">
        <v>803</v>
      </c>
      <c r="C341" s="64" t="s">
        <v>286</v>
      </c>
    </row>
    <row r="342">
      <c r="A342" s="63">
        <v>392.0</v>
      </c>
      <c r="B342" s="64" t="s">
        <v>804</v>
      </c>
      <c r="C342" s="64" t="s">
        <v>286</v>
      </c>
    </row>
    <row r="343">
      <c r="A343" s="63">
        <v>393.0</v>
      </c>
      <c r="B343" s="64" t="s">
        <v>805</v>
      </c>
      <c r="C343" s="64" t="s">
        <v>359</v>
      </c>
    </row>
    <row r="344">
      <c r="A344" s="63">
        <v>394.0</v>
      </c>
      <c r="B344" s="64" t="s">
        <v>806</v>
      </c>
      <c r="C344" s="64" t="s">
        <v>359</v>
      </c>
    </row>
    <row r="345">
      <c r="A345" s="63">
        <v>395.0</v>
      </c>
      <c r="B345" s="64" t="s">
        <v>807</v>
      </c>
      <c r="C345" s="64" t="s">
        <v>359</v>
      </c>
    </row>
    <row r="346">
      <c r="A346" s="63">
        <v>396.0</v>
      </c>
      <c r="B346" s="64" t="s">
        <v>808</v>
      </c>
      <c r="C346" s="64" t="s">
        <v>342</v>
      </c>
    </row>
    <row r="347">
      <c r="A347" s="63">
        <v>397.0</v>
      </c>
      <c r="B347" s="64" t="s">
        <v>809</v>
      </c>
      <c r="C347" s="64" t="s">
        <v>342</v>
      </c>
    </row>
    <row r="348">
      <c r="A348" s="63">
        <v>398.0</v>
      </c>
      <c r="B348" s="64" t="s">
        <v>810</v>
      </c>
      <c r="C348" s="64" t="s">
        <v>342</v>
      </c>
    </row>
    <row r="349">
      <c r="A349" s="63">
        <v>399.0</v>
      </c>
      <c r="B349" s="64" t="s">
        <v>811</v>
      </c>
      <c r="C349" s="64" t="s">
        <v>385</v>
      </c>
    </row>
    <row r="350">
      <c r="A350" s="63">
        <v>400.0</v>
      </c>
      <c r="B350" s="64" t="s">
        <v>812</v>
      </c>
      <c r="C350" s="64" t="s">
        <v>385</v>
      </c>
    </row>
    <row r="351">
      <c r="A351" s="63">
        <v>401.0</v>
      </c>
      <c r="B351" s="64" t="s">
        <v>813</v>
      </c>
      <c r="C351" s="64" t="s">
        <v>213</v>
      </c>
    </row>
    <row r="352">
      <c r="A352" s="63">
        <v>402.0</v>
      </c>
      <c r="B352" s="64" t="s">
        <v>814</v>
      </c>
      <c r="C352" s="64" t="s">
        <v>307</v>
      </c>
    </row>
    <row r="353">
      <c r="A353" s="63">
        <v>403.0</v>
      </c>
      <c r="B353" s="64" t="s">
        <v>815</v>
      </c>
      <c r="C353" s="64" t="s">
        <v>236</v>
      </c>
    </row>
    <row r="354">
      <c r="A354" s="63">
        <v>404.0</v>
      </c>
      <c r="B354" s="64" t="s">
        <v>816</v>
      </c>
      <c r="C354" s="64" t="s">
        <v>236</v>
      </c>
    </row>
    <row r="355">
      <c r="A355" s="63">
        <v>405.0</v>
      </c>
      <c r="B355" s="64" t="s">
        <v>817</v>
      </c>
      <c r="C355" s="64" t="s">
        <v>236</v>
      </c>
    </row>
    <row r="356">
      <c r="A356" s="63">
        <v>406.0</v>
      </c>
      <c r="B356" s="64" t="s">
        <v>818</v>
      </c>
      <c r="C356" s="64" t="s">
        <v>309</v>
      </c>
    </row>
    <row r="357">
      <c r="A357" s="63">
        <v>407.0</v>
      </c>
      <c r="B357" s="64" t="s">
        <v>819</v>
      </c>
      <c r="C357" s="64" t="s">
        <v>307</v>
      </c>
    </row>
    <row r="358">
      <c r="A358" s="63">
        <v>408.0</v>
      </c>
      <c r="B358" s="64" t="s">
        <v>820</v>
      </c>
      <c r="C358" s="64" t="s">
        <v>353</v>
      </c>
    </row>
    <row r="359">
      <c r="A359" s="63">
        <v>409.0</v>
      </c>
      <c r="B359" s="64" t="s">
        <v>821</v>
      </c>
      <c r="C359" s="64" t="s">
        <v>353</v>
      </c>
    </row>
    <row r="360">
      <c r="A360" s="63">
        <v>410.0</v>
      </c>
      <c r="B360" s="64" t="s">
        <v>822</v>
      </c>
      <c r="C360" s="64" t="s">
        <v>199</v>
      </c>
    </row>
    <row r="361">
      <c r="A361" s="63">
        <v>411.0</v>
      </c>
      <c r="B361" s="64" t="s">
        <v>823</v>
      </c>
      <c r="C361" s="64" t="s">
        <v>199</v>
      </c>
    </row>
    <row r="362">
      <c r="A362" s="63">
        <v>412.0</v>
      </c>
      <c r="B362" s="64" t="s">
        <v>824</v>
      </c>
      <c r="C362" s="64" t="s">
        <v>89</v>
      </c>
    </row>
    <row r="363">
      <c r="A363" s="63">
        <v>413.0</v>
      </c>
      <c r="B363" s="64" t="s">
        <v>825</v>
      </c>
      <c r="C363" s="64" t="s">
        <v>89</v>
      </c>
    </row>
    <row r="364">
      <c r="A364" s="63">
        <v>414.0</v>
      </c>
      <c r="B364" s="64" t="s">
        <v>826</v>
      </c>
      <c r="C364" s="64" t="s">
        <v>70</v>
      </c>
    </row>
    <row r="365">
      <c r="A365" s="63">
        <v>415.0</v>
      </c>
      <c r="B365" s="64" t="s">
        <v>827</v>
      </c>
      <c r="C365" s="64" t="s">
        <v>222</v>
      </c>
    </row>
    <row r="366">
      <c r="A366" s="63">
        <v>416.0</v>
      </c>
      <c r="B366" s="64" t="s">
        <v>828</v>
      </c>
      <c r="C366" s="64" t="s">
        <v>357</v>
      </c>
    </row>
    <row r="367">
      <c r="A367" s="63">
        <v>417.0</v>
      </c>
      <c r="B367" s="64" t="s">
        <v>829</v>
      </c>
      <c r="C367" s="64" t="s">
        <v>138</v>
      </c>
    </row>
    <row r="368">
      <c r="A368" s="63">
        <v>418.0</v>
      </c>
      <c r="B368" s="64" t="s">
        <v>830</v>
      </c>
      <c r="C368" s="64" t="s">
        <v>195</v>
      </c>
    </row>
    <row r="369">
      <c r="A369" s="63">
        <v>419.0</v>
      </c>
      <c r="B369" s="64" t="s">
        <v>831</v>
      </c>
      <c r="C369" s="64" t="s">
        <v>195</v>
      </c>
    </row>
    <row r="370">
      <c r="A370" s="63">
        <v>422.0</v>
      </c>
      <c r="B370" s="64" t="s">
        <v>832</v>
      </c>
      <c r="C370" s="64" t="s">
        <v>418</v>
      </c>
    </row>
    <row r="371">
      <c r="A371" s="63">
        <v>423.0</v>
      </c>
      <c r="B371" s="64" t="s">
        <v>833</v>
      </c>
      <c r="C371" s="64" t="s">
        <v>418</v>
      </c>
    </row>
    <row r="372">
      <c r="A372" s="63">
        <v>424.0</v>
      </c>
      <c r="B372" s="64" t="s">
        <v>834</v>
      </c>
      <c r="C372" s="64" t="s">
        <v>25</v>
      </c>
    </row>
    <row r="373">
      <c r="A373" s="63">
        <v>425.0</v>
      </c>
      <c r="B373" s="64" t="s">
        <v>835</v>
      </c>
      <c r="C373" s="64" t="s">
        <v>379</v>
      </c>
    </row>
    <row r="374">
      <c r="A374" s="63">
        <v>426.0</v>
      </c>
      <c r="B374" s="64" t="s">
        <v>836</v>
      </c>
      <c r="C374" s="64" t="s">
        <v>379</v>
      </c>
    </row>
    <row r="375">
      <c r="A375" s="63">
        <v>427.0</v>
      </c>
      <c r="B375" s="64" t="s">
        <v>837</v>
      </c>
      <c r="C375" s="64" t="s">
        <v>35</v>
      </c>
    </row>
    <row r="376">
      <c r="A376" s="63">
        <v>428.0</v>
      </c>
      <c r="B376" s="64" t="s">
        <v>838</v>
      </c>
      <c r="C376" s="64" t="s">
        <v>35</v>
      </c>
    </row>
    <row r="377">
      <c r="A377" s="63">
        <v>430.0</v>
      </c>
      <c r="B377" s="64" t="s">
        <v>839</v>
      </c>
      <c r="C377" s="64" t="s">
        <v>65</v>
      </c>
    </row>
    <row r="378">
      <c r="A378" s="63">
        <v>431.0</v>
      </c>
      <c r="B378" s="64" t="s">
        <v>840</v>
      </c>
      <c r="C378" s="64" t="s">
        <v>215</v>
      </c>
    </row>
    <row r="379">
      <c r="A379" s="63">
        <v>432.0</v>
      </c>
      <c r="B379" s="64" t="s">
        <v>841</v>
      </c>
      <c r="C379" s="64" t="s">
        <v>359</v>
      </c>
    </row>
    <row r="380">
      <c r="A380" s="63">
        <v>434.0</v>
      </c>
      <c r="B380" s="64" t="s">
        <v>842</v>
      </c>
      <c r="C380" s="64" t="s">
        <v>215</v>
      </c>
    </row>
    <row r="381">
      <c r="A381" s="63">
        <v>435.0</v>
      </c>
      <c r="B381" s="64" t="s">
        <v>843</v>
      </c>
      <c r="C381" s="64" t="s">
        <v>215</v>
      </c>
    </row>
    <row r="382">
      <c r="A382" s="63">
        <v>436.0</v>
      </c>
      <c r="B382" s="64" t="s">
        <v>844</v>
      </c>
      <c r="C382" s="64" t="s">
        <v>371</v>
      </c>
    </row>
    <row r="383">
      <c r="A383" s="63">
        <v>437.0</v>
      </c>
      <c r="B383" s="64" t="s">
        <v>845</v>
      </c>
      <c r="C383" s="64" t="s">
        <v>371</v>
      </c>
    </row>
    <row r="384">
      <c r="A384" s="63">
        <v>438.0</v>
      </c>
      <c r="B384" s="64" t="s">
        <v>846</v>
      </c>
      <c r="C384" s="64" t="s">
        <v>410</v>
      </c>
    </row>
    <row r="385">
      <c r="A385" s="63">
        <v>438.0</v>
      </c>
      <c r="B385" s="64" t="s">
        <v>846</v>
      </c>
      <c r="C385" s="64" t="s">
        <v>410</v>
      </c>
    </row>
    <row r="386">
      <c r="A386" s="63">
        <v>439.0</v>
      </c>
      <c r="B386" s="64" t="s">
        <v>847</v>
      </c>
      <c r="C386" s="64" t="s">
        <v>307</v>
      </c>
    </row>
    <row r="387">
      <c r="A387" s="63">
        <v>440.0</v>
      </c>
      <c r="B387" s="64" t="s">
        <v>848</v>
      </c>
      <c r="C387" s="64" t="s">
        <v>367</v>
      </c>
    </row>
    <row r="388">
      <c r="A388" s="63">
        <v>441.0</v>
      </c>
      <c r="B388" s="64" t="s">
        <v>849</v>
      </c>
      <c r="C388" s="64" t="s">
        <v>391</v>
      </c>
    </row>
    <row r="389">
      <c r="A389" s="63">
        <v>442.0</v>
      </c>
      <c r="B389" s="64" t="s">
        <v>850</v>
      </c>
      <c r="C389" s="64" t="s">
        <v>403</v>
      </c>
    </row>
    <row r="390">
      <c r="A390" s="63">
        <v>443.0</v>
      </c>
      <c r="B390" s="64" t="s">
        <v>851</v>
      </c>
      <c r="C390" s="64" t="s">
        <v>164</v>
      </c>
    </row>
    <row r="391">
      <c r="A391" s="63">
        <v>444.0</v>
      </c>
      <c r="B391" s="64" t="s">
        <v>852</v>
      </c>
      <c r="C391" s="64" t="s">
        <v>164</v>
      </c>
    </row>
    <row r="392">
      <c r="A392" s="63">
        <v>445.0</v>
      </c>
      <c r="B392" s="64" t="s">
        <v>853</v>
      </c>
      <c r="C392" s="64" t="s">
        <v>164</v>
      </c>
    </row>
    <row r="393">
      <c r="A393" s="63">
        <v>446.0</v>
      </c>
      <c r="B393" s="64" t="s">
        <v>854</v>
      </c>
      <c r="C393" s="64" t="s">
        <v>272</v>
      </c>
    </row>
    <row r="394">
      <c r="A394" s="63">
        <v>447.0</v>
      </c>
      <c r="B394" s="64" t="s">
        <v>85</v>
      </c>
      <c r="C394" s="64" t="s">
        <v>416</v>
      </c>
    </row>
    <row r="395">
      <c r="A395" s="63">
        <v>448.0</v>
      </c>
      <c r="B395" s="64" t="s">
        <v>855</v>
      </c>
      <c r="C395" s="64" t="s">
        <v>408</v>
      </c>
    </row>
    <row r="396">
      <c r="A396" s="63">
        <v>449.0</v>
      </c>
      <c r="B396" s="64" t="s">
        <v>856</v>
      </c>
      <c r="C396" s="64" t="s">
        <v>418</v>
      </c>
    </row>
    <row r="397">
      <c r="A397" s="63">
        <v>450.0</v>
      </c>
      <c r="B397" s="64" t="s">
        <v>857</v>
      </c>
      <c r="C397" s="64" t="s">
        <v>418</v>
      </c>
    </row>
    <row r="398">
      <c r="A398" s="63">
        <v>451.0</v>
      </c>
      <c r="B398" s="64" t="s">
        <v>858</v>
      </c>
      <c r="C398" s="64" t="s">
        <v>215</v>
      </c>
    </row>
    <row r="399">
      <c r="A399" s="63">
        <v>452.0</v>
      </c>
      <c r="B399" s="64" t="s">
        <v>859</v>
      </c>
      <c r="C399" s="64" t="s">
        <v>215</v>
      </c>
    </row>
    <row r="400">
      <c r="A400" s="63">
        <v>453.0</v>
      </c>
      <c r="B400" s="64" t="s">
        <v>860</v>
      </c>
      <c r="C400" s="64" t="s">
        <v>388</v>
      </c>
    </row>
    <row r="401">
      <c r="A401" s="63">
        <v>454.0</v>
      </c>
      <c r="B401" s="64" t="s">
        <v>861</v>
      </c>
      <c r="C401" s="64" t="s">
        <v>388</v>
      </c>
    </row>
    <row r="402">
      <c r="A402" s="63">
        <v>456.0</v>
      </c>
      <c r="B402" s="64" t="s">
        <v>862</v>
      </c>
      <c r="C402" s="64" t="s">
        <v>195</v>
      </c>
    </row>
    <row r="403">
      <c r="A403" s="63">
        <v>457.0</v>
      </c>
      <c r="B403" s="64" t="s">
        <v>863</v>
      </c>
      <c r="C403" s="64" t="s">
        <v>195</v>
      </c>
    </row>
    <row r="404">
      <c r="A404" s="63">
        <v>458.0</v>
      </c>
      <c r="B404" s="64" t="s">
        <v>864</v>
      </c>
      <c r="C404" s="64" t="s">
        <v>195</v>
      </c>
    </row>
    <row r="405">
      <c r="A405" s="63">
        <v>459.0</v>
      </c>
      <c r="B405" s="64" t="s">
        <v>865</v>
      </c>
      <c r="C405" s="64" t="s">
        <v>199</v>
      </c>
    </row>
    <row r="406">
      <c r="A406" s="63">
        <v>460.0</v>
      </c>
      <c r="B406" s="64" t="s">
        <v>866</v>
      </c>
      <c r="C406" s="64" t="s">
        <v>199</v>
      </c>
    </row>
    <row r="407">
      <c r="A407" s="63">
        <v>461.0</v>
      </c>
      <c r="B407" s="64" t="s">
        <v>867</v>
      </c>
      <c r="C407" s="64" t="s">
        <v>350</v>
      </c>
    </row>
    <row r="408">
      <c r="A408" s="63">
        <v>462.0</v>
      </c>
      <c r="B408" s="64" t="s">
        <v>868</v>
      </c>
      <c r="C408" s="64" t="s">
        <v>397</v>
      </c>
    </row>
    <row r="409">
      <c r="A409" s="63">
        <v>463.0</v>
      </c>
      <c r="B409" s="64" t="s">
        <v>869</v>
      </c>
      <c r="C409" s="64" t="s">
        <v>143</v>
      </c>
    </row>
    <row r="410">
      <c r="A410" s="63">
        <v>464.0</v>
      </c>
      <c r="B410" s="64" t="s">
        <v>870</v>
      </c>
      <c r="C410" s="64" t="s">
        <v>342</v>
      </c>
    </row>
    <row r="411">
      <c r="A411" s="63">
        <v>465.0</v>
      </c>
      <c r="B411" s="64" t="s">
        <v>871</v>
      </c>
      <c r="C411" s="64" t="s">
        <v>44</v>
      </c>
    </row>
    <row r="412">
      <c r="A412" s="63">
        <v>466.0</v>
      </c>
      <c r="B412" s="64" t="s">
        <v>872</v>
      </c>
      <c r="C412" s="64" t="s">
        <v>255</v>
      </c>
    </row>
    <row r="413">
      <c r="A413" s="63">
        <v>467.0</v>
      </c>
      <c r="B413" s="64" t="s">
        <v>873</v>
      </c>
      <c r="C413" s="64" t="s">
        <v>255</v>
      </c>
    </row>
    <row r="414">
      <c r="A414" s="63">
        <v>468.0</v>
      </c>
      <c r="B414" s="64" t="s">
        <v>874</v>
      </c>
      <c r="C414" s="64" t="s">
        <v>315</v>
      </c>
    </row>
    <row r="415">
      <c r="A415" s="63">
        <v>469.0</v>
      </c>
      <c r="B415" s="64" t="s">
        <v>875</v>
      </c>
      <c r="C415" s="64" t="s">
        <v>340</v>
      </c>
    </row>
    <row r="416">
      <c r="A416" s="63">
        <v>470.0</v>
      </c>
      <c r="B416" s="64" t="s">
        <v>876</v>
      </c>
      <c r="C416" s="64" t="s">
        <v>183</v>
      </c>
    </row>
    <row r="417">
      <c r="A417" s="63">
        <v>471.0</v>
      </c>
      <c r="B417" s="64" t="s">
        <v>877</v>
      </c>
      <c r="C417" s="64" t="s">
        <v>333</v>
      </c>
    </row>
    <row r="418">
      <c r="A418" s="63">
        <v>472.0</v>
      </c>
      <c r="B418" s="64" t="s">
        <v>878</v>
      </c>
      <c r="C418" s="64" t="s">
        <v>288</v>
      </c>
    </row>
    <row r="419">
      <c r="A419" s="63">
        <v>473.0</v>
      </c>
      <c r="B419" s="64" t="s">
        <v>879</v>
      </c>
      <c r="C419" s="64" t="s">
        <v>207</v>
      </c>
    </row>
    <row r="420">
      <c r="A420" s="63">
        <v>474.0</v>
      </c>
      <c r="B420" s="64" t="s">
        <v>880</v>
      </c>
      <c r="C420" s="64" t="s">
        <v>397</v>
      </c>
    </row>
    <row r="421">
      <c r="A421" s="63">
        <v>475.0</v>
      </c>
      <c r="B421" s="64" t="s">
        <v>881</v>
      </c>
      <c r="C421" s="64" t="s">
        <v>408</v>
      </c>
    </row>
    <row r="422">
      <c r="A422" s="63">
        <v>476.0</v>
      </c>
      <c r="B422" s="64" t="s">
        <v>882</v>
      </c>
      <c r="C422" s="64" t="s">
        <v>418</v>
      </c>
    </row>
    <row r="423">
      <c r="A423" s="63">
        <v>477.0</v>
      </c>
      <c r="B423" s="64" t="s">
        <v>883</v>
      </c>
      <c r="C423" s="64" t="s">
        <v>340</v>
      </c>
    </row>
    <row r="424">
      <c r="A424" s="63">
        <v>478.0</v>
      </c>
      <c r="B424" s="64" t="s">
        <v>884</v>
      </c>
      <c r="C424" s="64" t="s">
        <v>363</v>
      </c>
    </row>
    <row r="425">
      <c r="A425" s="63">
        <v>483.0</v>
      </c>
      <c r="B425" s="64" t="s">
        <v>885</v>
      </c>
      <c r="C425" s="64" t="s">
        <v>383</v>
      </c>
    </row>
    <row r="426">
      <c r="A426" s="63">
        <v>484.0</v>
      </c>
      <c r="B426" s="64" t="s">
        <v>886</v>
      </c>
      <c r="C426" s="64" t="s">
        <v>383</v>
      </c>
    </row>
    <row r="427">
      <c r="A427" s="63">
        <v>487.0</v>
      </c>
      <c r="B427" s="64" t="s">
        <v>887</v>
      </c>
      <c r="C427" s="64" t="s">
        <v>383</v>
      </c>
    </row>
    <row r="428">
      <c r="A428" s="63">
        <v>504.0</v>
      </c>
      <c r="B428" s="64" t="s">
        <v>888</v>
      </c>
      <c r="C428" s="64" t="s">
        <v>397</v>
      </c>
    </row>
    <row r="429">
      <c r="A429" s="63">
        <v>505.0</v>
      </c>
      <c r="B429" s="64" t="s">
        <v>889</v>
      </c>
      <c r="C429" s="64" t="s">
        <v>397</v>
      </c>
    </row>
    <row r="430">
      <c r="A430" s="63">
        <v>506.0</v>
      </c>
      <c r="B430" s="64" t="s">
        <v>890</v>
      </c>
      <c r="C430" s="64" t="s">
        <v>213</v>
      </c>
    </row>
    <row r="431">
      <c r="A431" s="63">
        <v>507.0</v>
      </c>
      <c r="B431" s="64" t="s">
        <v>891</v>
      </c>
      <c r="C431" s="64" t="s">
        <v>329</v>
      </c>
    </row>
    <row r="432">
      <c r="A432" s="63">
        <v>508.0</v>
      </c>
      <c r="B432" s="64" t="s">
        <v>892</v>
      </c>
      <c r="C432" s="64" t="s">
        <v>329</v>
      </c>
    </row>
    <row r="433">
      <c r="A433" s="63">
        <v>509.0</v>
      </c>
      <c r="B433" s="64" t="s">
        <v>893</v>
      </c>
      <c r="C433" s="64" t="s">
        <v>416</v>
      </c>
    </row>
    <row r="434">
      <c r="A434" s="63">
        <v>510.0</v>
      </c>
      <c r="B434" s="64" t="s">
        <v>894</v>
      </c>
      <c r="C434" s="64" t="s">
        <v>416</v>
      </c>
    </row>
    <row r="435">
      <c r="A435" s="63">
        <v>511.0</v>
      </c>
      <c r="B435" s="64" t="s">
        <v>895</v>
      </c>
      <c r="C435" s="64" t="s">
        <v>242</v>
      </c>
    </row>
    <row r="436">
      <c r="A436" s="63">
        <v>512.0</v>
      </c>
      <c r="B436" s="64" t="s">
        <v>896</v>
      </c>
      <c r="C436" s="64" t="s">
        <v>242</v>
      </c>
    </row>
    <row r="437">
      <c r="A437" s="63">
        <v>513.0</v>
      </c>
      <c r="B437" s="64" t="s">
        <v>897</v>
      </c>
      <c r="C437" s="64" t="s">
        <v>244</v>
      </c>
    </row>
    <row r="438">
      <c r="A438" s="63">
        <v>514.0</v>
      </c>
      <c r="B438" s="64" t="s">
        <v>898</v>
      </c>
      <c r="C438" s="64" t="s">
        <v>244</v>
      </c>
    </row>
    <row r="439">
      <c r="A439" s="63">
        <v>515.0</v>
      </c>
      <c r="B439" s="64" t="s">
        <v>899</v>
      </c>
      <c r="C439" s="64" t="s">
        <v>55</v>
      </c>
    </row>
    <row r="440">
      <c r="A440" s="63">
        <v>516.0</v>
      </c>
      <c r="B440" s="64" t="s">
        <v>900</v>
      </c>
      <c r="C440" s="64" t="s">
        <v>55</v>
      </c>
    </row>
    <row r="441">
      <c r="A441" s="63">
        <v>517.0</v>
      </c>
      <c r="B441" s="64" t="s">
        <v>901</v>
      </c>
      <c r="C441" s="64" t="s">
        <v>383</v>
      </c>
    </row>
    <row r="442">
      <c r="A442" s="63">
        <v>518.0</v>
      </c>
      <c r="B442" s="64" t="s">
        <v>902</v>
      </c>
      <c r="C442" s="64" t="s">
        <v>383</v>
      </c>
    </row>
    <row r="443">
      <c r="A443" s="63">
        <v>519.0</v>
      </c>
      <c r="B443" s="64" t="s">
        <v>903</v>
      </c>
      <c r="C443" s="64" t="s">
        <v>266</v>
      </c>
    </row>
    <row r="444">
      <c r="A444" s="63">
        <v>520.0</v>
      </c>
      <c r="B444" s="64" t="s">
        <v>904</v>
      </c>
      <c r="C444" s="64" t="s">
        <v>266</v>
      </c>
    </row>
    <row r="445">
      <c r="A445" s="63">
        <v>521.0</v>
      </c>
      <c r="B445" s="64" t="s">
        <v>905</v>
      </c>
      <c r="C445" s="64" t="s">
        <v>266</v>
      </c>
    </row>
    <row r="446">
      <c r="A446" s="63">
        <v>522.0</v>
      </c>
      <c r="B446" s="64" t="s">
        <v>906</v>
      </c>
      <c r="C446" s="64" t="s">
        <v>414</v>
      </c>
    </row>
    <row r="447">
      <c r="A447" s="63">
        <v>523.0</v>
      </c>
      <c r="B447" s="64" t="s">
        <v>907</v>
      </c>
      <c r="C447" s="64" t="s">
        <v>414</v>
      </c>
    </row>
    <row r="448">
      <c r="A448" s="63">
        <v>524.0</v>
      </c>
      <c r="B448" s="64" t="s">
        <v>908</v>
      </c>
      <c r="C448" s="64" t="s">
        <v>418</v>
      </c>
    </row>
    <row r="449">
      <c r="A449" s="63">
        <v>525.0</v>
      </c>
      <c r="B449" s="64" t="s">
        <v>909</v>
      </c>
      <c r="C449" s="64" t="s">
        <v>418</v>
      </c>
    </row>
    <row r="450">
      <c r="A450" s="63">
        <v>526.0</v>
      </c>
      <c r="B450" s="64" t="s">
        <v>910</v>
      </c>
      <c r="C450" s="64" t="s">
        <v>418</v>
      </c>
    </row>
    <row r="451">
      <c r="A451" s="63">
        <v>527.0</v>
      </c>
      <c r="B451" s="64" t="s">
        <v>911</v>
      </c>
      <c r="C451" s="64" t="s">
        <v>280</v>
      </c>
    </row>
    <row r="452">
      <c r="A452" s="63">
        <v>528.0</v>
      </c>
      <c r="B452" s="64" t="s">
        <v>912</v>
      </c>
      <c r="C452" s="64" t="s">
        <v>280</v>
      </c>
    </row>
    <row r="453">
      <c r="A453" s="63">
        <v>529.0</v>
      </c>
      <c r="B453" s="64" t="s">
        <v>913</v>
      </c>
      <c r="C453" s="64" t="s">
        <v>313</v>
      </c>
    </row>
    <row r="454">
      <c r="A454" s="63">
        <v>530.0</v>
      </c>
      <c r="B454" s="64" t="s">
        <v>914</v>
      </c>
      <c r="C454" s="64" t="s">
        <v>313</v>
      </c>
    </row>
    <row r="455">
      <c r="A455" s="63">
        <v>531.0</v>
      </c>
      <c r="B455" s="64" t="s">
        <v>915</v>
      </c>
      <c r="C455" s="64" t="s">
        <v>311</v>
      </c>
    </row>
    <row r="456">
      <c r="A456" s="63">
        <v>532.0</v>
      </c>
      <c r="B456" s="64" t="s">
        <v>916</v>
      </c>
      <c r="C456" s="64" t="s">
        <v>286</v>
      </c>
    </row>
    <row r="457">
      <c r="A457" s="63">
        <v>533.0</v>
      </c>
      <c r="B457" s="64" t="s">
        <v>917</v>
      </c>
      <c r="C457" s="64" t="s">
        <v>286</v>
      </c>
    </row>
    <row r="458">
      <c r="A458" s="63">
        <v>534.0</v>
      </c>
      <c r="B458" s="64" t="s">
        <v>918</v>
      </c>
      <c r="C458" s="64" t="s">
        <v>286</v>
      </c>
    </row>
    <row r="459">
      <c r="A459" s="63">
        <v>535.0</v>
      </c>
      <c r="B459" s="64" t="s">
        <v>919</v>
      </c>
      <c r="C459" s="64" t="s">
        <v>140</v>
      </c>
    </row>
    <row r="460">
      <c r="A460" s="63">
        <v>536.0</v>
      </c>
      <c r="B460" s="64" t="s">
        <v>920</v>
      </c>
      <c r="C460" s="64" t="s">
        <v>140</v>
      </c>
    </row>
    <row r="461">
      <c r="A461" s="63">
        <v>537.0</v>
      </c>
      <c r="B461" s="64" t="s">
        <v>921</v>
      </c>
      <c r="C461" s="64" t="s">
        <v>140</v>
      </c>
    </row>
    <row r="462">
      <c r="A462" s="63">
        <v>538.0</v>
      </c>
      <c r="B462" s="64" t="s">
        <v>922</v>
      </c>
      <c r="C462" s="64" t="s">
        <v>313</v>
      </c>
    </row>
    <row r="463">
      <c r="A463" s="63">
        <v>539.0</v>
      </c>
      <c r="B463" s="64" t="s">
        <v>923</v>
      </c>
      <c r="C463" s="64" t="s">
        <v>313</v>
      </c>
    </row>
    <row r="464">
      <c r="A464" s="63">
        <v>540.0</v>
      </c>
      <c r="B464" s="64" t="s">
        <v>924</v>
      </c>
      <c r="C464" s="64" t="s">
        <v>89</v>
      </c>
    </row>
    <row r="465">
      <c r="A465" s="63">
        <v>541.0</v>
      </c>
      <c r="B465" s="64" t="s">
        <v>925</v>
      </c>
      <c r="C465" s="64" t="s">
        <v>89</v>
      </c>
    </row>
    <row r="466">
      <c r="A466" s="63">
        <v>542.0</v>
      </c>
      <c r="B466" s="64" t="s">
        <v>926</v>
      </c>
      <c r="C466" s="64" t="s">
        <v>89</v>
      </c>
    </row>
    <row r="467">
      <c r="A467" s="63">
        <v>543.0</v>
      </c>
      <c r="B467" s="64" t="s">
        <v>927</v>
      </c>
      <c r="C467" s="64" t="s">
        <v>127</v>
      </c>
    </row>
    <row r="468">
      <c r="A468" s="63">
        <v>544.0</v>
      </c>
      <c r="B468" s="64" t="s">
        <v>928</v>
      </c>
      <c r="C468" s="64" t="s">
        <v>127</v>
      </c>
    </row>
    <row r="469">
      <c r="A469" s="63">
        <v>545.0</v>
      </c>
      <c r="B469" s="64" t="s">
        <v>929</v>
      </c>
      <c r="C469" s="64" t="s">
        <v>127</v>
      </c>
    </row>
    <row r="470">
      <c r="A470" s="63">
        <v>546.0</v>
      </c>
      <c r="B470" s="64" t="s">
        <v>930</v>
      </c>
      <c r="C470" s="64" t="s">
        <v>183</v>
      </c>
    </row>
    <row r="471">
      <c r="A471" s="63">
        <v>547.0</v>
      </c>
      <c r="B471" s="64" t="s">
        <v>931</v>
      </c>
      <c r="C471" s="64" t="s">
        <v>183</v>
      </c>
    </row>
    <row r="472">
      <c r="A472" s="63">
        <v>548.0</v>
      </c>
      <c r="B472" s="64" t="s">
        <v>932</v>
      </c>
      <c r="C472" s="64" t="s">
        <v>309</v>
      </c>
    </row>
    <row r="473">
      <c r="A473" s="63">
        <v>549.0</v>
      </c>
      <c r="B473" s="64" t="s">
        <v>933</v>
      </c>
      <c r="C473" s="64" t="s">
        <v>309</v>
      </c>
    </row>
    <row r="474">
      <c r="A474" s="63">
        <v>550.0</v>
      </c>
      <c r="B474" s="64" t="s">
        <v>934</v>
      </c>
      <c r="C474" s="64" t="s">
        <v>313</v>
      </c>
    </row>
    <row r="475">
      <c r="A475" s="63">
        <v>551.0</v>
      </c>
      <c r="B475" s="64" t="s">
        <v>935</v>
      </c>
      <c r="C475" s="64" t="s">
        <v>274</v>
      </c>
    </row>
    <row r="476">
      <c r="A476" s="63">
        <v>552.0</v>
      </c>
      <c r="B476" s="64" t="s">
        <v>936</v>
      </c>
      <c r="C476" s="64" t="s">
        <v>274</v>
      </c>
    </row>
    <row r="477">
      <c r="A477" s="63">
        <v>553.0</v>
      </c>
      <c r="B477" s="64" t="s">
        <v>937</v>
      </c>
      <c r="C477" s="64" t="s">
        <v>274</v>
      </c>
    </row>
    <row r="478">
      <c r="A478" s="63">
        <v>554.0</v>
      </c>
      <c r="B478" s="64" t="s">
        <v>938</v>
      </c>
      <c r="C478" s="64" t="s">
        <v>86</v>
      </c>
    </row>
    <row r="479">
      <c r="A479" s="63">
        <v>555.0</v>
      </c>
      <c r="B479" s="64" t="s">
        <v>939</v>
      </c>
      <c r="C479" s="64" t="s">
        <v>422</v>
      </c>
    </row>
    <row r="480">
      <c r="A480" s="63">
        <v>556.0</v>
      </c>
      <c r="B480" s="64" t="s">
        <v>940</v>
      </c>
      <c r="C480" s="64" t="s">
        <v>331</v>
      </c>
    </row>
    <row r="481">
      <c r="A481" s="63">
        <v>557.0</v>
      </c>
      <c r="B481" s="64" t="s">
        <v>941</v>
      </c>
      <c r="C481" s="64" t="s">
        <v>369</v>
      </c>
    </row>
    <row r="482">
      <c r="A482" s="63">
        <v>558.0</v>
      </c>
      <c r="B482" s="64" t="s">
        <v>942</v>
      </c>
      <c r="C482" s="64" t="s">
        <v>369</v>
      </c>
    </row>
    <row r="483">
      <c r="A483" s="63">
        <v>559.0</v>
      </c>
      <c r="B483" s="64" t="s">
        <v>943</v>
      </c>
      <c r="C483" s="64" t="s">
        <v>161</v>
      </c>
    </row>
    <row r="484">
      <c r="A484" s="63">
        <v>560.0</v>
      </c>
      <c r="B484" s="64" t="s">
        <v>944</v>
      </c>
      <c r="C484" s="64" t="s">
        <v>161</v>
      </c>
    </row>
    <row r="485">
      <c r="A485" s="63">
        <v>561.0</v>
      </c>
      <c r="B485" s="64" t="s">
        <v>945</v>
      </c>
      <c r="C485" s="64" t="s">
        <v>70</v>
      </c>
    </row>
    <row r="486">
      <c r="A486" s="63">
        <v>564.0</v>
      </c>
      <c r="B486" s="64" t="s">
        <v>946</v>
      </c>
      <c r="C486" s="64" t="s">
        <v>74</v>
      </c>
    </row>
    <row r="487">
      <c r="A487" s="63">
        <v>565.0</v>
      </c>
      <c r="B487" s="64" t="s">
        <v>947</v>
      </c>
      <c r="C487" s="64" t="s">
        <v>74</v>
      </c>
    </row>
    <row r="488">
      <c r="A488" s="63">
        <v>568.0</v>
      </c>
      <c r="B488" s="64" t="s">
        <v>948</v>
      </c>
      <c r="C488" s="64" t="s">
        <v>317</v>
      </c>
    </row>
    <row r="489">
      <c r="A489" s="63">
        <v>569.0</v>
      </c>
      <c r="B489" s="64" t="s">
        <v>949</v>
      </c>
      <c r="C489" s="64" t="s">
        <v>317</v>
      </c>
    </row>
    <row r="490">
      <c r="A490" s="63">
        <v>572.0</v>
      </c>
      <c r="B490" s="64" t="s">
        <v>76</v>
      </c>
      <c r="C490" s="64" t="s">
        <v>25</v>
      </c>
    </row>
    <row r="491">
      <c r="A491" s="63">
        <v>573.0</v>
      </c>
      <c r="B491" s="64" t="s">
        <v>950</v>
      </c>
      <c r="C491" s="64" t="s">
        <v>25</v>
      </c>
    </row>
    <row r="492">
      <c r="A492" s="63">
        <v>574.0</v>
      </c>
      <c r="B492" s="64" t="s">
        <v>951</v>
      </c>
      <c r="C492" s="64" t="s">
        <v>94</v>
      </c>
    </row>
    <row r="493">
      <c r="A493" s="63">
        <v>575.0</v>
      </c>
      <c r="B493" s="64" t="s">
        <v>952</v>
      </c>
      <c r="C493" s="64" t="s">
        <v>94</v>
      </c>
    </row>
    <row r="494">
      <c r="A494" s="63">
        <v>576.0</v>
      </c>
      <c r="B494" s="64" t="s">
        <v>953</v>
      </c>
      <c r="C494" s="64" t="s">
        <v>94</v>
      </c>
    </row>
    <row r="495">
      <c r="A495" s="63">
        <v>577.0</v>
      </c>
      <c r="B495" s="64" t="s">
        <v>88</v>
      </c>
      <c r="C495" s="64" t="s">
        <v>44</v>
      </c>
    </row>
    <row r="496">
      <c r="A496" s="63">
        <v>578.0</v>
      </c>
      <c r="B496" s="64" t="s">
        <v>43</v>
      </c>
      <c r="C496" s="64" t="s">
        <v>44</v>
      </c>
    </row>
    <row r="497">
      <c r="A497" s="63">
        <v>579.0</v>
      </c>
      <c r="B497" s="64" t="s">
        <v>954</v>
      </c>
      <c r="C497" s="64" t="s">
        <v>44</v>
      </c>
    </row>
    <row r="498">
      <c r="A498" s="63">
        <v>580.0</v>
      </c>
      <c r="B498" s="64" t="s">
        <v>955</v>
      </c>
      <c r="C498" s="64" t="s">
        <v>293</v>
      </c>
    </row>
    <row r="499">
      <c r="A499" s="63">
        <v>581.0</v>
      </c>
      <c r="B499" s="64" t="s">
        <v>956</v>
      </c>
      <c r="C499" s="64" t="s">
        <v>293</v>
      </c>
    </row>
    <row r="500">
      <c r="A500" s="63">
        <v>582.0</v>
      </c>
      <c r="B500" s="64" t="s">
        <v>957</v>
      </c>
      <c r="C500" s="64" t="s">
        <v>369</v>
      </c>
    </row>
    <row r="501">
      <c r="A501" s="63">
        <v>583.0</v>
      </c>
      <c r="B501" s="64" t="s">
        <v>958</v>
      </c>
      <c r="C501" s="64" t="s">
        <v>369</v>
      </c>
    </row>
    <row r="502">
      <c r="A502" s="63">
        <v>584.0</v>
      </c>
      <c r="B502" s="64" t="s">
        <v>959</v>
      </c>
      <c r="C502" s="64" t="s">
        <v>369</v>
      </c>
    </row>
    <row r="503">
      <c r="A503" s="63">
        <v>585.0</v>
      </c>
      <c r="B503" s="64" t="s">
        <v>960</v>
      </c>
      <c r="C503" s="64" t="s">
        <v>180</v>
      </c>
    </row>
    <row r="504">
      <c r="A504" s="63">
        <v>586.0</v>
      </c>
      <c r="B504" s="64" t="s">
        <v>961</v>
      </c>
      <c r="C504" s="64" t="s">
        <v>180</v>
      </c>
    </row>
    <row r="505">
      <c r="A505" s="63">
        <v>587.0</v>
      </c>
      <c r="B505" s="64" t="s">
        <v>962</v>
      </c>
      <c r="C505" s="64" t="s">
        <v>264</v>
      </c>
    </row>
    <row r="506">
      <c r="A506" s="63">
        <v>588.0</v>
      </c>
      <c r="B506" s="64" t="s">
        <v>963</v>
      </c>
      <c r="C506" s="64" t="s">
        <v>68</v>
      </c>
    </row>
    <row r="507">
      <c r="A507" s="63">
        <v>589.0</v>
      </c>
      <c r="B507" s="64" t="s">
        <v>964</v>
      </c>
      <c r="C507" s="64" t="s">
        <v>89</v>
      </c>
    </row>
    <row r="508">
      <c r="A508" s="63">
        <v>590.0</v>
      </c>
      <c r="B508" s="64" t="s">
        <v>965</v>
      </c>
      <c r="C508" s="64" t="s">
        <v>44</v>
      </c>
    </row>
    <row r="509">
      <c r="A509" s="63">
        <v>591.0</v>
      </c>
      <c r="B509" s="64" t="s">
        <v>966</v>
      </c>
      <c r="C509" s="64" t="s">
        <v>44</v>
      </c>
    </row>
    <row r="510">
      <c r="A510" s="63">
        <v>592.0</v>
      </c>
      <c r="B510" s="64" t="s">
        <v>967</v>
      </c>
      <c r="C510" s="64" t="s">
        <v>132</v>
      </c>
    </row>
    <row r="511">
      <c r="A511" s="63">
        <v>593.0</v>
      </c>
      <c r="B511" s="64" t="s">
        <v>968</v>
      </c>
      <c r="C511" s="64" t="s">
        <v>132</v>
      </c>
    </row>
    <row r="512">
      <c r="A512" s="63">
        <v>594.0</v>
      </c>
      <c r="B512" s="64" t="s">
        <v>969</v>
      </c>
      <c r="C512" s="64" t="s">
        <v>44</v>
      </c>
    </row>
    <row r="513">
      <c r="A513" s="63">
        <v>595.0</v>
      </c>
      <c r="B513" s="64" t="s">
        <v>970</v>
      </c>
      <c r="C513" s="64" t="s">
        <v>247</v>
      </c>
    </row>
    <row r="514">
      <c r="A514" s="63">
        <v>596.0</v>
      </c>
      <c r="B514" s="64" t="s">
        <v>971</v>
      </c>
      <c r="C514" s="64" t="s">
        <v>247</v>
      </c>
    </row>
    <row r="515">
      <c r="A515" s="63">
        <v>598.0</v>
      </c>
      <c r="B515" s="64" t="s">
        <v>972</v>
      </c>
      <c r="C515" s="64" t="s">
        <v>319</v>
      </c>
    </row>
    <row r="516">
      <c r="A516" s="63">
        <v>599.0</v>
      </c>
      <c r="B516" s="64" t="s">
        <v>973</v>
      </c>
      <c r="C516" s="64" t="s">
        <v>174</v>
      </c>
    </row>
    <row r="517">
      <c r="A517" s="63">
        <v>600.0</v>
      </c>
      <c r="B517" s="64" t="s">
        <v>974</v>
      </c>
      <c r="C517" s="64" t="s">
        <v>174</v>
      </c>
    </row>
    <row r="518">
      <c r="A518" s="63">
        <v>601.0</v>
      </c>
      <c r="B518" s="64" t="s">
        <v>975</v>
      </c>
      <c r="C518" s="64" t="s">
        <v>174</v>
      </c>
    </row>
    <row r="519">
      <c r="A519" s="63">
        <v>605.0</v>
      </c>
      <c r="B519" s="64" t="s">
        <v>976</v>
      </c>
      <c r="C519" s="64" t="s">
        <v>397</v>
      </c>
    </row>
    <row r="520">
      <c r="A520" s="63">
        <v>606.0</v>
      </c>
      <c r="B520" s="64" t="s">
        <v>977</v>
      </c>
      <c r="C520" s="64" t="s">
        <v>397</v>
      </c>
    </row>
    <row r="521">
      <c r="A521" s="63">
        <v>607.0</v>
      </c>
      <c r="B521" s="64" t="s">
        <v>978</v>
      </c>
      <c r="C521" s="64" t="s">
        <v>403</v>
      </c>
    </row>
    <row r="522">
      <c r="A522" s="63">
        <v>608.0</v>
      </c>
      <c r="B522" s="64" t="s">
        <v>979</v>
      </c>
      <c r="C522" s="64" t="s">
        <v>403</v>
      </c>
    </row>
    <row r="523">
      <c r="A523" s="63">
        <v>609.0</v>
      </c>
      <c r="B523" s="64" t="s">
        <v>980</v>
      </c>
      <c r="C523" s="64" t="s">
        <v>403</v>
      </c>
    </row>
    <row r="524">
      <c r="A524" s="63">
        <v>610.0</v>
      </c>
      <c r="B524" s="64" t="s">
        <v>981</v>
      </c>
      <c r="C524" s="64" t="s">
        <v>357</v>
      </c>
    </row>
    <row r="525">
      <c r="A525" s="63">
        <v>611.0</v>
      </c>
      <c r="B525" s="64" t="s">
        <v>982</v>
      </c>
      <c r="C525" s="64" t="s">
        <v>357</v>
      </c>
    </row>
    <row r="526">
      <c r="A526" s="63">
        <v>612.0</v>
      </c>
      <c r="B526" s="64" t="s">
        <v>983</v>
      </c>
      <c r="C526" s="64" t="s">
        <v>357</v>
      </c>
    </row>
    <row r="527">
      <c r="A527" s="63">
        <v>613.0</v>
      </c>
      <c r="B527" s="64" t="s">
        <v>984</v>
      </c>
      <c r="C527" s="64" t="s">
        <v>410</v>
      </c>
    </row>
    <row r="528">
      <c r="A528" s="63">
        <v>614.0</v>
      </c>
      <c r="B528" s="64" t="s">
        <v>985</v>
      </c>
      <c r="C528" s="64" t="s">
        <v>74</v>
      </c>
    </row>
    <row r="529">
      <c r="A529" s="63">
        <v>616.0</v>
      </c>
      <c r="B529" s="64" t="s">
        <v>986</v>
      </c>
      <c r="C529" s="64" t="s">
        <v>89</v>
      </c>
    </row>
    <row r="530">
      <c r="A530" s="63">
        <v>617.0</v>
      </c>
      <c r="B530" s="64" t="s">
        <v>987</v>
      </c>
      <c r="C530" s="64" t="s">
        <v>276</v>
      </c>
    </row>
    <row r="531">
      <c r="A531" s="63">
        <v>618.0</v>
      </c>
      <c r="B531" s="64" t="s">
        <v>988</v>
      </c>
      <c r="C531" s="64" t="s">
        <v>135</v>
      </c>
    </row>
    <row r="532">
      <c r="A532" s="63">
        <v>619.0</v>
      </c>
      <c r="B532" s="64" t="s">
        <v>989</v>
      </c>
      <c r="C532" s="64" t="s">
        <v>342</v>
      </c>
    </row>
    <row r="533">
      <c r="A533" s="63">
        <v>620.0</v>
      </c>
      <c r="B533" s="64" t="s">
        <v>990</v>
      </c>
      <c r="C533" s="64" t="s">
        <v>342</v>
      </c>
    </row>
    <row r="534">
      <c r="A534" s="63">
        <v>621.0</v>
      </c>
      <c r="B534" s="64" t="s">
        <v>991</v>
      </c>
      <c r="C534" s="64" t="s">
        <v>313</v>
      </c>
    </row>
    <row r="535">
      <c r="A535" s="63">
        <v>622.0</v>
      </c>
      <c r="B535" s="64" t="s">
        <v>992</v>
      </c>
      <c r="C535" s="64" t="s">
        <v>68</v>
      </c>
    </row>
    <row r="536">
      <c r="A536" s="63">
        <v>623.0</v>
      </c>
      <c r="B536" s="64" t="s">
        <v>993</v>
      </c>
      <c r="C536" s="64" t="s">
        <v>68</v>
      </c>
    </row>
    <row r="537">
      <c r="A537" s="63">
        <v>624.0</v>
      </c>
      <c r="B537" s="64" t="s">
        <v>994</v>
      </c>
      <c r="C537" s="64" t="s">
        <v>205</v>
      </c>
    </row>
    <row r="538">
      <c r="A538" s="63">
        <v>625.0</v>
      </c>
      <c r="B538" s="64" t="s">
        <v>995</v>
      </c>
      <c r="C538" s="64" t="s">
        <v>205</v>
      </c>
    </row>
    <row r="539">
      <c r="A539" s="63">
        <v>626.0</v>
      </c>
      <c r="B539" s="64" t="s">
        <v>996</v>
      </c>
      <c r="C539" s="64" t="s">
        <v>199</v>
      </c>
    </row>
    <row r="540">
      <c r="A540" s="63">
        <v>627.0</v>
      </c>
      <c r="B540" s="64" t="s">
        <v>997</v>
      </c>
      <c r="C540" s="64" t="s">
        <v>222</v>
      </c>
    </row>
    <row r="541">
      <c r="A541" s="63">
        <v>628.0</v>
      </c>
      <c r="B541" s="64" t="s">
        <v>998</v>
      </c>
      <c r="C541" s="64" t="s">
        <v>359</v>
      </c>
    </row>
    <row r="542">
      <c r="A542" s="63">
        <v>629.0</v>
      </c>
      <c r="B542" s="64" t="s">
        <v>999</v>
      </c>
      <c r="C542" s="64" t="s">
        <v>369</v>
      </c>
    </row>
    <row r="543">
      <c r="A543" s="63">
        <v>630.0</v>
      </c>
      <c r="B543" s="64" t="s">
        <v>1000</v>
      </c>
      <c r="C543" s="64" t="s">
        <v>369</v>
      </c>
    </row>
    <row r="544">
      <c r="A544" s="63">
        <v>631.0</v>
      </c>
      <c r="B544" s="64" t="s">
        <v>1001</v>
      </c>
      <c r="C544" s="64" t="s">
        <v>256</v>
      </c>
    </row>
    <row r="545">
      <c r="A545" s="63">
        <v>632.0</v>
      </c>
      <c r="B545" s="64" t="s">
        <v>1002</v>
      </c>
      <c r="C545" s="64" t="s">
        <v>220</v>
      </c>
    </row>
    <row r="546">
      <c r="A546" s="63">
        <v>636.0</v>
      </c>
      <c r="B546" s="64" t="s">
        <v>1003</v>
      </c>
      <c r="C546" s="64" t="s">
        <v>247</v>
      </c>
    </row>
    <row r="547">
      <c r="A547" s="63">
        <v>637.0</v>
      </c>
      <c r="B547" s="64" t="s">
        <v>1004</v>
      </c>
      <c r="C547" s="64" t="s">
        <v>247</v>
      </c>
    </row>
    <row r="548">
      <c r="A548" s="63">
        <v>641.0</v>
      </c>
      <c r="B548" s="64" t="s">
        <v>1005</v>
      </c>
      <c r="C548" s="64" t="s">
        <v>359</v>
      </c>
    </row>
    <row r="549">
      <c r="A549" s="63">
        <v>642.0</v>
      </c>
      <c r="B549" s="64" t="s">
        <v>1006</v>
      </c>
      <c r="C549" s="64" t="s">
        <v>359</v>
      </c>
    </row>
    <row r="550">
      <c r="A550" s="63">
        <v>645.0</v>
      </c>
      <c r="B550" s="64" t="s">
        <v>1007</v>
      </c>
      <c r="C550" s="64" t="s">
        <v>353</v>
      </c>
    </row>
    <row r="551">
      <c r="A551" s="63">
        <v>650.0</v>
      </c>
      <c r="B551" s="64" t="s">
        <v>1008</v>
      </c>
      <c r="C551" s="64" t="s">
        <v>440</v>
      </c>
    </row>
    <row r="552">
      <c r="A552" s="63">
        <v>651.0</v>
      </c>
      <c r="B552" s="64" t="s">
        <v>1009</v>
      </c>
      <c r="C552" s="64" t="s">
        <v>440</v>
      </c>
    </row>
    <row r="553">
      <c r="A553" s="63">
        <v>652.0</v>
      </c>
      <c r="B553" s="64" t="s">
        <v>1010</v>
      </c>
      <c r="C553" s="64" t="s">
        <v>440</v>
      </c>
    </row>
    <row r="554">
      <c r="A554" s="63">
        <v>653.0</v>
      </c>
      <c r="B554" s="64" t="s">
        <v>1011</v>
      </c>
      <c r="C554" s="64" t="s">
        <v>438</v>
      </c>
    </row>
    <row r="555">
      <c r="A555" s="63">
        <v>654.0</v>
      </c>
      <c r="B555" s="64" t="s">
        <v>1012</v>
      </c>
      <c r="C555" s="64" t="s">
        <v>438</v>
      </c>
    </row>
    <row r="556">
      <c r="A556" s="63">
        <v>655.0</v>
      </c>
      <c r="B556" s="64" t="s">
        <v>1013</v>
      </c>
      <c r="C556" s="64" t="s">
        <v>438</v>
      </c>
    </row>
    <row r="557">
      <c r="A557" s="63">
        <v>656.0</v>
      </c>
      <c r="B557" s="64" t="s">
        <v>54</v>
      </c>
      <c r="C557" s="64" t="s">
        <v>434</v>
      </c>
    </row>
    <row r="558">
      <c r="A558" s="63">
        <v>657.0</v>
      </c>
      <c r="B558" s="64" t="s">
        <v>1014</v>
      </c>
      <c r="C558" s="64" t="s">
        <v>434</v>
      </c>
    </row>
    <row r="559">
      <c r="A559" s="63">
        <v>658.0</v>
      </c>
      <c r="B559" s="64" t="s">
        <v>1015</v>
      </c>
      <c r="C559" s="64" t="s">
        <v>434</v>
      </c>
    </row>
    <row r="560">
      <c r="A560" s="63">
        <v>659.0</v>
      </c>
      <c r="B560" s="64" t="s">
        <v>1016</v>
      </c>
      <c r="C560" s="64" t="s">
        <v>188</v>
      </c>
    </row>
    <row r="561">
      <c r="A561" s="63">
        <v>660.0</v>
      </c>
      <c r="B561" s="64" t="s">
        <v>1017</v>
      </c>
      <c r="C561" s="64" t="s">
        <v>188</v>
      </c>
    </row>
    <row r="562">
      <c r="A562" s="63">
        <v>661.0</v>
      </c>
      <c r="B562" s="64" t="s">
        <v>1018</v>
      </c>
      <c r="C562" s="64" t="s">
        <v>52</v>
      </c>
    </row>
    <row r="563">
      <c r="A563" s="63">
        <v>662.0</v>
      </c>
      <c r="B563" s="64" t="s">
        <v>51</v>
      </c>
      <c r="C563" s="64" t="s">
        <v>52</v>
      </c>
    </row>
    <row r="564">
      <c r="A564" s="63">
        <v>663.0</v>
      </c>
      <c r="B564" s="64" t="s">
        <v>1019</v>
      </c>
      <c r="C564" s="64" t="s">
        <v>52</v>
      </c>
    </row>
    <row r="565">
      <c r="A565" s="63">
        <v>664.0</v>
      </c>
      <c r="B565" s="64" t="s">
        <v>1020</v>
      </c>
      <c r="C565" s="64" t="s">
        <v>367</v>
      </c>
    </row>
    <row r="566">
      <c r="A566" s="63">
        <v>665.0</v>
      </c>
      <c r="B566" s="64" t="s">
        <v>1021</v>
      </c>
      <c r="C566" s="64" t="s">
        <v>367</v>
      </c>
    </row>
    <row r="567">
      <c r="A567" s="63">
        <v>666.0</v>
      </c>
      <c r="B567" s="64" t="s">
        <v>1022</v>
      </c>
      <c r="C567" s="64" t="s">
        <v>367</v>
      </c>
    </row>
    <row r="568">
      <c r="A568" s="63">
        <v>667.0</v>
      </c>
      <c r="B568" s="64" t="s">
        <v>1023</v>
      </c>
      <c r="C568" s="64" t="s">
        <v>65</v>
      </c>
    </row>
    <row r="569">
      <c r="A569" s="63">
        <v>668.0</v>
      </c>
      <c r="B569" s="64" t="s">
        <v>1024</v>
      </c>
      <c r="C569" s="64" t="s">
        <v>65</v>
      </c>
    </row>
    <row r="570">
      <c r="A570" s="63">
        <v>669.0</v>
      </c>
      <c r="B570" s="64" t="s">
        <v>1025</v>
      </c>
      <c r="C570" s="64" t="s">
        <v>457</v>
      </c>
    </row>
    <row r="571">
      <c r="A571" s="63">
        <v>670.0</v>
      </c>
      <c r="B571" s="64" t="s">
        <v>1026</v>
      </c>
      <c r="C571" s="64" t="s">
        <v>457</v>
      </c>
    </row>
    <row r="572">
      <c r="A572" s="63">
        <v>671.0</v>
      </c>
      <c r="B572" s="64" t="s">
        <v>1027</v>
      </c>
      <c r="C572" s="64" t="s">
        <v>457</v>
      </c>
    </row>
    <row r="573">
      <c r="A573" s="63">
        <v>672.0</v>
      </c>
      <c r="B573" s="64" t="s">
        <v>1028</v>
      </c>
      <c r="C573" s="64" t="s">
        <v>455</v>
      </c>
    </row>
    <row r="574">
      <c r="A574" s="63">
        <v>673.0</v>
      </c>
      <c r="B574" s="64" t="s">
        <v>1029</v>
      </c>
      <c r="C574" s="64" t="s">
        <v>455</v>
      </c>
    </row>
    <row r="575">
      <c r="A575" s="63">
        <v>674.0</v>
      </c>
      <c r="B575" s="64" t="s">
        <v>1030</v>
      </c>
      <c r="C575" s="64" t="s">
        <v>329</v>
      </c>
    </row>
    <row r="576">
      <c r="A576" s="63">
        <v>675.0</v>
      </c>
      <c r="B576" s="64" t="s">
        <v>1031</v>
      </c>
      <c r="C576" s="64" t="s">
        <v>329</v>
      </c>
    </row>
    <row r="577">
      <c r="A577" s="63">
        <v>677.0</v>
      </c>
      <c r="B577" s="64" t="s">
        <v>1032</v>
      </c>
      <c r="C577" s="64" t="s">
        <v>157</v>
      </c>
    </row>
    <row r="578">
      <c r="A578" s="63">
        <v>678.0</v>
      </c>
      <c r="B578" s="64" t="s">
        <v>1033</v>
      </c>
      <c r="C578" s="64" t="s">
        <v>416</v>
      </c>
    </row>
    <row r="579">
      <c r="A579" s="63">
        <v>678.0</v>
      </c>
      <c r="B579" s="64" t="s">
        <v>1033</v>
      </c>
      <c r="C579" s="64" t="s">
        <v>442</v>
      </c>
    </row>
    <row r="580">
      <c r="A580" s="63">
        <v>682.0</v>
      </c>
      <c r="B580" s="64" t="s">
        <v>1034</v>
      </c>
      <c r="C580" s="64" t="s">
        <v>428</v>
      </c>
    </row>
    <row r="581">
      <c r="A581" s="63">
        <v>683.0</v>
      </c>
      <c r="B581" s="64" t="s">
        <v>1035</v>
      </c>
      <c r="C581" s="64" t="s">
        <v>428</v>
      </c>
    </row>
    <row r="582">
      <c r="A582" s="63">
        <v>684.0</v>
      </c>
      <c r="B582" s="64" t="s">
        <v>1036</v>
      </c>
      <c r="C582" s="64" t="s">
        <v>276</v>
      </c>
    </row>
    <row r="583">
      <c r="A583" s="63">
        <v>685.0</v>
      </c>
      <c r="B583" s="64" t="s">
        <v>1037</v>
      </c>
      <c r="C583" s="64" t="s">
        <v>276</v>
      </c>
    </row>
    <row r="584">
      <c r="A584" s="63">
        <v>686.0</v>
      </c>
      <c r="B584" s="64" t="s">
        <v>1038</v>
      </c>
      <c r="C584" s="64" t="s">
        <v>403</v>
      </c>
    </row>
    <row r="585">
      <c r="A585" s="63">
        <v>687.0</v>
      </c>
      <c r="B585" s="64" t="s">
        <v>1039</v>
      </c>
      <c r="C585" s="64" t="s">
        <v>403</v>
      </c>
    </row>
    <row r="586">
      <c r="A586" s="63">
        <v>688.0</v>
      </c>
      <c r="B586" s="64" t="s">
        <v>1040</v>
      </c>
      <c r="C586" s="64" t="s">
        <v>350</v>
      </c>
    </row>
    <row r="587">
      <c r="A587" s="63">
        <v>689.0</v>
      </c>
      <c r="B587" s="64" t="s">
        <v>1041</v>
      </c>
      <c r="C587" s="64" t="s">
        <v>350</v>
      </c>
    </row>
    <row r="588">
      <c r="A588" s="63">
        <v>694.0</v>
      </c>
      <c r="B588" s="64" t="s">
        <v>1042</v>
      </c>
      <c r="C588" s="64" t="s">
        <v>295</v>
      </c>
    </row>
    <row r="589">
      <c r="A589" s="63">
        <v>695.0</v>
      </c>
      <c r="B589" s="64" t="s">
        <v>1043</v>
      </c>
      <c r="C589" s="64" t="s">
        <v>295</v>
      </c>
    </row>
    <row r="590">
      <c r="A590" s="63">
        <v>700.0</v>
      </c>
      <c r="B590" s="64" t="s">
        <v>1044</v>
      </c>
      <c r="C590" s="64" t="s">
        <v>461</v>
      </c>
    </row>
    <row r="591">
      <c r="A591" s="63">
        <v>701.0</v>
      </c>
      <c r="B591" s="64" t="s">
        <v>1045</v>
      </c>
      <c r="C591" s="64" t="s">
        <v>313</v>
      </c>
    </row>
    <row r="592">
      <c r="A592" s="63">
        <v>702.0</v>
      </c>
      <c r="B592" s="64" t="s">
        <v>28</v>
      </c>
      <c r="C592" s="64" t="s">
        <v>226</v>
      </c>
    </row>
    <row r="593">
      <c r="A593" s="63">
        <v>703.0</v>
      </c>
      <c r="B593" s="64" t="s">
        <v>1046</v>
      </c>
      <c r="C593" s="64" t="s">
        <v>98</v>
      </c>
    </row>
    <row r="594">
      <c r="A594" s="63">
        <v>704.0</v>
      </c>
      <c r="B594" s="64" t="s">
        <v>57</v>
      </c>
      <c r="C594" s="64" t="s">
        <v>59</v>
      </c>
    </row>
    <row r="595">
      <c r="A595" s="63">
        <v>705.0</v>
      </c>
      <c r="B595" s="64" t="s">
        <v>1047</v>
      </c>
      <c r="C595" s="64" t="s">
        <v>59</v>
      </c>
    </row>
    <row r="596">
      <c r="A596" s="63">
        <v>706.0</v>
      </c>
      <c r="B596" s="64" t="s">
        <v>1048</v>
      </c>
      <c r="C596" s="64" t="s">
        <v>59</v>
      </c>
    </row>
    <row r="597">
      <c r="A597" s="63">
        <v>707.0</v>
      </c>
      <c r="B597" s="64" t="s">
        <v>1049</v>
      </c>
      <c r="C597" s="64" t="s">
        <v>438</v>
      </c>
    </row>
    <row r="598">
      <c r="A598" s="63">
        <v>708.0</v>
      </c>
      <c r="B598" s="64" t="s">
        <v>1050</v>
      </c>
      <c r="C598" s="64" t="s">
        <v>381</v>
      </c>
    </row>
    <row r="599">
      <c r="A599" s="63">
        <v>709.0</v>
      </c>
      <c r="B599" s="64" t="s">
        <v>1051</v>
      </c>
      <c r="C599" s="64" t="s">
        <v>381</v>
      </c>
    </row>
    <row r="600">
      <c r="A600" s="63">
        <v>710.0</v>
      </c>
      <c r="B600" s="64" t="s">
        <v>1052</v>
      </c>
      <c r="C600" s="64" t="s">
        <v>147</v>
      </c>
    </row>
    <row r="601">
      <c r="A601" s="63">
        <v>711.0</v>
      </c>
      <c r="B601" s="64" t="s">
        <v>1053</v>
      </c>
      <c r="C601" s="64" t="s">
        <v>147</v>
      </c>
    </row>
    <row r="602">
      <c r="A602" s="63">
        <v>712.0</v>
      </c>
      <c r="B602" s="64" t="s">
        <v>1054</v>
      </c>
      <c r="C602" s="64" t="s">
        <v>98</v>
      </c>
    </row>
    <row r="603">
      <c r="A603" s="63">
        <v>713.0</v>
      </c>
      <c r="B603" s="64" t="s">
        <v>1055</v>
      </c>
      <c r="C603" s="64" t="s">
        <v>98</v>
      </c>
    </row>
    <row r="604">
      <c r="A604" s="63">
        <v>714.0</v>
      </c>
      <c r="B604" s="64" t="s">
        <v>1056</v>
      </c>
      <c r="C604" s="64" t="s">
        <v>383</v>
      </c>
    </row>
    <row r="605">
      <c r="A605" s="63">
        <v>715.0</v>
      </c>
      <c r="B605" s="64" t="s">
        <v>1057</v>
      </c>
      <c r="C605" s="64" t="s">
        <v>383</v>
      </c>
    </row>
  </sheetData>
  <autoFilter ref="$A$1:$C$605">
    <sortState ref="A1:C605">
      <sortCondition ref="A1:A605"/>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43"/>
    <col customWidth="1" min="2" max="2" width="44.0"/>
    <col customWidth="1" min="3" max="3" width="89.43"/>
  </cols>
  <sheetData>
    <row r="1">
      <c r="A1" s="65" t="s">
        <v>111</v>
      </c>
      <c r="B1" s="66" t="s">
        <v>1058</v>
      </c>
      <c r="C1" s="66" t="s">
        <v>1059</v>
      </c>
    </row>
    <row r="2">
      <c r="A2" s="67" t="s">
        <v>1060</v>
      </c>
      <c r="B2" s="68" t="s">
        <v>1061</v>
      </c>
      <c r="C2" s="68" t="s">
        <v>1062</v>
      </c>
    </row>
    <row r="3">
      <c r="A3" s="67" t="s">
        <v>1063</v>
      </c>
      <c r="B3" s="68" t="s">
        <v>1061</v>
      </c>
      <c r="C3" s="68" t="s">
        <v>1064</v>
      </c>
    </row>
    <row r="4">
      <c r="A4" s="67" t="s">
        <v>1065</v>
      </c>
      <c r="B4" s="68" t="s">
        <v>1066</v>
      </c>
      <c r="C4" s="68" t="s">
        <v>1067</v>
      </c>
    </row>
    <row r="5">
      <c r="A5" s="67" t="s">
        <v>1068</v>
      </c>
      <c r="B5" s="68" t="s">
        <v>1061</v>
      </c>
      <c r="C5" s="68" t="s">
        <v>1069</v>
      </c>
    </row>
    <row r="6">
      <c r="A6" s="67" t="s">
        <v>1070</v>
      </c>
      <c r="B6" s="68" t="s">
        <v>1071</v>
      </c>
      <c r="C6" s="68" t="s">
        <v>1072</v>
      </c>
    </row>
    <row r="7">
      <c r="A7" s="67" t="s">
        <v>1073</v>
      </c>
      <c r="B7" s="68" t="s">
        <v>1061</v>
      </c>
      <c r="C7" s="68" t="s">
        <v>1074</v>
      </c>
    </row>
    <row r="8">
      <c r="A8" s="67" t="s">
        <v>1075</v>
      </c>
      <c r="B8" s="68" t="s">
        <v>1076</v>
      </c>
      <c r="C8" s="68" t="s">
        <v>1077</v>
      </c>
    </row>
    <row r="9">
      <c r="A9" s="67" t="s">
        <v>1078</v>
      </c>
      <c r="B9" s="68" t="s">
        <v>1079</v>
      </c>
      <c r="C9" s="68" t="s">
        <v>1080</v>
      </c>
    </row>
    <row r="10">
      <c r="A10" s="67" t="s">
        <v>1081</v>
      </c>
      <c r="B10" s="68" t="s">
        <v>1082</v>
      </c>
      <c r="C10" s="68" t="s">
        <v>1083</v>
      </c>
    </row>
    <row r="11">
      <c r="A11" s="67" t="s">
        <v>1084</v>
      </c>
      <c r="B11" s="68" t="s">
        <v>1061</v>
      </c>
      <c r="C11" s="68" t="s">
        <v>1085</v>
      </c>
    </row>
    <row r="12">
      <c r="A12" s="67" t="s">
        <v>1086</v>
      </c>
      <c r="B12" s="68" t="s">
        <v>1061</v>
      </c>
      <c r="C12" s="68" t="s">
        <v>1087</v>
      </c>
    </row>
    <row r="13">
      <c r="A13" s="67" t="s">
        <v>1088</v>
      </c>
      <c r="B13" s="68" t="s">
        <v>1089</v>
      </c>
      <c r="C13" s="68" t="s">
        <v>1090</v>
      </c>
    </row>
    <row r="14">
      <c r="A14" s="67" t="s">
        <v>1091</v>
      </c>
      <c r="B14" s="68" t="s">
        <v>1061</v>
      </c>
      <c r="C14" s="68" t="s">
        <v>1092</v>
      </c>
    </row>
    <row r="15">
      <c r="A15" s="67" t="s">
        <v>1093</v>
      </c>
      <c r="B15" s="68" t="s">
        <v>1061</v>
      </c>
      <c r="C15" s="68" t="s">
        <v>1094</v>
      </c>
    </row>
    <row r="16">
      <c r="A16" s="67" t="s">
        <v>1095</v>
      </c>
      <c r="B16" s="68" t="s">
        <v>1061</v>
      </c>
      <c r="C16" s="68" t="s">
        <v>1096</v>
      </c>
    </row>
    <row r="17">
      <c r="A17" s="67" t="s">
        <v>1097</v>
      </c>
      <c r="B17" s="68" t="s">
        <v>1098</v>
      </c>
      <c r="C17" s="68" t="s">
        <v>1099</v>
      </c>
    </row>
    <row r="18">
      <c r="A18" s="67" t="s">
        <v>1100</v>
      </c>
      <c r="B18" s="68" t="s">
        <v>1101</v>
      </c>
      <c r="C18" s="68" t="s">
        <v>1102</v>
      </c>
    </row>
    <row r="19">
      <c r="A19" s="67" t="s">
        <v>1103</v>
      </c>
      <c r="B19" s="68" t="s">
        <v>1104</v>
      </c>
      <c r="C19" s="68" t="s">
        <v>1105</v>
      </c>
    </row>
    <row r="20">
      <c r="A20" s="67" t="s">
        <v>1106</v>
      </c>
      <c r="B20" s="68" t="s">
        <v>1104</v>
      </c>
      <c r="C20" s="68" t="s">
        <v>1107</v>
      </c>
    </row>
    <row r="21">
      <c r="A21" s="67" t="s">
        <v>103</v>
      </c>
      <c r="B21" s="68" t="s">
        <v>1108</v>
      </c>
      <c r="C21" s="68" t="s">
        <v>1109</v>
      </c>
    </row>
    <row r="22">
      <c r="A22" s="67" t="s">
        <v>1110</v>
      </c>
      <c r="B22" s="68" t="s">
        <v>1111</v>
      </c>
      <c r="C22" s="68" t="s">
        <v>1112</v>
      </c>
    </row>
    <row r="23">
      <c r="A23" s="67" t="s">
        <v>1113</v>
      </c>
      <c r="B23" s="68" t="s">
        <v>1061</v>
      </c>
      <c r="C23" s="68" t="s">
        <v>1114</v>
      </c>
    </row>
    <row r="24">
      <c r="A24" s="67" t="s">
        <v>100</v>
      </c>
      <c r="B24" s="68" t="s">
        <v>1115</v>
      </c>
      <c r="C24" s="68" t="s">
        <v>1116</v>
      </c>
    </row>
    <row r="25">
      <c r="A25" s="67" t="s">
        <v>1117</v>
      </c>
      <c r="B25" s="68" t="s">
        <v>1118</v>
      </c>
      <c r="C25" s="68" t="s">
        <v>1119</v>
      </c>
    </row>
    <row r="26">
      <c r="A26" s="67" t="s">
        <v>1120</v>
      </c>
      <c r="B26" s="68" t="s">
        <v>1121</v>
      </c>
      <c r="C26" s="68" t="s">
        <v>1122</v>
      </c>
    </row>
    <row r="27">
      <c r="A27" s="67" t="s">
        <v>1123</v>
      </c>
      <c r="B27" s="68" t="s">
        <v>1061</v>
      </c>
      <c r="C27" s="68" t="s">
        <v>1124</v>
      </c>
    </row>
    <row r="28">
      <c r="A28" s="67" t="s">
        <v>1125</v>
      </c>
      <c r="B28" s="68" t="s">
        <v>1126</v>
      </c>
      <c r="C28" s="68" t="s">
        <v>1127</v>
      </c>
    </row>
    <row r="29">
      <c r="A29" s="67" t="s">
        <v>1128</v>
      </c>
      <c r="B29" s="68" t="s">
        <v>1061</v>
      </c>
      <c r="C29" s="68" t="s">
        <v>1129</v>
      </c>
    </row>
    <row r="30">
      <c r="A30" s="67" t="s">
        <v>1130</v>
      </c>
      <c r="B30" s="68" t="s">
        <v>1061</v>
      </c>
      <c r="C30" s="68" t="s">
        <v>1131</v>
      </c>
    </row>
    <row r="31">
      <c r="A31" s="67" t="s">
        <v>1132</v>
      </c>
      <c r="B31" s="68" t="s">
        <v>1133</v>
      </c>
      <c r="C31" s="68" t="s">
        <v>1134</v>
      </c>
    </row>
    <row r="32">
      <c r="A32" s="67" t="s">
        <v>1135</v>
      </c>
      <c r="B32" s="68" t="s">
        <v>1126</v>
      </c>
      <c r="C32" s="68" t="s">
        <v>1136</v>
      </c>
    </row>
    <row r="33">
      <c r="A33" s="67" t="s">
        <v>1137</v>
      </c>
      <c r="B33" s="68" t="s">
        <v>1138</v>
      </c>
      <c r="C33" s="68" t="s">
        <v>1139</v>
      </c>
    </row>
    <row r="34">
      <c r="A34" s="67" t="s">
        <v>1140</v>
      </c>
      <c r="B34" s="68" t="s">
        <v>1141</v>
      </c>
      <c r="C34" s="68" t="s">
        <v>1142</v>
      </c>
    </row>
    <row r="35">
      <c r="A35" s="67" t="s">
        <v>1143</v>
      </c>
      <c r="B35" s="68" t="s">
        <v>1144</v>
      </c>
      <c r="C35" s="68" t="s">
        <v>1145</v>
      </c>
    </row>
    <row r="36">
      <c r="A36" s="67" t="s">
        <v>1146</v>
      </c>
      <c r="B36" s="68" t="s">
        <v>1061</v>
      </c>
      <c r="C36" s="68" t="s">
        <v>1147</v>
      </c>
    </row>
    <row r="37">
      <c r="A37" s="67" t="s">
        <v>1148</v>
      </c>
      <c r="B37" s="68" t="s">
        <v>1149</v>
      </c>
      <c r="C37" s="68" t="s">
        <v>1150</v>
      </c>
    </row>
    <row r="38">
      <c r="A38" s="67" t="s">
        <v>1151</v>
      </c>
      <c r="B38" s="68" t="s">
        <v>1126</v>
      </c>
      <c r="C38" s="68" t="s">
        <v>1152</v>
      </c>
    </row>
    <row r="39">
      <c r="A39" s="67" t="s">
        <v>1153</v>
      </c>
      <c r="B39" s="68" t="s">
        <v>1133</v>
      </c>
      <c r="C39" s="68" t="s">
        <v>1154</v>
      </c>
    </row>
    <row r="40">
      <c r="A40" s="67" t="s">
        <v>1155</v>
      </c>
      <c r="B40" s="68" t="s">
        <v>1156</v>
      </c>
      <c r="C40" s="68" t="s">
        <v>1157</v>
      </c>
    </row>
    <row r="41">
      <c r="A41" s="67" t="s">
        <v>1158</v>
      </c>
      <c r="B41" s="68" t="s">
        <v>1061</v>
      </c>
      <c r="C41" s="68" t="s">
        <v>1159</v>
      </c>
    </row>
    <row r="42">
      <c r="A42" s="67" t="s">
        <v>1160</v>
      </c>
      <c r="B42" s="68" t="s">
        <v>1161</v>
      </c>
      <c r="C42" s="68" t="s">
        <v>1162</v>
      </c>
    </row>
    <row r="43">
      <c r="A43" s="67" t="s">
        <v>1163</v>
      </c>
      <c r="B43" s="68" t="s">
        <v>1126</v>
      </c>
      <c r="C43" s="68" t="s">
        <v>1164</v>
      </c>
    </row>
    <row r="44">
      <c r="A44" s="67" t="s">
        <v>1165</v>
      </c>
      <c r="B44" s="68" t="s">
        <v>1133</v>
      </c>
      <c r="C44" s="68" t="s">
        <v>1166</v>
      </c>
    </row>
    <row r="45">
      <c r="A45" s="67" t="s">
        <v>1167</v>
      </c>
      <c r="B45" s="68" t="s">
        <v>1168</v>
      </c>
      <c r="C45" s="68" t="s">
        <v>1169</v>
      </c>
    </row>
    <row r="46">
      <c r="A46" s="67" t="s">
        <v>1170</v>
      </c>
      <c r="B46" s="68" t="s">
        <v>1171</v>
      </c>
      <c r="C46" s="68" t="s">
        <v>1172</v>
      </c>
    </row>
    <row r="47">
      <c r="A47" s="67" t="s">
        <v>1173</v>
      </c>
      <c r="B47" s="68" t="s">
        <v>1174</v>
      </c>
      <c r="C47" s="68" t="s">
        <v>1175</v>
      </c>
    </row>
    <row r="48">
      <c r="A48" s="67" t="s">
        <v>1176</v>
      </c>
      <c r="B48" s="68" t="s">
        <v>1177</v>
      </c>
      <c r="C48" s="68" t="s">
        <v>1178</v>
      </c>
    </row>
    <row r="49">
      <c r="A49" s="67" t="s">
        <v>1179</v>
      </c>
      <c r="B49" s="68" t="s">
        <v>1180</v>
      </c>
      <c r="C49" s="68" t="s">
        <v>1181</v>
      </c>
    </row>
    <row r="50">
      <c r="A50" s="67" t="s">
        <v>1182</v>
      </c>
      <c r="B50" s="68" t="s">
        <v>1183</v>
      </c>
      <c r="C50" s="68" t="s">
        <v>1184</v>
      </c>
    </row>
    <row r="51">
      <c r="A51" s="67" t="s">
        <v>1185</v>
      </c>
      <c r="B51" s="68" t="s">
        <v>1133</v>
      </c>
      <c r="C51" s="68" t="s">
        <v>1186</v>
      </c>
    </row>
    <row r="52">
      <c r="A52" s="67" t="s">
        <v>1187</v>
      </c>
      <c r="B52" s="68" t="s">
        <v>1188</v>
      </c>
      <c r="C52" s="69"/>
    </row>
    <row r="53">
      <c r="A53" s="67" t="s">
        <v>1189</v>
      </c>
      <c r="B53" s="68" t="s">
        <v>1061</v>
      </c>
      <c r="C53" s="68" t="s">
        <v>1190</v>
      </c>
    </row>
    <row r="54">
      <c r="A54" s="67" t="s">
        <v>1191</v>
      </c>
      <c r="B54" s="68" t="s">
        <v>1089</v>
      </c>
      <c r="C54" s="68" t="s">
        <v>1192</v>
      </c>
    </row>
    <row r="55">
      <c r="A55" s="67" t="s">
        <v>1193</v>
      </c>
      <c r="B55" s="68" t="s">
        <v>1144</v>
      </c>
      <c r="C55" s="68" t="s">
        <v>1194</v>
      </c>
    </row>
    <row r="56">
      <c r="A56" s="67" t="s">
        <v>1195</v>
      </c>
      <c r="B56" s="68" t="s">
        <v>1133</v>
      </c>
      <c r="C56" s="68" t="s">
        <v>1196</v>
      </c>
    </row>
    <row r="57">
      <c r="A57" s="67" t="s">
        <v>1197</v>
      </c>
      <c r="B57" s="68" t="s">
        <v>1198</v>
      </c>
      <c r="C57" s="68" t="s">
        <v>1199</v>
      </c>
    </row>
    <row r="58">
      <c r="A58" s="67" t="s">
        <v>1200</v>
      </c>
      <c r="B58" s="68" t="s">
        <v>1061</v>
      </c>
      <c r="C58" s="68" t="s">
        <v>1201</v>
      </c>
    </row>
    <row r="59">
      <c r="A59" s="67" t="s">
        <v>1202</v>
      </c>
      <c r="B59" s="68" t="s">
        <v>1061</v>
      </c>
      <c r="C59" s="68" t="s">
        <v>1203</v>
      </c>
    </row>
    <row r="60">
      <c r="A60" s="67" t="s">
        <v>1204</v>
      </c>
      <c r="B60" s="68" t="s">
        <v>1061</v>
      </c>
      <c r="C60" s="68" t="s">
        <v>1205</v>
      </c>
    </row>
    <row r="61">
      <c r="A61" s="67" t="s">
        <v>1206</v>
      </c>
      <c r="B61" s="68" t="s">
        <v>1061</v>
      </c>
      <c r="C61" s="68" t="s">
        <v>1207</v>
      </c>
    </row>
    <row r="62">
      <c r="A62" s="67" t="s">
        <v>1208</v>
      </c>
      <c r="B62" s="68" t="s">
        <v>1061</v>
      </c>
      <c r="C62" s="68" t="s">
        <v>1209</v>
      </c>
    </row>
    <row r="63">
      <c r="A63" s="67" t="s">
        <v>1210</v>
      </c>
      <c r="B63" s="68" t="s">
        <v>1061</v>
      </c>
      <c r="C63" s="68" t="s">
        <v>1211</v>
      </c>
    </row>
    <row r="64">
      <c r="A64" s="67" t="s">
        <v>1212</v>
      </c>
      <c r="B64" s="68" t="s">
        <v>1061</v>
      </c>
      <c r="C64" s="68" t="s">
        <v>1213</v>
      </c>
    </row>
    <row r="65">
      <c r="A65" s="67" t="s">
        <v>1214</v>
      </c>
      <c r="B65" s="68" t="s">
        <v>1133</v>
      </c>
      <c r="C65" s="68" t="s">
        <v>1215</v>
      </c>
    </row>
    <row r="66">
      <c r="A66" s="67" t="s">
        <v>1216</v>
      </c>
      <c r="B66" s="68" t="s">
        <v>1217</v>
      </c>
      <c r="C66" s="68" t="s">
        <v>1218</v>
      </c>
    </row>
    <row r="67">
      <c r="A67" s="67" t="s">
        <v>1219</v>
      </c>
      <c r="B67" s="68" t="s">
        <v>1183</v>
      </c>
      <c r="C67" s="68" t="s">
        <v>1220</v>
      </c>
    </row>
    <row r="68">
      <c r="A68" s="67" t="s">
        <v>1221</v>
      </c>
      <c r="B68" s="68" t="s">
        <v>1061</v>
      </c>
      <c r="C68" s="68" t="s">
        <v>1222</v>
      </c>
    </row>
    <row r="69">
      <c r="A69" s="67" t="s">
        <v>1223</v>
      </c>
      <c r="B69" s="68" t="s">
        <v>1061</v>
      </c>
      <c r="C69" s="68" t="s">
        <v>1150</v>
      </c>
    </row>
    <row r="70">
      <c r="A70" s="67" t="s">
        <v>1224</v>
      </c>
      <c r="B70" s="68" t="s">
        <v>1061</v>
      </c>
      <c r="C70" s="68" t="s">
        <v>1225</v>
      </c>
    </row>
    <row r="71">
      <c r="A71" s="67" t="s">
        <v>1226</v>
      </c>
      <c r="B71" s="68" t="s">
        <v>1061</v>
      </c>
      <c r="C71" s="68" t="s">
        <v>1227</v>
      </c>
    </row>
    <row r="72">
      <c r="A72" s="67" t="s">
        <v>1228</v>
      </c>
      <c r="B72" s="68" t="s">
        <v>1133</v>
      </c>
      <c r="C72" s="68" t="s">
        <v>1229</v>
      </c>
    </row>
    <row r="73">
      <c r="A73" s="67" t="s">
        <v>1230</v>
      </c>
      <c r="B73" s="68" t="s">
        <v>1231</v>
      </c>
      <c r="C73" s="68" t="s">
        <v>1232</v>
      </c>
    </row>
    <row r="74">
      <c r="A74" s="67" t="s">
        <v>1233</v>
      </c>
      <c r="B74" s="68" t="s">
        <v>1133</v>
      </c>
      <c r="C74" s="68" t="s">
        <v>1234</v>
      </c>
    </row>
    <row r="75">
      <c r="A75" s="67" t="s">
        <v>1235</v>
      </c>
      <c r="B75" s="68" t="s">
        <v>1061</v>
      </c>
      <c r="C75" s="68" t="s">
        <v>1236</v>
      </c>
    </row>
    <row r="76">
      <c r="A76" s="67" t="s">
        <v>1237</v>
      </c>
      <c r="B76" s="68" t="s">
        <v>1061</v>
      </c>
      <c r="C76" s="68" t="s">
        <v>1222</v>
      </c>
    </row>
    <row r="77">
      <c r="A77" s="67" t="s">
        <v>1238</v>
      </c>
      <c r="B77" s="68" t="s">
        <v>1133</v>
      </c>
      <c r="C77" s="68" t="s">
        <v>1239</v>
      </c>
    </row>
    <row r="78">
      <c r="A78" s="67" t="s">
        <v>1240</v>
      </c>
      <c r="B78" s="68" t="s">
        <v>1241</v>
      </c>
      <c r="C78" s="68" t="s">
        <v>1242</v>
      </c>
    </row>
    <row r="79">
      <c r="A79" s="67" t="s">
        <v>1243</v>
      </c>
      <c r="B79" s="68" t="s">
        <v>1126</v>
      </c>
      <c r="C79" s="68" t="s">
        <v>1244</v>
      </c>
    </row>
    <row r="80">
      <c r="A80" s="67" t="s">
        <v>1245</v>
      </c>
      <c r="B80" s="68" t="s">
        <v>1071</v>
      </c>
      <c r="C80" s="68" t="s">
        <v>1246</v>
      </c>
    </row>
    <row r="81">
      <c r="A81" s="67" t="s">
        <v>1247</v>
      </c>
      <c r="B81" s="68" t="s">
        <v>1133</v>
      </c>
      <c r="C81" s="68" t="s">
        <v>1248</v>
      </c>
    </row>
    <row r="82">
      <c r="A82" s="67" t="s">
        <v>1249</v>
      </c>
      <c r="B82" s="68" t="s">
        <v>1250</v>
      </c>
      <c r="C82" s="68" t="s">
        <v>1251</v>
      </c>
    </row>
    <row r="83">
      <c r="A83" s="67" t="s">
        <v>1252</v>
      </c>
      <c r="B83" s="68" t="s">
        <v>1253</v>
      </c>
      <c r="C83" s="68" t="s">
        <v>1254</v>
      </c>
    </row>
    <row r="84">
      <c r="A84" s="67" t="s">
        <v>1255</v>
      </c>
      <c r="B84" s="68" t="s">
        <v>1256</v>
      </c>
      <c r="C84" s="68" t="s">
        <v>1257</v>
      </c>
    </row>
    <row r="85">
      <c r="A85" s="67" t="s">
        <v>1258</v>
      </c>
      <c r="B85" s="68" t="s">
        <v>1115</v>
      </c>
      <c r="C85" s="68" t="s">
        <v>1259</v>
      </c>
    </row>
    <row r="86">
      <c r="A86" s="67" t="s">
        <v>1260</v>
      </c>
      <c r="B86" s="68" t="s">
        <v>1118</v>
      </c>
      <c r="C86" s="68" t="s">
        <v>1261</v>
      </c>
    </row>
    <row r="87">
      <c r="A87" s="67" t="s">
        <v>1262</v>
      </c>
      <c r="B87" s="68" t="s">
        <v>1098</v>
      </c>
      <c r="C87" s="68" t="s">
        <v>1263</v>
      </c>
    </row>
    <row r="88">
      <c r="A88" s="67" t="s">
        <v>1264</v>
      </c>
      <c r="B88" s="68" t="s">
        <v>1265</v>
      </c>
      <c r="C88" s="68" t="s">
        <v>1266</v>
      </c>
    </row>
    <row r="89">
      <c r="A89" s="67" t="s">
        <v>1267</v>
      </c>
      <c r="B89" s="68" t="s">
        <v>1126</v>
      </c>
      <c r="C89" s="68" t="s">
        <v>1268</v>
      </c>
    </row>
    <row r="90">
      <c r="A90" s="67" t="s">
        <v>1269</v>
      </c>
      <c r="B90" s="68" t="s">
        <v>1061</v>
      </c>
      <c r="C90" s="68" t="s">
        <v>1270</v>
      </c>
    </row>
    <row r="91">
      <c r="A91" s="67" t="s">
        <v>1271</v>
      </c>
      <c r="B91" s="68" t="s">
        <v>1253</v>
      </c>
      <c r="C91" s="68" t="s">
        <v>1272</v>
      </c>
    </row>
    <row r="92">
      <c r="A92" s="67" t="s">
        <v>1273</v>
      </c>
      <c r="B92" s="68" t="s">
        <v>1133</v>
      </c>
      <c r="C92" s="68" t="s">
        <v>1239</v>
      </c>
    </row>
    <row r="93">
      <c r="A93" s="67" t="s">
        <v>1274</v>
      </c>
      <c r="B93" s="68" t="s">
        <v>1061</v>
      </c>
      <c r="C93" s="68" t="s">
        <v>1275</v>
      </c>
    </row>
    <row r="94">
      <c r="A94" s="67" t="s">
        <v>1276</v>
      </c>
      <c r="B94" s="68" t="s">
        <v>1061</v>
      </c>
      <c r="C94" s="68" t="s">
        <v>1277</v>
      </c>
    </row>
    <row r="95">
      <c r="A95" s="67" t="s">
        <v>1278</v>
      </c>
      <c r="B95" s="68" t="s">
        <v>1061</v>
      </c>
      <c r="C95" s="68" t="s">
        <v>1279</v>
      </c>
    </row>
    <row r="96">
      <c r="A96" s="67" t="s">
        <v>1280</v>
      </c>
      <c r="B96" s="68" t="s">
        <v>1061</v>
      </c>
      <c r="C96" s="68" t="s">
        <v>1281</v>
      </c>
    </row>
    <row r="97">
      <c r="A97" s="67" t="s">
        <v>1282</v>
      </c>
      <c r="B97" s="68" t="s">
        <v>1061</v>
      </c>
      <c r="C97" s="68" t="s">
        <v>1283</v>
      </c>
    </row>
  </sheetData>
  <autoFilter ref="$A$1:$C$97"/>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6A5A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0"/>
    <col customWidth="1" min="2" max="2" width="15.14"/>
    <col customWidth="1" min="3" max="3" width="7.71"/>
    <col customWidth="1" min="4" max="5" width="11.43"/>
    <col customWidth="1" min="6" max="6" width="6.43"/>
    <col customWidth="1" min="7" max="7" width="9.29"/>
    <col customWidth="1" min="8" max="8" width="11.57"/>
    <col customWidth="1" min="9" max="9" width="6.71"/>
  </cols>
  <sheetData>
    <row r="1">
      <c r="A1" s="70" t="s">
        <v>110</v>
      </c>
      <c r="B1" s="71" t="s">
        <v>111</v>
      </c>
      <c r="C1" s="71" t="s">
        <v>1284</v>
      </c>
      <c r="D1" s="71" t="s">
        <v>1285</v>
      </c>
      <c r="E1" s="71" t="s">
        <v>1286</v>
      </c>
      <c r="F1" s="71" t="s">
        <v>1287</v>
      </c>
      <c r="G1" s="71" t="s">
        <v>1288</v>
      </c>
      <c r="H1" s="71" t="s">
        <v>1289</v>
      </c>
      <c r="I1" s="71" t="s">
        <v>1290</v>
      </c>
    </row>
    <row r="2">
      <c r="A2" s="72">
        <v>1.0</v>
      </c>
      <c r="B2" s="4" t="s">
        <v>1291</v>
      </c>
      <c r="C2" s="4" t="s">
        <v>1292</v>
      </c>
      <c r="D2" s="4" t="s">
        <v>1293</v>
      </c>
      <c r="E2" s="4" t="s">
        <v>1294</v>
      </c>
      <c r="F2" s="73">
        <v>35.0</v>
      </c>
      <c r="G2" s="73">
        <v>40.0</v>
      </c>
      <c r="H2" s="74">
        <v>1.0</v>
      </c>
      <c r="I2" s="4" t="s">
        <v>1295</v>
      </c>
    </row>
    <row r="3">
      <c r="A3" s="72">
        <v>2.0</v>
      </c>
      <c r="B3" s="4" t="s">
        <v>1296</v>
      </c>
      <c r="C3" s="4" t="s">
        <v>87</v>
      </c>
      <c r="D3" s="4" t="s">
        <v>1293</v>
      </c>
      <c r="E3" s="4" t="s">
        <v>1294</v>
      </c>
      <c r="F3" s="73">
        <v>25.0</v>
      </c>
      <c r="G3" s="73">
        <v>50.0</v>
      </c>
      <c r="H3" s="74">
        <v>1.0</v>
      </c>
      <c r="I3" s="4" t="s">
        <v>1295</v>
      </c>
    </row>
    <row r="4">
      <c r="A4" s="72">
        <v>3.0</v>
      </c>
      <c r="B4" s="4" t="s">
        <v>1297</v>
      </c>
      <c r="C4" s="4" t="s">
        <v>1292</v>
      </c>
      <c r="D4" s="4" t="s">
        <v>1293</v>
      </c>
      <c r="E4" s="4" t="s">
        <v>1294</v>
      </c>
      <c r="F4" s="73">
        <v>10.0</v>
      </c>
      <c r="G4" s="73">
        <v>15.0</v>
      </c>
      <c r="H4" s="74">
        <v>0.85</v>
      </c>
      <c r="I4" s="4" t="s">
        <v>1295</v>
      </c>
    </row>
    <row r="5">
      <c r="A5" s="72">
        <v>4.0</v>
      </c>
      <c r="B5" s="4" t="s">
        <v>1298</v>
      </c>
      <c r="C5" s="4" t="s">
        <v>1292</v>
      </c>
      <c r="D5" s="4" t="s">
        <v>1293</v>
      </c>
      <c r="E5" s="4" t="s">
        <v>1294</v>
      </c>
      <c r="F5" s="73">
        <v>15.0</v>
      </c>
      <c r="G5" s="73">
        <v>18.0</v>
      </c>
      <c r="H5" s="74">
        <v>0.85</v>
      </c>
      <c r="I5" s="4" t="s">
        <v>1295</v>
      </c>
    </row>
    <row r="6">
      <c r="A6" s="72">
        <v>5.0</v>
      </c>
      <c r="B6" s="4" t="s">
        <v>1299</v>
      </c>
      <c r="C6" s="4" t="s">
        <v>1292</v>
      </c>
      <c r="D6" s="4" t="s">
        <v>1293</v>
      </c>
      <c r="E6" s="4" t="s">
        <v>1294</v>
      </c>
      <c r="F6" s="73">
        <v>20.0</v>
      </c>
      <c r="G6" s="73">
        <v>80.0</v>
      </c>
      <c r="H6" s="74">
        <v>0.85</v>
      </c>
      <c r="I6" s="4" t="s">
        <v>1295</v>
      </c>
    </row>
    <row r="7">
      <c r="A7" s="72">
        <v>6.0</v>
      </c>
      <c r="B7" s="4" t="s">
        <v>1300</v>
      </c>
      <c r="C7" s="4" t="s">
        <v>1292</v>
      </c>
      <c r="D7" s="4" t="s">
        <v>1293</v>
      </c>
      <c r="E7" s="4" t="s">
        <v>1301</v>
      </c>
      <c r="F7" s="73">
        <v>20.0</v>
      </c>
      <c r="G7" s="73">
        <v>40.0</v>
      </c>
      <c r="H7" s="74">
        <v>1.0</v>
      </c>
      <c r="I7" s="4" t="s">
        <v>1295</v>
      </c>
    </row>
    <row r="8">
      <c r="A8" s="72">
        <v>7.0</v>
      </c>
      <c r="B8" s="4" t="s">
        <v>1302</v>
      </c>
      <c r="C8" s="4" t="s">
        <v>1303</v>
      </c>
      <c r="D8" s="4" t="s">
        <v>1293</v>
      </c>
      <c r="E8" s="4" t="s">
        <v>1304</v>
      </c>
      <c r="F8" s="73">
        <v>15.0</v>
      </c>
      <c r="G8" s="73">
        <v>75.0</v>
      </c>
      <c r="H8" s="74">
        <v>1.0</v>
      </c>
      <c r="I8" s="4" t="s">
        <v>1295</v>
      </c>
    </row>
    <row r="9">
      <c r="A9" s="72">
        <v>8.0</v>
      </c>
      <c r="B9" s="4" t="s">
        <v>1305</v>
      </c>
      <c r="C9" s="4" t="s">
        <v>1306</v>
      </c>
      <c r="D9" s="4" t="s">
        <v>1293</v>
      </c>
      <c r="E9" s="4" t="s">
        <v>1304</v>
      </c>
      <c r="F9" s="73">
        <v>15.0</v>
      </c>
      <c r="G9" s="73">
        <v>75.0</v>
      </c>
      <c r="H9" s="74">
        <v>1.0</v>
      </c>
      <c r="I9" s="4" t="s">
        <v>1295</v>
      </c>
    </row>
    <row r="10">
      <c r="A10" s="72">
        <v>9.0</v>
      </c>
      <c r="B10" s="4" t="s">
        <v>1307</v>
      </c>
      <c r="C10" s="4" t="s">
        <v>50</v>
      </c>
      <c r="D10" s="4" t="s">
        <v>1293</v>
      </c>
      <c r="E10" s="4" t="s">
        <v>1308</v>
      </c>
      <c r="F10" s="73">
        <v>15.0</v>
      </c>
      <c r="G10" s="73">
        <v>75.0</v>
      </c>
      <c r="H10" s="74">
        <v>1.0</v>
      </c>
      <c r="I10" s="4" t="s">
        <v>1295</v>
      </c>
    </row>
    <row r="11">
      <c r="A11" s="72">
        <v>10.0</v>
      </c>
      <c r="B11" s="4" t="s">
        <v>1309</v>
      </c>
      <c r="C11" s="4" t="s">
        <v>1292</v>
      </c>
      <c r="D11" s="4" t="s">
        <v>1293</v>
      </c>
      <c r="E11" s="4" t="s">
        <v>1294</v>
      </c>
      <c r="F11" s="73">
        <v>35.0</v>
      </c>
      <c r="G11" s="73">
        <v>40.0</v>
      </c>
      <c r="H11" s="74">
        <v>1.0</v>
      </c>
      <c r="I11" s="4" t="s">
        <v>1295</v>
      </c>
    </row>
    <row r="12">
      <c r="A12" s="72">
        <v>11.0</v>
      </c>
      <c r="B12" s="4" t="s">
        <v>1310</v>
      </c>
      <c r="C12" s="4" t="s">
        <v>1292</v>
      </c>
      <c r="D12" s="4" t="s">
        <v>1293</v>
      </c>
      <c r="E12" s="4" t="s">
        <v>1294</v>
      </c>
      <c r="F12" s="73">
        <v>30.0</v>
      </c>
      <c r="G12" s="73">
        <v>55.0</v>
      </c>
      <c r="H12" s="74">
        <v>1.0</v>
      </c>
      <c r="I12" s="4" t="s">
        <v>1295</v>
      </c>
    </row>
    <row r="13">
      <c r="A13" s="72">
        <v>12.0</v>
      </c>
      <c r="B13" s="4" t="s">
        <v>1311</v>
      </c>
      <c r="C13" s="4" t="s">
        <v>1292</v>
      </c>
      <c r="D13" s="4" t="s">
        <v>1293</v>
      </c>
      <c r="E13" s="4" t="s">
        <v>1308</v>
      </c>
      <c r="F13" s="73">
        <v>5.0</v>
      </c>
      <c r="G13" s="4" t="s">
        <v>470</v>
      </c>
      <c r="H13" s="4" t="s">
        <v>1312</v>
      </c>
      <c r="I13" s="4" t="s">
        <v>1295</v>
      </c>
    </row>
    <row r="14">
      <c r="A14" s="72">
        <v>13.0</v>
      </c>
      <c r="B14" s="4" t="s">
        <v>1313</v>
      </c>
      <c r="C14" s="4" t="s">
        <v>1292</v>
      </c>
      <c r="D14" s="4" t="s">
        <v>1314</v>
      </c>
      <c r="E14" s="4" t="s">
        <v>1308</v>
      </c>
      <c r="F14" s="73">
        <v>10.0</v>
      </c>
      <c r="G14" s="73">
        <v>80.0</v>
      </c>
      <c r="H14" s="4" t="s">
        <v>1315</v>
      </c>
      <c r="I14" s="4" t="s">
        <v>1295</v>
      </c>
    </row>
    <row r="15">
      <c r="A15" s="72">
        <v>14.0</v>
      </c>
      <c r="B15" s="4" t="s">
        <v>1316</v>
      </c>
      <c r="C15" s="4" t="s">
        <v>1292</v>
      </c>
      <c r="D15" s="4" t="s">
        <v>1317</v>
      </c>
      <c r="E15" s="4" t="s">
        <v>1304</v>
      </c>
      <c r="F15" s="4" t="s">
        <v>1318</v>
      </c>
      <c r="G15" s="4" t="s">
        <v>470</v>
      </c>
      <c r="H15" s="4" t="s">
        <v>470</v>
      </c>
      <c r="I15" s="4" t="s">
        <v>1295</v>
      </c>
    </row>
    <row r="16">
      <c r="A16" s="72">
        <v>15.0</v>
      </c>
      <c r="B16" s="4" t="s">
        <v>1319</v>
      </c>
      <c r="C16" s="4" t="s">
        <v>1292</v>
      </c>
      <c r="D16" s="4" t="s">
        <v>1293</v>
      </c>
      <c r="E16" s="4" t="s">
        <v>1308</v>
      </c>
      <c r="F16" s="73">
        <v>30.0</v>
      </c>
      <c r="G16" s="73">
        <v>50.0</v>
      </c>
      <c r="H16" s="74">
        <v>0.95</v>
      </c>
      <c r="I16" s="4" t="s">
        <v>1295</v>
      </c>
    </row>
    <row r="17">
      <c r="A17" s="72">
        <v>16.0</v>
      </c>
      <c r="B17" s="4" t="s">
        <v>1320</v>
      </c>
      <c r="C17" s="4" t="s">
        <v>1321</v>
      </c>
      <c r="D17" s="4" t="s">
        <v>1314</v>
      </c>
      <c r="E17" s="4" t="s">
        <v>1301</v>
      </c>
      <c r="F17" s="73">
        <v>35.0</v>
      </c>
      <c r="G17" s="73">
        <v>40.0</v>
      </c>
      <c r="H17" s="74">
        <v>1.0</v>
      </c>
      <c r="I17" s="4" t="s">
        <v>1295</v>
      </c>
    </row>
    <row r="18">
      <c r="A18" s="72">
        <v>17.0</v>
      </c>
      <c r="B18" s="4" t="s">
        <v>1322</v>
      </c>
      <c r="C18" s="4" t="s">
        <v>1321</v>
      </c>
      <c r="D18" s="4" t="s">
        <v>1293</v>
      </c>
      <c r="E18" s="4" t="s">
        <v>1308</v>
      </c>
      <c r="F18" s="73">
        <v>35.0</v>
      </c>
      <c r="G18" s="4" t="s">
        <v>1323</v>
      </c>
      <c r="H18" s="74">
        <v>1.0</v>
      </c>
      <c r="I18" s="4" t="s">
        <v>1295</v>
      </c>
    </row>
    <row r="19">
      <c r="A19" s="72">
        <v>18.0</v>
      </c>
      <c r="B19" s="4" t="s">
        <v>104</v>
      </c>
      <c r="C19" s="4" t="s">
        <v>1292</v>
      </c>
      <c r="D19" s="4" t="s">
        <v>1317</v>
      </c>
      <c r="E19" s="4" t="s">
        <v>1301</v>
      </c>
      <c r="F19" s="73">
        <v>20.0</v>
      </c>
      <c r="G19" s="4" t="s">
        <v>470</v>
      </c>
      <c r="H19" s="4" t="s">
        <v>1324</v>
      </c>
      <c r="I19" s="4" t="s">
        <v>1295</v>
      </c>
    </row>
    <row r="20">
      <c r="A20" s="72">
        <v>19.0</v>
      </c>
      <c r="B20" s="4" t="s">
        <v>1325</v>
      </c>
      <c r="C20" s="4" t="s">
        <v>1321</v>
      </c>
      <c r="D20" s="4" t="s">
        <v>1293</v>
      </c>
      <c r="E20" s="4" t="s">
        <v>1301</v>
      </c>
      <c r="F20" s="73">
        <v>15.0</v>
      </c>
      <c r="G20" s="4" t="s">
        <v>1326</v>
      </c>
      <c r="H20" s="74">
        <v>0.95</v>
      </c>
      <c r="I20" s="4" t="s">
        <v>1295</v>
      </c>
    </row>
    <row r="21">
      <c r="A21" s="72">
        <v>20.0</v>
      </c>
      <c r="B21" s="4" t="s">
        <v>1327</v>
      </c>
      <c r="C21" s="4" t="s">
        <v>1292</v>
      </c>
      <c r="D21" s="4" t="s">
        <v>1293</v>
      </c>
      <c r="E21" s="4" t="s">
        <v>1294</v>
      </c>
      <c r="F21" s="73">
        <v>20.0</v>
      </c>
      <c r="G21" s="73">
        <v>15.0</v>
      </c>
      <c r="H21" s="4" t="s">
        <v>1328</v>
      </c>
      <c r="I21" s="4" t="s">
        <v>1295</v>
      </c>
    </row>
    <row r="22">
      <c r="A22" s="72">
        <v>21.0</v>
      </c>
      <c r="B22" s="4" t="s">
        <v>1329</v>
      </c>
      <c r="C22" s="4" t="s">
        <v>1292</v>
      </c>
      <c r="D22" s="4" t="s">
        <v>1293</v>
      </c>
      <c r="E22" s="4" t="s">
        <v>1294</v>
      </c>
      <c r="F22" s="73">
        <v>20.0</v>
      </c>
      <c r="G22" s="73">
        <v>80.0</v>
      </c>
      <c r="H22" s="74">
        <v>0.75</v>
      </c>
      <c r="I22" s="4" t="s">
        <v>1295</v>
      </c>
    </row>
    <row r="23">
      <c r="A23" s="72">
        <v>22.0</v>
      </c>
      <c r="B23" s="4" t="s">
        <v>1330</v>
      </c>
      <c r="C23" s="4" t="s">
        <v>1331</v>
      </c>
      <c r="D23" s="4" t="s">
        <v>1293</v>
      </c>
      <c r="E23" s="4" t="s">
        <v>1308</v>
      </c>
      <c r="F23" s="4" t="s">
        <v>1332</v>
      </c>
      <c r="G23" s="4" t="s">
        <v>1333</v>
      </c>
      <c r="H23" s="74">
        <v>1.0</v>
      </c>
      <c r="I23" s="4" t="s">
        <v>1295</v>
      </c>
    </row>
    <row r="24">
      <c r="A24" s="72">
        <v>23.0</v>
      </c>
      <c r="B24" s="4" t="s">
        <v>1334</v>
      </c>
      <c r="C24" s="4" t="s">
        <v>1292</v>
      </c>
      <c r="D24" s="4" t="s">
        <v>1293</v>
      </c>
      <c r="E24" s="4" t="s">
        <v>1294</v>
      </c>
      <c r="F24" s="73">
        <v>20.0</v>
      </c>
      <c r="G24" s="73">
        <v>65.0</v>
      </c>
      <c r="H24" s="74">
        <v>1.0</v>
      </c>
      <c r="I24" s="4" t="s">
        <v>1295</v>
      </c>
    </row>
    <row r="25">
      <c r="A25" s="72">
        <v>24.0</v>
      </c>
      <c r="B25" s="4" t="s">
        <v>1335</v>
      </c>
      <c r="C25" s="4" t="s">
        <v>87</v>
      </c>
      <c r="D25" s="4" t="s">
        <v>1293</v>
      </c>
      <c r="E25" s="4" t="s">
        <v>1308</v>
      </c>
      <c r="F25" s="73">
        <v>30.0</v>
      </c>
      <c r="G25" s="73">
        <v>30.0</v>
      </c>
      <c r="H25" s="74">
        <v>1.0</v>
      </c>
      <c r="I25" s="4" t="s">
        <v>1295</v>
      </c>
    </row>
    <row r="26">
      <c r="A26" s="72">
        <v>25.0</v>
      </c>
      <c r="B26" s="4" t="s">
        <v>1336</v>
      </c>
      <c r="C26" s="4" t="s">
        <v>1292</v>
      </c>
      <c r="D26" s="4" t="s">
        <v>1293</v>
      </c>
      <c r="E26" s="4" t="s">
        <v>1308</v>
      </c>
      <c r="F26" s="73">
        <v>5.0</v>
      </c>
      <c r="G26" s="73">
        <v>120.0</v>
      </c>
      <c r="H26" s="74">
        <v>0.75</v>
      </c>
      <c r="I26" s="4" t="s">
        <v>1295</v>
      </c>
    </row>
    <row r="27">
      <c r="A27" s="72">
        <v>26.0</v>
      </c>
      <c r="B27" s="4" t="s">
        <v>1337</v>
      </c>
      <c r="C27" s="4" t="s">
        <v>87</v>
      </c>
      <c r="D27" s="4" t="s">
        <v>1293</v>
      </c>
      <c r="E27" s="4" t="s">
        <v>1308</v>
      </c>
      <c r="F27" s="4" t="s">
        <v>1338</v>
      </c>
      <c r="G27" s="4" t="s">
        <v>1339</v>
      </c>
      <c r="H27" s="74">
        <v>0.95</v>
      </c>
      <c r="I27" s="4" t="s">
        <v>1295</v>
      </c>
    </row>
    <row r="28">
      <c r="A28" s="72">
        <v>27.0</v>
      </c>
      <c r="B28" s="4" t="s">
        <v>1340</v>
      </c>
      <c r="C28" s="4" t="s">
        <v>87</v>
      </c>
      <c r="D28" s="4" t="s">
        <v>1293</v>
      </c>
      <c r="E28" s="4" t="s">
        <v>1308</v>
      </c>
      <c r="F28" s="73">
        <v>15.0</v>
      </c>
      <c r="G28" s="73">
        <v>60.0</v>
      </c>
      <c r="H28" s="74">
        <v>0.85</v>
      </c>
      <c r="I28" s="4" t="s">
        <v>1295</v>
      </c>
    </row>
    <row r="29">
      <c r="A29" s="72">
        <v>28.0</v>
      </c>
      <c r="B29" s="4" t="s">
        <v>1341</v>
      </c>
      <c r="C29" s="4" t="s">
        <v>1342</v>
      </c>
      <c r="D29" s="4" t="s">
        <v>1317</v>
      </c>
      <c r="E29" s="4" t="s">
        <v>1343</v>
      </c>
      <c r="F29" s="73">
        <v>15.0</v>
      </c>
      <c r="G29" s="4" t="s">
        <v>470</v>
      </c>
      <c r="H29" s="74">
        <v>1.0</v>
      </c>
      <c r="I29" s="4" t="s">
        <v>1295</v>
      </c>
    </row>
    <row r="30">
      <c r="A30" s="72">
        <v>29.0</v>
      </c>
      <c r="B30" s="4" t="s">
        <v>1344</v>
      </c>
      <c r="C30" s="4" t="s">
        <v>1292</v>
      </c>
      <c r="D30" s="4" t="s">
        <v>1293</v>
      </c>
      <c r="E30" s="4" t="s">
        <v>1294</v>
      </c>
      <c r="F30" s="73">
        <v>15.0</v>
      </c>
      <c r="G30" s="73">
        <v>70.0</v>
      </c>
      <c r="H30" s="74">
        <v>1.0</v>
      </c>
      <c r="I30" s="4" t="s">
        <v>1295</v>
      </c>
    </row>
    <row r="31">
      <c r="A31" s="72">
        <v>30.0</v>
      </c>
      <c r="B31" s="4" t="s">
        <v>1345</v>
      </c>
      <c r="C31" s="4" t="s">
        <v>1292</v>
      </c>
      <c r="D31" s="4" t="s">
        <v>1293</v>
      </c>
      <c r="E31" s="4" t="s">
        <v>1308</v>
      </c>
      <c r="F31" s="73">
        <v>25.0</v>
      </c>
      <c r="G31" s="73">
        <v>65.0</v>
      </c>
      <c r="H31" s="74">
        <v>1.0</v>
      </c>
      <c r="I31" s="4" t="s">
        <v>1295</v>
      </c>
    </row>
    <row r="32">
      <c r="A32" s="72">
        <v>31.0</v>
      </c>
      <c r="B32" s="4" t="s">
        <v>1346</v>
      </c>
      <c r="C32" s="4" t="s">
        <v>1292</v>
      </c>
      <c r="D32" s="4" t="s">
        <v>1293</v>
      </c>
      <c r="E32" s="4" t="s">
        <v>1308</v>
      </c>
      <c r="F32" s="73">
        <v>20.0</v>
      </c>
      <c r="G32" s="73">
        <v>15.0</v>
      </c>
      <c r="H32" s="74">
        <v>0.85</v>
      </c>
      <c r="I32" s="4" t="s">
        <v>1295</v>
      </c>
    </row>
    <row r="33">
      <c r="A33" s="72">
        <v>32.0</v>
      </c>
      <c r="B33" s="4" t="s">
        <v>1347</v>
      </c>
      <c r="C33" s="4" t="s">
        <v>1292</v>
      </c>
      <c r="D33" s="4" t="s">
        <v>1293</v>
      </c>
      <c r="E33" s="4" t="s">
        <v>1308</v>
      </c>
      <c r="F33" s="73">
        <v>5.0</v>
      </c>
      <c r="G33" s="4" t="s">
        <v>470</v>
      </c>
      <c r="H33" s="4" t="s">
        <v>470</v>
      </c>
      <c r="I33" s="4" t="s">
        <v>1295</v>
      </c>
    </row>
    <row r="34">
      <c r="A34" s="72">
        <v>33.0</v>
      </c>
      <c r="B34" s="4" t="s">
        <v>1348</v>
      </c>
      <c r="C34" s="4" t="s">
        <v>1292</v>
      </c>
      <c r="D34" s="4" t="s">
        <v>1293</v>
      </c>
      <c r="E34" s="4" t="s">
        <v>1294</v>
      </c>
      <c r="F34" s="73">
        <v>35.0</v>
      </c>
      <c r="G34" s="4" t="s">
        <v>1349</v>
      </c>
      <c r="H34" s="4" t="s">
        <v>1315</v>
      </c>
      <c r="I34" s="4" t="s">
        <v>1295</v>
      </c>
    </row>
    <row r="35">
      <c r="A35" s="72">
        <v>34.0</v>
      </c>
      <c r="B35" s="4" t="s">
        <v>1350</v>
      </c>
      <c r="C35" s="4" t="s">
        <v>1292</v>
      </c>
      <c r="D35" s="4" t="s">
        <v>1293</v>
      </c>
      <c r="E35" s="4" t="s">
        <v>1294</v>
      </c>
      <c r="F35" s="73">
        <v>15.0</v>
      </c>
      <c r="G35" s="73">
        <v>85.0</v>
      </c>
      <c r="H35" s="74">
        <v>1.0</v>
      </c>
      <c r="I35" s="4" t="s">
        <v>1295</v>
      </c>
    </row>
    <row r="36">
      <c r="A36" s="72">
        <v>35.0</v>
      </c>
      <c r="B36" s="4" t="s">
        <v>1351</v>
      </c>
      <c r="C36" s="4" t="s">
        <v>1292</v>
      </c>
      <c r="D36" s="4" t="s">
        <v>1293</v>
      </c>
      <c r="E36" s="4" t="s">
        <v>1294</v>
      </c>
      <c r="F36" s="73">
        <v>20.0</v>
      </c>
      <c r="G36" s="73">
        <v>15.0</v>
      </c>
      <c r="H36" s="4" t="s">
        <v>1352</v>
      </c>
      <c r="I36" s="4" t="s">
        <v>1295</v>
      </c>
    </row>
    <row r="37">
      <c r="A37" s="72">
        <v>36.0</v>
      </c>
      <c r="B37" s="4" t="s">
        <v>1353</v>
      </c>
      <c r="C37" s="4" t="s">
        <v>1292</v>
      </c>
      <c r="D37" s="4" t="s">
        <v>1293</v>
      </c>
      <c r="E37" s="4" t="s">
        <v>1294</v>
      </c>
      <c r="F37" s="73">
        <v>20.0</v>
      </c>
      <c r="G37" s="73">
        <v>90.0</v>
      </c>
      <c r="H37" s="74">
        <v>0.85</v>
      </c>
      <c r="I37" s="4" t="s">
        <v>1295</v>
      </c>
    </row>
    <row r="38">
      <c r="A38" s="72">
        <v>37.0</v>
      </c>
      <c r="B38" s="4" t="s">
        <v>1354</v>
      </c>
      <c r="C38" s="4" t="s">
        <v>1292</v>
      </c>
      <c r="D38" s="4" t="s">
        <v>1293</v>
      </c>
      <c r="E38" s="4" t="s">
        <v>1294</v>
      </c>
      <c r="F38" s="4" t="s">
        <v>1338</v>
      </c>
      <c r="G38" s="4" t="s">
        <v>1355</v>
      </c>
      <c r="H38" s="74">
        <v>1.0</v>
      </c>
      <c r="I38" s="4" t="s">
        <v>1295</v>
      </c>
    </row>
    <row r="39">
      <c r="A39" s="72">
        <v>38.0</v>
      </c>
      <c r="B39" s="4" t="s">
        <v>1356</v>
      </c>
      <c r="C39" s="4" t="s">
        <v>1292</v>
      </c>
      <c r="D39" s="4" t="s">
        <v>1293</v>
      </c>
      <c r="E39" s="4" t="s">
        <v>1294</v>
      </c>
      <c r="F39" s="73">
        <v>15.0</v>
      </c>
      <c r="G39" s="4" t="s">
        <v>1355</v>
      </c>
      <c r="H39" s="74">
        <v>1.0</v>
      </c>
      <c r="I39" s="4" t="s">
        <v>1295</v>
      </c>
    </row>
    <row r="40">
      <c r="A40" s="72">
        <v>39.0</v>
      </c>
      <c r="B40" s="4" t="s">
        <v>1357</v>
      </c>
      <c r="C40" s="4" t="s">
        <v>1292</v>
      </c>
      <c r="D40" s="4" t="s">
        <v>1317</v>
      </c>
      <c r="E40" s="4" t="s">
        <v>1343</v>
      </c>
      <c r="F40" s="73">
        <v>30.0</v>
      </c>
      <c r="G40" s="4" t="s">
        <v>470</v>
      </c>
      <c r="H40" s="74">
        <v>1.0</v>
      </c>
      <c r="I40" s="4" t="s">
        <v>1295</v>
      </c>
    </row>
    <row r="41">
      <c r="A41" s="72">
        <v>40.0</v>
      </c>
      <c r="B41" s="4" t="s">
        <v>1358</v>
      </c>
      <c r="C41" s="4" t="s">
        <v>1359</v>
      </c>
      <c r="D41" s="4" t="s">
        <v>1293</v>
      </c>
      <c r="E41" s="4" t="s">
        <v>1301</v>
      </c>
      <c r="F41" s="73">
        <v>35.0</v>
      </c>
      <c r="G41" s="73">
        <v>15.0</v>
      </c>
      <c r="H41" s="74">
        <v>1.0</v>
      </c>
      <c r="I41" s="4" t="s">
        <v>1295</v>
      </c>
    </row>
    <row r="42">
      <c r="A42" s="72">
        <v>41.0</v>
      </c>
      <c r="B42" s="4" t="s">
        <v>1360</v>
      </c>
      <c r="C42" s="4" t="s">
        <v>1361</v>
      </c>
      <c r="D42" s="4" t="s">
        <v>1293</v>
      </c>
      <c r="E42" s="4" t="s">
        <v>1308</v>
      </c>
      <c r="F42" s="73">
        <v>20.0</v>
      </c>
      <c r="G42" s="73">
        <v>25.0</v>
      </c>
      <c r="H42" s="74">
        <v>1.0</v>
      </c>
      <c r="I42" s="4" t="s">
        <v>1295</v>
      </c>
    </row>
    <row r="43">
      <c r="A43" s="72">
        <v>42.0</v>
      </c>
      <c r="B43" s="4" t="s">
        <v>1362</v>
      </c>
      <c r="C43" s="4" t="s">
        <v>1361</v>
      </c>
      <c r="D43" s="4" t="s">
        <v>1293</v>
      </c>
      <c r="E43" s="4" t="s">
        <v>1308</v>
      </c>
      <c r="F43" s="73">
        <v>20.0</v>
      </c>
      <c r="G43" s="4" t="s">
        <v>1332</v>
      </c>
      <c r="H43" s="4" t="s">
        <v>1363</v>
      </c>
      <c r="I43" s="4" t="s">
        <v>1295</v>
      </c>
    </row>
    <row r="44">
      <c r="A44" s="72">
        <v>43.0</v>
      </c>
      <c r="B44" s="4" t="s">
        <v>1364</v>
      </c>
      <c r="C44" s="4" t="s">
        <v>1292</v>
      </c>
      <c r="D44" s="4" t="s">
        <v>1317</v>
      </c>
      <c r="E44" s="4" t="s">
        <v>1308</v>
      </c>
      <c r="F44" s="73">
        <v>30.0</v>
      </c>
      <c r="G44" s="4" t="s">
        <v>470</v>
      </c>
      <c r="H44" s="74">
        <v>1.0</v>
      </c>
      <c r="I44" s="4" t="s">
        <v>1295</v>
      </c>
    </row>
    <row r="45">
      <c r="A45" s="72">
        <v>44.0</v>
      </c>
      <c r="B45" s="4" t="s">
        <v>1365</v>
      </c>
      <c r="C45" s="4" t="s">
        <v>1366</v>
      </c>
      <c r="D45" s="4" t="s">
        <v>1293</v>
      </c>
      <c r="E45" s="4" t="s">
        <v>1294</v>
      </c>
      <c r="F45" s="73">
        <v>25.0</v>
      </c>
      <c r="G45" s="73">
        <v>60.0</v>
      </c>
      <c r="H45" s="74">
        <v>1.0</v>
      </c>
      <c r="I45" s="4" t="s">
        <v>1295</v>
      </c>
    </row>
    <row r="46">
      <c r="A46" s="72">
        <v>45.0</v>
      </c>
      <c r="B46" s="4" t="s">
        <v>1367</v>
      </c>
      <c r="C46" s="4" t="s">
        <v>1292</v>
      </c>
      <c r="D46" s="4" t="s">
        <v>1317</v>
      </c>
      <c r="E46" s="4" t="s">
        <v>1343</v>
      </c>
      <c r="F46" s="73">
        <v>40.0</v>
      </c>
      <c r="G46" s="4" t="s">
        <v>470</v>
      </c>
      <c r="H46" s="74">
        <v>1.0</v>
      </c>
      <c r="I46" s="4" t="s">
        <v>1295</v>
      </c>
    </row>
    <row r="47">
      <c r="A47" s="72">
        <v>46.0</v>
      </c>
      <c r="B47" s="4" t="s">
        <v>1368</v>
      </c>
      <c r="C47" s="4" t="s">
        <v>1292</v>
      </c>
      <c r="D47" s="4" t="s">
        <v>1317</v>
      </c>
      <c r="E47" s="4" t="s">
        <v>1308</v>
      </c>
      <c r="F47" s="73">
        <v>20.0</v>
      </c>
      <c r="G47" s="4" t="s">
        <v>470</v>
      </c>
      <c r="H47" s="4" t="s">
        <v>1324</v>
      </c>
      <c r="I47" s="4" t="s">
        <v>1295</v>
      </c>
    </row>
    <row r="48">
      <c r="A48" s="72">
        <v>47.0</v>
      </c>
      <c r="B48" s="4" t="s">
        <v>1369</v>
      </c>
      <c r="C48" s="4" t="s">
        <v>1292</v>
      </c>
      <c r="D48" s="4" t="s">
        <v>1317</v>
      </c>
      <c r="E48" s="4" t="s">
        <v>1343</v>
      </c>
      <c r="F48" s="73">
        <v>15.0</v>
      </c>
      <c r="G48" s="4" t="s">
        <v>470</v>
      </c>
      <c r="H48" s="74">
        <v>0.55</v>
      </c>
      <c r="I48" s="4" t="s">
        <v>1295</v>
      </c>
    </row>
    <row r="49">
      <c r="A49" s="72">
        <v>48.0</v>
      </c>
      <c r="B49" s="4" t="s">
        <v>1370</v>
      </c>
      <c r="C49" s="4" t="s">
        <v>1292</v>
      </c>
      <c r="D49" s="4" t="s">
        <v>1317</v>
      </c>
      <c r="E49" s="4" t="s">
        <v>1301</v>
      </c>
      <c r="F49" s="73">
        <v>20.0</v>
      </c>
      <c r="G49" s="4" t="s">
        <v>470</v>
      </c>
      <c r="H49" s="74">
        <v>0.55</v>
      </c>
      <c r="I49" s="4" t="s">
        <v>1295</v>
      </c>
    </row>
    <row r="50">
      <c r="A50" s="72">
        <v>49.0</v>
      </c>
      <c r="B50" s="4" t="s">
        <v>1371</v>
      </c>
      <c r="C50" s="4" t="s">
        <v>1292</v>
      </c>
      <c r="D50" s="4" t="s">
        <v>1314</v>
      </c>
      <c r="E50" s="4" t="s">
        <v>1308</v>
      </c>
      <c r="F50" s="73">
        <v>20.0</v>
      </c>
      <c r="G50" s="4" t="s">
        <v>1372</v>
      </c>
      <c r="H50" s="74">
        <v>0.9</v>
      </c>
      <c r="I50" s="4" t="s">
        <v>1295</v>
      </c>
    </row>
    <row r="51">
      <c r="A51" s="72">
        <v>50.0</v>
      </c>
      <c r="B51" s="4" t="s">
        <v>1373</v>
      </c>
      <c r="C51" s="4" t="s">
        <v>1292</v>
      </c>
      <c r="D51" s="4" t="s">
        <v>1317</v>
      </c>
      <c r="E51" s="4" t="s">
        <v>1301</v>
      </c>
      <c r="F51" s="73">
        <v>20.0</v>
      </c>
      <c r="G51" s="4" t="s">
        <v>470</v>
      </c>
      <c r="H51" s="4" t="s">
        <v>1315</v>
      </c>
      <c r="I51" s="4" t="s">
        <v>1295</v>
      </c>
    </row>
    <row r="52">
      <c r="A52" s="72">
        <v>51.0</v>
      </c>
      <c r="B52" s="4" t="s">
        <v>1374</v>
      </c>
      <c r="C52" s="4" t="s">
        <v>1359</v>
      </c>
      <c r="D52" s="4" t="s">
        <v>1314</v>
      </c>
      <c r="E52" s="4" t="s">
        <v>1301</v>
      </c>
      <c r="F52" s="73">
        <v>30.0</v>
      </c>
      <c r="G52" s="73">
        <v>40.0</v>
      </c>
      <c r="H52" s="74">
        <v>1.0</v>
      </c>
      <c r="I52" s="4" t="s">
        <v>1295</v>
      </c>
    </row>
    <row r="53">
      <c r="A53" s="72">
        <v>52.0</v>
      </c>
      <c r="B53" s="4" t="s">
        <v>1375</v>
      </c>
      <c r="C53" s="4" t="s">
        <v>1303</v>
      </c>
      <c r="D53" s="4" t="s">
        <v>1314</v>
      </c>
      <c r="E53" s="4" t="s">
        <v>1304</v>
      </c>
      <c r="F53" s="73">
        <v>25.0</v>
      </c>
      <c r="G53" s="73">
        <v>40.0</v>
      </c>
      <c r="H53" s="74">
        <v>1.0</v>
      </c>
      <c r="I53" s="4" t="s">
        <v>1295</v>
      </c>
    </row>
    <row r="54">
      <c r="A54" s="72">
        <v>53.0</v>
      </c>
      <c r="B54" s="4" t="s">
        <v>1376</v>
      </c>
      <c r="C54" s="4" t="s">
        <v>1303</v>
      </c>
      <c r="D54" s="4" t="s">
        <v>1314</v>
      </c>
      <c r="E54" s="4" t="s">
        <v>1304</v>
      </c>
      <c r="F54" s="73">
        <v>15.0</v>
      </c>
      <c r="G54" s="4" t="s">
        <v>1326</v>
      </c>
      <c r="H54" s="74">
        <v>1.0</v>
      </c>
      <c r="I54" s="4" t="s">
        <v>1295</v>
      </c>
    </row>
    <row r="55">
      <c r="A55" s="72">
        <v>54.0</v>
      </c>
      <c r="B55" s="4" t="s">
        <v>1377</v>
      </c>
      <c r="C55" s="4" t="s">
        <v>1306</v>
      </c>
      <c r="D55" s="4" t="s">
        <v>1317</v>
      </c>
      <c r="E55" s="4" t="s">
        <v>1304</v>
      </c>
      <c r="F55" s="73">
        <v>30.0</v>
      </c>
      <c r="G55" s="4" t="s">
        <v>470</v>
      </c>
      <c r="H55" s="4" t="s">
        <v>470</v>
      </c>
      <c r="I55" s="4" t="s">
        <v>1295</v>
      </c>
    </row>
    <row r="56">
      <c r="A56" s="72">
        <v>55.0</v>
      </c>
      <c r="B56" s="4" t="s">
        <v>1378</v>
      </c>
      <c r="C56" s="4" t="s">
        <v>1379</v>
      </c>
      <c r="D56" s="4" t="s">
        <v>1314</v>
      </c>
      <c r="E56" s="4" t="s">
        <v>1343</v>
      </c>
      <c r="F56" s="73">
        <v>25.0</v>
      </c>
      <c r="G56" s="73">
        <v>40.0</v>
      </c>
      <c r="H56" s="74">
        <v>1.0</v>
      </c>
      <c r="I56" s="4" t="s">
        <v>1295</v>
      </c>
    </row>
    <row r="57">
      <c r="A57" s="72">
        <v>56.0</v>
      </c>
      <c r="B57" s="4" t="s">
        <v>1380</v>
      </c>
      <c r="C57" s="4" t="s">
        <v>1379</v>
      </c>
      <c r="D57" s="4" t="s">
        <v>1314</v>
      </c>
      <c r="E57" s="4" t="s">
        <v>1304</v>
      </c>
      <c r="F57" s="73">
        <v>5.0</v>
      </c>
      <c r="G57" s="4" t="s">
        <v>1381</v>
      </c>
      <c r="H57" s="74">
        <v>0.8</v>
      </c>
      <c r="I57" s="4" t="s">
        <v>1295</v>
      </c>
    </row>
    <row r="58">
      <c r="A58" s="72">
        <v>57.0</v>
      </c>
      <c r="B58" s="4" t="s">
        <v>1382</v>
      </c>
      <c r="C58" s="4" t="s">
        <v>1379</v>
      </c>
      <c r="D58" s="4" t="s">
        <v>1314</v>
      </c>
      <c r="E58" s="4" t="s">
        <v>1304</v>
      </c>
      <c r="F58" s="73">
        <v>15.0</v>
      </c>
      <c r="G58" s="4" t="s">
        <v>1326</v>
      </c>
      <c r="H58" s="74">
        <v>1.0</v>
      </c>
      <c r="I58" s="4" t="s">
        <v>1295</v>
      </c>
    </row>
    <row r="59">
      <c r="A59" s="72">
        <v>58.0</v>
      </c>
      <c r="B59" s="4" t="s">
        <v>1383</v>
      </c>
      <c r="C59" s="4" t="s">
        <v>1306</v>
      </c>
      <c r="D59" s="4" t="s">
        <v>1314</v>
      </c>
      <c r="E59" s="4" t="s">
        <v>1304</v>
      </c>
      <c r="F59" s="73">
        <v>10.0</v>
      </c>
      <c r="G59" s="4" t="s">
        <v>1326</v>
      </c>
      <c r="H59" s="74">
        <v>1.0</v>
      </c>
      <c r="I59" s="4" t="s">
        <v>1295</v>
      </c>
    </row>
    <row r="60">
      <c r="A60" s="72">
        <v>59.0</v>
      </c>
      <c r="B60" s="4" t="s">
        <v>1384</v>
      </c>
      <c r="C60" s="4" t="s">
        <v>1306</v>
      </c>
      <c r="D60" s="4" t="s">
        <v>1314</v>
      </c>
      <c r="E60" s="4" t="s">
        <v>1304</v>
      </c>
      <c r="F60" s="73">
        <v>5.0</v>
      </c>
      <c r="G60" s="4" t="s">
        <v>1381</v>
      </c>
      <c r="H60" s="4" t="s">
        <v>1385</v>
      </c>
      <c r="I60" s="4" t="s">
        <v>1295</v>
      </c>
    </row>
    <row r="61">
      <c r="A61" s="72">
        <v>60.0</v>
      </c>
      <c r="B61" s="4" t="s">
        <v>1386</v>
      </c>
      <c r="C61" s="4" t="s">
        <v>46</v>
      </c>
      <c r="D61" s="4" t="s">
        <v>1314</v>
      </c>
      <c r="E61" s="4" t="s">
        <v>1304</v>
      </c>
      <c r="F61" s="73">
        <v>20.0</v>
      </c>
      <c r="G61" s="73">
        <v>65.0</v>
      </c>
      <c r="H61" s="74">
        <v>1.0</v>
      </c>
      <c r="I61" s="4" t="s">
        <v>1295</v>
      </c>
    </row>
    <row r="62">
      <c r="A62" s="72">
        <v>61.0</v>
      </c>
      <c r="B62" s="4" t="s">
        <v>1387</v>
      </c>
      <c r="C62" s="4" t="s">
        <v>1379</v>
      </c>
      <c r="D62" s="4" t="s">
        <v>1314</v>
      </c>
      <c r="E62" s="4" t="s">
        <v>1304</v>
      </c>
      <c r="F62" s="73">
        <v>20.0</v>
      </c>
      <c r="G62" s="73">
        <v>65.0</v>
      </c>
      <c r="H62" s="74">
        <v>1.0</v>
      </c>
      <c r="I62" s="4" t="s">
        <v>1295</v>
      </c>
    </row>
    <row r="63">
      <c r="A63" s="72">
        <v>62.0</v>
      </c>
      <c r="B63" s="4" t="s">
        <v>1388</v>
      </c>
      <c r="C63" s="4" t="s">
        <v>1306</v>
      </c>
      <c r="D63" s="4" t="s">
        <v>1314</v>
      </c>
      <c r="E63" s="4" t="s">
        <v>1304</v>
      </c>
      <c r="F63" s="73">
        <v>20.0</v>
      </c>
      <c r="G63" s="73">
        <v>65.0</v>
      </c>
      <c r="H63" s="74">
        <v>1.0</v>
      </c>
      <c r="I63" s="4" t="s">
        <v>1295</v>
      </c>
    </row>
    <row r="64">
      <c r="A64" s="72">
        <v>63.0</v>
      </c>
      <c r="B64" s="4" t="s">
        <v>1389</v>
      </c>
      <c r="C64" s="4" t="s">
        <v>1292</v>
      </c>
      <c r="D64" s="4" t="s">
        <v>1314</v>
      </c>
      <c r="E64" s="4" t="s">
        <v>1308</v>
      </c>
      <c r="F64" s="73">
        <v>5.0</v>
      </c>
      <c r="G64" s="73">
        <v>150.0</v>
      </c>
      <c r="H64" s="74">
        <v>0.9</v>
      </c>
      <c r="I64" s="4" t="s">
        <v>1295</v>
      </c>
    </row>
    <row r="65">
      <c r="A65" s="72">
        <v>64.0</v>
      </c>
      <c r="B65" s="4" t="s">
        <v>1390</v>
      </c>
      <c r="C65" s="4" t="s">
        <v>1321</v>
      </c>
      <c r="D65" s="4" t="s">
        <v>1293</v>
      </c>
      <c r="E65" s="4" t="s">
        <v>1308</v>
      </c>
      <c r="F65" s="73">
        <v>35.0</v>
      </c>
      <c r="G65" s="73">
        <v>35.0</v>
      </c>
      <c r="H65" s="74">
        <v>1.0</v>
      </c>
      <c r="I65" s="4" t="s">
        <v>1295</v>
      </c>
    </row>
    <row r="66">
      <c r="A66" s="72">
        <v>65.0</v>
      </c>
      <c r="B66" s="4" t="s">
        <v>1391</v>
      </c>
      <c r="C66" s="4" t="s">
        <v>1321</v>
      </c>
      <c r="D66" s="4" t="s">
        <v>1293</v>
      </c>
      <c r="E66" s="4" t="s">
        <v>1308</v>
      </c>
      <c r="F66" s="73">
        <v>20.0</v>
      </c>
      <c r="G66" s="73">
        <v>80.0</v>
      </c>
      <c r="H66" s="74">
        <v>1.0</v>
      </c>
      <c r="I66" s="4" t="s">
        <v>1295</v>
      </c>
    </row>
    <row r="67">
      <c r="A67" s="72">
        <v>66.0</v>
      </c>
      <c r="B67" s="4" t="s">
        <v>1392</v>
      </c>
      <c r="C67" s="4" t="s">
        <v>87</v>
      </c>
      <c r="D67" s="4" t="s">
        <v>1293</v>
      </c>
      <c r="E67" s="4" t="s">
        <v>1308</v>
      </c>
      <c r="F67" s="73">
        <v>25.0</v>
      </c>
      <c r="G67" s="73">
        <v>80.0</v>
      </c>
      <c r="H67" s="74">
        <v>0.8</v>
      </c>
      <c r="I67" s="4" t="s">
        <v>1295</v>
      </c>
    </row>
    <row r="68">
      <c r="A68" s="72">
        <v>67.0</v>
      </c>
      <c r="B68" s="4" t="s">
        <v>1393</v>
      </c>
      <c r="C68" s="4" t="s">
        <v>87</v>
      </c>
      <c r="D68" s="4" t="s">
        <v>1293</v>
      </c>
      <c r="E68" s="4" t="s">
        <v>1294</v>
      </c>
      <c r="F68" s="73">
        <v>20.0</v>
      </c>
      <c r="G68" s="4" t="s">
        <v>1324</v>
      </c>
      <c r="H68" s="4" t="s">
        <v>1315</v>
      </c>
      <c r="I68" s="4" t="s">
        <v>1295</v>
      </c>
    </row>
    <row r="69">
      <c r="A69" s="72">
        <v>68.0</v>
      </c>
      <c r="B69" s="4" t="s">
        <v>1394</v>
      </c>
      <c r="C69" s="4" t="s">
        <v>87</v>
      </c>
      <c r="D69" s="4" t="s">
        <v>1293</v>
      </c>
      <c r="E69" s="4" t="s">
        <v>1294</v>
      </c>
      <c r="F69" s="73">
        <v>20.0</v>
      </c>
      <c r="G69" s="4" t="s">
        <v>470</v>
      </c>
      <c r="H69" s="74">
        <v>1.0</v>
      </c>
      <c r="I69" s="4" t="s">
        <v>1295</v>
      </c>
    </row>
    <row r="70">
      <c r="A70" s="72">
        <v>69.0</v>
      </c>
      <c r="B70" s="4" t="s">
        <v>1395</v>
      </c>
      <c r="C70" s="4" t="s">
        <v>87</v>
      </c>
      <c r="D70" s="4" t="s">
        <v>1293</v>
      </c>
      <c r="E70" s="4" t="s">
        <v>1294</v>
      </c>
      <c r="F70" s="73">
        <v>20.0</v>
      </c>
      <c r="G70" s="4" t="s">
        <v>470</v>
      </c>
      <c r="H70" s="74">
        <v>1.0</v>
      </c>
      <c r="I70" s="4" t="s">
        <v>1295</v>
      </c>
    </row>
    <row r="71">
      <c r="A71" s="72">
        <v>70.0</v>
      </c>
      <c r="B71" s="4" t="s">
        <v>1396</v>
      </c>
      <c r="C71" s="4" t="s">
        <v>1292</v>
      </c>
      <c r="D71" s="4" t="s">
        <v>1293</v>
      </c>
      <c r="E71" s="4" t="s">
        <v>1294</v>
      </c>
      <c r="F71" s="73">
        <v>15.0</v>
      </c>
      <c r="G71" s="73">
        <v>80.0</v>
      </c>
      <c r="H71" s="74">
        <v>1.0</v>
      </c>
      <c r="I71" s="4" t="s">
        <v>1295</v>
      </c>
    </row>
    <row r="72">
      <c r="A72" s="72">
        <v>71.0</v>
      </c>
      <c r="B72" s="4" t="s">
        <v>1397</v>
      </c>
      <c r="C72" s="4" t="s">
        <v>1331</v>
      </c>
      <c r="D72" s="4" t="s">
        <v>1314</v>
      </c>
      <c r="E72" s="4" t="s">
        <v>1301</v>
      </c>
      <c r="F72" s="4" t="s">
        <v>1332</v>
      </c>
      <c r="G72" s="73">
        <v>20.0</v>
      </c>
      <c r="H72" s="74">
        <v>1.0</v>
      </c>
      <c r="I72" s="4" t="s">
        <v>1295</v>
      </c>
    </row>
    <row r="73">
      <c r="A73" s="72">
        <v>72.0</v>
      </c>
      <c r="B73" s="4" t="s">
        <v>1398</v>
      </c>
      <c r="C73" s="4" t="s">
        <v>1331</v>
      </c>
      <c r="D73" s="4" t="s">
        <v>1314</v>
      </c>
      <c r="E73" s="4" t="s">
        <v>1301</v>
      </c>
      <c r="F73" s="4" t="s">
        <v>1399</v>
      </c>
      <c r="G73" s="73">
        <v>40.0</v>
      </c>
      <c r="H73" s="74">
        <v>1.0</v>
      </c>
      <c r="I73" s="4" t="s">
        <v>1295</v>
      </c>
    </row>
    <row r="74">
      <c r="A74" s="72">
        <v>73.0</v>
      </c>
      <c r="B74" s="4" t="s">
        <v>1400</v>
      </c>
      <c r="C74" s="4" t="s">
        <v>1331</v>
      </c>
      <c r="D74" s="4" t="s">
        <v>1317</v>
      </c>
      <c r="E74" s="4" t="s">
        <v>1301</v>
      </c>
      <c r="F74" s="73">
        <v>10.0</v>
      </c>
      <c r="G74" s="4" t="s">
        <v>470</v>
      </c>
      <c r="H74" s="74">
        <v>0.9</v>
      </c>
      <c r="I74" s="4" t="s">
        <v>1295</v>
      </c>
    </row>
    <row r="75">
      <c r="A75" s="72">
        <v>74.0</v>
      </c>
      <c r="B75" s="4" t="s">
        <v>1401</v>
      </c>
      <c r="C75" s="4" t="s">
        <v>1292</v>
      </c>
      <c r="D75" s="4" t="s">
        <v>1317</v>
      </c>
      <c r="E75" s="4" t="s">
        <v>1304</v>
      </c>
      <c r="F75" s="4" t="s">
        <v>1318</v>
      </c>
      <c r="G75" s="4" t="s">
        <v>470</v>
      </c>
      <c r="H75" s="4" t="s">
        <v>470</v>
      </c>
      <c r="I75" s="4" t="s">
        <v>1295</v>
      </c>
    </row>
    <row r="76">
      <c r="A76" s="72">
        <v>75.0</v>
      </c>
      <c r="B76" s="4" t="s">
        <v>1402</v>
      </c>
      <c r="C76" s="4" t="s">
        <v>1331</v>
      </c>
      <c r="D76" s="4" t="s">
        <v>1293</v>
      </c>
      <c r="E76" s="4" t="s">
        <v>1308</v>
      </c>
      <c r="F76" s="73">
        <v>25.0</v>
      </c>
      <c r="G76" s="73">
        <v>55.0</v>
      </c>
      <c r="H76" s="74">
        <v>0.95</v>
      </c>
      <c r="I76" s="4" t="s">
        <v>1295</v>
      </c>
    </row>
    <row r="77">
      <c r="A77" s="72">
        <v>76.0</v>
      </c>
      <c r="B77" s="4" t="s">
        <v>1403</v>
      </c>
      <c r="C77" s="4" t="s">
        <v>1331</v>
      </c>
      <c r="D77" s="4" t="s">
        <v>1314</v>
      </c>
      <c r="E77" s="4" t="s">
        <v>1308</v>
      </c>
      <c r="F77" s="73">
        <v>10.0</v>
      </c>
      <c r="G77" s="73">
        <v>120.0</v>
      </c>
      <c r="H77" s="74">
        <v>1.0</v>
      </c>
      <c r="I77" s="4" t="s">
        <v>1295</v>
      </c>
    </row>
    <row r="78">
      <c r="A78" s="72">
        <v>77.0</v>
      </c>
      <c r="B78" s="4" t="s">
        <v>1404</v>
      </c>
      <c r="C78" s="4" t="s">
        <v>1359</v>
      </c>
      <c r="D78" s="4" t="s">
        <v>1317</v>
      </c>
      <c r="E78" s="4" t="s">
        <v>1301</v>
      </c>
      <c r="F78" s="73">
        <v>35.0</v>
      </c>
      <c r="G78" s="4" t="s">
        <v>470</v>
      </c>
      <c r="H78" s="74">
        <v>0.75</v>
      </c>
      <c r="I78" s="4" t="s">
        <v>1295</v>
      </c>
    </row>
    <row r="79">
      <c r="A79" s="72">
        <v>78.0</v>
      </c>
      <c r="B79" s="4" t="s">
        <v>1405</v>
      </c>
      <c r="C79" s="4" t="s">
        <v>1331</v>
      </c>
      <c r="D79" s="4" t="s">
        <v>1317</v>
      </c>
      <c r="E79" s="4" t="s">
        <v>1301</v>
      </c>
      <c r="F79" s="73">
        <v>30.0</v>
      </c>
      <c r="G79" s="4" t="s">
        <v>470</v>
      </c>
      <c r="H79" s="74">
        <v>0.75</v>
      </c>
      <c r="I79" s="4" t="s">
        <v>1295</v>
      </c>
    </row>
    <row r="80">
      <c r="A80" s="72">
        <v>79.0</v>
      </c>
      <c r="B80" s="4" t="s">
        <v>1406</v>
      </c>
      <c r="C80" s="4" t="s">
        <v>1331</v>
      </c>
      <c r="D80" s="4" t="s">
        <v>1317</v>
      </c>
      <c r="E80" s="4" t="s">
        <v>1301</v>
      </c>
      <c r="F80" s="73">
        <v>15.0</v>
      </c>
      <c r="G80" s="4" t="s">
        <v>470</v>
      </c>
      <c r="H80" s="74">
        <v>0.75</v>
      </c>
      <c r="I80" s="4" t="s">
        <v>1295</v>
      </c>
    </row>
    <row r="81">
      <c r="A81" s="72">
        <v>80.0</v>
      </c>
      <c r="B81" s="4" t="s">
        <v>1407</v>
      </c>
      <c r="C81" s="4" t="s">
        <v>1331</v>
      </c>
      <c r="D81" s="4" t="s">
        <v>1314</v>
      </c>
      <c r="E81" s="4" t="s">
        <v>1304</v>
      </c>
      <c r="F81" s="4" t="s">
        <v>1338</v>
      </c>
      <c r="G81" s="4" t="s">
        <v>1355</v>
      </c>
      <c r="H81" s="74">
        <v>1.0</v>
      </c>
      <c r="I81" s="4" t="s">
        <v>1295</v>
      </c>
    </row>
    <row r="82">
      <c r="A82" s="72">
        <v>81.0</v>
      </c>
      <c r="B82" s="4" t="s">
        <v>1408</v>
      </c>
      <c r="C82" s="4" t="s">
        <v>1361</v>
      </c>
      <c r="D82" s="4" t="s">
        <v>1317</v>
      </c>
      <c r="E82" s="4" t="s">
        <v>1301</v>
      </c>
      <c r="F82" s="73">
        <v>40.0</v>
      </c>
      <c r="G82" s="4" t="s">
        <v>470</v>
      </c>
      <c r="H82" s="74">
        <v>0.95</v>
      </c>
      <c r="I82" s="4" t="s">
        <v>1295</v>
      </c>
    </row>
    <row r="83">
      <c r="A83" s="72">
        <v>82.0</v>
      </c>
      <c r="B83" s="4" t="s">
        <v>1409</v>
      </c>
      <c r="C83" s="4" t="s">
        <v>1410</v>
      </c>
      <c r="D83" s="4" t="s">
        <v>1314</v>
      </c>
      <c r="E83" s="4" t="s">
        <v>1308</v>
      </c>
      <c r="F83" s="73">
        <v>10.0</v>
      </c>
      <c r="G83" s="4" t="s">
        <v>1372</v>
      </c>
      <c r="H83" s="74">
        <v>1.0</v>
      </c>
      <c r="I83" s="4" t="s">
        <v>1295</v>
      </c>
    </row>
    <row r="84">
      <c r="A84" s="72">
        <v>83.0</v>
      </c>
      <c r="B84" s="4" t="s">
        <v>1411</v>
      </c>
      <c r="C84" s="4" t="s">
        <v>1303</v>
      </c>
      <c r="D84" s="4" t="s">
        <v>1314</v>
      </c>
      <c r="E84" s="4" t="s">
        <v>1304</v>
      </c>
      <c r="F84" s="73">
        <v>15.0</v>
      </c>
      <c r="G84" s="4" t="s">
        <v>1412</v>
      </c>
      <c r="H84" s="4" t="s">
        <v>1328</v>
      </c>
      <c r="I84" s="4" t="s">
        <v>1295</v>
      </c>
    </row>
    <row r="85">
      <c r="A85" s="72">
        <v>84.0</v>
      </c>
      <c r="B85" s="4" t="s">
        <v>1413</v>
      </c>
      <c r="C85" s="4" t="s">
        <v>50</v>
      </c>
      <c r="D85" s="4" t="s">
        <v>1314</v>
      </c>
      <c r="E85" s="4" t="s">
        <v>1308</v>
      </c>
      <c r="F85" s="73">
        <v>30.0</v>
      </c>
      <c r="G85" s="73">
        <v>40.0</v>
      </c>
      <c r="H85" s="74">
        <v>1.0</v>
      </c>
      <c r="I85" s="4" t="s">
        <v>1295</v>
      </c>
    </row>
    <row r="86">
      <c r="A86" s="72">
        <v>85.0</v>
      </c>
      <c r="B86" s="4" t="s">
        <v>1414</v>
      </c>
      <c r="C86" s="4" t="s">
        <v>50</v>
      </c>
      <c r="D86" s="4" t="s">
        <v>1314</v>
      </c>
      <c r="E86" s="4" t="s">
        <v>1308</v>
      </c>
      <c r="F86" s="73">
        <v>15.0</v>
      </c>
      <c r="G86" s="4" t="s">
        <v>1326</v>
      </c>
      <c r="H86" s="74">
        <v>1.0</v>
      </c>
      <c r="I86" s="4" t="s">
        <v>1295</v>
      </c>
    </row>
    <row r="87">
      <c r="A87" s="72">
        <v>86.0</v>
      </c>
      <c r="B87" s="4" t="s">
        <v>1415</v>
      </c>
      <c r="C87" s="4" t="s">
        <v>50</v>
      </c>
      <c r="D87" s="4" t="s">
        <v>1317</v>
      </c>
      <c r="E87" s="4" t="s">
        <v>1308</v>
      </c>
      <c r="F87" s="73">
        <v>20.0</v>
      </c>
      <c r="G87" s="4" t="s">
        <v>470</v>
      </c>
      <c r="H87" s="74">
        <v>1.0</v>
      </c>
      <c r="I87" s="4" t="s">
        <v>1295</v>
      </c>
    </row>
    <row r="88">
      <c r="A88" s="72">
        <v>87.0</v>
      </c>
      <c r="B88" s="4" t="s">
        <v>1416</v>
      </c>
      <c r="C88" s="4" t="s">
        <v>50</v>
      </c>
      <c r="D88" s="4" t="s">
        <v>1314</v>
      </c>
      <c r="E88" s="4" t="s">
        <v>1308</v>
      </c>
      <c r="F88" s="73">
        <v>10.0</v>
      </c>
      <c r="G88" s="4" t="s">
        <v>1381</v>
      </c>
      <c r="H88" s="74">
        <v>0.7</v>
      </c>
      <c r="I88" s="4" t="s">
        <v>1295</v>
      </c>
    </row>
    <row r="89">
      <c r="A89" s="72">
        <v>88.0</v>
      </c>
      <c r="B89" s="4" t="s">
        <v>1417</v>
      </c>
      <c r="C89" s="4" t="s">
        <v>1418</v>
      </c>
      <c r="D89" s="4" t="s">
        <v>1293</v>
      </c>
      <c r="E89" s="4" t="s">
        <v>1294</v>
      </c>
      <c r="F89" s="73">
        <v>15.0</v>
      </c>
      <c r="G89" s="73">
        <v>50.0</v>
      </c>
      <c r="H89" s="4" t="s">
        <v>1352</v>
      </c>
      <c r="I89" s="4" t="s">
        <v>1295</v>
      </c>
    </row>
    <row r="90">
      <c r="A90" s="72">
        <v>89.0</v>
      </c>
      <c r="B90" s="4" t="s">
        <v>1419</v>
      </c>
      <c r="C90" s="4" t="s">
        <v>1342</v>
      </c>
      <c r="D90" s="4" t="s">
        <v>1293</v>
      </c>
      <c r="E90" s="4" t="s">
        <v>1294</v>
      </c>
      <c r="F90" s="73">
        <v>10.0</v>
      </c>
      <c r="G90" s="73">
        <v>100.0</v>
      </c>
      <c r="H90" s="74">
        <v>1.0</v>
      </c>
      <c r="I90" s="4" t="s">
        <v>1295</v>
      </c>
    </row>
    <row r="91">
      <c r="A91" s="72">
        <v>90.0</v>
      </c>
      <c r="B91" s="4" t="s">
        <v>1420</v>
      </c>
      <c r="C91" s="4" t="s">
        <v>1342</v>
      </c>
      <c r="D91" s="4" t="s">
        <v>1293</v>
      </c>
      <c r="E91" s="4" t="s">
        <v>1294</v>
      </c>
      <c r="F91" s="73">
        <v>5.0</v>
      </c>
      <c r="G91" s="4" t="s">
        <v>470</v>
      </c>
      <c r="H91" s="4" t="s">
        <v>470</v>
      </c>
      <c r="I91" s="4" t="s">
        <v>1295</v>
      </c>
    </row>
    <row r="92">
      <c r="A92" s="72">
        <v>91.0</v>
      </c>
      <c r="B92" s="4" t="s">
        <v>1421</v>
      </c>
      <c r="C92" s="4" t="s">
        <v>1342</v>
      </c>
      <c r="D92" s="4" t="s">
        <v>1293</v>
      </c>
      <c r="E92" s="4" t="s">
        <v>1301</v>
      </c>
      <c r="F92" s="73">
        <v>10.0</v>
      </c>
      <c r="G92" s="4" t="s">
        <v>1422</v>
      </c>
      <c r="H92" s="74">
        <v>1.0</v>
      </c>
      <c r="I92" s="4" t="s">
        <v>1295</v>
      </c>
    </row>
    <row r="93">
      <c r="A93" s="72">
        <v>92.0</v>
      </c>
      <c r="B93" s="4" t="s">
        <v>1423</v>
      </c>
      <c r="C93" s="4" t="s">
        <v>1359</v>
      </c>
      <c r="D93" s="4" t="s">
        <v>1317</v>
      </c>
      <c r="E93" s="4" t="s">
        <v>1301</v>
      </c>
      <c r="F93" s="73">
        <v>10.0</v>
      </c>
      <c r="G93" s="4" t="s">
        <v>470</v>
      </c>
      <c r="H93" s="4" t="s">
        <v>1352</v>
      </c>
      <c r="I93" s="4" t="s">
        <v>1295</v>
      </c>
    </row>
    <row r="94">
      <c r="A94" s="72">
        <v>93.0</v>
      </c>
      <c r="B94" s="4" t="s">
        <v>1424</v>
      </c>
      <c r="C94" s="4" t="s">
        <v>46</v>
      </c>
      <c r="D94" s="4" t="s">
        <v>1314</v>
      </c>
      <c r="E94" s="4" t="s">
        <v>1301</v>
      </c>
      <c r="F94" s="73">
        <v>25.0</v>
      </c>
      <c r="G94" s="73">
        <v>50.0</v>
      </c>
      <c r="H94" s="74">
        <v>1.0</v>
      </c>
      <c r="I94" s="4" t="s">
        <v>1295</v>
      </c>
    </row>
    <row r="95">
      <c r="A95" s="72">
        <v>94.0</v>
      </c>
      <c r="B95" s="4" t="s">
        <v>46</v>
      </c>
      <c r="C95" s="4" t="s">
        <v>46</v>
      </c>
      <c r="D95" s="4" t="s">
        <v>1314</v>
      </c>
      <c r="E95" s="4" t="s">
        <v>1301</v>
      </c>
      <c r="F95" s="73">
        <v>10.0</v>
      </c>
      <c r="G95" s="73">
        <v>90.0</v>
      </c>
      <c r="H95" s="74">
        <v>1.0</v>
      </c>
      <c r="I95" s="4" t="s">
        <v>1295</v>
      </c>
    </row>
    <row r="96">
      <c r="A96" s="72">
        <v>95.0</v>
      </c>
      <c r="B96" s="4" t="s">
        <v>1425</v>
      </c>
      <c r="C96" s="4" t="s">
        <v>46</v>
      </c>
      <c r="D96" s="4" t="s">
        <v>1317</v>
      </c>
      <c r="E96" s="4" t="s">
        <v>1301</v>
      </c>
      <c r="F96" s="73">
        <v>20.0</v>
      </c>
      <c r="G96" s="4" t="s">
        <v>470</v>
      </c>
      <c r="H96" s="4" t="s">
        <v>1426</v>
      </c>
      <c r="I96" s="4" t="s">
        <v>1295</v>
      </c>
    </row>
    <row r="97">
      <c r="A97" s="72">
        <v>96.0</v>
      </c>
      <c r="B97" s="4" t="s">
        <v>1427</v>
      </c>
      <c r="C97" s="4" t="s">
        <v>46</v>
      </c>
      <c r="D97" s="4" t="s">
        <v>1317</v>
      </c>
      <c r="E97" s="4" t="s">
        <v>1304</v>
      </c>
      <c r="F97" s="73">
        <v>40.0</v>
      </c>
      <c r="G97" s="4" t="s">
        <v>470</v>
      </c>
      <c r="H97" s="4" t="s">
        <v>470</v>
      </c>
      <c r="I97" s="4" t="s">
        <v>1295</v>
      </c>
    </row>
    <row r="98">
      <c r="A98" s="72">
        <v>97.0</v>
      </c>
      <c r="B98" s="4" t="s">
        <v>1428</v>
      </c>
      <c r="C98" s="4" t="s">
        <v>46</v>
      </c>
      <c r="D98" s="4" t="s">
        <v>1317</v>
      </c>
      <c r="E98" s="4" t="s">
        <v>1308</v>
      </c>
      <c r="F98" s="73">
        <v>30.0</v>
      </c>
      <c r="G98" s="4" t="s">
        <v>470</v>
      </c>
      <c r="H98" s="4" t="s">
        <v>470</v>
      </c>
      <c r="I98" s="4" t="s">
        <v>1295</v>
      </c>
    </row>
    <row r="99">
      <c r="A99" s="72">
        <v>98.0</v>
      </c>
      <c r="B99" s="4" t="s">
        <v>1429</v>
      </c>
      <c r="C99" s="4" t="s">
        <v>1292</v>
      </c>
      <c r="D99" s="4" t="s">
        <v>1293</v>
      </c>
      <c r="E99" s="4" t="s">
        <v>1308</v>
      </c>
      <c r="F99" s="73">
        <v>30.0</v>
      </c>
      <c r="G99" s="73">
        <v>40.0</v>
      </c>
      <c r="H99" s="74">
        <v>1.0</v>
      </c>
      <c r="I99" s="4" t="s">
        <v>1295</v>
      </c>
    </row>
    <row r="100">
      <c r="A100" s="72">
        <v>99.0</v>
      </c>
      <c r="B100" s="4" t="s">
        <v>1430</v>
      </c>
      <c r="C100" s="4" t="s">
        <v>1292</v>
      </c>
      <c r="D100" s="4" t="s">
        <v>1293</v>
      </c>
      <c r="E100" s="4" t="s">
        <v>1308</v>
      </c>
      <c r="F100" s="73">
        <v>20.0</v>
      </c>
      <c r="G100" s="73">
        <v>20.0</v>
      </c>
      <c r="H100" s="74">
        <v>1.0</v>
      </c>
      <c r="I100" s="4" t="s">
        <v>1295</v>
      </c>
    </row>
    <row r="101">
      <c r="A101" s="72">
        <v>100.0</v>
      </c>
      <c r="B101" s="4" t="s">
        <v>1431</v>
      </c>
      <c r="C101" s="4" t="s">
        <v>46</v>
      </c>
      <c r="D101" s="4" t="s">
        <v>1317</v>
      </c>
      <c r="E101" s="4" t="s">
        <v>1308</v>
      </c>
      <c r="F101" s="73">
        <v>20.0</v>
      </c>
      <c r="G101" s="4" t="s">
        <v>470</v>
      </c>
      <c r="H101" s="4" t="s">
        <v>470</v>
      </c>
      <c r="I101" s="4" t="s">
        <v>1295</v>
      </c>
    </row>
    <row r="102">
      <c r="A102" s="72">
        <v>101.0</v>
      </c>
      <c r="B102" s="4" t="s">
        <v>1432</v>
      </c>
      <c r="C102" s="4" t="s">
        <v>1433</v>
      </c>
      <c r="D102" s="4" t="s">
        <v>1314</v>
      </c>
      <c r="E102" s="4" t="s">
        <v>1301</v>
      </c>
      <c r="F102" s="73">
        <v>15.0</v>
      </c>
      <c r="G102" s="4" t="s">
        <v>470</v>
      </c>
      <c r="H102" s="74">
        <v>1.0</v>
      </c>
      <c r="I102" s="4" t="s">
        <v>1295</v>
      </c>
    </row>
    <row r="103">
      <c r="A103" s="72">
        <v>102.0</v>
      </c>
      <c r="B103" s="4" t="s">
        <v>1434</v>
      </c>
      <c r="C103" s="4" t="s">
        <v>1292</v>
      </c>
      <c r="D103" s="4" t="s">
        <v>1317</v>
      </c>
      <c r="E103" s="4" t="s">
        <v>1343</v>
      </c>
      <c r="F103" s="73">
        <v>10.0</v>
      </c>
      <c r="G103" s="4" t="s">
        <v>470</v>
      </c>
      <c r="H103" s="74">
        <v>1.0</v>
      </c>
      <c r="I103" s="4" t="s">
        <v>1295</v>
      </c>
    </row>
    <row r="104">
      <c r="A104" s="72">
        <v>103.0</v>
      </c>
      <c r="B104" s="4" t="s">
        <v>1435</v>
      </c>
      <c r="C104" s="4" t="s">
        <v>1292</v>
      </c>
      <c r="D104" s="4" t="s">
        <v>1317</v>
      </c>
      <c r="E104" s="4" t="s">
        <v>1301</v>
      </c>
      <c r="F104" s="73">
        <v>40.0</v>
      </c>
      <c r="G104" s="4" t="s">
        <v>470</v>
      </c>
      <c r="H104" s="74">
        <v>0.85</v>
      </c>
      <c r="I104" s="4" t="s">
        <v>1295</v>
      </c>
    </row>
    <row r="105">
      <c r="A105" s="72">
        <v>104.0</v>
      </c>
      <c r="B105" s="4" t="s">
        <v>1436</v>
      </c>
      <c r="C105" s="4" t="s">
        <v>1292</v>
      </c>
      <c r="D105" s="4" t="s">
        <v>1317</v>
      </c>
      <c r="E105" s="4" t="s">
        <v>1308</v>
      </c>
      <c r="F105" s="73">
        <v>15.0</v>
      </c>
      <c r="G105" s="4" t="s">
        <v>470</v>
      </c>
      <c r="H105" s="4" t="s">
        <v>470</v>
      </c>
      <c r="I105" s="4" t="s">
        <v>1295</v>
      </c>
    </row>
    <row r="106">
      <c r="A106" s="72">
        <v>105.0</v>
      </c>
      <c r="B106" s="4" t="s">
        <v>1437</v>
      </c>
      <c r="C106" s="4" t="s">
        <v>1292</v>
      </c>
      <c r="D106" s="4" t="s">
        <v>1317</v>
      </c>
      <c r="E106" s="4" t="s">
        <v>1301</v>
      </c>
      <c r="F106" s="4" t="s">
        <v>1338</v>
      </c>
      <c r="G106" s="4" t="s">
        <v>470</v>
      </c>
      <c r="H106" s="4" t="s">
        <v>470</v>
      </c>
      <c r="I106" s="4" t="s">
        <v>1295</v>
      </c>
    </row>
    <row r="107">
      <c r="A107" s="72">
        <v>106.0</v>
      </c>
      <c r="B107" s="4" t="s">
        <v>1438</v>
      </c>
      <c r="C107" s="4" t="s">
        <v>1292</v>
      </c>
      <c r="D107" s="4" t="s">
        <v>1317</v>
      </c>
      <c r="E107" s="4" t="s">
        <v>1294</v>
      </c>
      <c r="F107" s="73">
        <v>30.0</v>
      </c>
      <c r="G107" s="4" t="s">
        <v>470</v>
      </c>
      <c r="H107" s="4" t="s">
        <v>470</v>
      </c>
      <c r="I107" s="4" t="s">
        <v>1295</v>
      </c>
    </row>
    <row r="108">
      <c r="A108" s="72">
        <v>107.0</v>
      </c>
      <c r="B108" s="4" t="s">
        <v>1439</v>
      </c>
      <c r="C108" s="4" t="s">
        <v>1292</v>
      </c>
      <c r="D108" s="4" t="s">
        <v>1317</v>
      </c>
      <c r="E108" s="4" t="s">
        <v>1343</v>
      </c>
      <c r="F108" s="4" t="s">
        <v>1338</v>
      </c>
      <c r="G108" s="4" t="s">
        <v>470</v>
      </c>
      <c r="H108" s="4" t="s">
        <v>470</v>
      </c>
      <c r="I108" s="4" t="s">
        <v>1295</v>
      </c>
    </row>
    <row r="109">
      <c r="A109" s="72">
        <v>108.0</v>
      </c>
      <c r="B109" s="4" t="s">
        <v>1440</v>
      </c>
      <c r="C109" s="4" t="s">
        <v>1292</v>
      </c>
      <c r="D109" s="4" t="s">
        <v>1317</v>
      </c>
      <c r="E109" s="4" t="s">
        <v>1301</v>
      </c>
      <c r="F109" s="73">
        <v>20.0</v>
      </c>
      <c r="G109" s="4" t="s">
        <v>470</v>
      </c>
      <c r="H109" s="74">
        <v>1.0</v>
      </c>
      <c r="I109" s="4" t="s">
        <v>1295</v>
      </c>
    </row>
    <row r="110">
      <c r="A110" s="72">
        <v>109.0</v>
      </c>
      <c r="B110" s="4" t="s">
        <v>1441</v>
      </c>
      <c r="C110" s="4" t="s">
        <v>1433</v>
      </c>
      <c r="D110" s="4" t="s">
        <v>1317</v>
      </c>
      <c r="E110" s="4" t="s">
        <v>1301</v>
      </c>
      <c r="F110" s="73">
        <v>10.0</v>
      </c>
      <c r="G110" s="4" t="s">
        <v>470</v>
      </c>
      <c r="H110" s="74">
        <v>1.0</v>
      </c>
      <c r="I110" s="4" t="s">
        <v>1295</v>
      </c>
    </row>
    <row r="111">
      <c r="A111" s="72">
        <v>110.0</v>
      </c>
      <c r="B111" s="4" t="s">
        <v>1442</v>
      </c>
      <c r="C111" s="4" t="s">
        <v>1379</v>
      </c>
      <c r="D111" s="4" t="s">
        <v>1317</v>
      </c>
      <c r="E111" s="4" t="s">
        <v>1343</v>
      </c>
      <c r="F111" s="73">
        <v>40.0</v>
      </c>
      <c r="G111" s="4" t="s">
        <v>470</v>
      </c>
      <c r="H111" s="4" t="s">
        <v>470</v>
      </c>
      <c r="I111" s="4" t="s">
        <v>1295</v>
      </c>
    </row>
    <row r="112">
      <c r="A112" s="72">
        <v>111.0</v>
      </c>
      <c r="B112" s="4" t="s">
        <v>1443</v>
      </c>
      <c r="C112" s="4" t="s">
        <v>1292</v>
      </c>
      <c r="D112" s="4" t="s">
        <v>1317</v>
      </c>
      <c r="E112" s="4" t="s">
        <v>1343</v>
      </c>
      <c r="F112" s="73">
        <v>40.0</v>
      </c>
      <c r="G112" s="4" t="s">
        <v>470</v>
      </c>
      <c r="H112" s="4" t="s">
        <v>470</v>
      </c>
      <c r="I112" s="4" t="s">
        <v>1295</v>
      </c>
    </row>
    <row r="113">
      <c r="A113" s="72">
        <v>112.0</v>
      </c>
      <c r="B113" s="4" t="s">
        <v>1444</v>
      </c>
      <c r="C113" s="4" t="s">
        <v>46</v>
      </c>
      <c r="D113" s="4" t="s">
        <v>1317</v>
      </c>
      <c r="E113" s="4" t="s">
        <v>1308</v>
      </c>
      <c r="F113" s="4" t="s">
        <v>1318</v>
      </c>
      <c r="G113" s="4" t="s">
        <v>470</v>
      </c>
      <c r="H113" s="4" t="s">
        <v>470</v>
      </c>
      <c r="I113" s="4" t="s">
        <v>1295</v>
      </c>
    </row>
    <row r="114">
      <c r="A114" s="72">
        <v>113.0</v>
      </c>
      <c r="B114" s="4" t="s">
        <v>1445</v>
      </c>
      <c r="C114" s="4" t="s">
        <v>46</v>
      </c>
      <c r="D114" s="4" t="s">
        <v>1317</v>
      </c>
      <c r="E114" s="4" t="s">
        <v>1304</v>
      </c>
      <c r="F114" s="73">
        <v>30.0</v>
      </c>
      <c r="G114" s="4" t="s">
        <v>470</v>
      </c>
      <c r="H114" s="4" t="s">
        <v>470</v>
      </c>
      <c r="I114" s="4" t="s">
        <v>1295</v>
      </c>
    </row>
    <row r="115">
      <c r="A115" s="72">
        <v>114.0</v>
      </c>
      <c r="B115" s="4" t="s">
        <v>1446</v>
      </c>
      <c r="C115" s="4" t="s">
        <v>1306</v>
      </c>
      <c r="D115" s="4" t="s">
        <v>1317</v>
      </c>
      <c r="E115" s="4" t="s">
        <v>1304</v>
      </c>
      <c r="F115" s="73">
        <v>30.0</v>
      </c>
      <c r="G115" s="4" t="s">
        <v>470</v>
      </c>
      <c r="H115" s="4" t="s">
        <v>470</v>
      </c>
      <c r="I115" s="4" t="s">
        <v>1295</v>
      </c>
    </row>
    <row r="116">
      <c r="A116" s="72">
        <v>115.0</v>
      </c>
      <c r="B116" s="4" t="s">
        <v>1447</v>
      </c>
      <c r="C116" s="4" t="s">
        <v>46</v>
      </c>
      <c r="D116" s="4" t="s">
        <v>1317</v>
      </c>
      <c r="E116" s="4" t="s">
        <v>1301</v>
      </c>
      <c r="F116" s="73">
        <v>20.0</v>
      </c>
      <c r="G116" s="4" t="s">
        <v>470</v>
      </c>
      <c r="H116" s="4" t="s">
        <v>470</v>
      </c>
      <c r="I116" s="4" t="s">
        <v>1295</v>
      </c>
    </row>
    <row r="117">
      <c r="A117" s="72">
        <v>116.0</v>
      </c>
      <c r="B117" s="4" t="s">
        <v>1448</v>
      </c>
      <c r="C117" s="4" t="s">
        <v>1292</v>
      </c>
      <c r="D117" s="4" t="s">
        <v>1317</v>
      </c>
      <c r="E117" s="4" t="s">
        <v>1308</v>
      </c>
      <c r="F117" s="73">
        <v>30.0</v>
      </c>
      <c r="G117" s="4" t="s">
        <v>470</v>
      </c>
      <c r="H117" s="4" t="s">
        <v>470</v>
      </c>
      <c r="I117" s="4" t="s">
        <v>1295</v>
      </c>
    </row>
    <row r="118">
      <c r="A118" s="72">
        <v>117.0</v>
      </c>
      <c r="B118" s="4" t="s">
        <v>1449</v>
      </c>
      <c r="C118" s="4" t="s">
        <v>1292</v>
      </c>
      <c r="D118" s="4" t="s">
        <v>1293</v>
      </c>
      <c r="E118" s="4" t="s">
        <v>1294</v>
      </c>
      <c r="F118" s="73">
        <v>10.0</v>
      </c>
      <c r="G118" s="4" t="s">
        <v>470</v>
      </c>
      <c r="H118" s="74">
        <v>1.0</v>
      </c>
      <c r="I118" s="4" t="s">
        <v>1295</v>
      </c>
    </row>
    <row r="119">
      <c r="A119" s="72">
        <v>118.0</v>
      </c>
      <c r="B119" s="4" t="s">
        <v>1185</v>
      </c>
      <c r="C119" s="4" t="s">
        <v>1292</v>
      </c>
      <c r="D119" s="4" t="s">
        <v>1317</v>
      </c>
      <c r="E119" s="4" t="s">
        <v>1343</v>
      </c>
      <c r="F119" s="73">
        <v>10.0</v>
      </c>
      <c r="G119" s="4" t="s">
        <v>470</v>
      </c>
      <c r="H119" s="4" t="s">
        <v>470</v>
      </c>
      <c r="I119" s="4" t="s">
        <v>1295</v>
      </c>
    </row>
    <row r="120">
      <c r="A120" s="72">
        <v>119.0</v>
      </c>
      <c r="B120" s="4" t="s">
        <v>1450</v>
      </c>
      <c r="C120" s="4" t="s">
        <v>1321</v>
      </c>
      <c r="D120" s="4" t="s">
        <v>1317</v>
      </c>
      <c r="E120" s="4" t="s">
        <v>1301</v>
      </c>
      <c r="F120" s="73">
        <v>20.0</v>
      </c>
      <c r="G120" s="4" t="s">
        <v>470</v>
      </c>
      <c r="H120" s="4" t="s">
        <v>470</v>
      </c>
      <c r="I120" s="4" t="s">
        <v>1295</v>
      </c>
    </row>
    <row r="121">
      <c r="A121" s="72">
        <v>120.0</v>
      </c>
      <c r="B121" s="4" t="s">
        <v>1451</v>
      </c>
      <c r="C121" s="4" t="s">
        <v>1292</v>
      </c>
      <c r="D121" s="4" t="s">
        <v>1293</v>
      </c>
      <c r="E121" s="4" t="s">
        <v>1304</v>
      </c>
      <c r="F121" s="73">
        <v>5.0</v>
      </c>
      <c r="G121" s="4" t="s">
        <v>1452</v>
      </c>
      <c r="H121" s="74">
        <v>1.0</v>
      </c>
      <c r="I121" s="4" t="s">
        <v>1295</v>
      </c>
    </row>
    <row r="122">
      <c r="A122" s="72">
        <v>121.0</v>
      </c>
      <c r="B122" s="4" t="s">
        <v>1453</v>
      </c>
      <c r="C122" s="4" t="s">
        <v>1292</v>
      </c>
      <c r="D122" s="4" t="s">
        <v>1293</v>
      </c>
      <c r="E122" s="4" t="s">
        <v>1294</v>
      </c>
      <c r="F122" s="73">
        <v>10.0</v>
      </c>
      <c r="G122" s="73">
        <v>100.0</v>
      </c>
      <c r="H122" s="74">
        <v>0.75</v>
      </c>
      <c r="I122" s="4" t="s">
        <v>1295</v>
      </c>
    </row>
    <row r="123">
      <c r="A123" s="72">
        <v>122.0</v>
      </c>
      <c r="B123" s="4" t="s">
        <v>1454</v>
      </c>
      <c r="C123" s="4" t="s">
        <v>1433</v>
      </c>
      <c r="D123" s="4" t="s">
        <v>1293</v>
      </c>
      <c r="E123" s="4" t="s">
        <v>1294</v>
      </c>
      <c r="F123" s="73">
        <v>30.0</v>
      </c>
      <c r="G123" s="4" t="s">
        <v>1455</v>
      </c>
      <c r="H123" s="74">
        <v>1.0</v>
      </c>
      <c r="I123" s="4" t="s">
        <v>1295</v>
      </c>
    </row>
    <row r="124">
      <c r="A124" s="72">
        <v>123.0</v>
      </c>
      <c r="B124" s="4" t="s">
        <v>1456</v>
      </c>
      <c r="C124" s="4" t="s">
        <v>1359</v>
      </c>
      <c r="D124" s="4" t="s">
        <v>1314</v>
      </c>
      <c r="E124" s="4" t="s">
        <v>1294</v>
      </c>
      <c r="F124" s="73">
        <v>20.0</v>
      </c>
      <c r="G124" s="4" t="s">
        <v>1455</v>
      </c>
      <c r="H124" s="74">
        <v>0.7</v>
      </c>
      <c r="I124" s="4" t="s">
        <v>1295</v>
      </c>
    </row>
    <row r="125">
      <c r="A125" s="72">
        <v>124.0</v>
      </c>
      <c r="B125" s="4" t="s">
        <v>1457</v>
      </c>
      <c r="C125" s="4" t="s">
        <v>1359</v>
      </c>
      <c r="D125" s="4" t="s">
        <v>1314</v>
      </c>
      <c r="E125" s="4" t="s">
        <v>1294</v>
      </c>
      <c r="F125" s="73">
        <v>20.0</v>
      </c>
      <c r="G125" s="73">
        <v>65.0</v>
      </c>
      <c r="H125" s="74">
        <v>1.0</v>
      </c>
      <c r="I125" s="4" t="s">
        <v>1295</v>
      </c>
    </row>
    <row r="126">
      <c r="A126" s="72">
        <v>125.0</v>
      </c>
      <c r="B126" s="4" t="s">
        <v>1458</v>
      </c>
      <c r="C126" s="4" t="s">
        <v>1342</v>
      </c>
      <c r="D126" s="4" t="s">
        <v>1293</v>
      </c>
      <c r="E126" s="4" t="s">
        <v>1294</v>
      </c>
      <c r="F126" s="73">
        <v>20.0</v>
      </c>
      <c r="G126" s="73">
        <v>65.0</v>
      </c>
      <c r="H126" s="74">
        <v>0.85</v>
      </c>
      <c r="I126" s="4" t="s">
        <v>1295</v>
      </c>
    </row>
    <row r="127">
      <c r="A127" s="72">
        <v>126.0</v>
      </c>
      <c r="B127" s="4" t="s">
        <v>1459</v>
      </c>
      <c r="C127" s="4" t="s">
        <v>1303</v>
      </c>
      <c r="D127" s="4" t="s">
        <v>1314</v>
      </c>
      <c r="E127" s="4" t="s">
        <v>1304</v>
      </c>
      <c r="F127" s="73">
        <v>5.0</v>
      </c>
      <c r="G127" s="4" t="s">
        <v>1381</v>
      </c>
      <c r="H127" s="74">
        <v>0.85</v>
      </c>
      <c r="I127" s="4" t="s">
        <v>1295</v>
      </c>
    </row>
    <row r="128">
      <c r="A128" s="72">
        <v>127.0</v>
      </c>
      <c r="B128" s="4" t="s">
        <v>1460</v>
      </c>
      <c r="C128" s="4" t="s">
        <v>1379</v>
      </c>
      <c r="D128" s="4" t="s">
        <v>1293</v>
      </c>
      <c r="E128" s="4" t="s">
        <v>1294</v>
      </c>
      <c r="F128" s="73">
        <v>15.0</v>
      </c>
      <c r="G128" s="73">
        <v>80.0</v>
      </c>
      <c r="H128" s="74">
        <v>1.0</v>
      </c>
      <c r="I128" s="4" t="s">
        <v>1295</v>
      </c>
    </row>
    <row r="129">
      <c r="A129" s="72">
        <v>128.0</v>
      </c>
      <c r="B129" s="4" t="s">
        <v>1461</v>
      </c>
      <c r="C129" s="4" t="s">
        <v>1379</v>
      </c>
      <c r="D129" s="4" t="s">
        <v>1293</v>
      </c>
      <c r="E129" s="4" t="s">
        <v>1294</v>
      </c>
      <c r="F129" s="73">
        <v>10.0</v>
      </c>
      <c r="G129" s="73">
        <v>35.0</v>
      </c>
      <c r="H129" s="4" t="s">
        <v>1328</v>
      </c>
      <c r="I129" s="4" t="s">
        <v>1295</v>
      </c>
    </row>
    <row r="130">
      <c r="A130" s="72">
        <v>129.0</v>
      </c>
      <c r="B130" s="4" t="s">
        <v>1462</v>
      </c>
      <c r="C130" s="4" t="s">
        <v>1292</v>
      </c>
      <c r="D130" s="4" t="s">
        <v>1314</v>
      </c>
      <c r="E130" s="4" t="s">
        <v>1308</v>
      </c>
      <c r="F130" s="73">
        <v>20.0</v>
      </c>
      <c r="G130" s="73">
        <v>60.0</v>
      </c>
      <c r="H130" s="4" t="s">
        <v>470</v>
      </c>
      <c r="I130" s="4" t="s">
        <v>1295</v>
      </c>
    </row>
    <row r="131">
      <c r="A131" s="72">
        <v>130.0</v>
      </c>
      <c r="B131" s="4" t="s">
        <v>1463</v>
      </c>
      <c r="C131" s="4" t="s">
        <v>1292</v>
      </c>
      <c r="D131" s="4" t="s">
        <v>1293</v>
      </c>
      <c r="E131" s="4" t="s">
        <v>1294</v>
      </c>
      <c r="F131" s="4" t="s">
        <v>1338</v>
      </c>
      <c r="G131" s="4" t="s">
        <v>1464</v>
      </c>
      <c r="H131" s="74">
        <v>1.0</v>
      </c>
      <c r="I131" s="4" t="s">
        <v>1295</v>
      </c>
    </row>
    <row r="132">
      <c r="A132" s="72">
        <v>131.0</v>
      </c>
      <c r="B132" s="4" t="s">
        <v>1465</v>
      </c>
      <c r="C132" s="4" t="s">
        <v>1292</v>
      </c>
      <c r="D132" s="4" t="s">
        <v>1293</v>
      </c>
      <c r="E132" s="4" t="s">
        <v>1308</v>
      </c>
      <c r="F132" s="73">
        <v>15.0</v>
      </c>
      <c r="G132" s="73">
        <v>20.0</v>
      </c>
      <c r="H132" s="74">
        <v>1.0</v>
      </c>
      <c r="I132" s="4" t="s">
        <v>1295</v>
      </c>
    </row>
    <row r="133">
      <c r="A133" s="72">
        <v>132.0</v>
      </c>
      <c r="B133" s="4" t="s">
        <v>1466</v>
      </c>
      <c r="C133" s="4" t="s">
        <v>1292</v>
      </c>
      <c r="D133" s="4" t="s">
        <v>1293</v>
      </c>
      <c r="E133" s="4" t="s">
        <v>1294</v>
      </c>
      <c r="F133" s="73">
        <v>35.0</v>
      </c>
      <c r="G133" s="73">
        <v>10.0</v>
      </c>
      <c r="H133" s="74">
        <v>1.0</v>
      </c>
      <c r="I133" s="4" t="s">
        <v>1295</v>
      </c>
    </row>
    <row r="134">
      <c r="A134" s="72">
        <v>133.0</v>
      </c>
      <c r="B134" s="4" t="s">
        <v>1467</v>
      </c>
      <c r="C134" s="4" t="s">
        <v>46</v>
      </c>
      <c r="D134" s="4" t="s">
        <v>1317</v>
      </c>
      <c r="E134" s="4" t="s">
        <v>1343</v>
      </c>
      <c r="F134" s="73">
        <v>20.0</v>
      </c>
      <c r="G134" s="4" t="s">
        <v>470</v>
      </c>
      <c r="H134" s="4" t="s">
        <v>470</v>
      </c>
      <c r="I134" s="4" t="s">
        <v>1295</v>
      </c>
    </row>
    <row r="135">
      <c r="A135" s="72">
        <v>134.0</v>
      </c>
      <c r="B135" s="4" t="s">
        <v>1468</v>
      </c>
      <c r="C135" s="4" t="s">
        <v>46</v>
      </c>
      <c r="D135" s="4" t="s">
        <v>1317</v>
      </c>
      <c r="E135" s="4" t="s">
        <v>1301</v>
      </c>
      <c r="F135" s="73">
        <v>15.0</v>
      </c>
      <c r="G135" s="4" t="s">
        <v>470</v>
      </c>
      <c r="H135" s="74">
        <v>0.8</v>
      </c>
      <c r="I135" s="4" t="s">
        <v>1295</v>
      </c>
    </row>
    <row r="136">
      <c r="A136" s="72">
        <v>135.0</v>
      </c>
      <c r="B136" s="4" t="s">
        <v>1469</v>
      </c>
      <c r="C136" s="4" t="s">
        <v>1292</v>
      </c>
      <c r="D136" s="4" t="s">
        <v>1317</v>
      </c>
      <c r="E136" s="4" t="s">
        <v>1304</v>
      </c>
      <c r="F136" s="73">
        <v>10.0</v>
      </c>
      <c r="G136" s="4" t="s">
        <v>470</v>
      </c>
      <c r="H136" s="4" t="s">
        <v>470</v>
      </c>
      <c r="I136" s="4" t="s">
        <v>1295</v>
      </c>
    </row>
    <row r="137">
      <c r="A137" s="72">
        <v>136.0</v>
      </c>
      <c r="B137" s="4" t="s">
        <v>1470</v>
      </c>
      <c r="C137" s="4" t="s">
        <v>87</v>
      </c>
      <c r="D137" s="4" t="s">
        <v>1293</v>
      </c>
      <c r="E137" s="4" t="s">
        <v>1308</v>
      </c>
      <c r="F137" s="4" t="s">
        <v>1338</v>
      </c>
      <c r="G137" s="4" t="s">
        <v>1464</v>
      </c>
      <c r="H137" s="74">
        <v>0.9</v>
      </c>
      <c r="I137" s="4" t="s">
        <v>1295</v>
      </c>
    </row>
    <row r="138">
      <c r="A138" s="72">
        <v>137.0</v>
      </c>
      <c r="B138" s="4" t="s">
        <v>1471</v>
      </c>
      <c r="C138" s="4" t="s">
        <v>1292</v>
      </c>
      <c r="D138" s="4" t="s">
        <v>1317</v>
      </c>
      <c r="E138" s="4" t="s">
        <v>1294</v>
      </c>
      <c r="F138" s="73">
        <v>30.0</v>
      </c>
      <c r="G138" s="4" t="s">
        <v>470</v>
      </c>
      <c r="H138" s="4" t="s">
        <v>1315</v>
      </c>
      <c r="I138" s="4" t="s">
        <v>1295</v>
      </c>
    </row>
    <row r="139">
      <c r="A139" s="72">
        <v>138.0</v>
      </c>
      <c r="B139" s="4" t="s">
        <v>1472</v>
      </c>
      <c r="C139" s="4" t="s">
        <v>46</v>
      </c>
      <c r="D139" s="4" t="s">
        <v>1314</v>
      </c>
      <c r="E139" s="4" t="s">
        <v>1301</v>
      </c>
      <c r="F139" s="73">
        <v>15.0</v>
      </c>
      <c r="G139" s="73">
        <v>100.0</v>
      </c>
      <c r="H139" s="74">
        <v>1.0</v>
      </c>
      <c r="I139" s="4" t="s">
        <v>1295</v>
      </c>
    </row>
    <row r="140">
      <c r="A140" s="72">
        <v>139.0</v>
      </c>
      <c r="B140" s="4" t="s">
        <v>1473</v>
      </c>
      <c r="C140" s="4" t="s">
        <v>1359</v>
      </c>
      <c r="D140" s="4" t="s">
        <v>1317</v>
      </c>
      <c r="E140" s="4" t="s">
        <v>1301</v>
      </c>
      <c r="F140" s="73">
        <v>40.0</v>
      </c>
      <c r="G140" s="4" t="s">
        <v>470</v>
      </c>
      <c r="H140" s="4" t="s">
        <v>1352</v>
      </c>
      <c r="I140" s="4" t="s">
        <v>1295</v>
      </c>
    </row>
    <row r="141">
      <c r="A141" s="72">
        <v>140.0</v>
      </c>
      <c r="B141" s="4" t="s">
        <v>1474</v>
      </c>
      <c r="C141" s="4" t="s">
        <v>1292</v>
      </c>
      <c r="D141" s="4" t="s">
        <v>1293</v>
      </c>
      <c r="E141" s="4" t="s">
        <v>1294</v>
      </c>
      <c r="F141" s="73">
        <v>20.0</v>
      </c>
      <c r="G141" s="73">
        <v>15.0</v>
      </c>
      <c r="H141" s="74">
        <v>0.85</v>
      </c>
      <c r="I141" s="4" t="s">
        <v>1295</v>
      </c>
    </row>
    <row r="142">
      <c r="A142" s="72">
        <v>141.0</v>
      </c>
      <c r="B142" s="4" t="s">
        <v>1475</v>
      </c>
      <c r="C142" s="4" t="s">
        <v>1361</v>
      </c>
      <c r="D142" s="4" t="s">
        <v>1293</v>
      </c>
      <c r="E142" s="4" t="s">
        <v>1301</v>
      </c>
      <c r="F142" s="73">
        <v>15.0</v>
      </c>
      <c r="G142" s="73">
        <v>20.0</v>
      </c>
      <c r="H142" s="74">
        <v>1.0</v>
      </c>
      <c r="I142" s="4" t="s">
        <v>1295</v>
      </c>
    </row>
    <row r="143">
      <c r="A143" s="72">
        <v>142.0</v>
      </c>
      <c r="B143" s="4" t="s">
        <v>1476</v>
      </c>
      <c r="C143" s="4" t="s">
        <v>1292</v>
      </c>
      <c r="D143" s="4" t="s">
        <v>1317</v>
      </c>
      <c r="E143" s="4" t="s">
        <v>1304</v>
      </c>
      <c r="F143" s="73">
        <v>10.0</v>
      </c>
      <c r="G143" s="4" t="s">
        <v>470</v>
      </c>
      <c r="H143" s="74">
        <v>0.75</v>
      </c>
      <c r="I143" s="4" t="s">
        <v>1295</v>
      </c>
    </row>
    <row r="144">
      <c r="A144" s="72">
        <v>143.0</v>
      </c>
      <c r="B144" s="4" t="s">
        <v>1477</v>
      </c>
      <c r="C144" s="4" t="s">
        <v>1321</v>
      </c>
      <c r="D144" s="4" t="s">
        <v>1293</v>
      </c>
      <c r="E144" s="4" t="s">
        <v>1308</v>
      </c>
      <c r="F144" s="73">
        <v>5.0</v>
      </c>
      <c r="G144" s="73">
        <v>140.0</v>
      </c>
      <c r="H144" s="74">
        <v>0.9</v>
      </c>
      <c r="I144" s="4" t="s">
        <v>1295</v>
      </c>
    </row>
    <row r="145">
      <c r="A145" s="72">
        <v>144.0</v>
      </c>
      <c r="B145" s="4" t="s">
        <v>1478</v>
      </c>
      <c r="C145" s="4" t="s">
        <v>1292</v>
      </c>
      <c r="D145" s="4" t="s">
        <v>1317</v>
      </c>
      <c r="E145" s="4" t="s">
        <v>1301</v>
      </c>
      <c r="F145" s="73">
        <v>10.0</v>
      </c>
      <c r="G145" s="4" t="s">
        <v>470</v>
      </c>
      <c r="H145" s="4" t="s">
        <v>470</v>
      </c>
      <c r="I145" s="4" t="s">
        <v>1295</v>
      </c>
    </row>
    <row r="146">
      <c r="A146" s="72">
        <v>145.0</v>
      </c>
      <c r="B146" s="4" t="s">
        <v>1479</v>
      </c>
      <c r="C146" s="4" t="s">
        <v>1379</v>
      </c>
      <c r="D146" s="4" t="s">
        <v>1314</v>
      </c>
      <c r="E146" s="4" t="s">
        <v>1343</v>
      </c>
      <c r="F146" s="73">
        <v>30.0</v>
      </c>
      <c r="G146" s="4" t="s">
        <v>1480</v>
      </c>
      <c r="H146" s="74">
        <v>1.0</v>
      </c>
      <c r="I146" s="4" t="s">
        <v>1295</v>
      </c>
    </row>
    <row r="147">
      <c r="A147" s="72">
        <v>146.0</v>
      </c>
      <c r="B147" s="4" t="s">
        <v>1481</v>
      </c>
      <c r="C147" s="4" t="s">
        <v>1292</v>
      </c>
      <c r="D147" s="4" t="s">
        <v>1293</v>
      </c>
      <c r="E147" s="4" t="s">
        <v>1308</v>
      </c>
      <c r="F147" s="73">
        <v>10.0</v>
      </c>
      <c r="G147" s="73">
        <v>70.0</v>
      </c>
      <c r="H147" s="74">
        <v>1.0</v>
      </c>
      <c r="I147" s="4" t="s">
        <v>1295</v>
      </c>
    </row>
    <row r="148">
      <c r="A148" s="72">
        <v>147.0</v>
      </c>
      <c r="B148" s="4" t="s">
        <v>1482</v>
      </c>
      <c r="C148" s="4" t="s">
        <v>1331</v>
      </c>
      <c r="D148" s="4" t="s">
        <v>1317</v>
      </c>
      <c r="E148" s="4" t="s">
        <v>1304</v>
      </c>
      <c r="F148" s="73">
        <v>15.0</v>
      </c>
      <c r="G148" s="4" t="s">
        <v>470</v>
      </c>
      <c r="H148" s="74">
        <v>1.0</v>
      </c>
      <c r="I148" s="4" t="s">
        <v>1295</v>
      </c>
    </row>
    <row r="149">
      <c r="A149" s="72">
        <v>148.0</v>
      </c>
      <c r="B149" s="4" t="s">
        <v>1483</v>
      </c>
      <c r="C149" s="4" t="s">
        <v>1292</v>
      </c>
      <c r="D149" s="4" t="s">
        <v>1317</v>
      </c>
      <c r="E149" s="4" t="s">
        <v>1304</v>
      </c>
      <c r="F149" s="73">
        <v>20.0</v>
      </c>
      <c r="G149" s="4" t="s">
        <v>470</v>
      </c>
      <c r="H149" s="4" t="s">
        <v>1315</v>
      </c>
      <c r="I149" s="4" t="s">
        <v>1295</v>
      </c>
    </row>
    <row r="150">
      <c r="A150" s="72">
        <v>149.0</v>
      </c>
      <c r="B150" s="4" t="s">
        <v>1484</v>
      </c>
      <c r="C150" s="4" t="s">
        <v>46</v>
      </c>
      <c r="D150" s="4" t="s">
        <v>1314</v>
      </c>
      <c r="E150" s="4" t="s">
        <v>1301</v>
      </c>
      <c r="F150" s="73">
        <v>15.0</v>
      </c>
      <c r="G150" s="4" t="s">
        <v>470</v>
      </c>
      <c r="H150" s="4" t="s">
        <v>1315</v>
      </c>
      <c r="I150" s="4" t="s">
        <v>1295</v>
      </c>
    </row>
    <row r="151">
      <c r="A151" s="72">
        <v>150.0</v>
      </c>
      <c r="B151" s="4" t="s">
        <v>1485</v>
      </c>
      <c r="C151" s="4" t="s">
        <v>1292</v>
      </c>
      <c r="D151" s="4" t="s">
        <v>1317</v>
      </c>
      <c r="E151" s="4" t="s">
        <v>1343</v>
      </c>
      <c r="F151" s="73">
        <v>40.0</v>
      </c>
      <c r="G151" s="4" t="s">
        <v>470</v>
      </c>
      <c r="H151" s="4" t="s">
        <v>470</v>
      </c>
      <c r="I151" s="4" t="s">
        <v>1295</v>
      </c>
    </row>
    <row r="152">
      <c r="A152" s="72">
        <v>151.0</v>
      </c>
      <c r="B152" s="4" t="s">
        <v>1486</v>
      </c>
      <c r="C152" s="4" t="s">
        <v>1359</v>
      </c>
      <c r="D152" s="4" t="s">
        <v>1317</v>
      </c>
      <c r="E152" s="4" t="s">
        <v>1294</v>
      </c>
      <c r="F152" s="4" t="s">
        <v>1318</v>
      </c>
      <c r="G152" s="4" t="s">
        <v>470</v>
      </c>
      <c r="H152" s="4" t="s">
        <v>470</v>
      </c>
      <c r="I152" s="4" t="s">
        <v>1295</v>
      </c>
    </row>
    <row r="153">
      <c r="A153" s="72">
        <v>152.0</v>
      </c>
      <c r="B153" s="4" t="s">
        <v>1487</v>
      </c>
      <c r="C153" s="4" t="s">
        <v>1379</v>
      </c>
      <c r="D153" s="4" t="s">
        <v>1293</v>
      </c>
      <c r="E153" s="4" t="s">
        <v>1294</v>
      </c>
      <c r="F153" s="73">
        <v>10.0</v>
      </c>
      <c r="G153" s="4" t="s">
        <v>1339</v>
      </c>
      <c r="H153" s="4" t="s">
        <v>1352</v>
      </c>
      <c r="I153" s="4" t="s">
        <v>1295</v>
      </c>
    </row>
    <row r="154">
      <c r="A154" s="72">
        <v>153.0</v>
      </c>
      <c r="B154" s="4" t="s">
        <v>1488</v>
      </c>
      <c r="C154" s="4" t="s">
        <v>1292</v>
      </c>
      <c r="D154" s="4" t="s">
        <v>1293</v>
      </c>
      <c r="E154" s="4" t="s">
        <v>1304</v>
      </c>
      <c r="F154" s="73">
        <v>5.0</v>
      </c>
      <c r="G154" s="4" t="s">
        <v>1489</v>
      </c>
      <c r="H154" s="74">
        <v>1.0</v>
      </c>
      <c r="I154" s="4" t="s">
        <v>1295</v>
      </c>
    </row>
    <row r="155">
      <c r="A155" s="72">
        <v>154.0</v>
      </c>
      <c r="B155" s="4" t="s">
        <v>1490</v>
      </c>
      <c r="C155" s="4" t="s">
        <v>1292</v>
      </c>
      <c r="D155" s="4" t="s">
        <v>1293</v>
      </c>
      <c r="E155" s="4" t="s">
        <v>1294</v>
      </c>
      <c r="F155" s="73">
        <v>15.0</v>
      </c>
      <c r="G155" s="73">
        <v>18.0</v>
      </c>
      <c r="H155" s="74">
        <v>0.8</v>
      </c>
      <c r="I155" s="4" t="s">
        <v>1295</v>
      </c>
    </row>
    <row r="156">
      <c r="A156" s="72">
        <v>155.0</v>
      </c>
      <c r="B156" s="4" t="s">
        <v>1491</v>
      </c>
      <c r="C156" s="4" t="s">
        <v>1342</v>
      </c>
      <c r="D156" s="4" t="s">
        <v>1293</v>
      </c>
      <c r="E156" s="4" t="s">
        <v>1294</v>
      </c>
      <c r="F156" s="73">
        <v>10.0</v>
      </c>
      <c r="G156" s="73">
        <v>50.0</v>
      </c>
      <c r="H156" s="74">
        <v>0.9</v>
      </c>
      <c r="I156" s="4" t="s">
        <v>1295</v>
      </c>
    </row>
    <row r="157">
      <c r="A157" s="72">
        <v>156.0</v>
      </c>
      <c r="B157" s="4" t="s">
        <v>1492</v>
      </c>
      <c r="C157" s="4" t="s">
        <v>46</v>
      </c>
      <c r="D157" s="4" t="s">
        <v>1317</v>
      </c>
      <c r="E157" s="4" t="s">
        <v>1343</v>
      </c>
      <c r="F157" s="73">
        <v>10.0</v>
      </c>
      <c r="G157" s="4" t="s">
        <v>470</v>
      </c>
      <c r="H157" s="4" t="s">
        <v>470</v>
      </c>
      <c r="I157" s="4" t="s">
        <v>1295</v>
      </c>
    </row>
    <row r="158">
      <c r="A158" s="72">
        <v>157.0</v>
      </c>
      <c r="B158" s="4" t="s">
        <v>1493</v>
      </c>
      <c r="C158" s="4" t="s">
        <v>1418</v>
      </c>
      <c r="D158" s="4" t="s">
        <v>1293</v>
      </c>
      <c r="E158" s="4" t="s">
        <v>1294</v>
      </c>
      <c r="F158" s="73">
        <v>10.0</v>
      </c>
      <c r="G158" s="73">
        <v>75.0</v>
      </c>
      <c r="H158" s="74">
        <v>0.9</v>
      </c>
      <c r="I158" s="4" t="s">
        <v>1295</v>
      </c>
    </row>
    <row r="159">
      <c r="A159" s="72">
        <v>158.0</v>
      </c>
      <c r="B159" s="4" t="s">
        <v>1494</v>
      </c>
      <c r="C159" s="4" t="s">
        <v>1292</v>
      </c>
      <c r="D159" s="4" t="s">
        <v>1293</v>
      </c>
      <c r="E159" s="4" t="s">
        <v>1308</v>
      </c>
      <c r="F159" s="73">
        <v>15.0</v>
      </c>
      <c r="G159" s="73">
        <v>80.0</v>
      </c>
      <c r="H159" s="74">
        <v>0.9</v>
      </c>
      <c r="I159" s="4" t="s">
        <v>1295</v>
      </c>
    </row>
    <row r="160">
      <c r="A160" s="72">
        <v>159.0</v>
      </c>
      <c r="B160" s="4" t="s">
        <v>1495</v>
      </c>
      <c r="C160" s="4" t="s">
        <v>1292</v>
      </c>
      <c r="D160" s="4" t="s">
        <v>1317</v>
      </c>
      <c r="E160" s="4" t="s">
        <v>1343</v>
      </c>
      <c r="F160" s="73">
        <v>30.0</v>
      </c>
      <c r="G160" s="4" t="s">
        <v>470</v>
      </c>
      <c r="H160" s="4" t="s">
        <v>470</v>
      </c>
      <c r="I160" s="4" t="s">
        <v>1295</v>
      </c>
    </row>
    <row r="161">
      <c r="A161" s="72">
        <v>160.0</v>
      </c>
      <c r="B161" s="4" t="s">
        <v>1496</v>
      </c>
      <c r="C161" s="4" t="s">
        <v>1292</v>
      </c>
      <c r="D161" s="4" t="s">
        <v>1317</v>
      </c>
      <c r="E161" s="4" t="s">
        <v>1304</v>
      </c>
      <c r="F161" s="73">
        <v>30.0</v>
      </c>
      <c r="G161" s="4" t="s">
        <v>470</v>
      </c>
      <c r="H161" s="4" t="s">
        <v>470</v>
      </c>
      <c r="I161" s="4" t="s">
        <v>1295</v>
      </c>
    </row>
    <row r="162">
      <c r="A162" s="72">
        <v>161.0</v>
      </c>
      <c r="B162" s="4" t="s">
        <v>1497</v>
      </c>
      <c r="C162" s="4" t="s">
        <v>1292</v>
      </c>
      <c r="D162" s="4" t="s">
        <v>1314</v>
      </c>
      <c r="E162" s="4" t="s">
        <v>1304</v>
      </c>
      <c r="F162" s="73">
        <v>10.0</v>
      </c>
      <c r="G162" s="73">
        <v>80.0</v>
      </c>
      <c r="H162" s="74">
        <v>1.0</v>
      </c>
      <c r="I162" s="4" t="s">
        <v>1295</v>
      </c>
    </row>
    <row r="163">
      <c r="A163" s="72">
        <v>162.0</v>
      </c>
      <c r="B163" s="4" t="s">
        <v>1498</v>
      </c>
      <c r="C163" s="4" t="s">
        <v>1292</v>
      </c>
      <c r="D163" s="4" t="s">
        <v>1293</v>
      </c>
      <c r="E163" s="4" t="s">
        <v>1294</v>
      </c>
      <c r="F163" s="73">
        <v>10.0</v>
      </c>
      <c r="G163" s="4" t="s">
        <v>470</v>
      </c>
      <c r="H163" s="74">
        <v>0.9</v>
      </c>
      <c r="I163" s="4" t="s">
        <v>1295</v>
      </c>
    </row>
    <row r="164">
      <c r="A164" s="72">
        <v>163.0</v>
      </c>
      <c r="B164" s="4" t="s">
        <v>1499</v>
      </c>
      <c r="C164" s="4" t="s">
        <v>1292</v>
      </c>
      <c r="D164" s="4" t="s">
        <v>1293</v>
      </c>
      <c r="E164" s="4" t="s">
        <v>1308</v>
      </c>
      <c r="F164" s="73">
        <v>20.0</v>
      </c>
      <c r="G164" s="73">
        <v>70.0</v>
      </c>
      <c r="H164" s="74">
        <v>1.0</v>
      </c>
      <c r="I164" s="4" t="s">
        <v>1295</v>
      </c>
    </row>
    <row r="165">
      <c r="A165" s="72">
        <v>164.0</v>
      </c>
      <c r="B165" s="4" t="s">
        <v>1500</v>
      </c>
      <c r="C165" s="4" t="s">
        <v>1292</v>
      </c>
      <c r="D165" s="4" t="s">
        <v>1317</v>
      </c>
      <c r="E165" s="4" t="s">
        <v>1301</v>
      </c>
      <c r="F165" s="73">
        <v>10.0</v>
      </c>
      <c r="G165" s="4" t="s">
        <v>470</v>
      </c>
      <c r="H165" s="4" t="s">
        <v>470</v>
      </c>
      <c r="I165" s="4" t="s">
        <v>1295</v>
      </c>
    </row>
    <row r="166">
      <c r="A166" s="72">
        <v>165.0</v>
      </c>
      <c r="B166" s="4" t="s">
        <v>1501</v>
      </c>
      <c r="C166" s="4" t="s">
        <v>1292</v>
      </c>
      <c r="D166" s="4" t="s">
        <v>1293</v>
      </c>
      <c r="E166" s="4" t="s">
        <v>1308</v>
      </c>
      <c r="F166" s="4" t="s">
        <v>1502</v>
      </c>
      <c r="G166" s="73">
        <v>50.0</v>
      </c>
      <c r="H166" s="74">
        <v>1.0</v>
      </c>
      <c r="I166" s="4" t="s">
        <v>1295</v>
      </c>
    </row>
    <row r="167">
      <c r="A167" s="72">
        <v>166.0</v>
      </c>
      <c r="B167" s="4" t="s">
        <v>1503</v>
      </c>
      <c r="C167" s="4" t="s">
        <v>1292</v>
      </c>
      <c r="D167" s="4" t="s">
        <v>1317</v>
      </c>
      <c r="E167" s="4" t="s">
        <v>1301</v>
      </c>
      <c r="F167" s="73">
        <v>1.0</v>
      </c>
      <c r="G167" s="4" t="s">
        <v>470</v>
      </c>
      <c r="H167" s="4" t="s">
        <v>470</v>
      </c>
      <c r="I167" s="4" t="s">
        <v>1504</v>
      </c>
    </row>
    <row r="168">
      <c r="A168" s="72">
        <v>167.0</v>
      </c>
      <c r="B168" s="4" t="s">
        <v>1505</v>
      </c>
      <c r="C168" s="4" t="s">
        <v>87</v>
      </c>
      <c r="D168" s="4" t="s">
        <v>1293</v>
      </c>
      <c r="E168" s="4" t="s">
        <v>1308</v>
      </c>
      <c r="F168" s="73">
        <v>10.0</v>
      </c>
      <c r="G168" s="73">
        <v>10.0</v>
      </c>
      <c r="H168" s="74">
        <v>0.9</v>
      </c>
      <c r="I168" s="4" t="s">
        <v>1504</v>
      </c>
    </row>
    <row r="169">
      <c r="A169" s="72">
        <v>168.0</v>
      </c>
      <c r="B169" s="4" t="s">
        <v>1506</v>
      </c>
      <c r="C169" s="4" t="s">
        <v>1366</v>
      </c>
      <c r="D169" s="4" t="s">
        <v>1293</v>
      </c>
      <c r="E169" s="4" t="s">
        <v>1294</v>
      </c>
      <c r="F169" s="4" t="s">
        <v>1332</v>
      </c>
      <c r="G169" s="4" t="s">
        <v>1323</v>
      </c>
      <c r="H169" s="74">
        <v>1.0</v>
      </c>
      <c r="I169" s="4" t="s">
        <v>1504</v>
      </c>
    </row>
    <row r="170">
      <c r="A170" s="72">
        <v>169.0</v>
      </c>
      <c r="B170" s="4" t="s">
        <v>1507</v>
      </c>
      <c r="C170" s="4" t="s">
        <v>1361</v>
      </c>
      <c r="D170" s="4" t="s">
        <v>1317</v>
      </c>
      <c r="E170" s="4" t="s">
        <v>1301</v>
      </c>
      <c r="F170" s="73">
        <v>10.0</v>
      </c>
      <c r="G170" s="4" t="s">
        <v>470</v>
      </c>
      <c r="H170" s="74">
        <v>1.0</v>
      </c>
      <c r="I170" s="4" t="s">
        <v>1504</v>
      </c>
    </row>
    <row r="171">
      <c r="A171" s="72">
        <v>170.0</v>
      </c>
      <c r="B171" s="4" t="s">
        <v>1508</v>
      </c>
      <c r="C171" s="4" t="s">
        <v>1292</v>
      </c>
      <c r="D171" s="4" t="s">
        <v>1317</v>
      </c>
      <c r="E171" s="4" t="s">
        <v>1301</v>
      </c>
      <c r="F171" s="73">
        <v>5.0</v>
      </c>
      <c r="G171" s="4" t="s">
        <v>470</v>
      </c>
      <c r="H171" s="74">
        <v>1.0</v>
      </c>
      <c r="I171" s="4" t="s">
        <v>1504</v>
      </c>
    </row>
    <row r="172">
      <c r="A172" s="72">
        <v>171.0</v>
      </c>
      <c r="B172" s="4" t="s">
        <v>1509</v>
      </c>
      <c r="C172" s="4" t="s">
        <v>1433</v>
      </c>
      <c r="D172" s="4" t="s">
        <v>1317</v>
      </c>
      <c r="E172" s="4" t="s">
        <v>1301</v>
      </c>
      <c r="F172" s="73">
        <v>15.0</v>
      </c>
      <c r="G172" s="4" t="s">
        <v>470</v>
      </c>
      <c r="H172" s="74">
        <v>1.0</v>
      </c>
      <c r="I172" s="4" t="s">
        <v>1504</v>
      </c>
    </row>
    <row r="173">
      <c r="A173" s="72">
        <v>172.0</v>
      </c>
      <c r="B173" s="4" t="s">
        <v>1510</v>
      </c>
      <c r="C173" s="4" t="s">
        <v>1303</v>
      </c>
      <c r="D173" s="4" t="s">
        <v>1293</v>
      </c>
      <c r="E173" s="4" t="s">
        <v>1304</v>
      </c>
      <c r="F173" s="73">
        <v>25.0</v>
      </c>
      <c r="G173" s="73">
        <v>60.0</v>
      </c>
      <c r="H173" s="74">
        <v>1.0</v>
      </c>
      <c r="I173" s="4" t="s">
        <v>1504</v>
      </c>
    </row>
    <row r="174">
      <c r="A174" s="72">
        <v>173.0</v>
      </c>
      <c r="B174" s="4" t="s">
        <v>1511</v>
      </c>
      <c r="C174" s="4" t="s">
        <v>1292</v>
      </c>
      <c r="D174" s="4" t="s">
        <v>1314</v>
      </c>
      <c r="E174" s="4" t="s">
        <v>1343</v>
      </c>
      <c r="F174" s="73">
        <v>15.0</v>
      </c>
      <c r="G174" s="4" t="s">
        <v>1349</v>
      </c>
      <c r="H174" s="74">
        <v>1.0</v>
      </c>
      <c r="I174" s="4" t="s">
        <v>1504</v>
      </c>
    </row>
    <row r="175">
      <c r="A175" s="72">
        <v>174.0</v>
      </c>
      <c r="B175" s="4" t="s">
        <v>1512</v>
      </c>
      <c r="C175" s="4" t="s">
        <v>1433</v>
      </c>
      <c r="D175" s="4" t="s">
        <v>1317</v>
      </c>
      <c r="E175" s="4" t="s">
        <v>1294</v>
      </c>
      <c r="F175" s="73">
        <v>10.0</v>
      </c>
      <c r="G175" s="4" t="s">
        <v>470</v>
      </c>
      <c r="H175" s="4" t="s">
        <v>470</v>
      </c>
      <c r="I175" s="4" t="s">
        <v>1504</v>
      </c>
    </row>
    <row r="176">
      <c r="A176" s="72">
        <v>175.0</v>
      </c>
      <c r="B176" s="4" t="s">
        <v>1513</v>
      </c>
      <c r="C176" s="4" t="s">
        <v>1292</v>
      </c>
      <c r="D176" s="4" t="s">
        <v>1293</v>
      </c>
      <c r="E176" s="4" t="s">
        <v>1343</v>
      </c>
      <c r="F176" s="73">
        <v>15.0</v>
      </c>
      <c r="G176" s="4" t="s">
        <v>470</v>
      </c>
      <c r="H176" s="74">
        <v>1.0</v>
      </c>
      <c r="I176" s="4" t="s">
        <v>1504</v>
      </c>
    </row>
    <row r="177">
      <c r="A177" s="72">
        <v>176.0</v>
      </c>
      <c r="B177" s="4" t="s">
        <v>1514</v>
      </c>
      <c r="C177" s="4" t="s">
        <v>1292</v>
      </c>
      <c r="D177" s="4" t="s">
        <v>1317</v>
      </c>
      <c r="E177" s="4" t="s">
        <v>1304</v>
      </c>
      <c r="F177" s="73">
        <v>30.0</v>
      </c>
      <c r="G177" s="4" t="s">
        <v>470</v>
      </c>
      <c r="H177" s="74">
        <v>1.0</v>
      </c>
      <c r="I177" s="4" t="s">
        <v>1504</v>
      </c>
    </row>
    <row r="178">
      <c r="A178" s="72">
        <v>177.0</v>
      </c>
      <c r="B178" s="4" t="s">
        <v>1515</v>
      </c>
      <c r="C178" s="4" t="s">
        <v>1321</v>
      </c>
      <c r="D178" s="4" t="s">
        <v>1314</v>
      </c>
      <c r="E178" s="4" t="s">
        <v>1308</v>
      </c>
      <c r="F178" s="73">
        <v>5.0</v>
      </c>
      <c r="G178" s="73">
        <v>100.0</v>
      </c>
      <c r="H178" s="74">
        <v>0.95</v>
      </c>
      <c r="I178" s="4" t="s">
        <v>1504</v>
      </c>
    </row>
    <row r="179">
      <c r="A179" s="72">
        <v>178.0</v>
      </c>
      <c r="B179" s="4" t="s">
        <v>1516</v>
      </c>
      <c r="C179" s="4" t="s">
        <v>1331</v>
      </c>
      <c r="D179" s="4" t="s">
        <v>1317</v>
      </c>
      <c r="E179" s="4" t="s">
        <v>1304</v>
      </c>
      <c r="F179" s="73">
        <v>40.0</v>
      </c>
      <c r="G179" s="4" t="s">
        <v>470</v>
      </c>
      <c r="H179" s="4" t="s">
        <v>1315</v>
      </c>
      <c r="I179" s="4" t="s">
        <v>1504</v>
      </c>
    </row>
    <row r="180">
      <c r="A180" s="72">
        <v>179.0</v>
      </c>
      <c r="B180" s="4" t="s">
        <v>1517</v>
      </c>
      <c r="C180" s="4" t="s">
        <v>87</v>
      </c>
      <c r="D180" s="4" t="s">
        <v>1293</v>
      </c>
      <c r="E180" s="4" t="s">
        <v>1308</v>
      </c>
      <c r="F180" s="73">
        <v>15.0</v>
      </c>
      <c r="G180" s="4" t="s">
        <v>470</v>
      </c>
      <c r="H180" s="74">
        <v>1.0</v>
      </c>
      <c r="I180" s="4" t="s">
        <v>1504</v>
      </c>
    </row>
    <row r="181">
      <c r="A181" s="72">
        <v>180.0</v>
      </c>
      <c r="B181" s="4" t="s">
        <v>1518</v>
      </c>
      <c r="C181" s="4" t="s">
        <v>1433</v>
      </c>
      <c r="D181" s="4" t="s">
        <v>1317</v>
      </c>
      <c r="E181" s="4" t="s">
        <v>1294</v>
      </c>
      <c r="F181" s="73">
        <v>10.0</v>
      </c>
      <c r="G181" s="4" t="s">
        <v>470</v>
      </c>
      <c r="H181" s="74">
        <v>1.0</v>
      </c>
      <c r="I181" s="4" t="s">
        <v>1504</v>
      </c>
    </row>
    <row r="182">
      <c r="A182" s="72">
        <v>181.0</v>
      </c>
      <c r="B182" s="4" t="s">
        <v>1519</v>
      </c>
      <c r="C182" s="4" t="s">
        <v>1306</v>
      </c>
      <c r="D182" s="4" t="s">
        <v>1314</v>
      </c>
      <c r="E182" s="4" t="s">
        <v>1304</v>
      </c>
      <c r="F182" s="73">
        <v>25.0</v>
      </c>
      <c r="G182" s="73">
        <v>40.0</v>
      </c>
      <c r="H182" s="74">
        <v>1.0</v>
      </c>
      <c r="I182" s="4" t="s">
        <v>1504</v>
      </c>
    </row>
    <row r="183">
      <c r="A183" s="72">
        <v>182.0</v>
      </c>
      <c r="B183" s="4" t="s">
        <v>1520</v>
      </c>
      <c r="C183" s="4" t="s">
        <v>1292</v>
      </c>
      <c r="D183" s="4" t="s">
        <v>1317</v>
      </c>
      <c r="E183" s="4" t="s">
        <v>1343</v>
      </c>
      <c r="F183" s="73">
        <v>10.0</v>
      </c>
      <c r="G183" s="4" t="s">
        <v>470</v>
      </c>
      <c r="H183" s="4" t="s">
        <v>470</v>
      </c>
      <c r="I183" s="4" t="s">
        <v>1504</v>
      </c>
    </row>
    <row r="184">
      <c r="A184" s="72">
        <v>183.0</v>
      </c>
      <c r="B184" s="4" t="s">
        <v>1521</v>
      </c>
      <c r="C184" s="4" t="s">
        <v>87</v>
      </c>
      <c r="D184" s="4" t="s">
        <v>1293</v>
      </c>
      <c r="E184" s="4" t="s">
        <v>1308</v>
      </c>
      <c r="F184" s="73">
        <v>30.0</v>
      </c>
      <c r="G184" s="73">
        <v>40.0</v>
      </c>
      <c r="H184" s="74">
        <v>1.0</v>
      </c>
      <c r="I184" s="4" t="s">
        <v>1504</v>
      </c>
    </row>
    <row r="185">
      <c r="A185" s="72">
        <v>184.0</v>
      </c>
      <c r="B185" s="4" t="s">
        <v>1522</v>
      </c>
      <c r="C185" s="4" t="s">
        <v>1292</v>
      </c>
      <c r="D185" s="4" t="s">
        <v>1317</v>
      </c>
      <c r="E185" s="4" t="s">
        <v>1294</v>
      </c>
      <c r="F185" s="73">
        <v>10.0</v>
      </c>
      <c r="G185" s="4" t="s">
        <v>470</v>
      </c>
      <c r="H185" s="4" t="s">
        <v>1315</v>
      </c>
      <c r="I185" s="4" t="s">
        <v>1504</v>
      </c>
    </row>
    <row r="186">
      <c r="A186" s="72">
        <v>185.0</v>
      </c>
      <c r="B186" s="4" t="s">
        <v>1523</v>
      </c>
      <c r="C186" s="4" t="s">
        <v>1366</v>
      </c>
      <c r="D186" s="4" t="s">
        <v>1293</v>
      </c>
      <c r="E186" s="4" t="s">
        <v>1301</v>
      </c>
      <c r="F186" s="73">
        <v>20.0</v>
      </c>
      <c r="G186" s="73">
        <v>60.0</v>
      </c>
      <c r="H186" s="4" t="s">
        <v>470</v>
      </c>
      <c r="I186" s="4" t="s">
        <v>1504</v>
      </c>
    </row>
    <row r="187">
      <c r="A187" s="72">
        <v>186.0</v>
      </c>
      <c r="B187" s="4" t="s">
        <v>1524</v>
      </c>
      <c r="C187" s="4" t="s">
        <v>1525</v>
      </c>
      <c r="D187" s="4" t="s">
        <v>1317</v>
      </c>
      <c r="E187" s="4" t="s">
        <v>1343</v>
      </c>
      <c r="F187" s="73">
        <v>10.0</v>
      </c>
      <c r="G187" s="4" t="s">
        <v>470</v>
      </c>
      <c r="H187" s="74">
        <v>0.75</v>
      </c>
      <c r="I187" s="4" t="s">
        <v>1504</v>
      </c>
    </row>
    <row r="188">
      <c r="A188" s="72">
        <v>187.0</v>
      </c>
      <c r="B188" s="4" t="s">
        <v>1526</v>
      </c>
      <c r="C188" s="4" t="s">
        <v>1292</v>
      </c>
      <c r="D188" s="4" t="s">
        <v>1317</v>
      </c>
      <c r="E188" s="4" t="s">
        <v>1343</v>
      </c>
      <c r="F188" s="73">
        <v>10.0</v>
      </c>
      <c r="G188" s="4" t="s">
        <v>470</v>
      </c>
      <c r="H188" s="4" t="s">
        <v>470</v>
      </c>
      <c r="I188" s="4" t="s">
        <v>1504</v>
      </c>
    </row>
    <row r="189">
      <c r="A189" s="72">
        <v>188.0</v>
      </c>
      <c r="B189" s="4" t="s">
        <v>1527</v>
      </c>
      <c r="C189" s="4" t="s">
        <v>1359</v>
      </c>
      <c r="D189" s="4" t="s">
        <v>1314</v>
      </c>
      <c r="E189" s="4" t="s">
        <v>1294</v>
      </c>
      <c r="F189" s="73">
        <v>10.0</v>
      </c>
      <c r="G189" s="73">
        <v>90.0</v>
      </c>
      <c r="H189" s="74">
        <v>1.0</v>
      </c>
      <c r="I189" s="4" t="s">
        <v>1504</v>
      </c>
    </row>
    <row r="190">
      <c r="A190" s="72">
        <v>189.0</v>
      </c>
      <c r="B190" s="4" t="s">
        <v>1528</v>
      </c>
      <c r="C190" s="4" t="s">
        <v>1342</v>
      </c>
      <c r="D190" s="4" t="s">
        <v>1314</v>
      </c>
      <c r="E190" s="4" t="s">
        <v>1343</v>
      </c>
      <c r="F190" s="73">
        <v>10.0</v>
      </c>
      <c r="G190" s="73">
        <v>20.0</v>
      </c>
      <c r="H190" s="74">
        <v>1.0</v>
      </c>
      <c r="I190" s="4" t="s">
        <v>1504</v>
      </c>
    </row>
    <row r="191">
      <c r="A191" s="72">
        <v>190.0</v>
      </c>
      <c r="B191" s="4" t="s">
        <v>1529</v>
      </c>
      <c r="C191" s="4" t="s">
        <v>1379</v>
      </c>
      <c r="D191" s="4" t="s">
        <v>1314</v>
      </c>
      <c r="E191" s="4" t="s">
        <v>1294</v>
      </c>
      <c r="F191" s="73">
        <v>10.0</v>
      </c>
      <c r="G191" s="73">
        <v>65.0</v>
      </c>
      <c r="H191" s="74">
        <v>0.85</v>
      </c>
      <c r="I191" s="4" t="s">
        <v>1504</v>
      </c>
    </row>
    <row r="192">
      <c r="A192" s="72">
        <v>191.0</v>
      </c>
      <c r="B192" s="4" t="s">
        <v>1530</v>
      </c>
      <c r="C192" s="4" t="s">
        <v>1342</v>
      </c>
      <c r="D192" s="4" t="s">
        <v>1317</v>
      </c>
      <c r="E192" s="4" t="s">
        <v>1301</v>
      </c>
      <c r="F192" s="73">
        <v>20.0</v>
      </c>
      <c r="G192" s="4" t="s">
        <v>470</v>
      </c>
      <c r="H192" s="4" t="s">
        <v>470</v>
      </c>
      <c r="I192" s="4" t="s">
        <v>1504</v>
      </c>
    </row>
    <row r="193">
      <c r="A193" s="72">
        <v>192.0</v>
      </c>
      <c r="B193" s="4" t="s">
        <v>1531</v>
      </c>
      <c r="C193" s="4" t="s">
        <v>50</v>
      </c>
      <c r="D193" s="4" t="s">
        <v>1314</v>
      </c>
      <c r="E193" s="4" t="s">
        <v>1308</v>
      </c>
      <c r="F193" s="73">
        <v>5.0</v>
      </c>
      <c r="G193" s="73">
        <v>120.0</v>
      </c>
      <c r="H193" s="74">
        <v>0.5</v>
      </c>
      <c r="I193" s="4" t="s">
        <v>1504</v>
      </c>
    </row>
    <row r="194">
      <c r="A194" s="72">
        <v>193.0</v>
      </c>
      <c r="B194" s="4" t="s">
        <v>1532</v>
      </c>
      <c r="C194" s="4" t="s">
        <v>1292</v>
      </c>
      <c r="D194" s="4" t="s">
        <v>1317</v>
      </c>
      <c r="E194" s="4" t="s">
        <v>1301</v>
      </c>
      <c r="F194" s="73">
        <v>40.0</v>
      </c>
      <c r="G194" s="4" t="s">
        <v>470</v>
      </c>
      <c r="H194" s="74">
        <v>1.0</v>
      </c>
      <c r="I194" s="4" t="s">
        <v>1504</v>
      </c>
    </row>
    <row r="195">
      <c r="A195" s="72">
        <v>194.0</v>
      </c>
      <c r="B195" s="4" t="s">
        <v>84</v>
      </c>
      <c r="C195" s="4" t="s">
        <v>1433</v>
      </c>
      <c r="D195" s="4" t="s">
        <v>1317</v>
      </c>
      <c r="E195" s="4" t="s">
        <v>1301</v>
      </c>
      <c r="F195" s="73">
        <v>5.0</v>
      </c>
      <c r="G195" s="4" t="s">
        <v>470</v>
      </c>
      <c r="H195" s="4" t="s">
        <v>470</v>
      </c>
      <c r="I195" s="4" t="s">
        <v>1504</v>
      </c>
    </row>
    <row r="196">
      <c r="A196" s="72">
        <v>195.0</v>
      </c>
      <c r="B196" s="4" t="s">
        <v>1533</v>
      </c>
      <c r="C196" s="4" t="s">
        <v>1292</v>
      </c>
      <c r="D196" s="4" t="s">
        <v>1317</v>
      </c>
      <c r="E196" s="4" t="s">
        <v>1304</v>
      </c>
      <c r="F196" s="73">
        <v>5.0</v>
      </c>
      <c r="G196" s="4" t="s">
        <v>470</v>
      </c>
      <c r="H196" s="4" t="s">
        <v>470</v>
      </c>
      <c r="I196" s="4" t="s">
        <v>1504</v>
      </c>
    </row>
    <row r="197">
      <c r="A197" s="72">
        <v>196.0</v>
      </c>
      <c r="B197" s="4" t="s">
        <v>1534</v>
      </c>
      <c r="C197" s="4" t="s">
        <v>1306</v>
      </c>
      <c r="D197" s="4" t="s">
        <v>1314</v>
      </c>
      <c r="E197" s="4" t="s">
        <v>1304</v>
      </c>
      <c r="F197" s="73">
        <v>15.0</v>
      </c>
      <c r="G197" s="73">
        <v>55.0</v>
      </c>
      <c r="H197" s="74">
        <v>0.95</v>
      </c>
      <c r="I197" s="4" t="s">
        <v>1504</v>
      </c>
    </row>
    <row r="198">
      <c r="A198" s="72">
        <v>197.0</v>
      </c>
      <c r="B198" s="4" t="s">
        <v>1535</v>
      </c>
      <c r="C198" s="4" t="s">
        <v>87</v>
      </c>
      <c r="D198" s="4" t="s">
        <v>1317</v>
      </c>
      <c r="E198" s="4" t="s">
        <v>1308</v>
      </c>
      <c r="F198" s="73">
        <v>5.0</v>
      </c>
      <c r="G198" s="4" t="s">
        <v>470</v>
      </c>
      <c r="H198" s="4" t="s">
        <v>470</v>
      </c>
      <c r="I198" s="4" t="s">
        <v>1504</v>
      </c>
    </row>
    <row r="199">
      <c r="A199" s="72">
        <v>198.0</v>
      </c>
      <c r="B199" s="4" t="s">
        <v>1536</v>
      </c>
      <c r="C199" s="4" t="s">
        <v>1342</v>
      </c>
      <c r="D199" s="4" t="s">
        <v>1293</v>
      </c>
      <c r="E199" s="4" t="s">
        <v>1294</v>
      </c>
      <c r="F199" s="73">
        <v>10.0</v>
      </c>
      <c r="G199" s="73">
        <v>25.0</v>
      </c>
      <c r="H199" s="4" t="s">
        <v>1352</v>
      </c>
      <c r="I199" s="4" t="s">
        <v>1504</v>
      </c>
    </row>
    <row r="200">
      <c r="A200" s="72">
        <v>199.0</v>
      </c>
      <c r="B200" s="4" t="s">
        <v>1537</v>
      </c>
      <c r="C200" s="4" t="s">
        <v>1292</v>
      </c>
      <c r="D200" s="4" t="s">
        <v>1317</v>
      </c>
      <c r="E200" s="4" t="s">
        <v>1301</v>
      </c>
      <c r="F200" s="73">
        <v>5.0</v>
      </c>
      <c r="G200" s="4" t="s">
        <v>470</v>
      </c>
      <c r="H200" s="74">
        <v>1.0</v>
      </c>
      <c r="I200" s="4" t="s">
        <v>1504</v>
      </c>
    </row>
    <row r="201">
      <c r="A201" s="72">
        <v>200.0</v>
      </c>
      <c r="B201" s="4" t="s">
        <v>1538</v>
      </c>
      <c r="C201" s="4" t="s">
        <v>1410</v>
      </c>
      <c r="D201" s="4" t="s">
        <v>1293</v>
      </c>
      <c r="E201" s="4" t="s">
        <v>1308</v>
      </c>
      <c r="F201" s="73">
        <v>15.0</v>
      </c>
      <c r="G201" s="4" t="s">
        <v>1355</v>
      </c>
      <c r="H201" s="74">
        <v>1.0</v>
      </c>
      <c r="I201" s="4" t="s">
        <v>1504</v>
      </c>
    </row>
    <row r="202">
      <c r="A202" s="72">
        <v>201.0</v>
      </c>
      <c r="B202" s="4" t="s">
        <v>1539</v>
      </c>
      <c r="C202" s="4" t="s">
        <v>1418</v>
      </c>
      <c r="D202" s="4" t="s">
        <v>1317</v>
      </c>
      <c r="E202" s="4" t="s">
        <v>1294</v>
      </c>
      <c r="F202" s="73">
        <v>10.0</v>
      </c>
      <c r="G202" s="4" t="s">
        <v>470</v>
      </c>
      <c r="H202" s="4" t="s">
        <v>470</v>
      </c>
      <c r="I202" s="4" t="s">
        <v>1504</v>
      </c>
    </row>
    <row r="203">
      <c r="A203" s="72">
        <v>202.0</v>
      </c>
      <c r="B203" s="4" t="s">
        <v>1540</v>
      </c>
      <c r="C203" s="4" t="s">
        <v>1331</v>
      </c>
      <c r="D203" s="4" t="s">
        <v>1314</v>
      </c>
      <c r="E203" s="4" t="s">
        <v>1301</v>
      </c>
      <c r="F203" s="4" t="s">
        <v>1338</v>
      </c>
      <c r="G203" s="4" t="s">
        <v>1541</v>
      </c>
      <c r="H203" s="74">
        <v>1.0</v>
      </c>
      <c r="I203" s="4" t="s">
        <v>1504</v>
      </c>
    </row>
    <row r="204">
      <c r="A204" s="72">
        <v>203.0</v>
      </c>
      <c r="B204" s="4" t="s">
        <v>1542</v>
      </c>
      <c r="C204" s="4" t="s">
        <v>1292</v>
      </c>
      <c r="D204" s="4" t="s">
        <v>1317</v>
      </c>
      <c r="E204" s="4" t="s">
        <v>1294</v>
      </c>
      <c r="F204" s="73">
        <v>10.0</v>
      </c>
      <c r="G204" s="4" t="s">
        <v>470</v>
      </c>
      <c r="H204" s="4" t="s">
        <v>470</v>
      </c>
      <c r="I204" s="4" t="s">
        <v>1504</v>
      </c>
    </row>
    <row r="205">
      <c r="A205" s="72">
        <v>204.0</v>
      </c>
      <c r="B205" s="4" t="s">
        <v>1543</v>
      </c>
      <c r="C205" s="4" t="s">
        <v>1525</v>
      </c>
      <c r="D205" s="4" t="s">
        <v>1317</v>
      </c>
      <c r="E205" s="4" t="s">
        <v>1343</v>
      </c>
      <c r="F205" s="73">
        <v>20.0</v>
      </c>
      <c r="G205" s="4" t="s">
        <v>470</v>
      </c>
      <c r="H205" s="74">
        <v>1.0</v>
      </c>
      <c r="I205" s="4" t="s">
        <v>1504</v>
      </c>
    </row>
    <row r="206">
      <c r="A206" s="72">
        <v>205.0</v>
      </c>
      <c r="B206" s="4" t="s">
        <v>1544</v>
      </c>
      <c r="C206" s="4" t="s">
        <v>1418</v>
      </c>
      <c r="D206" s="4" t="s">
        <v>1293</v>
      </c>
      <c r="E206" s="4" t="s">
        <v>1294</v>
      </c>
      <c r="F206" s="73">
        <v>20.0</v>
      </c>
      <c r="G206" s="73">
        <v>30.0</v>
      </c>
      <c r="H206" s="74">
        <v>0.9</v>
      </c>
      <c r="I206" s="4" t="s">
        <v>1504</v>
      </c>
    </row>
    <row r="207">
      <c r="A207" s="72">
        <v>206.0</v>
      </c>
      <c r="B207" s="4" t="s">
        <v>1545</v>
      </c>
      <c r="C207" s="4" t="s">
        <v>1292</v>
      </c>
      <c r="D207" s="4" t="s">
        <v>1293</v>
      </c>
      <c r="E207" s="4" t="s">
        <v>1308</v>
      </c>
      <c r="F207" s="73">
        <v>40.0</v>
      </c>
      <c r="G207" s="73">
        <v>40.0</v>
      </c>
      <c r="H207" s="74">
        <v>1.0</v>
      </c>
      <c r="I207" s="4" t="s">
        <v>1504</v>
      </c>
    </row>
    <row r="208">
      <c r="A208" s="72">
        <v>207.0</v>
      </c>
      <c r="B208" s="4" t="s">
        <v>1546</v>
      </c>
      <c r="C208" s="4" t="s">
        <v>1292</v>
      </c>
      <c r="D208" s="4" t="s">
        <v>1317</v>
      </c>
      <c r="E208" s="4" t="s">
        <v>1343</v>
      </c>
      <c r="F208" s="73">
        <v>15.0</v>
      </c>
      <c r="G208" s="4" t="s">
        <v>470</v>
      </c>
      <c r="H208" s="74">
        <v>0.9</v>
      </c>
      <c r="I208" s="4" t="s">
        <v>1504</v>
      </c>
    </row>
    <row r="209">
      <c r="A209" s="72">
        <v>208.0</v>
      </c>
      <c r="B209" s="4" t="s">
        <v>1547</v>
      </c>
      <c r="C209" s="4" t="s">
        <v>1292</v>
      </c>
      <c r="D209" s="4" t="s">
        <v>1317</v>
      </c>
      <c r="E209" s="4" t="s">
        <v>1343</v>
      </c>
      <c r="F209" s="73">
        <v>10.0</v>
      </c>
      <c r="G209" s="4" t="s">
        <v>470</v>
      </c>
      <c r="H209" s="4" t="s">
        <v>470</v>
      </c>
      <c r="I209" s="4" t="s">
        <v>1504</v>
      </c>
    </row>
    <row r="210">
      <c r="A210" s="72">
        <v>209.0</v>
      </c>
      <c r="B210" s="4" t="s">
        <v>1548</v>
      </c>
      <c r="C210" s="4" t="s">
        <v>50</v>
      </c>
      <c r="D210" s="4" t="s">
        <v>1293</v>
      </c>
      <c r="E210" s="4" t="s">
        <v>1308</v>
      </c>
      <c r="F210" s="73">
        <v>20.0</v>
      </c>
      <c r="G210" s="73">
        <v>65.0</v>
      </c>
      <c r="H210" s="74">
        <v>1.0</v>
      </c>
      <c r="I210" s="4" t="s">
        <v>1504</v>
      </c>
    </row>
    <row r="211">
      <c r="A211" s="72">
        <v>210.0</v>
      </c>
      <c r="B211" s="4" t="s">
        <v>1549</v>
      </c>
      <c r="C211" s="4" t="s">
        <v>1361</v>
      </c>
      <c r="D211" s="4" t="s">
        <v>1293</v>
      </c>
      <c r="E211" s="4" t="s">
        <v>1308</v>
      </c>
      <c r="F211" s="73">
        <v>20.0</v>
      </c>
      <c r="G211" s="4" t="s">
        <v>1480</v>
      </c>
      <c r="H211" s="74">
        <v>0.95</v>
      </c>
      <c r="I211" s="4" t="s">
        <v>1504</v>
      </c>
    </row>
    <row r="212">
      <c r="A212" s="72">
        <v>211.0</v>
      </c>
      <c r="B212" s="4" t="s">
        <v>1550</v>
      </c>
      <c r="C212" s="4" t="s">
        <v>1551</v>
      </c>
      <c r="D212" s="4" t="s">
        <v>1293</v>
      </c>
      <c r="E212" s="4" t="s">
        <v>1308</v>
      </c>
      <c r="F212" s="73">
        <v>25.0</v>
      </c>
      <c r="G212" s="73">
        <v>70.0</v>
      </c>
      <c r="H212" s="74">
        <v>0.9</v>
      </c>
      <c r="I212" s="4" t="s">
        <v>1504</v>
      </c>
    </row>
    <row r="213">
      <c r="A213" s="72">
        <v>212.0</v>
      </c>
      <c r="B213" s="4" t="s">
        <v>1552</v>
      </c>
      <c r="C213" s="4" t="s">
        <v>1292</v>
      </c>
      <c r="D213" s="4" t="s">
        <v>1317</v>
      </c>
      <c r="E213" s="4" t="s">
        <v>1304</v>
      </c>
      <c r="F213" s="73">
        <v>5.0</v>
      </c>
      <c r="G213" s="4" t="s">
        <v>470</v>
      </c>
      <c r="H213" s="74">
        <v>1.0</v>
      </c>
      <c r="I213" s="4" t="s">
        <v>1504</v>
      </c>
    </row>
    <row r="214">
      <c r="A214" s="72">
        <v>213.0</v>
      </c>
      <c r="B214" s="4" t="s">
        <v>1553</v>
      </c>
      <c r="C214" s="4" t="s">
        <v>1292</v>
      </c>
      <c r="D214" s="4" t="s">
        <v>1317</v>
      </c>
      <c r="E214" s="4" t="s">
        <v>1343</v>
      </c>
      <c r="F214" s="73">
        <v>15.0</v>
      </c>
      <c r="G214" s="4" t="s">
        <v>470</v>
      </c>
      <c r="H214" s="74">
        <v>1.0</v>
      </c>
      <c r="I214" s="4" t="s">
        <v>1504</v>
      </c>
    </row>
    <row r="215">
      <c r="A215" s="72">
        <v>214.0</v>
      </c>
      <c r="B215" s="4" t="s">
        <v>1554</v>
      </c>
      <c r="C215" s="4" t="s">
        <v>1292</v>
      </c>
      <c r="D215" s="4" t="s">
        <v>1317</v>
      </c>
      <c r="E215" s="4" t="s">
        <v>1343</v>
      </c>
      <c r="F215" s="73">
        <v>10.0</v>
      </c>
      <c r="G215" s="4" t="s">
        <v>470</v>
      </c>
      <c r="H215" s="4" t="s">
        <v>470</v>
      </c>
      <c r="I215" s="4" t="s">
        <v>1504</v>
      </c>
    </row>
    <row r="216">
      <c r="A216" s="72">
        <v>215.0</v>
      </c>
      <c r="B216" s="4" t="s">
        <v>1555</v>
      </c>
      <c r="C216" s="4" t="s">
        <v>1292</v>
      </c>
      <c r="D216" s="4" t="s">
        <v>1317</v>
      </c>
      <c r="E216" s="4" t="s">
        <v>1304</v>
      </c>
      <c r="F216" s="73">
        <v>5.0</v>
      </c>
      <c r="G216" s="4" t="s">
        <v>470</v>
      </c>
      <c r="H216" s="4" t="s">
        <v>470</v>
      </c>
      <c r="I216" s="4" t="s">
        <v>1504</v>
      </c>
    </row>
    <row r="217">
      <c r="A217" s="72">
        <v>216.0</v>
      </c>
      <c r="B217" s="4" t="s">
        <v>1556</v>
      </c>
      <c r="C217" s="4" t="s">
        <v>1292</v>
      </c>
      <c r="D217" s="4" t="s">
        <v>1293</v>
      </c>
      <c r="E217" s="4" t="s">
        <v>1343</v>
      </c>
      <c r="F217" s="73">
        <v>20.0</v>
      </c>
      <c r="G217" s="4" t="s">
        <v>470</v>
      </c>
      <c r="H217" s="74">
        <v>1.0</v>
      </c>
      <c r="I217" s="4" t="s">
        <v>1504</v>
      </c>
    </row>
    <row r="218">
      <c r="A218" s="72">
        <v>217.0</v>
      </c>
      <c r="B218" s="4" t="s">
        <v>1557</v>
      </c>
      <c r="C218" s="4" t="s">
        <v>1292</v>
      </c>
      <c r="D218" s="4" t="s">
        <v>1293</v>
      </c>
      <c r="E218" s="4" t="s">
        <v>1343</v>
      </c>
      <c r="F218" s="73">
        <v>15.0</v>
      </c>
      <c r="G218" s="4" t="s">
        <v>470</v>
      </c>
      <c r="H218" s="74">
        <v>0.9</v>
      </c>
      <c r="I218" s="4" t="s">
        <v>1504</v>
      </c>
    </row>
    <row r="219">
      <c r="A219" s="72">
        <v>218.0</v>
      </c>
      <c r="B219" s="4" t="s">
        <v>1558</v>
      </c>
      <c r="C219" s="4" t="s">
        <v>1292</v>
      </c>
      <c r="D219" s="4" t="s">
        <v>1293</v>
      </c>
      <c r="E219" s="4" t="s">
        <v>1343</v>
      </c>
      <c r="F219" s="73">
        <v>20.0</v>
      </c>
      <c r="G219" s="4" t="s">
        <v>470</v>
      </c>
      <c r="H219" s="74">
        <v>1.0</v>
      </c>
      <c r="I219" s="4" t="s">
        <v>1504</v>
      </c>
    </row>
    <row r="220">
      <c r="A220" s="72">
        <v>219.0</v>
      </c>
      <c r="B220" s="4" t="s">
        <v>1559</v>
      </c>
      <c r="C220" s="4" t="s">
        <v>1292</v>
      </c>
      <c r="D220" s="4" t="s">
        <v>1317</v>
      </c>
      <c r="E220" s="4" t="s">
        <v>1304</v>
      </c>
      <c r="F220" s="73">
        <v>25.0</v>
      </c>
      <c r="G220" s="4" t="s">
        <v>470</v>
      </c>
      <c r="H220" s="4" t="s">
        <v>470</v>
      </c>
      <c r="I220" s="4" t="s">
        <v>1504</v>
      </c>
    </row>
    <row r="221">
      <c r="A221" s="72">
        <v>220.0</v>
      </c>
      <c r="B221" s="4" t="s">
        <v>1560</v>
      </c>
      <c r="C221" s="4" t="s">
        <v>1292</v>
      </c>
      <c r="D221" s="4" t="s">
        <v>1317</v>
      </c>
      <c r="E221" s="4" t="s">
        <v>1301</v>
      </c>
      <c r="F221" s="73">
        <v>20.0</v>
      </c>
      <c r="G221" s="4" t="s">
        <v>470</v>
      </c>
      <c r="H221" s="74">
        <v>1.0</v>
      </c>
      <c r="I221" s="4" t="s">
        <v>1504</v>
      </c>
    </row>
    <row r="222">
      <c r="A222" s="72">
        <v>221.0</v>
      </c>
      <c r="B222" s="4" t="s">
        <v>1561</v>
      </c>
      <c r="C222" s="4" t="s">
        <v>1303</v>
      </c>
      <c r="D222" s="4" t="s">
        <v>1293</v>
      </c>
      <c r="E222" s="4" t="s">
        <v>1304</v>
      </c>
      <c r="F222" s="73">
        <v>5.0</v>
      </c>
      <c r="G222" s="73">
        <v>100.0</v>
      </c>
      <c r="H222" s="74">
        <v>0.95</v>
      </c>
      <c r="I222" s="4" t="s">
        <v>1504</v>
      </c>
    </row>
    <row r="223">
      <c r="A223" s="72">
        <v>222.0</v>
      </c>
      <c r="B223" s="4" t="s">
        <v>1562</v>
      </c>
      <c r="C223" s="4" t="s">
        <v>1342</v>
      </c>
      <c r="D223" s="4" t="s">
        <v>1293</v>
      </c>
      <c r="E223" s="4" t="s">
        <v>1294</v>
      </c>
      <c r="F223" s="73">
        <v>30.0</v>
      </c>
      <c r="G223" s="4" t="s">
        <v>470</v>
      </c>
      <c r="H223" s="74">
        <v>1.0</v>
      </c>
      <c r="I223" s="4" t="s">
        <v>1504</v>
      </c>
    </row>
    <row r="224">
      <c r="A224" s="72">
        <v>223.0</v>
      </c>
      <c r="B224" s="4" t="s">
        <v>1563</v>
      </c>
      <c r="C224" s="4" t="s">
        <v>87</v>
      </c>
      <c r="D224" s="4" t="s">
        <v>1293</v>
      </c>
      <c r="E224" s="4" t="s">
        <v>1308</v>
      </c>
      <c r="F224" s="73">
        <v>5.0</v>
      </c>
      <c r="G224" s="73">
        <v>100.0</v>
      </c>
      <c r="H224" s="74">
        <v>0.5</v>
      </c>
      <c r="I224" s="4" t="s">
        <v>1504</v>
      </c>
    </row>
    <row r="225">
      <c r="A225" s="72">
        <v>224.0</v>
      </c>
      <c r="B225" s="4" t="s">
        <v>1564</v>
      </c>
      <c r="C225" s="4" t="s">
        <v>1361</v>
      </c>
      <c r="D225" s="4" t="s">
        <v>1293</v>
      </c>
      <c r="E225" s="4" t="s">
        <v>1308</v>
      </c>
      <c r="F225" s="73">
        <v>10.0</v>
      </c>
      <c r="G225" s="73">
        <v>120.0</v>
      </c>
      <c r="H225" s="74">
        <v>0.85</v>
      </c>
      <c r="I225" s="4" t="s">
        <v>1504</v>
      </c>
    </row>
    <row r="226">
      <c r="A226" s="72">
        <v>225.0</v>
      </c>
      <c r="B226" s="4" t="s">
        <v>1565</v>
      </c>
      <c r="C226" s="4" t="s">
        <v>1410</v>
      </c>
      <c r="D226" s="4" t="s">
        <v>1314</v>
      </c>
      <c r="E226" s="4" t="s">
        <v>1308</v>
      </c>
      <c r="F226" s="73">
        <v>20.0</v>
      </c>
      <c r="G226" s="73">
        <v>60.0</v>
      </c>
      <c r="H226" s="74">
        <v>1.0</v>
      </c>
      <c r="I226" s="4" t="s">
        <v>1504</v>
      </c>
    </row>
    <row r="227">
      <c r="A227" s="72">
        <v>226.0</v>
      </c>
      <c r="B227" s="4" t="s">
        <v>1566</v>
      </c>
      <c r="C227" s="4" t="s">
        <v>1292</v>
      </c>
      <c r="D227" s="4" t="s">
        <v>1317</v>
      </c>
      <c r="E227" s="4" t="s">
        <v>1343</v>
      </c>
      <c r="F227" s="73">
        <v>40.0</v>
      </c>
      <c r="G227" s="4" t="s">
        <v>470</v>
      </c>
      <c r="H227" s="4" t="s">
        <v>470</v>
      </c>
      <c r="I227" s="4" t="s">
        <v>1504</v>
      </c>
    </row>
    <row r="228">
      <c r="A228" s="72">
        <v>227.0</v>
      </c>
      <c r="B228" s="4" t="s">
        <v>83</v>
      </c>
      <c r="C228" s="4" t="s">
        <v>1292</v>
      </c>
      <c r="D228" s="4" t="s">
        <v>1317</v>
      </c>
      <c r="E228" s="4" t="s">
        <v>1343</v>
      </c>
      <c r="F228" s="73">
        <v>5.0</v>
      </c>
      <c r="G228" s="4" t="s">
        <v>470</v>
      </c>
      <c r="H228" s="74">
        <v>1.0</v>
      </c>
      <c r="I228" s="4" t="s">
        <v>1504</v>
      </c>
    </row>
    <row r="229">
      <c r="A229" s="72">
        <v>228.0</v>
      </c>
      <c r="B229" s="4" t="s">
        <v>1567</v>
      </c>
      <c r="C229" s="4" t="s">
        <v>1366</v>
      </c>
      <c r="D229" s="4" t="s">
        <v>1293</v>
      </c>
      <c r="E229" s="4" t="s">
        <v>1301</v>
      </c>
      <c r="F229" s="73">
        <v>20.0</v>
      </c>
      <c r="G229" s="73">
        <v>40.0</v>
      </c>
      <c r="H229" s="74">
        <v>1.0</v>
      </c>
      <c r="I229" s="4" t="s">
        <v>1504</v>
      </c>
    </row>
    <row r="230">
      <c r="A230" s="72">
        <v>229.0</v>
      </c>
      <c r="B230" s="4" t="s">
        <v>1568</v>
      </c>
      <c r="C230" s="4" t="s">
        <v>1292</v>
      </c>
      <c r="D230" s="4" t="s">
        <v>1293</v>
      </c>
      <c r="E230" s="4" t="s">
        <v>1308</v>
      </c>
      <c r="F230" s="73">
        <v>40.0</v>
      </c>
      <c r="G230" s="73">
        <v>20.0</v>
      </c>
      <c r="H230" s="74">
        <v>1.0</v>
      </c>
      <c r="I230" s="4" t="s">
        <v>1504</v>
      </c>
    </row>
    <row r="231">
      <c r="A231" s="72">
        <v>230.0</v>
      </c>
      <c r="B231" s="4" t="s">
        <v>1569</v>
      </c>
      <c r="C231" s="4" t="s">
        <v>1292</v>
      </c>
      <c r="D231" s="4" t="s">
        <v>1317</v>
      </c>
      <c r="E231" s="4" t="s">
        <v>1343</v>
      </c>
      <c r="F231" s="73">
        <v>20.0</v>
      </c>
      <c r="G231" s="4" t="s">
        <v>470</v>
      </c>
      <c r="H231" s="74">
        <v>1.0</v>
      </c>
      <c r="I231" s="4" t="s">
        <v>1504</v>
      </c>
    </row>
    <row r="232">
      <c r="A232" s="72">
        <v>231.0</v>
      </c>
      <c r="B232" s="4" t="s">
        <v>1570</v>
      </c>
      <c r="C232" s="4" t="s">
        <v>1551</v>
      </c>
      <c r="D232" s="4" t="s">
        <v>1293</v>
      </c>
      <c r="E232" s="4" t="s">
        <v>1308</v>
      </c>
      <c r="F232" s="73">
        <v>15.0</v>
      </c>
      <c r="G232" s="73">
        <v>100.0</v>
      </c>
      <c r="H232" s="74">
        <v>0.75</v>
      </c>
      <c r="I232" s="4" t="s">
        <v>1504</v>
      </c>
    </row>
    <row r="233">
      <c r="A233" s="72">
        <v>232.0</v>
      </c>
      <c r="B233" s="4" t="s">
        <v>1571</v>
      </c>
      <c r="C233" s="4" t="s">
        <v>1551</v>
      </c>
      <c r="D233" s="4" t="s">
        <v>1293</v>
      </c>
      <c r="E233" s="4" t="s">
        <v>1308</v>
      </c>
      <c r="F233" s="73">
        <v>35.0</v>
      </c>
      <c r="G233" s="73">
        <v>50.0</v>
      </c>
      <c r="H233" s="74">
        <v>0.95</v>
      </c>
      <c r="I233" s="4" t="s">
        <v>1504</v>
      </c>
    </row>
    <row r="234">
      <c r="A234" s="72">
        <v>233.0</v>
      </c>
      <c r="B234" s="4" t="s">
        <v>1572</v>
      </c>
      <c r="C234" s="4" t="s">
        <v>87</v>
      </c>
      <c r="D234" s="4" t="s">
        <v>1293</v>
      </c>
      <c r="E234" s="4" t="s">
        <v>1308</v>
      </c>
      <c r="F234" s="73">
        <v>10.0</v>
      </c>
      <c r="G234" s="73">
        <v>70.0</v>
      </c>
      <c r="H234" s="74">
        <v>1.0</v>
      </c>
      <c r="I234" s="4" t="s">
        <v>1504</v>
      </c>
    </row>
    <row r="235">
      <c r="A235" s="72">
        <v>234.0</v>
      </c>
      <c r="B235" s="4" t="s">
        <v>1573</v>
      </c>
      <c r="C235" s="4" t="s">
        <v>1292</v>
      </c>
      <c r="D235" s="4" t="s">
        <v>1317</v>
      </c>
      <c r="E235" s="4" t="s">
        <v>1304</v>
      </c>
      <c r="F235" s="73">
        <v>5.0</v>
      </c>
      <c r="G235" s="4" t="s">
        <v>470</v>
      </c>
      <c r="H235" s="4" t="s">
        <v>470</v>
      </c>
      <c r="I235" s="4" t="s">
        <v>1504</v>
      </c>
    </row>
    <row r="236">
      <c r="A236" s="72">
        <v>235.0</v>
      </c>
      <c r="B236" s="4" t="s">
        <v>1574</v>
      </c>
      <c r="C236" s="4" t="s">
        <v>1331</v>
      </c>
      <c r="D236" s="4" t="s">
        <v>1317</v>
      </c>
      <c r="E236" s="4" t="s">
        <v>1301</v>
      </c>
      <c r="F236" s="73">
        <v>5.0</v>
      </c>
      <c r="G236" s="4" t="s">
        <v>470</v>
      </c>
      <c r="H236" s="4" t="s">
        <v>470</v>
      </c>
      <c r="I236" s="4" t="s">
        <v>1504</v>
      </c>
    </row>
    <row r="237">
      <c r="A237" s="72">
        <v>236.0</v>
      </c>
      <c r="B237" s="4" t="s">
        <v>1575</v>
      </c>
      <c r="C237" s="4" t="s">
        <v>1525</v>
      </c>
      <c r="D237" s="4" t="s">
        <v>1317</v>
      </c>
      <c r="E237" s="4" t="s">
        <v>1304</v>
      </c>
      <c r="F237" s="73">
        <v>5.0</v>
      </c>
      <c r="G237" s="4" t="s">
        <v>470</v>
      </c>
      <c r="H237" s="4" t="s">
        <v>470</v>
      </c>
      <c r="I237" s="4" t="s">
        <v>1504</v>
      </c>
    </row>
    <row r="238">
      <c r="A238" s="72">
        <v>237.0</v>
      </c>
      <c r="B238" s="4" t="s">
        <v>1576</v>
      </c>
      <c r="C238" s="4" t="s">
        <v>1292</v>
      </c>
      <c r="D238" s="4" t="s">
        <v>1314</v>
      </c>
      <c r="E238" s="4" t="s">
        <v>1301</v>
      </c>
      <c r="F238" s="73">
        <v>15.0</v>
      </c>
      <c r="G238" s="4" t="s">
        <v>1323</v>
      </c>
      <c r="H238" s="74">
        <v>1.0</v>
      </c>
      <c r="I238" s="4" t="s">
        <v>1504</v>
      </c>
    </row>
    <row r="239">
      <c r="A239" s="72">
        <v>238.0</v>
      </c>
      <c r="B239" s="4" t="s">
        <v>1577</v>
      </c>
      <c r="C239" s="4" t="s">
        <v>87</v>
      </c>
      <c r="D239" s="4" t="s">
        <v>1293</v>
      </c>
      <c r="E239" s="4" t="s">
        <v>1308</v>
      </c>
      <c r="F239" s="73">
        <v>5.0</v>
      </c>
      <c r="G239" s="73">
        <v>100.0</v>
      </c>
      <c r="H239" s="74">
        <v>0.8</v>
      </c>
      <c r="I239" s="4" t="s">
        <v>1504</v>
      </c>
    </row>
    <row r="240">
      <c r="A240" s="72">
        <v>239.0</v>
      </c>
      <c r="B240" s="4" t="s">
        <v>1578</v>
      </c>
      <c r="C240" s="4" t="s">
        <v>1410</v>
      </c>
      <c r="D240" s="4" t="s">
        <v>1314</v>
      </c>
      <c r="E240" s="4" t="s">
        <v>1308</v>
      </c>
      <c r="F240" s="73">
        <v>20.0</v>
      </c>
      <c r="G240" s="73">
        <v>40.0</v>
      </c>
      <c r="H240" s="74">
        <v>1.0</v>
      </c>
      <c r="I240" s="4" t="s">
        <v>1504</v>
      </c>
    </row>
    <row r="241">
      <c r="A241" s="72">
        <v>240.0</v>
      </c>
      <c r="B241" s="4" t="s">
        <v>1579</v>
      </c>
      <c r="C241" s="4" t="s">
        <v>1379</v>
      </c>
      <c r="D241" s="4" t="s">
        <v>1317</v>
      </c>
      <c r="E241" s="4" t="s">
        <v>1294</v>
      </c>
      <c r="F241" s="73">
        <v>5.0</v>
      </c>
      <c r="G241" s="4" t="s">
        <v>470</v>
      </c>
      <c r="H241" s="4" t="s">
        <v>470</v>
      </c>
      <c r="I241" s="4" t="s">
        <v>1504</v>
      </c>
    </row>
    <row r="242">
      <c r="A242" s="72">
        <v>241.0</v>
      </c>
      <c r="B242" s="4" t="s">
        <v>1580</v>
      </c>
      <c r="C242" s="4" t="s">
        <v>1303</v>
      </c>
      <c r="D242" s="4" t="s">
        <v>1317</v>
      </c>
      <c r="E242" s="4" t="s">
        <v>1304</v>
      </c>
      <c r="F242" s="73">
        <v>5.0</v>
      </c>
      <c r="G242" s="4" t="s">
        <v>470</v>
      </c>
      <c r="H242" s="4" t="s">
        <v>470</v>
      </c>
      <c r="I242" s="4" t="s">
        <v>1504</v>
      </c>
    </row>
    <row r="243">
      <c r="A243" s="72">
        <v>242.0</v>
      </c>
      <c r="B243" s="4" t="s">
        <v>1581</v>
      </c>
      <c r="C243" s="4" t="s">
        <v>1366</v>
      </c>
      <c r="D243" s="4" t="s">
        <v>1293</v>
      </c>
      <c r="E243" s="4" t="s">
        <v>1294</v>
      </c>
      <c r="F243" s="73">
        <v>15.0</v>
      </c>
      <c r="G243" s="73">
        <v>80.0</v>
      </c>
      <c r="H243" s="74">
        <v>1.0</v>
      </c>
      <c r="I243" s="4" t="s">
        <v>1504</v>
      </c>
    </row>
    <row r="244">
      <c r="A244" s="72">
        <v>243.0</v>
      </c>
      <c r="B244" s="4" t="s">
        <v>1582</v>
      </c>
      <c r="C244" s="4" t="s">
        <v>46</v>
      </c>
      <c r="D244" s="4" t="s">
        <v>1314</v>
      </c>
      <c r="E244" s="4" t="s">
        <v>1304</v>
      </c>
      <c r="F244" s="73">
        <v>20.0</v>
      </c>
      <c r="G244" s="4" t="s">
        <v>470</v>
      </c>
      <c r="H244" s="74">
        <v>1.0</v>
      </c>
      <c r="I244" s="4" t="s">
        <v>1504</v>
      </c>
    </row>
    <row r="245">
      <c r="A245" s="72">
        <v>244.0</v>
      </c>
      <c r="B245" s="4" t="s">
        <v>1583</v>
      </c>
      <c r="C245" s="4" t="s">
        <v>1292</v>
      </c>
      <c r="D245" s="4" t="s">
        <v>1317</v>
      </c>
      <c r="E245" s="4" t="s">
        <v>1301</v>
      </c>
      <c r="F245" s="73">
        <v>10.0</v>
      </c>
      <c r="G245" s="4" t="s">
        <v>470</v>
      </c>
      <c r="H245" s="4" t="s">
        <v>470</v>
      </c>
      <c r="I245" s="4" t="s">
        <v>1504</v>
      </c>
    </row>
    <row r="246">
      <c r="A246" s="72">
        <v>245.0</v>
      </c>
      <c r="B246" s="4" t="s">
        <v>1584</v>
      </c>
      <c r="C246" s="4" t="s">
        <v>1292</v>
      </c>
      <c r="D246" s="4" t="s">
        <v>1293</v>
      </c>
      <c r="E246" s="4" t="s">
        <v>1308</v>
      </c>
      <c r="F246" s="73">
        <v>5.0</v>
      </c>
      <c r="G246" s="73">
        <v>80.0</v>
      </c>
      <c r="H246" s="74">
        <v>1.0</v>
      </c>
      <c r="I246" s="4" t="s">
        <v>1504</v>
      </c>
    </row>
    <row r="247">
      <c r="A247" s="72">
        <v>246.0</v>
      </c>
      <c r="B247" s="4" t="s">
        <v>1585</v>
      </c>
      <c r="C247" s="4" t="s">
        <v>1418</v>
      </c>
      <c r="D247" s="4" t="s">
        <v>1314</v>
      </c>
      <c r="E247" s="4" t="s">
        <v>1294</v>
      </c>
      <c r="F247" s="73">
        <v>5.0</v>
      </c>
      <c r="G247" s="73">
        <v>60.0</v>
      </c>
      <c r="H247" s="74">
        <v>1.0</v>
      </c>
      <c r="I247" s="4" t="s">
        <v>1504</v>
      </c>
    </row>
    <row r="248">
      <c r="A248" s="72">
        <v>247.0</v>
      </c>
      <c r="B248" s="4" t="s">
        <v>1586</v>
      </c>
      <c r="C248" s="4" t="s">
        <v>1433</v>
      </c>
      <c r="D248" s="4" t="s">
        <v>1314</v>
      </c>
      <c r="E248" s="4" t="s">
        <v>1301</v>
      </c>
      <c r="F248" s="73">
        <v>15.0</v>
      </c>
      <c r="G248" s="73">
        <v>80.0</v>
      </c>
      <c r="H248" s="74">
        <v>1.0</v>
      </c>
      <c r="I248" s="4" t="s">
        <v>1504</v>
      </c>
    </row>
    <row r="249">
      <c r="A249" s="72">
        <v>248.0</v>
      </c>
      <c r="B249" s="4" t="s">
        <v>1587</v>
      </c>
      <c r="C249" s="4" t="s">
        <v>46</v>
      </c>
      <c r="D249" s="4" t="s">
        <v>1314</v>
      </c>
      <c r="E249" s="4" t="s">
        <v>1301</v>
      </c>
      <c r="F249" s="4" t="s">
        <v>1338</v>
      </c>
      <c r="G249" s="4" t="s">
        <v>1355</v>
      </c>
      <c r="H249" s="4" t="s">
        <v>1315</v>
      </c>
      <c r="I249" s="4" t="s">
        <v>1504</v>
      </c>
    </row>
    <row r="250">
      <c r="A250" s="72">
        <v>249.0</v>
      </c>
      <c r="B250" s="4" t="s">
        <v>1588</v>
      </c>
      <c r="C250" s="4" t="s">
        <v>87</v>
      </c>
      <c r="D250" s="4" t="s">
        <v>1293</v>
      </c>
      <c r="E250" s="4" t="s">
        <v>1294</v>
      </c>
      <c r="F250" s="73">
        <v>15.0</v>
      </c>
      <c r="G250" s="4" t="s">
        <v>1480</v>
      </c>
      <c r="H250" s="74">
        <v>1.0</v>
      </c>
      <c r="I250" s="4" t="s">
        <v>1504</v>
      </c>
    </row>
    <row r="251">
      <c r="A251" s="72">
        <v>250.0</v>
      </c>
      <c r="B251" s="4" t="s">
        <v>1589</v>
      </c>
      <c r="C251" s="4" t="s">
        <v>1379</v>
      </c>
      <c r="D251" s="4" t="s">
        <v>1314</v>
      </c>
      <c r="E251" s="4" t="s">
        <v>1304</v>
      </c>
      <c r="F251" s="73">
        <v>15.0</v>
      </c>
      <c r="G251" s="4" t="s">
        <v>1412</v>
      </c>
      <c r="H251" s="4" t="s">
        <v>1328</v>
      </c>
      <c r="I251" s="4" t="s">
        <v>1504</v>
      </c>
    </row>
    <row r="252">
      <c r="A252" s="72">
        <v>251.0</v>
      </c>
      <c r="B252" s="4" t="s">
        <v>1590</v>
      </c>
      <c r="C252" s="4" t="s">
        <v>1366</v>
      </c>
      <c r="D252" s="4" t="s">
        <v>1293</v>
      </c>
      <c r="E252" s="4" t="s">
        <v>1301</v>
      </c>
      <c r="F252" s="73">
        <v>10.0</v>
      </c>
      <c r="G252" s="4" t="s">
        <v>1324</v>
      </c>
      <c r="H252" s="74">
        <v>1.0</v>
      </c>
      <c r="I252" s="4" t="s">
        <v>1504</v>
      </c>
    </row>
    <row r="253">
      <c r="A253" s="72">
        <v>252.0</v>
      </c>
      <c r="B253" s="4" t="s">
        <v>1591</v>
      </c>
      <c r="C253" s="4" t="s">
        <v>1292</v>
      </c>
      <c r="D253" s="4" t="s">
        <v>1293</v>
      </c>
      <c r="E253" s="4" t="s">
        <v>1343</v>
      </c>
      <c r="F253" s="73">
        <v>10.0</v>
      </c>
      <c r="G253" s="73">
        <v>40.0</v>
      </c>
      <c r="H253" s="74">
        <v>1.0</v>
      </c>
      <c r="I253" s="4" t="s">
        <v>124</v>
      </c>
    </row>
    <row r="254">
      <c r="A254" s="72">
        <v>253.0</v>
      </c>
      <c r="B254" s="4" t="s">
        <v>1592</v>
      </c>
      <c r="C254" s="4" t="s">
        <v>1292</v>
      </c>
      <c r="D254" s="4" t="s">
        <v>1314</v>
      </c>
      <c r="E254" s="4" t="s">
        <v>1343</v>
      </c>
      <c r="F254" s="73">
        <v>10.0</v>
      </c>
      <c r="G254" s="4" t="s">
        <v>1326</v>
      </c>
      <c r="H254" s="74">
        <v>1.0</v>
      </c>
      <c r="I254" s="4" t="s">
        <v>124</v>
      </c>
    </row>
    <row r="255">
      <c r="A255" s="72">
        <v>254.0</v>
      </c>
      <c r="B255" s="4" t="s">
        <v>1593</v>
      </c>
      <c r="C255" s="4" t="s">
        <v>1292</v>
      </c>
      <c r="D255" s="4" t="s">
        <v>1317</v>
      </c>
      <c r="E255" s="4" t="s">
        <v>1294</v>
      </c>
      <c r="F255" s="73">
        <v>20.0</v>
      </c>
      <c r="G255" s="4" t="s">
        <v>470</v>
      </c>
      <c r="H255" s="4" t="s">
        <v>470</v>
      </c>
      <c r="I255" s="4" t="s">
        <v>124</v>
      </c>
    </row>
    <row r="256">
      <c r="A256" s="72">
        <v>255.0</v>
      </c>
      <c r="B256" s="4" t="s">
        <v>1594</v>
      </c>
      <c r="C256" s="4" t="s">
        <v>1292</v>
      </c>
      <c r="D256" s="4" t="s">
        <v>1314</v>
      </c>
      <c r="E256" s="4" t="s">
        <v>1294</v>
      </c>
      <c r="F256" s="73">
        <v>10.0</v>
      </c>
      <c r="G256" s="4" t="s">
        <v>470</v>
      </c>
      <c r="H256" s="74">
        <v>1.0</v>
      </c>
      <c r="I256" s="4" t="s">
        <v>124</v>
      </c>
    </row>
    <row r="257">
      <c r="A257" s="72">
        <v>256.0</v>
      </c>
      <c r="B257" s="4" t="s">
        <v>1595</v>
      </c>
      <c r="C257" s="4" t="s">
        <v>1292</v>
      </c>
      <c r="D257" s="4" t="s">
        <v>1317</v>
      </c>
      <c r="E257" s="4" t="s">
        <v>1294</v>
      </c>
      <c r="F257" s="73">
        <v>10.0</v>
      </c>
      <c r="G257" s="4" t="s">
        <v>470</v>
      </c>
      <c r="H257" s="4" t="s">
        <v>470</v>
      </c>
      <c r="I257" s="4" t="s">
        <v>124</v>
      </c>
    </row>
    <row r="258">
      <c r="A258" s="72">
        <v>257.0</v>
      </c>
      <c r="B258" s="4" t="s">
        <v>1596</v>
      </c>
      <c r="C258" s="4" t="s">
        <v>1303</v>
      </c>
      <c r="D258" s="4" t="s">
        <v>1314</v>
      </c>
      <c r="E258" s="4" t="s">
        <v>1304</v>
      </c>
      <c r="F258" s="73">
        <v>10.0</v>
      </c>
      <c r="G258" s="4" t="s">
        <v>1597</v>
      </c>
      <c r="H258" s="74">
        <v>0.9</v>
      </c>
      <c r="I258" s="4" t="s">
        <v>124</v>
      </c>
    </row>
    <row r="259">
      <c r="A259" s="72">
        <v>258.0</v>
      </c>
      <c r="B259" s="4" t="s">
        <v>1598</v>
      </c>
      <c r="C259" s="4" t="s">
        <v>1306</v>
      </c>
      <c r="D259" s="4" t="s">
        <v>1317</v>
      </c>
      <c r="E259" s="4" t="s">
        <v>1304</v>
      </c>
      <c r="F259" s="73">
        <v>10.0</v>
      </c>
      <c r="G259" s="4" t="s">
        <v>470</v>
      </c>
      <c r="H259" s="4" t="s">
        <v>470</v>
      </c>
      <c r="I259" s="4" t="s">
        <v>124</v>
      </c>
    </row>
    <row r="260">
      <c r="A260" s="72">
        <v>259.0</v>
      </c>
      <c r="B260" s="4" t="s">
        <v>1599</v>
      </c>
      <c r="C260" s="4" t="s">
        <v>1366</v>
      </c>
      <c r="D260" s="4" t="s">
        <v>1317</v>
      </c>
      <c r="E260" s="4" t="s">
        <v>1294</v>
      </c>
      <c r="F260" s="73">
        <v>15.0</v>
      </c>
      <c r="G260" s="4" t="s">
        <v>470</v>
      </c>
      <c r="H260" s="74">
        <v>1.0</v>
      </c>
      <c r="I260" s="4" t="s">
        <v>124</v>
      </c>
    </row>
    <row r="261">
      <c r="A261" s="72">
        <v>260.0</v>
      </c>
      <c r="B261" s="4" t="s">
        <v>1600</v>
      </c>
      <c r="C261" s="4" t="s">
        <v>1366</v>
      </c>
      <c r="D261" s="4" t="s">
        <v>1317</v>
      </c>
      <c r="E261" s="4" t="s">
        <v>1301</v>
      </c>
      <c r="F261" s="73">
        <v>15.0</v>
      </c>
      <c r="G261" s="4" t="s">
        <v>470</v>
      </c>
      <c r="H261" s="74">
        <v>1.0</v>
      </c>
      <c r="I261" s="4" t="s">
        <v>124</v>
      </c>
    </row>
    <row r="262">
      <c r="A262" s="72">
        <v>261.0</v>
      </c>
      <c r="B262" s="4" t="s">
        <v>1601</v>
      </c>
      <c r="C262" s="4" t="s">
        <v>1303</v>
      </c>
      <c r="D262" s="4" t="s">
        <v>1317</v>
      </c>
      <c r="E262" s="4" t="s">
        <v>1304</v>
      </c>
      <c r="F262" s="73">
        <v>15.0</v>
      </c>
      <c r="G262" s="4" t="s">
        <v>470</v>
      </c>
      <c r="H262" s="4" t="s">
        <v>1328</v>
      </c>
      <c r="I262" s="4" t="s">
        <v>124</v>
      </c>
    </row>
    <row r="263">
      <c r="A263" s="72">
        <v>262.0</v>
      </c>
      <c r="B263" s="4" t="s">
        <v>82</v>
      </c>
      <c r="C263" s="4" t="s">
        <v>1366</v>
      </c>
      <c r="D263" s="4" t="s">
        <v>1317</v>
      </c>
      <c r="E263" s="4" t="s">
        <v>1294</v>
      </c>
      <c r="F263" s="73">
        <v>10.0</v>
      </c>
      <c r="G263" s="4" t="s">
        <v>470</v>
      </c>
      <c r="H263" s="74">
        <v>1.0</v>
      </c>
      <c r="I263" s="4" t="s">
        <v>124</v>
      </c>
    </row>
    <row r="264">
      <c r="A264" s="72">
        <v>263.0</v>
      </c>
      <c r="B264" s="4" t="s">
        <v>1602</v>
      </c>
      <c r="C264" s="4" t="s">
        <v>1292</v>
      </c>
      <c r="D264" s="4" t="s">
        <v>1293</v>
      </c>
      <c r="E264" s="4" t="s">
        <v>1343</v>
      </c>
      <c r="F264" s="73">
        <v>20.0</v>
      </c>
      <c r="G264" s="73">
        <v>70.0</v>
      </c>
      <c r="H264" s="74">
        <v>1.0</v>
      </c>
      <c r="I264" s="4" t="s">
        <v>124</v>
      </c>
    </row>
    <row r="265">
      <c r="A265" s="72">
        <v>264.0</v>
      </c>
      <c r="B265" s="4" t="s">
        <v>1603</v>
      </c>
      <c r="C265" s="4" t="s">
        <v>87</v>
      </c>
      <c r="D265" s="4" t="s">
        <v>1293</v>
      </c>
      <c r="E265" s="4" t="s">
        <v>1294</v>
      </c>
      <c r="F265" s="73">
        <v>20.0</v>
      </c>
      <c r="G265" s="73">
        <v>150.0</v>
      </c>
      <c r="H265" s="74">
        <v>1.0</v>
      </c>
      <c r="I265" s="4" t="s">
        <v>124</v>
      </c>
    </row>
    <row r="266">
      <c r="A266" s="72">
        <v>265.0</v>
      </c>
      <c r="B266" s="4" t="s">
        <v>1604</v>
      </c>
      <c r="C266" s="4" t="s">
        <v>1292</v>
      </c>
      <c r="D266" s="4" t="s">
        <v>1293</v>
      </c>
      <c r="E266" s="4" t="s">
        <v>1301</v>
      </c>
      <c r="F266" s="73">
        <v>10.0</v>
      </c>
      <c r="G266" s="4" t="s">
        <v>1605</v>
      </c>
      <c r="H266" s="74">
        <v>1.0</v>
      </c>
      <c r="I266" s="4" t="s">
        <v>124</v>
      </c>
    </row>
    <row r="267">
      <c r="A267" s="72">
        <v>266.0</v>
      </c>
      <c r="B267" s="4" t="s">
        <v>1606</v>
      </c>
      <c r="C267" s="4" t="s">
        <v>1292</v>
      </c>
      <c r="D267" s="4" t="s">
        <v>1317</v>
      </c>
      <c r="E267" s="4" t="s">
        <v>1343</v>
      </c>
      <c r="F267" s="73">
        <v>20.0</v>
      </c>
      <c r="G267" s="4" t="s">
        <v>470</v>
      </c>
      <c r="H267" s="74">
        <v>1.0</v>
      </c>
      <c r="I267" s="4" t="s">
        <v>124</v>
      </c>
    </row>
    <row r="268">
      <c r="A268" s="72">
        <v>267.0</v>
      </c>
      <c r="B268" s="4" t="s">
        <v>1607</v>
      </c>
      <c r="C268" s="4" t="s">
        <v>1292</v>
      </c>
      <c r="D268" s="4" t="s">
        <v>1317</v>
      </c>
      <c r="E268" s="4" t="s">
        <v>1304</v>
      </c>
      <c r="F268" s="73">
        <v>20.0</v>
      </c>
      <c r="G268" s="4" t="s">
        <v>470</v>
      </c>
      <c r="H268" s="4" t="s">
        <v>470</v>
      </c>
      <c r="I268" s="4" t="s">
        <v>124</v>
      </c>
    </row>
    <row r="269">
      <c r="A269" s="72">
        <v>268.0</v>
      </c>
      <c r="B269" s="4" t="s">
        <v>1608</v>
      </c>
      <c r="C269" s="4" t="s">
        <v>50</v>
      </c>
      <c r="D269" s="4" t="s">
        <v>1317</v>
      </c>
      <c r="E269" s="4" t="s">
        <v>1301</v>
      </c>
      <c r="F269" s="73">
        <v>20.0</v>
      </c>
      <c r="G269" s="4" t="s">
        <v>470</v>
      </c>
      <c r="H269" s="4" t="s">
        <v>470</v>
      </c>
      <c r="I269" s="4" t="s">
        <v>124</v>
      </c>
    </row>
    <row r="270">
      <c r="A270" s="72">
        <v>269.0</v>
      </c>
      <c r="B270" s="4" t="s">
        <v>1609</v>
      </c>
      <c r="C270" s="4" t="s">
        <v>1366</v>
      </c>
      <c r="D270" s="4" t="s">
        <v>1317</v>
      </c>
      <c r="E270" s="4" t="s">
        <v>1301</v>
      </c>
      <c r="F270" s="73">
        <v>20.0</v>
      </c>
      <c r="G270" s="4" t="s">
        <v>470</v>
      </c>
      <c r="H270" s="74">
        <v>1.0</v>
      </c>
      <c r="I270" s="4" t="s">
        <v>124</v>
      </c>
    </row>
    <row r="271">
      <c r="A271" s="72">
        <v>270.0</v>
      </c>
      <c r="B271" s="4" t="s">
        <v>1610</v>
      </c>
      <c r="C271" s="4" t="s">
        <v>1292</v>
      </c>
      <c r="D271" s="4" t="s">
        <v>1317</v>
      </c>
      <c r="E271" s="4" t="s">
        <v>1301</v>
      </c>
      <c r="F271" s="73">
        <v>20.0</v>
      </c>
      <c r="G271" s="4" t="s">
        <v>470</v>
      </c>
      <c r="H271" s="4" t="s">
        <v>470</v>
      </c>
      <c r="I271" s="4" t="s">
        <v>124</v>
      </c>
    </row>
    <row r="272">
      <c r="A272" s="72">
        <v>271.0</v>
      </c>
      <c r="B272" s="4" t="s">
        <v>1611</v>
      </c>
      <c r="C272" s="4" t="s">
        <v>46</v>
      </c>
      <c r="D272" s="4" t="s">
        <v>1317</v>
      </c>
      <c r="E272" s="4" t="s">
        <v>1301</v>
      </c>
      <c r="F272" s="73">
        <v>10.0</v>
      </c>
      <c r="G272" s="4" t="s">
        <v>470</v>
      </c>
      <c r="H272" s="74">
        <v>1.0</v>
      </c>
      <c r="I272" s="4" t="s">
        <v>124</v>
      </c>
    </row>
    <row r="273">
      <c r="A273" s="72">
        <v>272.0</v>
      </c>
      <c r="B273" s="4" t="s">
        <v>1612</v>
      </c>
      <c r="C273" s="4" t="s">
        <v>46</v>
      </c>
      <c r="D273" s="4" t="s">
        <v>1317</v>
      </c>
      <c r="E273" s="4" t="s">
        <v>1343</v>
      </c>
      <c r="F273" s="73">
        <v>10.0</v>
      </c>
      <c r="G273" s="4" t="s">
        <v>470</v>
      </c>
      <c r="H273" s="4" t="s">
        <v>470</v>
      </c>
      <c r="I273" s="4" t="s">
        <v>124</v>
      </c>
    </row>
    <row r="274">
      <c r="A274" s="72">
        <v>273.0</v>
      </c>
      <c r="B274" s="4" t="s">
        <v>1613</v>
      </c>
      <c r="C274" s="4" t="s">
        <v>1292</v>
      </c>
      <c r="D274" s="4" t="s">
        <v>1317</v>
      </c>
      <c r="E274" s="4" t="s">
        <v>1343</v>
      </c>
      <c r="F274" s="73">
        <v>10.0</v>
      </c>
      <c r="G274" s="4" t="s">
        <v>470</v>
      </c>
      <c r="H274" s="4" t="s">
        <v>470</v>
      </c>
      <c r="I274" s="4" t="s">
        <v>124</v>
      </c>
    </row>
    <row r="275">
      <c r="A275" s="72">
        <v>274.0</v>
      </c>
      <c r="B275" s="4" t="s">
        <v>1614</v>
      </c>
      <c r="C275" s="4" t="s">
        <v>1292</v>
      </c>
      <c r="D275" s="4" t="s">
        <v>1317</v>
      </c>
      <c r="E275" s="4" t="s">
        <v>1343</v>
      </c>
      <c r="F275" s="73">
        <v>20.0</v>
      </c>
      <c r="G275" s="4" t="s">
        <v>470</v>
      </c>
      <c r="H275" s="4" t="s">
        <v>470</v>
      </c>
      <c r="I275" s="4" t="s">
        <v>124</v>
      </c>
    </row>
    <row r="276">
      <c r="A276" s="72">
        <v>275.0</v>
      </c>
      <c r="B276" s="4" t="s">
        <v>1615</v>
      </c>
      <c r="C276" s="4" t="s">
        <v>1331</v>
      </c>
      <c r="D276" s="4" t="s">
        <v>1317</v>
      </c>
      <c r="E276" s="4" t="s">
        <v>1301</v>
      </c>
      <c r="F276" s="73">
        <v>20.0</v>
      </c>
      <c r="G276" s="4" t="s">
        <v>470</v>
      </c>
      <c r="H276" s="4" t="s">
        <v>470</v>
      </c>
      <c r="I276" s="4" t="s">
        <v>124</v>
      </c>
    </row>
    <row r="277">
      <c r="A277" s="72">
        <v>276.0</v>
      </c>
      <c r="B277" s="4" t="s">
        <v>1616</v>
      </c>
      <c r="C277" s="4" t="s">
        <v>87</v>
      </c>
      <c r="D277" s="4" t="s">
        <v>1293</v>
      </c>
      <c r="E277" s="4" t="s">
        <v>1294</v>
      </c>
      <c r="F277" s="73">
        <v>5.0</v>
      </c>
      <c r="G277" s="73">
        <v>120.0</v>
      </c>
      <c r="H277" s="74">
        <v>1.0</v>
      </c>
      <c r="I277" s="4" t="s">
        <v>124</v>
      </c>
    </row>
    <row r="278">
      <c r="A278" s="72">
        <v>277.0</v>
      </c>
      <c r="B278" s="4" t="s">
        <v>1617</v>
      </c>
      <c r="C278" s="4" t="s">
        <v>46</v>
      </c>
      <c r="D278" s="4" t="s">
        <v>1317</v>
      </c>
      <c r="E278" s="4" t="s">
        <v>1304</v>
      </c>
      <c r="F278" s="73">
        <v>15.0</v>
      </c>
      <c r="G278" s="4" t="s">
        <v>470</v>
      </c>
      <c r="H278" s="4" t="s">
        <v>470</v>
      </c>
      <c r="I278" s="4" t="s">
        <v>124</v>
      </c>
    </row>
    <row r="279">
      <c r="A279" s="72">
        <v>278.0</v>
      </c>
      <c r="B279" s="4" t="s">
        <v>1618</v>
      </c>
      <c r="C279" s="4" t="s">
        <v>1292</v>
      </c>
      <c r="D279" s="4" t="s">
        <v>1317</v>
      </c>
      <c r="E279" s="4" t="s">
        <v>1301</v>
      </c>
      <c r="F279" s="73">
        <v>10.0</v>
      </c>
      <c r="G279" s="4" t="s">
        <v>470</v>
      </c>
      <c r="H279" s="74">
        <v>1.0</v>
      </c>
      <c r="I279" s="4" t="s">
        <v>124</v>
      </c>
    </row>
    <row r="280">
      <c r="A280" s="72">
        <v>279.0</v>
      </c>
      <c r="B280" s="4" t="s">
        <v>1619</v>
      </c>
      <c r="C280" s="4" t="s">
        <v>87</v>
      </c>
      <c r="D280" s="4" t="s">
        <v>1293</v>
      </c>
      <c r="E280" s="4" t="s">
        <v>1294</v>
      </c>
      <c r="F280" s="73">
        <v>10.0</v>
      </c>
      <c r="G280" s="73">
        <v>60.0</v>
      </c>
      <c r="H280" s="74">
        <v>1.0</v>
      </c>
      <c r="I280" s="4" t="s">
        <v>124</v>
      </c>
    </row>
    <row r="281">
      <c r="A281" s="72">
        <v>280.0</v>
      </c>
      <c r="B281" s="4" t="s">
        <v>1620</v>
      </c>
      <c r="C281" s="4" t="s">
        <v>87</v>
      </c>
      <c r="D281" s="4" t="s">
        <v>1293</v>
      </c>
      <c r="E281" s="4" t="s">
        <v>1308</v>
      </c>
      <c r="F281" s="73">
        <v>15.0</v>
      </c>
      <c r="G281" s="73">
        <v>75.0</v>
      </c>
      <c r="H281" s="74">
        <v>1.0</v>
      </c>
      <c r="I281" s="4" t="s">
        <v>124</v>
      </c>
    </row>
    <row r="282">
      <c r="A282" s="72">
        <v>281.0</v>
      </c>
      <c r="B282" s="4" t="s">
        <v>1621</v>
      </c>
      <c r="C282" s="4" t="s">
        <v>1292</v>
      </c>
      <c r="D282" s="4" t="s">
        <v>1317</v>
      </c>
      <c r="E282" s="4" t="s">
        <v>1343</v>
      </c>
      <c r="F282" s="73">
        <v>10.0</v>
      </c>
      <c r="G282" s="4" t="s">
        <v>470</v>
      </c>
      <c r="H282" s="74">
        <v>1.0</v>
      </c>
      <c r="I282" s="4" t="s">
        <v>124</v>
      </c>
    </row>
    <row r="283">
      <c r="A283" s="72">
        <v>282.0</v>
      </c>
      <c r="B283" s="4" t="s">
        <v>1622</v>
      </c>
      <c r="C283" s="4" t="s">
        <v>1366</v>
      </c>
      <c r="D283" s="4" t="s">
        <v>1293</v>
      </c>
      <c r="E283" s="4" t="s">
        <v>1301</v>
      </c>
      <c r="F283" s="73">
        <v>20.0</v>
      </c>
      <c r="G283" s="4" t="s">
        <v>1623</v>
      </c>
      <c r="H283" s="74">
        <v>1.0</v>
      </c>
      <c r="I283" s="4" t="s">
        <v>124</v>
      </c>
    </row>
    <row r="284">
      <c r="A284" s="72">
        <v>283.0</v>
      </c>
      <c r="B284" s="4" t="s">
        <v>1624</v>
      </c>
      <c r="C284" s="4" t="s">
        <v>1292</v>
      </c>
      <c r="D284" s="4" t="s">
        <v>1293</v>
      </c>
      <c r="E284" s="4" t="s">
        <v>1294</v>
      </c>
      <c r="F284" s="73">
        <v>5.0</v>
      </c>
      <c r="G284" s="4" t="s">
        <v>470</v>
      </c>
      <c r="H284" s="74">
        <v>1.0</v>
      </c>
      <c r="I284" s="4" t="s">
        <v>124</v>
      </c>
    </row>
    <row r="285">
      <c r="A285" s="72">
        <v>284.0</v>
      </c>
      <c r="B285" s="4" t="s">
        <v>1625</v>
      </c>
      <c r="C285" s="4" t="s">
        <v>1303</v>
      </c>
      <c r="D285" s="4" t="s">
        <v>1314</v>
      </c>
      <c r="E285" s="4" t="s">
        <v>1304</v>
      </c>
      <c r="F285" s="73">
        <v>5.0</v>
      </c>
      <c r="G285" s="4" t="s">
        <v>470</v>
      </c>
      <c r="H285" s="74">
        <v>1.0</v>
      </c>
      <c r="I285" s="4" t="s">
        <v>124</v>
      </c>
    </row>
    <row r="286">
      <c r="A286" s="72">
        <v>285.0</v>
      </c>
      <c r="B286" s="4" t="s">
        <v>1626</v>
      </c>
      <c r="C286" s="4" t="s">
        <v>46</v>
      </c>
      <c r="D286" s="4" t="s">
        <v>1317</v>
      </c>
      <c r="E286" s="4" t="s">
        <v>1301</v>
      </c>
      <c r="F286" s="73">
        <v>10.0</v>
      </c>
      <c r="G286" s="4" t="s">
        <v>470</v>
      </c>
      <c r="H286" s="74">
        <v>1.0</v>
      </c>
      <c r="I286" s="4" t="s">
        <v>124</v>
      </c>
    </row>
    <row r="287">
      <c r="A287" s="72">
        <v>286.0</v>
      </c>
      <c r="B287" s="4" t="s">
        <v>1627</v>
      </c>
      <c r="C287" s="4" t="s">
        <v>46</v>
      </c>
      <c r="D287" s="4" t="s">
        <v>1317</v>
      </c>
      <c r="E287" s="4" t="s">
        <v>1301</v>
      </c>
      <c r="F287" s="73">
        <v>10.0</v>
      </c>
      <c r="G287" s="4" t="s">
        <v>470</v>
      </c>
      <c r="H287" s="74">
        <v>1.0</v>
      </c>
      <c r="I287" s="4" t="s">
        <v>124</v>
      </c>
    </row>
    <row r="288">
      <c r="A288" s="72">
        <v>287.0</v>
      </c>
      <c r="B288" s="4" t="s">
        <v>1628</v>
      </c>
      <c r="C288" s="4" t="s">
        <v>1292</v>
      </c>
      <c r="D288" s="4" t="s">
        <v>1317</v>
      </c>
      <c r="E288" s="4" t="s">
        <v>1343</v>
      </c>
      <c r="F288" s="73">
        <v>20.0</v>
      </c>
      <c r="G288" s="4" t="s">
        <v>470</v>
      </c>
      <c r="H288" s="74">
        <v>1.0</v>
      </c>
      <c r="I288" s="4" t="s">
        <v>124</v>
      </c>
    </row>
    <row r="289">
      <c r="A289" s="72">
        <v>288.0</v>
      </c>
      <c r="B289" s="4" t="s">
        <v>1629</v>
      </c>
      <c r="C289" s="4" t="s">
        <v>1433</v>
      </c>
      <c r="D289" s="4" t="s">
        <v>1317</v>
      </c>
      <c r="E289" s="4" t="s">
        <v>1294</v>
      </c>
      <c r="F289" s="73">
        <v>5.0</v>
      </c>
      <c r="G289" s="4" t="s">
        <v>470</v>
      </c>
      <c r="H289" s="74">
        <v>1.0</v>
      </c>
      <c r="I289" s="4" t="s">
        <v>124</v>
      </c>
    </row>
    <row r="290">
      <c r="A290" s="72">
        <v>289.0</v>
      </c>
      <c r="B290" s="4" t="s">
        <v>1630</v>
      </c>
      <c r="C290" s="4" t="s">
        <v>1366</v>
      </c>
      <c r="D290" s="4" t="s">
        <v>1317</v>
      </c>
      <c r="E290" s="4" t="s">
        <v>1301</v>
      </c>
      <c r="F290" s="73">
        <v>10.0</v>
      </c>
      <c r="G290" s="4" t="s">
        <v>470</v>
      </c>
      <c r="H290" s="74">
        <v>1.0</v>
      </c>
      <c r="I290" s="4" t="s">
        <v>124</v>
      </c>
    </row>
    <row r="291">
      <c r="A291" s="72">
        <v>290.0</v>
      </c>
      <c r="B291" s="4" t="s">
        <v>1631</v>
      </c>
      <c r="C291" s="4" t="s">
        <v>1292</v>
      </c>
      <c r="D291" s="4" t="s">
        <v>1293</v>
      </c>
      <c r="E291" s="4" t="s">
        <v>1301</v>
      </c>
      <c r="F291" s="73">
        <v>20.0</v>
      </c>
      <c r="G291" s="73">
        <v>70.0</v>
      </c>
      <c r="H291" s="74">
        <v>1.0</v>
      </c>
      <c r="I291" s="4" t="s">
        <v>124</v>
      </c>
    </row>
    <row r="292">
      <c r="A292" s="72">
        <v>291.0</v>
      </c>
      <c r="B292" s="4" t="s">
        <v>1632</v>
      </c>
      <c r="C292" s="4" t="s">
        <v>1379</v>
      </c>
      <c r="D292" s="4" t="s">
        <v>1293</v>
      </c>
      <c r="E292" s="4" t="s">
        <v>1304</v>
      </c>
      <c r="F292" s="73">
        <v>10.0</v>
      </c>
      <c r="G292" s="73">
        <v>80.0</v>
      </c>
      <c r="H292" s="74">
        <v>1.0</v>
      </c>
      <c r="I292" s="4" t="s">
        <v>124</v>
      </c>
    </row>
    <row r="293">
      <c r="A293" s="72">
        <v>292.0</v>
      </c>
      <c r="B293" s="4" t="s">
        <v>1633</v>
      </c>
      <c r="C293" s="4" t="s">
        <v>87</v>
      </c>
      <c r="D293" s="4" t="s">
        <v>1293</v>
      </c>
      <c r="E293" s="4" t="s">
        <v>1294</v>
      </c>
      <c r="F293" s="73">
        <v>20.0</v>
      </c>
      <c r="G293" s="73">
        <v>15.0</v>
      </c>
      <c r="H293" s="74">
        <v>1.0</v>
      </c>
      <c r="I293" s="4" t="s">
        <v>124</v>
      </c>
    </row>
    <row r="294">
      <c r="A294" s="72">
        <v>293.0</v>
      </c>
      <c r="B294" s="4" t="s">
        <v>1634</v>
      </c>
      <c r="C294" s="4" t="s">
        <v>1292</v>
      </c>
      <c r="D294" s="4" t="s">
        <v>1317</v>
      </c>
      <c r="E294" s="4" t="s">
        <v>1301</v>
      </c>
      <c r="F294" s="73">
        <v>20.0</v>
      </c>
      <c r="G294" s="4" t="s">
        <v>470</v>
      </c>
      <c r="H294" s="74">
        <v>1.0</v>
      </c>
      <c r="I294" s="4" t="s">
        <v>124</v>
      </c>
    </row>
    <row r="295">
      <c r="A295" s="72">
        <v>294.0</v>
      </c>
      <c r="B295" s="4" t="s">
        <v>1635</v>
      </c>
      <c r="C295" s="4" t="s">
        <v>1361</v>
      </c>
      <c r="D295" s="4" t="s">
        <v>1317</v>
      </c>
      <c r="E295" s="4" t="s">
        <v>1304</v>
      </c>
      <c r="F295" s="73">
        <v>20.0</v>
      </c>
      <c r="G295" s="4" t="s">
        <v>470</v>
      </c>
      <c r="H295" s="74">
        <v>1.0</v>
      </c>
      <c r="I295" s="4" t="s">
        <v>124</v>
      </c>
    </row>
    <row r="296">
      <c r="A296" s="72">
        <v>295.0</v>
      </c>
      <c r="B296" s="4" t="s">
        <v>1636</v>
      </c>
      <c r="C296" s="4" t="s">
        <v>46</v>
      </c>
      <c r="D296" s="4" t="s">
        <v>1314</v>
      </c>
      <c r="E296" s="4" t="s">
        <v>1301</v>
      </c>
      <c r="F296" s="73">
        <v>5.0</v>
      </c>
      <c r="G296" s="73">
        <v>70.0</v>
      </c>
      <c r="H296" s="74">
        <v>1.0</v>
      </c>
      <c r="I296" s="4" t="s">
        <v>124</v>
      </c>
    </row>
    <row r="297">
      <c r="A297" s="72">
        <v>296.0</v>
      </c>
      <c r="B297" s="4" t="s">
        <v>1377</v>
      </c>
      <c r="C297" s="4" t="s">
        <v>46</v>
      </c>
      <c r="D297" s="4" t="s">
        <v>1314</v>
      </c>
      <c r="E297" s="4" t="s">
        <v>1301</v>
      </c>
      <c r="F297" s="73">
        <v>5.0</v>
      </c>
      <c r="G297" s="73">
        <v>70.0</v>
      </c>
      <c r="H297" s="74">
        <v>1.0</v>
      </c>
      <c r="I297" s="4" t="s">
        <v>124</v>
      </c>
    </row>
    <row r="298">
      <c r="A298" s="72">
        <v>297.0</v>
      </c>
      <c r="B298" s="4" t="s">
        <v>1637</v>
      </c>
      <c r="C298" s="4" t="s">
        <v>1321</v>
      </c>
      <c r="D298" s="4" t="s">
        <v>1317</v>
      </c>
      <c r="E298" s="4" t="s">
        <v>1304</v>
      </c>
      <c r="F298" s="73">
        <v>15.0</v>
      </c>
      <c r="G298" s="4" t="s">
        <v>470</v>
      </c>
      <c r="H298" s="74">
        <v>1.0</v>
      </c>
      <c r="I298" s="4" t="s">
        <v>124</v>
      </c>
    </row>
    <row r="299">
      <c r="A299" s="72">
        <v>298.0</v>
      </c>
      <c r="B299" s="4" t="s">
        <v>1638</v>
      </c>
      <c r="C299" s="4" t="s">
        <v>1292</v>
      </c>
      <c r="D299" s="4" t="s">
        <v>1317</v>
      </c>
      <c r="E299" s="4" t="s">
        <v>1343</v>
      </c>
      <c r="F299" s="73">
        <v>20.0</v>
      </c>
      <c r="G299" s="4" t="s">
        <v>470</v>
      </c>
      <c r="H299" s="74">
        <v>1.0</v>
      </c>
      <c r="I299" s="4" t="s">
        <v>124</v>
      </c>
    </row>
    <row r="300">
      <c r="A300" s="72">
        <v>299.0</v>
      </c>
      <c r="B300" s="4" t="s">
        <v>1639</v>
      </c>
      <c r="C300" s="4" t="s">
        <v>1303</v>
      </c>
      <c r="D300" s="4" t="s">
        <v>1293</v>
      </c>
      <c r="E300" s="4" t="s">
        <v>1304</v>
      </c>
      <c r="F300" s="73">
        <v>10.0</v>
      </c>
      <c r="G300" s="73">
        <v>85.0</v>
      </c>
      <c r="H300" s="74">
        <v>0.9</v>
      </c>
      <c r="I300" s="4" t="s">
        <v>124</v>
      </c>
    </row>
    <row r="301">
      <c r="A301" s="72">
        <v>300.0</v>
      </c>
      <c r="B301" s="4" t="s">
        <v>1640</v>
      </c>
      <c r="C301" s="4" t="s">
        <v>1342</v>
      </c>
      <c r="D301" s="4" t="s">
        <v>1317</v>
      </c>
      <c r="E301" s="4" t="s">
        <v>1343</v>
      </c>
      <c r="F301" s="73">
        <v>15.0</v>
      </c>
      <c r="G301" s="4" t="s">
        <v>470</v>
      </c>
      <c r="H301" s="74">
        <v>1.0</v>
      </c>
      <c r="I301" s="4" t="s">
        <v>124</v>
      </c>
    </row>
    <row r="302">
      <c r="A302" s="72">
        <v>301.0</v>
      </c>
      <c r="B302" s="4" t="s">
        <v>1306</v>
      </c>
      <c r="C302" s="4" t="s">
        <v>1306</v>
      </c>
      <c r="D302" s="4" t="s">
        <v>1293</v>
      </c>
      <c r="E302" s="4" t="s">
        <v>1304</v>
      </c>
      <c r="F302" s="73">
        <v>20.0</v>
      </c>
      <c r="G302" s="73">
        <v>30.0</v>
      </c>
      <c r="H302" s="74">
        <v>0.9</v>
      </c>
      <c r="I302" s="4" t="s">
        <v>124</v>
      </c>
    </row>
    <row r="303">
      <c r="A303" s="72">
        <v>302.0</v>
      </c>
      <c r="B303" s="4" t="s">
        <v>1641</v>
      </c>
      <c r="C303" s="4" t="s">
        <v>1331</v>
      </c>
      <c r="D303" s="4" t="s">
        <v>1293</v>
      </c>
      <c r="E303" s="4" t="s">
        <v>1301</v>
      </c>
      <c r="F303" s="73">
        <v>15.0</v>
      </c>
      <c r="G303" s="73">
        <v>60.0</v>
      </c>
      <c r="H303" s="74">
        <v>1.0</v>
      </c>
      <c r="I303" s="4" t="s">
        <v>124</v>
      </c>
    </row>
    <row r="304">
      <c r="A304" s="72">
        <v>303.0</v>
      </c>
      <c r="B304" s="4" t="s">
        <v>1642</v>
      </c>
      <c r="C304" s="4" t="s">
        <v>1292</v>
      </c>
      <c r="D304" s="4" t="s">
        <v>1317</v>
      </c>
      <c r="E304" s="4" t="s">
        <v>1343</v>
      </c>
      <c r="F304" s="73">
        <v>10.0</v>
      </c>
      <c r="G304" s="4" t="s">
        <v>470</v>
      </c>
      <c r="H304" s="74">
        <v>1.0</v>
      </c>
      <c r="I304" s="4" t="s">
        <v>124</v>
      </c>
    </row>
    <row r="305">
      <c r="A305" s="72">
        <v>304.0</v>
      </c>
      <c r="B305" s="4" t="s">
        <v>1643</v>
      </c>
      <c r="C305" s="4" t="s">
        <v>1292</v>
      </c>
      <c r="D305" s="4" t="s">
        <v>1314</v>
      </c>
      <c r="E305" s="4" t="s">
        <v>1308</v>
      </c>
      <c r="F305" s="73">
        <v>10.0</v>
      </c>
      <c r="G305" s="73">
        <v>90.0</v>
      </c>
      <c r="H305" s="74">
        <v>1.0</v>
      </c>
      <c r="I305" s="4" t="s">
        <v>124</v>
      </c>
    </row>
    <row r="306">
      <c r="A306" s="72">
        <v>305.0</v>
      </c>
      <c r="B306" s="4" t="s">
        <v>1644</v>
      </c>
      <c r="C306" s="4" t="s">
        <v>1359</v>
      </c>
      <c r="D306" s="4" t="s">
        <v>1293</v>
      </c>
      <c r="E306" s="4" t="s">
        <v>1301</v>
      </c>
      <c r="F306" s="73">
        <v>15.0</v>
      </c>
      <c r="G306" s="73">
        <v>50.0</v>
      </c>
      <c r="H306" s="74">
        <v>1.0</v>
      </c>
      <c r="I306" s="4" t="s">
        <v>124</v>
      </c>
    </row>
    <row r="307">
      <c r="A307" s="72">
        <v>306.0</v>
      </c>
      <c r="B307" s="4" t="s">
        <v>1645</v>
      </c>
      <c r="C307" s="4" t="s">
        <v>1292</v>
      </c>
      <c r="D307" s="4" t="s">
        <v>1293</v>
      </c>
      <c r="E307" s="4" t="s">
        <v>1308</v>
      </c>
      <c r="F307" s="73">
        <v>10.0</v>
      </c>
      <c r="G307" s="73">
        <v>75.0</v>
      </c>
      <c r="H307" s="74">
        <v>0.95</v>
      </c>
      <c r="I307" s="4" t="s">
        <v>124</v>
      </c>
    </row>
    <row r="308">
      <c r="A308" s="72">
        <v>307.0</v>
      </c>
      <c r="B308" s="4" t="s">
        <v>1646</v>
      </c>
      <c r="C308" s="4" t="s">
        <v>1303</v>
      </c>
      <c r="D308" s="4" t="s">
        <v>1314</v>
      </c>
      <c r="E308" s="4" t="s">
        <v>1304</v>
      </c>
      <c r="F308" s="73">
        <v>5.0</v>
      </c>
      <c r="G308" s="73">
        <v>150.0</v>
      </c>
      <c r="H308" s="74">
        <v>0.9</v>
      </c>
      <c r="I308" s="4" t="s">
        <v>124</v>
      </c>
    </row>
    <row r="309">
      <c r="A309" s="72">
        <v>308.0</v>
      </c>
      <c r="B309" s="4" t="s">
        <v>1647</v>
      </c>
      <c r="C309" s="4" t="s">
        <v>1379</v>
      </c>
      <c r="D309" s="4" t="s">
        <v>1314</v>
      </c>
      <c r="E309" s="4" t="s">
        <v>1304</v>
      </c>
      <c r="F309" s="73">
        <v>5.0</v>
      </c>
      <c r="G309" s="73">
        <v>150.0</v>
      </c>
      <c r="H309" s="74">
        <v>0.9</v>
      </c>
      <c r="I309" s="4" t="s">
        <v>124</v>
      </c>
    </row>
    <row r="310">
      <c r="A310" s="72">
        <v>309.0</v>
      </c>
      <c r="B310" s="4" t="s">
        <v>1648</v>
      </c>
      <c r="C310" s="4" t="s">
        <v>1551</v>
      </c>
      <c r="D310" s="4" t="s">
        <v>1293</v>
      </c>
      <c r="E310" s="4" t="s">
        <v>1308</v>
      </c>
      <c r="F310" s="73">
        <v>10.0</v>
      </c>
      <c r="G310" s="4" t="s">
        <v>1326</v>
      </c>
      <c r="H310" s="4" t="s">
        <v>1352</v>
      </c>
      <c r="I310" s="4" t="s">
        <v>124</v>
      </c>
    </row>
    <row r="311">
      <c r="A311" s="72">
        <v>310.0</v>
      </c>
      <c r="B311" s="4" t="s">
        <v>1649</v>
      </c>
      <c r="C311" s="4" t="s">
        <v>1433</v>
      </c>
      <c r="D311" s="4" t="s">
        <v>1293</v>
      </c>
      <c r="E311" s="4" t="s">
        <v>1301</v>
      </c>
      <c r="F311" s="73">
        <v>15.0</v>
      </c>
      <c r="G311" s="73">
        <v>30.0</v>
      </c>
      <c r="H311" s="74">
        <v>1.0</v>
      </c>
      <c r="I311" s="4" t="s">
        <v>124</v>
      </c>
    </row>
    <row r="312">
      <c r="A312" s="72">
        <v>311.0</v>
      </c>
      <c r="B312" s="4" t="s">
        <v>1650</v>
      </c>
      <c r="C312" s="4" t="s">
        <v>1292</v>
      </c>
      <c r="D312" s="4" t="s">
        <v>1314</v>
      </c>
      <c r="E312" s="4" t="s">
        <v>1301</v>
      </c>
      <c r="F312" s="73">
        <v>10.0</v>
      </c>
      <c r="G312" s="73">
        <v>50.0</v>
      </c>
      <c r="H312" s="74">
        <v>1.0</v>
      </c>
      <c r="I312" s="4" t="s">
        <v>124</v>
      </c>
    </row>
    <row r="313">
      <c r="A313" s="72">
        <v>312.0</v>
      </c>
      <c r="B313" s="4" t="s">
        <v>1651</v>
      </c>
      <c r="C313" s="4" t="s">
        <v>1331</v>
      </c>
      <c r="D313" s="4" t="s">
        <v>1317</v>
      </c>
      <c r="E313" s="4" t="s">
        <v>1301</v>
      </c>
      <c r="F313" s="73">
        <v>5.0</v>
      </c>
      <c r="G313" s="4" t="s">
        <v>470</v>
      </c>
      <c r="H313" s="4" t="s">
        <v>470</v>
      </c>
      <c r="I313" s="4" t="s">
        <v>124</v>
      </c>
    </row>
    <row r="314">
      <c r="A314" s="72">
        <v>313.0</v>
      </c>
      <c r="B314" s="4" t="s">
        <v>1652</v>
      </c>
      <c r="C314" s="4" t="s">
        <v>1366</v>
      </c>
      <c r="D314" s="4" t="s">
        <v>1317</v>
      </c>
      <c r="E314" s="4" t="s">
        <v>1301</v>
      </c>
      <c r="F314" s="73">
        <v>20.0</v>
      </c>
      <c r="G314" s="4" t="s">
        <v>470</v>
      </c>
      <c r="H314" s="74">
        <v>1.0</v>
      </c>
      <c r="I314" s="4" t="s">
        <v>124</v>
      </c>
    </row>
    <row r="315">
      <c r="A315" s="72">
        <v>314.0</v>
      </c>
      <c r="B315" s="4" t="s">
        <v>1653</v>
      </c>
      <c r="C315" s="4" t="s">
        <v>1321</v>
      </c>
      <c r="D315" s="4" t="s">
        <v>1314</v>
      </c>
      <c r="E315" s="4" t="s">
        <v>1308</v>
      </c>
      <c r="F315" s="73">
        <v>25.0</v>
      </c>
      <c r="G315" s="4" t="s">
        <v>1323</v>
      </c>
      <c r="H315" s="74">
        <v>0.95</v>
      </c>
      <c r="I315" s="4" t="s">
        <v>124</v>
      </c>
    </row>
    <row r="316">
      <c r="A316" s="72">
        <v>315.0</v>
      </c>
      <c r="B316" s="4" t="s">
        <v>1654</v>
      </c>
      <c r="C316" s="4" t="s">
        <v>1303</v>
      </c>
      <c r="D316" s="4" t="s">
        <v>1314</v>
      </c>
      <c r="E316" s="4" t="s">
        <v>1304</v>
      </c>
      <c r="F316" s="73">
        <v>5.0</v>
      </c>
      <c r="G316" s="4" t="s">
        <v>1464</v>
      </c>
      <c r="H316" s="74">
        <v>0.9</v>
      </c>
      <c r="I316" s="4" t="s">
        <v>124</v>
      </c>
    </row>
    <row r="317">
      <c r="A317" s="72">
        <v>316.0</v>
      </c>
      <c r="B317" s="4" t="s">
        <v>1655</v>
      </c>
      <c r="C317" s="4" t="s">
        <v>1292</v>
      </c>
      <c r="D317" s="4" t="s">
        <v>1317</v>
      </c>
      <c r="E317" s="4" t="s">
        <v>1301</v>
      </c>
      <c r="F317" s="73">
        <v>40.0</v>
      </c>
      <c r="G317" s="4" t="s">
        <v>470</v>
      </c>
      <c r="H317" s="74">
        <v>1.0</v>
      </c>
      <c r="I317" s="4" t="s">
        <v>124</v>
      </c>
    </row>
    <row r="318">
      <c r="A318" s="72">
        <v>317.0</v>
      </c>
      <c r="B318" s="4" t="s">
        <v>1656</v>
      </c>
      <c r="C318" s="4" t="s">
        <v>1418</v>
      </c>
      <c r="D318" s="4" t="s">
        <v>1293</v>
      </c>
      <c r="E318" s="4" t="s">
        <v>1301</v>
      </c>
      <c r="F318" s="4" t="s">
        <v>1399</v>
      </c>
      <c r="G318" s="4" t="s">
        <v>1323</v>
      </c>
      <c r="H318" s="4" t="s">
        <v>1363</v>
      </c>
      <c r="I318" s="4" t="s">
        <v>124</v>
      </c>
    </row>
    <row r="319">
      <c r="A319" s="72">
        <v>318.0</v>
      </c>
      <c r="B319" s="4" t="s">
        <v>1657</v>
      </c>
      <c r="C319" s="4" t="s">
        <v>1361</v>
      </c>
      <c r="D319" s="4" t="s">
        <v>1314</v>
      </c>
      <c r="E319" s="4" t="s">
        <v>1304</v>
      </c>
      <c r="F319" s="73">
        <v>5.0</v>
      </c>
      <c r="G319" s="73">
        <v>60.0</v>
      </c>
      <c r="H319" s="74">
        <v>1.0</v>
      </c>
      <c r="I319" s="4" t="s">
        <v>124</v>
      </c>
    </row>
    <row r="320">
      <c r="A320" s="72">
        <v>319.0</v>
      </c>
      <c r="B320" s="4" t="s">
        <v>1658</v>
      </c>
      <c r="C320" s="4" t="s">
        <v>1551</v>
      </c>
      <c r="D320" s="4" t="s">
        <v>1317</v>
      </c>
      <c r="E320" s="4" t="s">
        <v>1301</v>
      </c>
      <c r="F320" s="73">
        <v>40.0</v>
      </c>
      <c r="G320" s="4" t="s">
        <v>470</v>
      </c>
      <c r="H320" s="74">
        <v>0.85</v>
      </c>
      <c r="I320" s="4" t="s">
        <v>124</v>
      </c>
    </row>
    <row r="321">
      <c r="A321" s="72">
        <v>320.0</v>
      </c>
      <c r="B321" s="4" t="s">
        <v>1659</v>
      </c>
      <c r="C321" s="4" t="s">
        <v>1331</v>
      </c>
      <c r="D321" s="4" t="s">
        <v>1317</v>
      </c>
      <c r="E321" s="4" t="s">
        <v>1301</v>
      </c>
      <c r="F321" s="73">
        <v>15.0</v>
      </c>
      <c r="G321" s="4" t="s">
        <v>470</v>
      </c>
      <c r="H321" s="74">
        <v>0.55</v>
      </c>
      <c r="I321" s="4" t="s">
        <v>124</v>
      </c>
    </row>
    <row r="322">
      <c r="A322" s="72">
        <v>321.0</v>
      </c>
      <c r="B322" s="4" t="s">
        <v>1660</v>
      </c>
      <c r="C322" s="4" t="s">
        <v>1292</v>
      </c>
      <c r="D322" s="4" t="s">
        <v>1317</v>
      </c>
      <c r="E322" s="4" t="s">
        <v>1343</v>
      </c>
      <c r="F322" s="73">
        <v>20.0</v>
      </c>
      <c r="G322" s="4" t="s">
        <v>470</v>
      </c>
      <c r="H322" s="74">
        <v>1.0</v>
      </c>
      <c r="I322" s="4" t="s">
        <v>124</v>
      </c>
    </row>
    <row r="323">
      <c r="A323" s="72">
        <v>322.0</v>
      </c>
      <c r="B323" s="4" t="s">
        <v>1661</v>
      </c>
      <c r="C323" s="4" t="s">
        <v>46</v>
      </c>
      <c r="D323" s="4" t="s">
        <v>1317</v>
      </c>
      <c r="E323" s="4" t="s">
        <v>1308</v>
      </c>
      <c r="F323" s="73">
        <v>20.0</v>
      </c>
      <c r="G323" s="4" t="s">
        <v>470</v>
      </c>
      <c r="H323" s="4" t="s">
        <v>470</v>
      </c>
      <c r="I323" s="4" t="s">
        <v>124</v>
      </c>
    </row>
    <row r="324">
      <c r="A324" s="72">
        <v>323.0</v>
      </c>
      <c r="B324" s="4" t="s">
        <v>1662</v>
      </c>
      <c r="C324" s="4" t="s">
        <v>1379</v>
      </c>
      <c r="D324" s="4" t="s">
        <v>1314</v>
      </c>
      <c r="E324" s="4" t="s">
        <v>1304</v>
      </c>
      <c r="F324" s="73">
        <v>5.0</v>
      </c>
      <c r="G324" s="4" t="s">
        <v>470</v>
      </c>
      <c r="H324" s="74">
        <v>1.0</v>
      </c>
      <c r="I324" s="4" t="s">
        <v>124</v>
      </c>
    </row>
    <row r="325">
      <c r="A325" s="72">
        <v>324.0</v>
      </c>
      <c r="B325" s="4" t="s">
        <v>1663</v>
      </c>
      <c r="C325" s="4" t="s">
        <v>1361</v>
      </c>
      <c r="D325" s="4" t="s">
        <v>1314</v>
      </c>
      <c r="E325" s="4" t="s">
        <v>1304</v>
      </c>
      <c r="F325" s="73">
        <v>15.0</v>
      </c>
      <c r="G325" s="73">
        <v>75.0</v>
      </c>
      <c r="H325" s="74">
        <v>1.0</v>
      </c>
      <c r="I325" s="4" t="s">
        <v>124</v>
      </c>
    </row>
    <row r="326">
      <c r="A326" s="72">
        <v>325.0</v>
      </c>
      <c r="B326" s="4" t="s">
        <v>1664</v>
      </c>
      <c r="C326" s="4" t="s">
        <v>1433</v>
      </c>
      <c r="D326" s="4" t="s">
        <v>1293</v>
      </c>
      <c r="E326" s="4" t="s">
        <v>1301</v>
      </c>
      <c r="F326" s="73">
        <v>20.0</v>
      </c>
      <c r="G326" s="73">
        <v>60.0</v>
      </c>
      <c r="H326" s="4" t="s">
        <v>470</v>
      </c>
      <c r="I326" s="4" t="s">
        <v>124</v>
      </c>
    </row>
    <row r="327">
      <c r="A327" s="72">
        <v>326.0</v>
      </c>
      <c r="B327" s="4" t="s">
        <v>1665</v>
      </c>
      <c r="C327" s="4" t="s">
        <v>46</v>
      </c>
      <c r="D327" s="4" t="s">
        <v>1314</v>
      </c>
      <c r="E327" s="4" t="s">
        <v>1308</v>
      </c>
      <c r="F327" s="4" t="s">
        <v>1318</v>
      </c>
      <c r="G327" s="73">
        <v>80.0</v>
      </c>
      <c r="H327" s="74">
        <v>1.0</v>
      </c>
      <c r="I327" s="4" t="s">
        <v>124</v>
      </c>
    </row>
    <row r="328">
      <c r="A328" s="72">
        <v>327.0</v>
      </c>
      <c r="B328" s="4" t="s">
        <v>1666</v>
      </c>
      <c r="C328" s="4" t="s">
        <v>87</v>
      </c>
      <c r="D328" s="4" t="s">
        <v>1293</v>
      </c>
      <c r="E328" s="4" t="s">
        <v>1308</v>
      </c>
      <c r="F328" s="73">
        <v>15.0</v>
      </c>
      <c r="G328" s="73">
        <v>85.0</v>
      </c>
      <c r="H328" s="74">
        <v>0.9</v>
      </c>
      <c r="I328" s="4" t="s">
        <v>124</v>
      </c>
    </row>
    <row r="329">
      <c r="A329" s="72">
        <v>328.0</v>
      </c>
      <c r="B329" s="4" t="s">
        <v>1667</v>
      </c>
      <c r="C329" s="4" t="s">
        <v>1342</v>
      </c>
      <c r="D329" s="4" t="s">
        <v>1293</v>
      </c>
      <c r="E329" s="4" t="s">
        <v>1301</v>
      </c>
      <c r="F329" s="73">
        <v>15.0</v>
      </c>
      <c r="G329" s="4" t="s">
        <v>1412</v>
      </c>
      <c r="H329" s="4" t="s">
        <v>1328</v>
      </c>
      <c r="I329" s="4" t="s">
        <v>124</v>
      </c>
    </row>
    <row r="330">
      <c r="A330" s="72">
        <v>329.0</v>
      </c>
      <c r="B330" s="4" t="s">
        <v>1668</v>
      </c>
      <c r="C330" s="4" t="s">
        <v>1306</v>
      </c>
      <c r="D330" s="4" t="s">
        <v>1314</v>
      </c>
      <c r="E330" s="4" t="s">
        <v>1304</v>
      </c>
      <c r="F330" s="73">
        <v>5.0</v>
      </c>
      <c r="G330" s="4" t="s">
        <v>470</v>
      </c>
      <c r="H330" s="4" t="s">
        <v>470</v>
      </c>
      <c r="I330" s="4" t="s">
        <v>124</v>
      </c>
    </row>
    <row r="331">
      <c r="A331" s="72">
        <v>330.0</v>
      </c>
      <c r="B331" s="4" t="s">
        <v>1669</v>
      </c>
      <c r="C331" s="4" t="s">
        <v>1379</v>
      </c>
      <c r="D331" s="4" t="s">
        <v>1314</v>
      </c>
      <c r="E331" s="4" t="s">
        <v>1294</v>
      </c>
      <c r="F331" s="73">
        <v>10.0</v>
      </c>
      <c r="G331" s="4" t="s">
        <v>1326</v>
      </c>
      <c r="H331" s="74">
        <v>0.85</v>
      </c>
      <c r="I331" s="4" t="s">
        <v>124</v>
      </c>
    </row>
    <row r="332">
      <c r="A332" s="72">
        <v>331.0</v>
      </c>
      <c r="B332" s="4" t="s">
        <v>1670</v>
      </c>
      <c r="C332" s="4" t="s">
        <v>1331</v>
      </c>
      <c r="D332" s="4" t="s">
        <v>1293</v>
      </c>
      <c r="E332" s="4" t="s">
        <v>1308</v>
      </c>
      <c r="F332" s="73">
        <v>30.0</v>
      </c>
      <c r="G332" s="4" t="s">
        <v>1332</v>
      </c>
      <c r="H332" s="74">
        <v>1.0</v>
      </c>
      <c r="I332" s="4" t="s">
        <v>124</v>
      </c>
    </row>
    <row r="333">
      <c r="A333" s="72">
        <v>332.0</v>
      </c>
      <c r="B333" s="4" t="s">
        <v>102</v>
      </c>
      <c r="C333" s="4" t="s">
        <v>1321</v>
      </c>
      <c r="D333" s="4" t="s">
        <v>1293</v>
      </c>
      <c r="E333" s="4" t="s">
        <v>1308</v>
      </c>
      <c r="F333" s="73">
        <v>20.0</v>
      </c>
      <c r="G333" s="73">
        <v>60.0</v>
      </c>
      <c r="H333" s="4" t="s">
        <v>470</v>
      </c>
      <c r="I333" s="4" t="s">
        <v>124</v>
      </c>
    </row>
    <row r="334">
      <c r="A334" s="72">
        <v>333.0</v>
      </c>
      <c r="B334" s="4" t="s">
        <v>1671</v>
      </c>
      <c r="C334" s="4" t="s">
        <v>1306</v>
      </c>
      <c r="D334" s="4" t="s">
        <v>1293</v>
      </c>
      <c r="E334" s="4" t="s">
        <v>1304</v>
      </c>
      <c r="F334" s="73">
        <v>30.0</v>
      </c>
      <c r="G334" s="4" t="s">
        <v>1332</v>
      </c>
      <c r="H334" s="74">
        <v>1.0</v>
      </c>
      <c r="I334" s="4" t="s">
        <v>124</v>
      </c>
    </row>
    <row r="335">
      <c r="A335" s="72">
        <v>334.0</v>
      </c>
      <c r="B335" s="4" t="s">
        <v>1672</v>
      </c>
      <c r="C335" s="4" t="s">
        <v>1551</v>
      </c>
      <c r="D335" s="4" t="s">
        <v>1317</v>
      </c>
      <c r="E335" s="4" t="s">
        <v>1294</v>
      </c>
      <c r="F335" s="73">
        <v>15.0</v>
      </c>
      <c r="G335" s="4" t="s">
        <v>470</v>
      </c>
      <c r="H335" s="4" t="s">
        <v>470</v>
      </c>
      <c r="I335" s="4" t="s">
        <v>124</v>
      </c>
    </row>
    <row r="336">
      <c r="A336" s="72">
        <v>335.0</v>
      </c>
      <c r="B336" s="4" t="s">
        <v>1673</v>
      </c>
      <c r="C336" s="4" t="s">
        <v>1292</v>
      </c>
      <c r="D336" s="4" t="s">
        <v>1317</v>
      </c>
      <c r="E336" s="4" t="s">
        <v>1343</v>
      </c>
      <c r="F336" s="73">
        <v>5.0</v>
      </c>
      <c r="G336" s="4" t="s">
        <v>470</v>
      </c>
      <c r="H336" s="74">
        <v>1.0</v>
      </c>
      <c r="I336" s="4" t="s">
        <v>124</v>
      </c>
    </row>
    <row r="337">
      <c r="A337" s="72">
        <v>336.0</v>
      </c>
      <c r="B337" s="4" t="s">
        <v>1674</v>
      </c>
      <c r="C337" s="4" t="s">
        <v>1292</v>
      </c>
      <c r="D337" s="4" t="s">
        <v>1317</v>
      </c>
      <c r="E337" s="4" t="s">
        <v>1308</v>
      </c>
      <c r="F337" s="73">
        <v>40.0</v>
      </c>
      <c r="G337" s="4" t="s">
        <v>470</v>
      </c>
      <c r="H337" s="4" t="s">
        <v>470</v>
      </c>
      <c r="I337" s="4" t="s">
        <v>124</v>
      </c>
    </row>
    <row r="338">
      <c r="A338" s="72">
        <v>337.0</v>
      </c>
      <c r="B338" s="4" t="s">
        <v>1675</v>
      </c>
      <c r="C338" s="4" t="s">
        <v>1410</v>
      </c>
      <c r="D338" s="4" t="s">
        <v>1293</v>
      </c>
      <c r="E338" s="4" t="s">
        <v>1308</v>
      </c>
      <c r="F338" s="73">
        <v>15.0</v>
      </c>
      <c r="G338" s="73">
        <v>80.0</v>
      </c>
      <c r="H338" s="74">
        <v>1.0</v>
      </c>
      <c r="I338" s="4" t="s">
        <v>124</v>
      </c>
    </row>
    <row r="339">
      <c r="A339" s="72">
        <v>338.0</v>
      </c>
      <c r="B339" s="4" t="s">
        <v>1676</v>
      </c>
      <c r="C339" s="4" t="s">
        <v>1331</v>
      </c>
      <c r="D339" s="4" t="s">
        <v>1314</v>
      </c>
      <c r="E339" s="4" t="s">
        <v>1308</v>
      </c>
      <c r="F339" s="73">
        <v>5.0</v>
      </c>
      <c r="G339" s="73">
        <v>150.0</v>
      </c>
      <c r="H339" s="74">
        <v>0.9</v>
      </c>
      <c r="I339" s="4" t="s">
        <v>124</v>
      </c>
    </row>
    <row r="340">
      <c r="A340" s="72">
        <v>339.0</v>
      </c>
      <c r="B340" s="4" t="s">
        <v>1677</v>
      </c>
      <c r="C340" s="4" t="s">
        <v>87</v>
      </c>
      <c r="D340" s="4" t="s">
        <v>1317</v>
      </c>
      <c r="E340" s="4" t="s">
        <v>1304</v>
      </c>
      <c r="F340" s="73">
        <v>20.0</v>
      </c>
      <c r="G340" s="4" t="s">
        <v>470</v>
      </c>
      <c r="H340" s="4" t="s">
        <v>470</v>
      </c>
      <c r="I340" s="4" t="s">
        <v>124</v>
      </c>
    </row>
    <row r="341">
      <c r="A341" s="72">
        <v>340.0</v>
      </c>
      <c r="B341" s="4" t="s">
        <v>1678</v>
      </c>
      <c r="C341" s="4" t="s">
        <v>1321</v>
      </c>
      <c r="D341" s="4" t="s">
        <v>1293</v>
      </c>
      <c r="E341" s="4" t="s">
        <v>1343</v>
      </c>
      <c r="F341" s="73">
        <v>5.0</v>
      </c>
      <c r="G341" s="73">
        <v>85.0</v>
      </c>
      <c r="H341" s="74">
        <v>0.85</v>
      </c>
      <c r="I341" s="4" t="s">
        <v>124</v>
      </c>
    </row>
    <row r="342">
      <c r="A342" s="72">
        <v>341.0</v>
      </c>
      <c r="B342" s="4" t="s">
        <v>1679</v>
      </c>
      <c r="C342" s="4" t="s">
        <v>1342</v>
      </c>
      <c r="D342" s="4" t="s">
        <v>1314</v>
      </c>
      <c r="E342" s="4" t="s">
        <v>1294</v>
      </c>
      <c r="F342" s="73">
        <v>15.0</v>
      </c>
      <c r="G342" s="73">
        <v>55.0</v>
      </c>
      <c r="H342" s="74">
        <v>0.95</v>
      </c>
      <c r="I342" s="4" t="s">
        <v>124</v>
      </c>
    </row>
    <row r="343">
      <c r="A343" s="72">
        <v>342.0</v>
      </c>
      <c r="B343" s="4" t="s">
        <v>1680</v>
      </c>
      <c r="C343" s="4" t="s">
        <v>1359</v>
      </c>
      <c r="D343" s="4" t="s">
        <v>1293</v>
      </c>
      <c r="E343" s="4" t="s">
        <v>1301</v>
      </c>
      <c r="F343" s="73">
        <v>25.0</v>
      </c>
      <c r="G343" s="73">
        <v>50.0</v>
      </c>
      <c r="H343" s="74">
        <v>1.0</v>
      </c>
      <c r="I343" s="4" t="s">
        <v>124</v>
      </c>
    </row>
    <row r="344">
      <c r="A344" s="72">
        <v>343.0</v>
      </c>
      <c r="B344" s="4" t="s">
        <v>1681</v>
      </c>
      <c r="C344" s="4" t="s">
        <v>1292</v>
      </c>
      <c r="D344" s="4" t="s">
        <v>1293</v>
      </c>
      <c r="E344" s="4" t="s">
        <v>1343</v>
      </c>
      <c r="F344" s="4" t="s">
        <v>1332</v>
      </c>
      <c r="G344" s="4" t="s">
        <v>1323</v>
      </c>
      <c r="H344" s="74">
        <v>1.0</v>
      </c>
      <c r="I344" s="4" t="s">
        <v>124</v>
      </c>
    </row>
    <row r="345">
      <c r="A345" s="72">
        <v>344.0</v>
      </c>
      <c r="B345" s="4" t="s">
        <v>1682</v>
      </c>
      <c r="C345" s="4" t="s">
        <v>50</v>
      </c>
      <c r="D345" s="4" t="s">
        <v>1293</v>
      </c>
      <c r="E345" s="4" t="s">
        <v>1308</v>
      </c>
      <c r="F345" s="73">
        <v>15.0</v>
      </c>
      <c r="G345" s="73">
        <v>120.0</v>
      </c>
      <c r="H345" s="74">
        <v>1.0</v>
      </c>
      <c r="I345" s="4" t="s">
        <v>124</v>
      </c>
    </row>
    <row r="346">
      <c r="A346" s="72">
        <v>345.0</v>
      </c>
      <c r="B346" s="4" t="s">
        <v>1683</v>
      </c>
      <c r="C346" s="4" t="s">
        <v>1331</v>
      </c>
      <c r="D346" s="4" t="s">
        <v>1314</v>
      </c>
      <c r="E346" s="4" t="s">
        <v>1304</v>
      </c>
      <c r="F346" s="73">
        <v>20.0</v>
      </c>
      <c r="G346" s="73">
        <v>60.0</v>
      </c>
      <c r="H346" s="4" t="s">
        <v>470</v>
      </c>
      <c r="I346" s="4" t="s">
        <v>124</v>
      </c>
    </row>
    <row r="347">
      <c r="A347" s="72">
        <v>346.0</v>
      </c>
      <c r="B347" s="4" t="s">
        <v>1684</v>
      </c>
      <c r="C347" s="4" t="s">
        <v>1379</v>
      </c>
      <c r="D347" s="4" t="s">
        <v>1317</v>
      </c>
      <c r="E347" s="4" t="s">
        <v>1343</v>
      </c>
      <c r="F347" s="73">
        <v>15.0</v>
      </c>
      <c r="G347" s="4" t="s">
        <v>470</v>
      </c>
      <c r="H347" s="74">
        <v>1.0</v>
      </c>
      <c r="I347" s="4" t="s">
        <v>124</v>
      </c>
    </row>
    <row r="348">
      <c r="A348" s="72">
        <v>347.0</v>
      </c>
      <c r="B348" s="4" t="s">
        <v>1685</v>
      </c>
      <c r="C348" s="4" t="s">
        <v>46</v>
      </c>
      <c r="D348" s="4" t="s">
        <v>1317</v>
      </c>
      <c r="E348" s="4" t="s">
        <v>1301</v>
      </c>
      <c r="F348" s="73">
        <v>20.0</v>
      </c>
      <c r="G348" s="4" t="s">
        <v>470</v>
      </c>
      <c r="H348" s="4" t="s">
        <v>470</v>
      </c>
      <c r="I348" s="4" t="s">
        <v>124</v>
      </c>
    </row>
    <row r="349">
      <c r="A349" s="72">
        <v>348.0</v>
      </c>
      <c r="B349" s="4" t="s">
        <v>1686</v>
      </c>
      <c r="C349" s="4" t="s">
        <v>1331</v>
      </c>
      <c r="D349" s="4" t="s">
        <v>1293</v>
      </c>
      <c r="E349" s="4" t="s">
        <v>1308</v>
      </c>
      <c r="F349" s="73">
        <v>15.0</v>
      </c>
      <c r="G349" s="73">
        <v>90.0</v>
      </c>
      <c r="H349" s="74">
        <v>1.0</v>
      </c>
      <c r="I349" s="4" t="s">
        <v>124</v>
      </c>
    </row>
    <row r="350">
      <c r="A350" s="72">
        <v>349.0</v>
      </c>
      <c r="B350" s="4" t="s">
        <v>1687</v>
      </c>
      <c r="C350" s="4" t="s">
        <v>1410</v>
      </c>
      <c r="D350" s="4" t="s">
        <v>1317</v>
      </c>
      <c r="E350" s="4" t="s">
        <v>1308</v>
      </c>
      <c r="F350" s="73">
        <v>20.0</v>
      </c>
      <c r="G350" s="4" t="s">
        <v>470</v>
      </c>
      <c r="H350" s="4" t="s">
        <v>470</v>
      </c>
      <c r="I350" s="4" t="s">
        <v>124</v>
      </c>
    </row>
    <row r="351">
      <c r="A351" s="72">
        <v>350.0</v>
      </c>
      <c r="B351" s="4" t="s">
        <v>1688</v>
      </c>
      <c r="C351" s="4" t="s">
        <v>1418</v>
      </c>
      <c r="D351" s="4" t="s">
        <v>1293</v>
      </c>
      <c r="E351" s="4" t="s">
        <v>1294</v>
      </c>
      <c r="F351" s="73">
        <v>10.0</v>
      </c>
      <c r="G351" s="73">
        <v>25.0</v>
      </c>
      <c r="H351" s="4" t="s">
        <v>1352</v>
      </c>
      <c r="I351" s="4" t="s">
        <v>124</v>
      </c>
    </row>
    <row r="352">
      <c r="A352" s="72">
        <v>351.0</v>
      </c>
      <c r="B352" s="4" t="s">
        <v>1689</v>
      </c>
      <c r="C352" s="4" t="s">
        <v>50</v>
      </c>
      <c r="D352" s="4" t="s">
        <v>1314</v>
      </c>
      <c r="E352" s="4" t="s">
        <v>1308</v>
      </c>
      <c r="F352" s="73">
        <v>20.0</v>
      </c>
      <c r="G352" s="73">
        <v>60.0</v>
      </c>
      <c r="H352" s="4" t="s">
        <v>470</v>
      </c>
      <c r="I352" s="4" t="s">
        <v>124</v>
      </c>
    </row>
    <row r="353">
      <c r="A353" s="72">
        <v>352.0</v>
      </c>
      <c r="B353" s="4" t="s">
        <v>1690</v>
      </c>
      <c r="C353" s="4" t="s">
        <v>1379</v>
      </c>
      <c r="D353" s="4" t="s">
        <v>1314</v>
      </c>
      <c r="E353" s="4" t="s">
        <v>1304</v>
      </c>
      <c r="F353" s="73">
        <v>20.0</v>
      </c>
      <c r="G353" s="73">
        <v>60.0</v>
      </c>
      <c r="H353" s="74">
        <v>1.0</v>
      </c>
      <c r="I353" s="4" t="s">
        <v>124</v>
      </c>
    </row>
    <row r="354">
      <c r="A354" s="72">
        <v>353.0</v>
      </c>
      <c r="B354" s="4" t="s">
        <v>1691</v>
      </c>
      <c r="C354" s="4" t="s">
        <v>1551</v>
      </c>
      <c r="D354" s="4" t="s">
        <v>1314</v>
      </c>
      <c r="E354" s="4" t="s">
        <v>1308</v>
      </c>
      <c r="F354" s="73">
        <v>5.0</v>
      </c>
      <c r="G354" s="4" t="s">
        <v>1692</v>
      </c>
      <c r="H354" s="4" t="s">
        <v>1315</v>
      </c>
      <c r="I354" s="4" t="s">
        <v>124</v>
      </c>
    </row>
    <row r="355">
      <c r="A355" s="72">
        <v>354.0</v>
      </c>
      <c r="B355" s="4" t="s">
        <v>1693</v>
      </c>
      <c r="C355" s="4" t="s">
        <v>46</v>
      </c>
      <c r="D355" s="4" t="s">
        <v>1314</v>
      </c>
      <c r="E355" s="4" t="s">
        <v>1301</v>
      </c>
      <c r="F355" s="73">
        <v>5.0</v>
      </c>
      <c r="G355" s="73">
        <v>140.0</v>
      </c>
      <c r="H355" s="74">
        <v>0.9</v>
      </c>
      <c r="I355" s="4" t="s">
        <v>124</v>
      </c>
    </row>
    <row r="356">
      <c r="A356" s="72">
        <v>355.0</v>
      </c>
      <c r="B356" s="4" t="s">
        <v>101</v>
      </c>
      <c r="C356" s="4" t="s">
        <v>1321</v>
      </c>
      <c r="D356" s="4" t="s">
        <v>1317</v>
      </c>
      <c r="E356" s="4" t="s">
        <v>1308</v>
      </c>
      <c r="F356" s="73">
        <v>10.0</v>
      </c>
      <c r="G356" s="4" t="s">
        <v>470</v>
      </c>
      <c r="H356" s="4" t="s">
        <v>470</v>
      </c>
      <c r="I356" s="4" t="s">
        <v>263</v>
      </c>
    </row>
    <row r="357">
      <c r="A357" s="72">
        <v>356.0</v>
      </c>
      <c r="B357" s="4" t="s">
        <v>1694</v>
      </c>
      <c r="C357" s="4" t="s">
        <v>46</v>
      </c>
      <c r="D357" s="4" t="s">
        <v>1317</v>
      </c>
      <c r="E357" s="4" t="s">
        <v>1304</v>
      </c>
      <c r="F357" s="73">
        <v>5.0</v>
      </c>
      <c r="G357" s="4" t="s">
        <v>470</v>
      </c>
      <c r="H357" s="4" t="s">
        <v>470</v>
      </c>
      <c r="I357" s="4" t="s">
        <v>263</v>
      </c>
    </row>
    <row r="358">
      <c r="A358" s="72">
        <v>357.0</v>
      </c>
      <c r="B358" s="4" t="s">
        <v>1695</v>
      </c>
      <c r="C358" s="4" t="s">
        <v>46</v>
      </c>
      <c r="D358" s="4" t="s">
        <v>1317</v>
      </c>
      <c r="E358" s="4" t="s">
        <v>1343</v>
      </c>
      <c r="F358" s="73">
        <v>40.0</v>
      </c>
      <c r="G358" s="4" t="s">
        <v>470</v>
      </c>
      <c r="H358" s="4" t="s">
        <v>470</v>
      </c>
      <c r="I358" s="4" t="s">
        <v>263</v>
      </c>
    </row>
    <row r="359">
      <c r="A359" s="72">
        <v>358.0</v>
      </c>
      <c r="B359" s="4" t="s">
        <v>1696</v>
      </c>
      <c r="C359" s="4" t="s">
        <v>87</v>
      </c>
      <c r="D359" s="4" t="s">
        <v>1293</v>
      </c>
      <c r="E359" s="4" t="s">
        <v>1301</v>
      </c>
      <c r="F359" s="73">
        <v>10.0</v>
      </c>
      <c r="G359" s="4" t="s">
        <v>1605</v>
      </c>
      <c r="H359" s="74">
        <v>1.0</v>
      </c>
      <c r="I359" s="4" t="s">
        <v>263</v>
      </c>
    </row>
    <row r="360">
      <c r="A360" s="72">
        <v>359.0</v>
      </c>
      <c r="B360" s="4" t="s">
        <v>1697</v>
      </c>
      <c r="C360" s="4" t="s">
        <v>87</v>
      </c>
      <c r="D360" s="4" t="s">
        <v>1293</v>
      </c>
      <c r="E360" s="4" t="s">
        <v>1308</v>
      </c>
      <c r="F360" s="73">
        <v>10.0</v>
      </c>
      <c r="G360" s="73">
        <v>100.0</v>
      </c>
      <c r="H360" s="74">
        <v>0.9</v>
      </c>
      <c r="I360" s="4" t="s">
        <v>263</v>
      </c>
    </row>
    <row r="361">
      <c r="A361" s="72">
        <v>360.0</v>
      </c>
      <c r="B361" s="4" t="s">
        <v>1698</v>
      </c>
      <c r="C361" s="4" t="s">
        <v>1551</v>
      </c>
      <c r="D361" s="4" t="s">
        <v>1293</v>
      </c>
      <c r="E361" s="4" t="s">
        <v>1304</v>
      </c>
      <c r="F361" s="73">
        <v>5.0</v>
      </c>
      <c r="G361" s="4" t="s">
        <v>470</v>
      </c>
      <c r="H361" s="74">
        <v>1.0</v>
      </c>
      <c r="I361" s="4" t="s">
        <v>263</v>
      </c>
    </row>
    <row r="362">
      <c r="A362" s="72">
        <v>361.0</v>
      </c>
      <c r="B362" s="4" t="s">
        <v>1699</v>
      </c>
      <c r="C362" s="4" t="s">
        <v>46</v>
      </c>
      <c r="D362" s="4" t="s">
        <v>1317</v>
      </c>
      <c r="E362" s="4" t="s">
        <v>1343</v>
      </c>
      <c r="F362" s="73">
        <v>10.0</v>
      </c>
      <c r="G362" s="4" t="s">
        <v>470</v>
      </c>
      <c r="H362" s="4" t="s">
        <v>470</v>
      </c>
      <c r="I362" s="4" t="s">
        <v>263</v>
      </c>
    </row>
    <row r="363">
      <c r="A363" s="72">
        <v>362.0</v>
      </c>
      <c r="B363" s="4" t="s">
        <v>1700</v>
      </c>
      <c r="C363" s="4" t="s">
        <v>1379</v>
      </c>
      <c r="D363" s="4" t="s">
        <v>1314</v>
      </c>
      <c r="E363" s="4" t="s">
        <v>1301</v>
      </c>
      <c r="F363" s="73">
        <v>10.0</v>
      </c>
      <c r="G363" s="73">
        <v>65.0</v>
      </c>
      <c r="H363" s="74">
        <v>1.0</v>
      </c>
      <c r="I363" s="4" t="s">
        <v>263</v>
      </c>
    </row>
    <row r="364">
      <c r="A364" s="72">
        <v>363.0</v>
      </c>
      <c r="B364" s="4" t="s">
        <v>1701</v>
      </c>
      <c r="C364" s="4" t="s">
        <v>1292</v>
      </c>
      <c r="D364" s="4" t="s">
        <v>1293</v>
      </c>
      <c r="E364" s="4" t="s">
        <v>1308</v>
      </c>
      <c r="F364" s="73">
        <v>15.0</v>
      </c>
      <c r="G364" s="4" t="s">
        <v>470</v>
      </c>
      <c r="H364" s="74">
        <v>1.0</v>
      </c>
      <c r="I364" s="4" t="s">
        <v>263</v>
      </c>
    </row>
    <row r="365">
      <c r="A365" s="72">
        <v>364.0</v>
      </c>
      <c r="B365" s="4" t="s">
        <v>1702</v>
      </c>
      <c r="C365" s="4" t="s">
        <v>1292</v>
      </c>
      <c r="D365" s="4" t="s">
        <v>1293</v>
      </c>
      <c r="E365" s="4" t="s">
        <v>1304</v>
      </c>
      <c r="F365" s="73">
        <v>10.0</v>
      </c>
      <c r="G365" s="4" t="s">
        <v>1455</v>
      </c>
      <c r="H365" s="74">
        <v>1.0</v>
      </c>
      <c r="I365" s="4" t="s">
        <v>263</v>
      </c>
    </row>
    <row r="366">
      <c r="A366" s="72">
        <v>365.0</v>
      </c>
      <c r="B366" s="4" t="s">
        <v>1703</v>
      </c>
      <c r="C366" s="4" t="s">
        <v>1321</v>
      </c>
      <c r="D366" s="4" t="s">
        <v>1293</v>
      </c>
      <c r="E366" s="4" t="s">
        <v>1343</v>
      </c>
      <c r="F366" s="73">
        <v>20.0</v>
      </c>
      <c r="G366" s="73">
        <v>60.0</v>
      </c>
      <c r="H366" s="74">
        <v>1.0</v>
      </c>
      <c r="I366" s="4" t="s">
        <v>263</v>
      </c>
    </row>
    <row r="367">
      <c r="A367" s="72">
        <v>366.0</v>
      </c>
      <c r="B367" s="4" t="s">
        <v>1704</v>
      </c>
      <c r="C367" s="4" t="s">
        <v>1321</v>
      </c>
      <c r="D367" s="4" t="s">
        <v>1317</v>
      </c>
      <c r="E367" s="4" t="s">
        <v>1301</v>
      </c>
      <c r="F367" s="4" t="s">
        <v>1399</v>
      </c>
      <c r="G367" s="4" t="s">
        <v>470</v>
      </c>
      <c r="H367" s="4" t="s">
        <v>470</v>
      </c>
      <c r="I367" s="4" t="s">
        <v>263</v>
      </c>
    </row>
    <row r="368">
      <c r="A368" s="72">
        <v>367.0</v>
      </c>
      <c r="B368" s="4" t="s">
        <v>1705</v>
      </c>
      <c r="C368" s="4" t="s">
        <v>1292</v>
      </c>
      <c r="D368" s="4" t="s">
        <v>1317</v>
      </c>
      <c r="E368" s="4" t="s">
        <v>1308</v>
      </c>
      <c r="F368" s="73">
        <v>30.0</v>
      </c>
      <c r="G368" s="4" t="s">
        <v>470</v>
      </c>
      <c r="H368" s="4" t="s">
        <v>470</v>
      </c>
      <c r="I368" s="4" t="s">
        <v>263</v>
      </c>
    </row>
    <row r="369">
      <c r="A369" s="72">
        <v>368.0</v>
      </c>
      <c r="B369" s="4" t="s">
        <v>1706</v>
      </c>
      <c r="C369" s="4" t="s">
        <v>1551</v>
      </c>
      <c r="D369" s="4" t="s">
        <v>1293</v>
      </c>
      <c r="E369" s="4" t="s">
        <v>1304</v>
      </c>
      <c r="F369" s="73">
        <v>10.0</v>
      </c>
      <c r="G369" s="4" t="s">
        <v>470</v>
      </c>
      <c r="H369" s="74">
        <v>1.0</v>
      </c>
      <c r="I369" s="4" t="s">
        <v>263</v>
      </c>
    </row>
    <row r="370">
      <c r="A370" s="72">
        <v>369.0</v>
      </c>
      <c r="B370" s="4" t="s">
        <v>1707</v>
      </c>
      <c r="C370" s="4" t="s">
        <v>1361</v>
      </c>
      <c r="D370" s="4" t="s">
        <v>1293</v>
      </c>
      <c r="E370" s="4" t="s">
        <v>1343</v>
      </c>
      <c r="F370" s="73">
        <v>20.0</v>
      </c>
      <c r="G370" s="73">
        <v>70.0</v>
      </c>
      <c r="H370" s="74">
        <v>1.0</v>
      </c>
      <c r="I370" s="4" t="s">
        <v>263</v>
      </c>
    </row>
    <row r="371">
      <c r="A371" s="72">
        <v>370.0</v>
      </c>
      <c r="B371" s="4" t="s">
        <v>1708</v>
      </c>
      <c r="C371" s="4" t="s">
        <v>87</v>
      </c>
      <c r="D371" s="4" t="s">
        <v>1293</v>
      </c>
      <c r="E371" s="4" t="s">
        <v>1301</v>
      </c>
      <c r="F371" s="73">
        <v>5.0</v>
      </c>
      <c r="G371" s="73">
        <v>120.0</v>
      </c>
      <c r="H371" s="74">
        <v>1.0</v>
      </c>
      <c r="I371" s="4" t="s">
        <v>263</v>
      </c>
    </row>
    <row r="372">
      <c r="A372" s="72">
        <v>371.0</v>
      </c>
      <c r="B372" s="4" t="s">
        <v>1709</v>
      </c>
      <c r="C372" s="4" t="s">
        <v>1366</v>
      </c>
      <c r="D372" s="4" t="s">
        <v>1293</v>
      </c>
      <c r="E372" s="4" t="s">
        <v>1308</v>
      </c>
      <c r="F372" s="73">
        <v>10.0</v>
      </c>
      <c r="G372" s="73">
        <v>50.0</v>
      </c>
      <c r="H372" s="74">
        <v>1.0</v>
      </c>
      <c r="I372" s="4" t="s">
        <v>263</v>
      </c>
    </row>
    <row r="373">
      <c r="A373" s="72">
        <v>372.0</v>
      </c>
      <c r="B373" s="4" t="s">
        <v>1710</v>
      </c>
      <c r="C373" s="4" t="s">
        <v>1366</v>
      </c>
      <c r="D373" s="4" t="s">
        <v>1293</v>
      </c>
      <c r="E373" s="4" t="s">
        <v>1304</v>
      </c>
      <c r="F373" s="73">
        <v>10.0</v>
      </c>
      <c r="G373" s="4" t="s">
        <v>1323</v>
      </c>
      <c r="H373" s="74">
        <v>1.0</v>
      </c>
      <c r="I373" s="4" t="s">
        <v>263</v>
      </c>
    </row>
    <row r="374">
      <c r="A374" s="72">
        <v>373.0</v>
      </c>
      <c r="B374" s="4" t="s">
        <v>1711</v>
      </c>
      <c r="C374" s="4" t="s">
        <v>1366</v>
      </c>
      <c r="D374" s="4" t="s">
        <v>1317</v>
      </c>
      <c r="E374" s="4" t="s">
        <v>1343</v>
      </c>
      <c r="F374" s="73">
        <v>15.0</v>
      </c>
      <c r="G374" s="4" t="s">
        <v>470</v>
      </c>
      <c r="H374" s="74">
        <v>1.0</v>
      </c>
      <c r="I374" s="4" t="s">
        <v>263</v>
      </c>
    </row>
    <row r="375">
      <c r="A375" s="72">
        <v>374.0</v>
      </c>
      <c r="B375" s="4" t="s">
        <v>1712</v>
      </c>
      <c r="C375" s="4" t="s">
        <v>1366</v>
      </c>
      <c r="D375" s="4" t="s">
        <v>1293</v>
      </c>
      <c r="E375" s="4" t="s">
        <v>1294</v>
      </c>
      <c r="F375" s="73">
        <v>10.0</v>
      </c>
      <c r="G375" s="4" t="s">
        <v>470</v>
      </c>
      <c r="H375" s="74">
        <v>1.0</v>
      </c>
      <c r="I375" s="4" t="s">
        <v>263</v>
      </c>
    </row>
    <row r="376">
      <c r="A376" s="72">
        <v>375.0</v>
      </c>
      <c r="B376" s="4" t="s">
        <v>1713</v>
      </c>
      <c r="C376" s="4" t="s">
        <v>46</v>
      </c>
      <c r="D376" s="4" t="s">
        <v>1317</v>
      </c>
      <c r="E376" s="4" t="s">
        <v>1308</v>
      </c>
      <c r="F376" s="73">
        <v>10.0</v>
      </c>
      <c r="G376" s="4" t="s">
        <v>470</v>
      </c>
      <c r="H376" s="4" t="s">
        <v>1315</v>
      </c>
      <c r="I376" s="4" t="s">
        <v>263</v>
      </c>
    </row>
    <row r="377">
      <c r="A377" s="72">
        <v>376.0</v>
      </c>
      <c r="B377" s="4" t="s">
        <v>1714</v>
      </c>
      <c r="C377" s="4" t="s">
        <v>1292</v>
      </c>
      <c r="D377" s="4" t="s">
        <v>1314</v>
      </c>
      <c r="E377" s="4" t="s">
        <v>1308</v>
      </c>
      <c r="F377" s="73">
        <v>5.0</v>
      </c>
      <c r="G377" s="4" t="s">
        <v>470</v>
      </c>
      <c r="H377" s="4" t="s">
        <v>470</v>
      </c>
      <c r="I377" s="4" t="s">
        <v>263</v>
      </c>
    </row>
    <row r="378">
      <c r="A378" s="72">
        <v>377.0</v>
      </c>
      <c r="B378" s="4" t="s">
        <v>1715</v>
      </c>
      <c r="C378" s="4" t="s">
        <v>46</v>
      </c>
      <c r="D378" s="4" t="s">
        <v>1317</v>
      </c>
      <c r="E378" s="4" t="s">
        <v>1343</v>
      </c>
      <c r="F378" s="73">
        <v>15.0</v>
      </c>
      <c r="G378" s="4" t="s">
        <v>470</v>
      </c>
      <c r="H378" s="74">
        <v>1.0</v>
      </c>
      <c r="I378" s="4" t="s">
        <v>263</v>
      </c>
    </row>
    <row r="379">
      <c r="A379" s="72">
        <v>378.0</v>
      </c>
      <c r="B379" s="4" t="s">
        <v>1716</v>
      </c>
      <c r="C379" s="4" t="s">
        <v>1292</v>
      </c>
      <c r="D379" s="4" t="s">
        <v>1314</v>
      </c>
      <c r="E379" s="4" t="s">
        <v>1301</v>
      </c>
      <c r="F379" s="73">
        <v>5.0</v>
      </c>
      <c r="G379" s="4" t="s">
        <v>470</v>
      </c>
      <c r="H379" s="74">
        <v>1.0</v>
      </c>
      <c r="I379" s="4" t="s">
        <v>263</v>
      </c>
    </row>
    <row r="380">
      <c r="A380" s="72">
        <v>379.0</v>
      </c>
      <c r="B380" s="4" t="s">
        <v>1717</v>
      </c>
      <c r="C380" s="4" t="s">
        <v>46</v>
      </c>
      <c r="D380" s="4" t="s">
        <v>1317</v>
      </c>
      <c r="E380" s="4" t="s">
        <v>1308</v>
      </c>
      <c r="F380" s="73">
        <v>10.0</v>
      </c>
      <c r="G380" s="4" t="s">
        <v>470</v>
      </c>
      <c r="H380" s="4" t="s">
        <v>470</v>
      </c>
      <c r="I380" s="4" t="s">
        <v>263</v>
      </c>
    </row>
    <row r="381">
      <c r="A381" s="72">
        <v>380.0</v>
      </c>
      <c r="B381" s="4" t="s">
        <v>1718</v>
      </c>
      <c r="C381" s="4" t="s">
        <v>1359</v>
      </c>
      <c r="D381" s="4" t="s">
        <v>1317</v>
      </c>
      <c r="E381" s="4" t="s">
        <v>1304</v>
      </c>
      <c r="F381" s="73">
        <v>10.0</v>
      </c>
      <c r="G381" s="4" t="s">
        <v>470</v>
      </c>
      <c r="H381" s="74">
        <v>1.0</v>
      </c>
      <c r="I381" s="4" t="s">
        <v>263</v>
      </c>
    </row>
    <row r="382">
      <c r="A382" s="72">
        <v>381.0</v>
      </c>
      <c r="B382" s="4" t="s">
        <v>1719</v>
      </c>
      <c r="C382" s="4" t="s">
        <v>1292</v>
      </c>
      <c r="D382" s="4" t="s">
        <v>1317</v>
      </c>
      <c r="E382" s="4" t="s">
        <v>1343</v>
      </c>
      <c r="F382" s="73">
        <v>30.0</v>
      </c>
      <c r="G382" s="4" t="s">
        <v>470</v>
      </c>
      <c r="H382" s="4" t="s">
        <v>470</v>
      </c>
      <c r="I382" s="4" t="s">
        <v>263</v>
      </c>
    </row>
    <row r="383">
      <c r="A383" s="72">
        <v>382.0</v>
      </c>
      <c r="B383" s="4" t="s">
        <v>1720</v>
      </c>
      <c r="C383" s="4" t="s">
        <v>1292</v>
      </c>
      <c r="D383" s="4" t="s">
        <v>1317</v>
      </c>
      <c r="E383" s="4" t="s">
        <v>1343</v>
      </c>
      <c r="F383" s="73">
        <v>20.0</v>
      </c>
      <c r="G383" s="4" t="s">
        <v>470</v>
      </c>
      <c r="H383" s="4" t="s">
        <v>470</v>
      </c>
      <c r="I383" s="4" t="s">
        <v>263</v>
      </c>
    </row>
    <row r="384">
      <c r="A384" s="72">
        <v>383.0</v>
      </c>
      <c r="B384" s="4" t="s">
        <v>1721</v>
      </c>
      <c r="C384" s="4" t="s">
        <v>1292</v>
      </c>
      <c r="D384" s="4" t="s">
        <v>1317</v>
      </c>
      <c r="E384" s="4" t="s">
        <v>1308</v>
      </c>
      <c r="F384" s="73">
        <v>20.0</v>
      </c>
      <c r="G384" s="4" t="s">
        <v>470</v>
      </c>
      <c r="H384" s="4" t="s">
        <v>470</v>
      </c>
      <c r="I384" s="4" t="s">
        <v>263</v>
      </c>
    </row>
    <row r="385">
      <c r="A385" s="72">
        <v>384.0</v>
      </c>
      <c r="B385" s="4" t="s">
        <v>1722</v>
      </c>
      <c r="C385" s="4" t="s">
        <v>46</v>
      </c>
      <c r="D385" s="4" t="s">
        <v>1317</v>
      </c>
      <c r="E385" s="4" t="s">
        <v>1304</v>
      </c>
      <c r="F385" s="73">
        <v>10.0</v>
      </c>
      <c r="G385" s="4" t="s">
        <v>470</v>
      </c>
      <c r="H385" s="4" t="s">
        <v>470</v>
      </c>
      <c r="I385" s="4" t="s">
        <v>263</v>
      </c>
    </row>
    <row r="386">
      <c r="A386" s="72">
        <v>385.0</v>
      </c>
      <c r="B386" s="4" t="s">
        <v>1723</v>
      </c>
      <c r="C386" s="4" t="s">
        <v>46</v>
      </c>
      <c r="D386" s="4" t="s">
        <v>1317</v>
      </c>
      <c r="E386" s="4" t="s">
        <v>1343</v>
      </c>
      <c r="F386" s="73">
        <v>10.0</v>
      </c>
      <c r="G386" s="4" t="s">
        <v>470</v>
      </c>
      <c r="H386" s="4" t="s">
        <v>470</v>
      </c>
      <c r="I386" s="4" t="s">
        <v>263</v>
      </c>
    </row>
    <row r="387">
      <c r="A387" s="72">
        <v>386.0</v>
      </c>
      <c r="B387" s="4" t="s">
        <v>1724</v>
      </c>
      <c r="C387" s="4" t="s">
        <v>1366</v>
      </c>
      <c r="D387" s="4" t="s">
        <v>1293</v>
      </c>
      <c r="E387" s="4" t="s">
        <v>1301</v>
      </c>
      <c r="F387" s="73">
        <v>5.0</v>
      </c>
      <c r="G387" s="4" t="s">
        <v>470</v>
      </c>
      <c r="H387" s="74">
        <v>1.0</v>
      </c>
      <c r="I387" s="4" t="s">
        <v>263</v>
      </c>
    </row>
    <row r="388">
      <c r="A388" s="72">
        <v>387.0</v>
      </c>
      <c r="B388" s="4" t="s">
        <v>1725</v>
      </c>
      <c r="C388" s="4" t="s">
        <v>1292</v>
      </c>
      <c r="D388" s="4" t="s">
        <v>1293</v>
      </c>
      <c r="E388" s="4" t="s">
        <v>1343</v>
      </c>
      <c r="F388" s="73">
        <v>5.0</v>
      </c>
      <c r="G388" s="4" t="s">
        <v>1692</v>
      </c>
      <c r="H388" s="74">
        <v>1.0</v>
      </c>
      <c r="I388" s="4" t="s">
        <v>263</v>
      </c>
    </row>
    <row r="389">
      <c r="A389" s="72">
        <v>388.0</v>
      </c>
      <c r="B389" s="4" t="s">
        <v>1726</v>
      </c>
      <c r="C389" s="4" t="s">
        <v>1331</v>
      </c>
      <c r="D389" s="4" t="s">
        <v>1317</v>
      </c>
      <c r="E389" s="4" t="s">
        <v>1304</v>
      </c>
      <c r="F389" s="73">
        <v>10.0</v>
      </c>
      <c r="G389" s="4" t="s">
        <v>470</v>
      </c>
      <c r="H389" s="74">
        <v>1.0</v>
      </c>
      <c r="I389" s="4" t="s">
        <v>263</v>
      </c>
    </row>
    <row r="390">
      <c r="A390" s="72">
        <v>389.0</v>
      </c>
      <c r="B390" s="4" t="s">
        <v>1727</v>
      </c>
      <c r="C390" s="4" t="s">
        <v>1366</v>
      </c>
      <c r="D390" s="4" t="s">
        <v>1293</v>
      </c>
      <c r="E390" s="4" t="s">
        <v>1301</v>
      </c>
      <c r="F390" s="73">
        <v>5.0</v>
      </c>
      <c r="G390" s="73">
        <v>80.0</v>
      </c>
      <c r="H390" s="74">
        <v>1.0</v>
      </c>
      <c r="I390" s="4" t="s">
        <v>263</v>
      </c>
    </row>
    <row r="391">
      <c r="A391" s="72">
        <v>390.0</v>
      </c>
      <c r="B391" s="4" t="s">
        <v>1728</v>
      </c>
      <c r="C391" s="4" t="s">
        <v>1359</v>
      </c>
      <c r="D391" s="4" t="s">
        <v>1317</v>
      </c>
      <c r="E391" s="4" t="s">
        <v>1301</v>
      </c>
      <c r="F391" s="73">
        <v>20.0</v>
      </c>
      <c r="G391" s="4" t="s">
        <v>470</v>
      </c>
      <c r="H391" s="4" t="s">
        <v>470</v>
      </c>
      <c r="I391" s="4" t="s">
        <v>263</v>
      </c>
    </row>
    <row r="392">
      <c r="A392" s="72">
        <v>391.0</v>
      </c>
      <c r="B392" s="4" t="s">
        <v>1729</v>
      </c>
      <c r="C392" s="4" t="s">
        <v>46</v>
      </c>
      <c r="D392" s="4" t="s">
        <v>1317</v>
      </c>
      <c r="E392" s="4" t="s">
        <v>1308</v>
      </c>
      <c r="F392" s="73">
        <v>10.0</v>
      </c>
      <c r="G392" s="4" t="s">
        <v>470</v>
      </c>
      <c r="H392" s="4" t="s">
        <v>470</v>
      </c>
      <c r="I392" s="4" t="s">
        <v>263</v>
      </c>
    </row>
    <row r="393">
      <c r="A393" s="72">
        <v>392.0</v>
      </c>
      <c r="B393" s="4" t="s">
        <v>1730</v>
      </c>
      <c r="C393" s="4" t="s">
        <v>1379</v>
      </c>
      <c r="D393" s="4" t="s">
        <v>1317</v>
      </c>
      <c r="E393" s="4" t="s">
        <v>1304</v>
      </c>
      <c r="F393" s="73">
        <v>20.0</v>
      </c>
      <c r="G393" s="4" t="s">
        <v>470</v>
      </c>
      <c r="H393" s="4" t="s">
        <v>470</v>
      </c>
      <c r="I393" s="4" t="s">
        <v>263</v>
      </c>
    </row>
    <row r="394">
      <c r="A394" s="72">
        <v>393.0</v>
      </c>
      <c r="B394" s="4" t="s">
        <v>1731</v>
      </c>
      <c r="C394" s="4" t="s">
        <v>50</v>
      </c>
      <c r="D394" s="4" t="s">
        <v>1317</v>
      </c>
      <c r="E394" s="4" t="s">
        <v>1343</v>
      </c>
      <c r="F394" s="73">
        <v>10.0</v>
      </c>
      <c r="G394" s="4" t="s">
        <v>470</v>
      </c>
      <c r="H394" s="4" t="s">
        <v>470</v>
      </c>
      <c r="I394" s="4" t="s">
        <v>263</v>
      </c>
    </row>
    <row r="395">
      <c r="A395" s="72">
        <v>394.0</v>
      </c>
      <c r="B395" s="4" t="s">
        <v>1732</v>
      </c>
      <c r="C395" s="4" t="s">
        <v>1303</v>
      </c>
      <c r="D395" s="4" t="s">
        <v>1293</v>
      </c>
      <c r="E395" s="4" t="s">
        <v>1301</v>
      </c>
      <c r="F395" s="73">
        <v>15.0</v>
      </c>
      <c r="G395" s="73">
        <v>120.0</v>
      </c>
      <c r="H395" s="74">
        <v>1.0</v>
      </c>
      <c r="I395" s="4" t="s">
        <v>263</v>
      </c>
    </row>
    <row r="396">
      <c r="A396" s="72">
        <v>395.0</v>
      </c>
      <c r="B396" s="4" t="s">
        <v>1733</v>
      </c>
      <c r="C396" s="4" t="s">
        <v>87</v>
      </c>
      <c r="D396" s="4" t="s">
        <v>1293</v>
      </c>
      <c r="E396" s="4" t="s">
        <v>1308</v>
      </c>
      <c r="F396" s="73">
        <v>10.0</v>
      </c>
      <c r="G396" s="73">
        <v>60.0</v>
      </c>
      <c r="H396" s="74">
        <v>1.0</v>
      </c>
      <c r="I396" s="4" t="s">
        <v>263</v>
      </c>
    </row>
    <row r="397">
      <c r="A397" s="72">
        <v>396.0</v>
      </c>
      <c r="B397" s="4" t="s">
        <v>1734</v>
      </c>
      <c r="C397" s="4" t="s">
        <v>87</v>
      </c>
      <c r="D397" s="4" t="s">
        <v>1314</v>
      </c>
      <c r="E397" s="4" t="s">
        <v>1304</v>
      </c>
      <c r="F397" s="73">
        <v>20.0</v>
      </c>
      <c r="G397" s="4" t="s">
        <v>1422</v>
      </c>
      <c r="H397" s="4" t="s">
        <v>470</v>
      </c>
      <c r="I397" s="4" t="s">
        <v>263</v>
      </c>
    </row>
    <row r="398">
      <c r="A398" s="72">
        <v>397.0</v>
      </c>
      <c r="B398" s="4" t="s">
        <v>1735</v>
      </c>
      <c r="C398" s="4" t="s">
        <v>1418</v>
      </c>
      <c r="D398" s="4" t="s">
        <v>1317</v>
      </c>
      <c r="E398" s="4" t="s">
        <v>1294</v>
      </c>
      <c r="F398" s="73">
        <v>20.0</v>
      </c>
      <c r="G398" s="4" t="s">
        <v>470</v>
      </c>
      <c r="H398" s="4" t="s">
        <v>470</v>
      </c>
      <c r="I398" s="4" t="s">
        <v>263</v>
      </c>
    </row>
    <row r="399">
      <c r="A399" s="72">
        <v>398.0</v>
      </c>
      <c r="B399" s="4" t="s">
        <v>1736</v>
      </c>
      <c r="C399" s="4" t="s">
        <v>1359</v>
      </c>
      <c r="D399" s="4" t="s">
        <v>1293</v>
      </c>
      <c r="E399" s="4" t="s">
        <v>1301</v>
      </c>
      <c r="F399" s="73">
        <v>20.0</v>
      </c>
      <c r="G399" s="73">
        <v>80.0</v>
      </c>
      <c r="H399" s="74">
        <v>1.0</v>
      </c>
      <c r="I399" s="4" t="s">
        <v>263</v>
      </c>
    </row>
    <row r="400">
      <c r="A400" s="72">
        <v>399.0</v>
      </c>
      <c r="B400" s="4" t="s">
        <v>1737</v>
      </c>
      <c r="C400" s="4" t="s">
        <v>1366</v>
      </c>
      <c r="D400" s="4" t="s">
        <v>1314</v>
      </c>
      <c r="E400" s="4" t="s">
        <v>1308</v>
      </c>
      <c r="F400" s="73">
        <v>15.0</v>
      </c>
      <c r="G400" s="73">
        <v>80.0</v>
      </c>
      <c r="H400" s="74">
        <v>1.0</v>
      </c>
      <c r="I400" s="4" t="s">
        <v>263</v>
      </c>
    </row>
    <row r="401">
      <c r="A401" s="72">
        <v>400.0</v>
      </c>
      <c r="B401" s="4" t="s">
        <v>1738</v>
      </c>
      <c r="C401" s="4" t="s">
        <v>1366</v>
      </c>
      <c r="D401" s="4" t="s">
        <v>1293</v>
      </c>
      <c r="E401" s="4" t="s">
        <v>1304</v>
      </c>
      <c r="F401" s="73">
        <v>15.0</v>
      </c>
      <c r="G401" s="73">
        <v>70.0</v>
      </c>
      <c r="H401" s="74">
        <v>1.0</v>
      </c>
      <c r="I401" s="4" t="s">
        <v>263</v>
      </c>
    </row>
    <row r="402">
      <c r="A402" s="72">
        <v>401.0</v>
      </c>
      <c r="B402" s="4" t="s">
        <v>1739</v>
      </c>
      <c r="C402" s="4" t="s">
        <v>1379</v>
      </c>
      <c r="D402" s="4" t="s">
        <v>1293</v>
      </c>
      <c r="E402" s="4" t="s">
        <v>1343</v>
      </c>
      <c r="F402" s="73">
        <v>10.0</v>
      </c>
      <c r="G402" s="73">
        <v>90.0</v>
      </c>
      <c r="H402" s="74">
        <v>0.9</v>
      </c>
      <c r="I402" s="4" t="s">
        <v>263</v>
      </c>
    </row>
    <row r="403">
      <c r="A403" s="72">
        <v>402.0</v>
      </c>
      <c r="B403" s="4" t="s">
        <v>1740</v>
      </c>
      <c r="C403" s="4" t="s">
        <v>1331</v>
      </c>
      <c r="D403" s="4" t="s">
        <v>1293</v>
      </c>
      <c r="E403" s="4" t="s">
        <v>1301</v>
      </c>
      <c r="F403" s="73">
        <v>15.0</v>
      </c>
      <c r="G403" s="73">
        <v>80.0</v>
      </c>
      <c r="H403" s="74">
        <v>1.0</v>
      </c>
      <c r="I403" s="4" t="s">
        <v>263</v>
      </c>
    </row>
    <row r="404">
      <c r="A404" s="72">
        <v>403.0</v>
      </c>
      <c r="B404" s="4" t="s">
        <v>1741</v>
      </c>
      <c r="C404" s="4" t="s">
        <v>1321</v>
      </c>
      <c r="D404" s="4" t="s">
        <v>1314</v>
      </c>
      <c r="E404" s="4" t="s">
        <v>1308</v>
      </c>
      <c r="F404" s="4" t="s">
        <v>1399</v>
      </c>
      <c r="G404" s="73">
        <v>75.0</v>
      </c>
      <c r="H404" s="74">
        <v>0.95</v>
      </c>
      <c r="I404" s="4" t="s">
        <v>263</v>
      </c>
    </row>
    <row r="405">
      <c r="A405" s="72">
        <v>404.0</v>
      </c>
      <c r="B405" s="4" t="s">
        <v>1742</v>
      </c>
      <c r="C405" s="4" t="s">
        <v>1361</v>
      </c>
      <c r="D405" s="4" t="s">
        <v>1293</v>
      </c>
      <c r="E405" s="4" t="s">
        <v>1304</v>
      </c>
      <c r="F405" s="73">
        <v>15.0</v>
      </c>
      <c r="G405" s="73">
        <v>80.0</v>
      </c>
      <c r="H405" s="74">
        <v>1.0</v>
      </c>
      <c r="I405" s="4" t="s">
        <v>263</v>
      </c>
    </row>
    <row r="406">
      <c r="A406" s="72">
        <v>405.0</v>
      </c>
      <c r="B406" s="4" t="s">
        <v>1743</v>
      </c>
      <c r="C406" s="4" t="s">
        <v>1361</v>
      </c>
      <c r="D406" s="4" t="s">
        <v>1314</v>
      </c>
      <c r="E406" s="4" t="s">
        <v>1343</v>
      </c>
      <c r="F406" s="73">
        <v>10.0</v>
      </c>
      <c r="G406" s="73">
        <v>90.0</v>
      </c>
      <c r="H406" s="74">
        <v>1.0</v>
      </c>
      <c r="I406" s="4" t="s">
        <v>263</v>
      </c>
    </row>
    <row r="407">
      <c r="A407" s="72">
        <v>406.0</v>
      </c>
      <c r="B407" s="4" t="s">
        <v>1744</v>
      </c>
      <c r="C407" s="4" t="s">
        <v>1410</v>
      </c>
      <c r="D407" s="4" t="s">
        <v>1314</v>
      </c>
      <c r="E407" s="4" t="s">
        <v>1301</v>
      </c>
      <c r="F407" s="73">
        <v>10.0</v>
      </c>
      <c r="G407" s="4" t="s">
        <v>1745</v>
      </c>
      <c r="H407" s="74">
        <v>1.0</v>
      </c>
      <c r="I407" s="4" t="s">
        <v>263</v>
      </c>
    </row>
    <row r="408">
      <c r="A408" s="72">
        <v>407.0</v>
      </c>
      <c r="B408" s="4" t="s">
        <v>1746</v>
      </c>
      <c r="C408" s="4" t="s">
        <v>1410</v>
      </c>
      <c r="D408" s="4" t="s">
        <v>1293</v>
      </c>
      <c r="E408" s="4" t="s">
        <v>1308</v>
      </c>
      <c r="F408" s="73">
        <v>10.0</v>
      </c>
      <c r="G408" s="73">
        <v>100.0</v>
      </c>
      <c r="H408" s="74">
        <v>0.75</v>
      </c>
      <c r="I408" s="4" t="s">
        <v>263</v>
      </c>
    </row>
    <row r="409">
      <c r="A409" s="72">
        <v>408.0</v>
      </c>
      <c r="B409" s="4" t="s">
        <v>1747</v>
      </c>
      <c r="C409" s="4" t="s">
        <v>1418</v>
      </c>
      <c r="D409" s="4" t="s">
        <v>1314</v>
      </c>
      <c r="E409" s="4" t="s">
        <v>1304</v>
      </c>
      <c r="F409" s="73">
        <v>20.0</v>
      </c>
      <c r="G409" s="4" t="s">
        <v>1422</v>
      </c>
      <c r="H409" s="74">
        <v>1.0</v>
      </c>
      <c r="I409" s="4" t="s">
        <v>263</v>
      </c>
    </row>
    <row r="410">
      <c r="A410" s="72">
        <v>409.0</v>
      </c>
      <c r="B410" s="4" t="s">
        <v>1748</v>
      </c>
      <c r="C410" s="4" t="s">
        <v>87</v>
      </c>
      <c r="D410" s="4" t="s">
        <v>1293</v>
      </c>
      <c r="E410" s="4" t="s">
        <v>1304</v>
      </c>
      <c r="F410" s="4" t="s">
        <v>1338</v>
      </c>
      <c r="G410" s="4" t="s">
        <v>1541</v>
      </c>
      <c r="H410" s="74">
        <v>1.0</v>
      </c>
      <c r="I410" s="4" t="s">
        <v>263</v>
      </c>
    </row>
    <row r="411">
      <c r="A411" s="72">
        <v>410.0</v>
      </c>
      <c r="B411" s="4" t="s">
        <v>1749</v>
      </c>
      <c r="C411" s="4" t="s">
        <v>87</v>
      </c>
      <c r="D411" s="4" t="s">
        <v>1314</v>
      </c>
      <c r="E411" s="4" t="s">
        <v>1301</v>
      </c>
      <c r="F411" s="73">
        <v>30.0</v>
      </c>
      <c r="G411" s="73">
        <v>40.0</v>
      </c>
      <c r="H411" s="74">
        <v>1.0</v>
      </c>
      <c r="I411" s="4" t="s">
        <v>263</v>
      </c>
    </row>
    <row r="412">
      <c r="A412" s="72">
        <v>411.0</v>
      </c>
      <c r="B412" s="4" t="s">
        <v>1750</v>
      </c>
      <c r="C412" s="4" t="s">
        <v>87</v>
      </c>
      <c r="D412" s="4" t="s">
        <v>1314</v>
      </c>
      <c r="E412" s="4" t="s">
        <v>1308</v>
      </c>
      <c r="F412" s="73">
        <v>5.0</v>
      </c>
      <c r="G412" s="73">
        <v>120.0</v>
      </c>
      <c r="H412" s="74">
        <v>0.7</v>
      </c>
      <c r="I412" s="4" t="s">
        <v>263</v>
      </c>
    </row>
    <row r="413">
      <c r="A413" s="72">
        <v>412.0</v>
      </c>
      <c r="B413" s="4" t="s">
        <v>1751</v>
      </c>
      <c r="C413" s="4" t="s">
        <v>1331</v>
      </c>
      <c r="D413" s="4" t="s">
        <v>1314</v>
      </c>
      <c r="E413" s="4" t="s">
        <v>1304</v>
      </c>
      <c r="F413" s="73">
        <v>10.0</v>
      </c>
      <c r="G413" s="4" t="s">
        <v>1326</v>
      </c>
      <c r="H413" s="74">
        <v>1.0</v>
      </c>
      <c r="I413" s="4" t="s">
        <v>263</v>
      </c>
    </row>
    <row r="414">
      <c r="A414" s="72">
        <v>413.0</v>
      </c>
      <c r="B414" s="4" t="s">
        <v>105</v>
      </c>
      <c r="C414" s="4" t="s">
        <v>1321</v>
      </c>
      <c r="D414" s="4" t="s">
        <v>1293</v>
      </c>
      <c r="E414" s="4" t="s">
        <v>1343</v>
      </c>
      <c r="F414" s="73">
        <v>15.0</v>
      </c>
      <c r="G414" s="73">
        <v>120.0</v>
      </c>
      <c r="H414" s="74">
        <v>1.0</v>
      </c>
      <c r="I414" s="4" t="s">
        <v>263</v>
      </c>
    </row>
    <row r="415">
      <c r="A415" s="72">
        <v>414.0</v>
      </c>
      <c r="B415" s="4" t="s">
        <v>1752</v>
      </c>
      <c r="C415" s="4" t="s">
        <v>1342</v>
      </c>
      <c r="D415" s="4" t="s">
        <v>1314</v>
      </c>
      <c r="E415" s="4" t="s">
        <v>1301</v>
      </c>
      <c r="F415" s="73">
        <v>10.0</v>
      </c>
      <c r="G415" s="73">
        <v>90.0</v>
      </c>
      <c r="H415" s="74">
        <v>1.0</v>
      </c>
      <c r="I415" s="4" t="s">
        <v>263</v>
      </c>
    </row>
    <row r="416">
      <c r="A416" s="72">
        <v>415.0</v>
      </c>
      <c r="B416" s="4" t="s">
        <v>1753</v>
      </c>
      <c r="C416" s="4" t="s">
        <v>1366</v>
      </c>
      <c r="D416" s="4" t="s">
        <v>1317</v>
      </c>
      <c r="E416" s="4" t="s">
        <v>1308</v>
      </c>
      <c r="F416" s="73">
        <v>10.0</v>
      </c>
      <c r="G416" s="4" t="s">
        <v>470</v>
      </c>
      <c r="H416" s="74">
        <v>1.0</v>
      </c>
      <c r="I416" s="4" t="s">
        <v>263</v>
      </c>
    </row>
    <row r="417">
      <c r="A417" s="72">
        <v>416.0</v>
      </c>
      <c r="B417" s="4" t="s">
        <v>1754</v>
      </c>
      <c r="C417" s="4" t="s">
        <v>1292</v>
      </c>
      <c r="D417" s="4" t="s">
        <v>1293</v>
      </c>
      <c r="E417" s="4" t="s">
        <v>1304</v>
      </c>
      <c r="F417" s="73">
        <v>5.0</v>
      </c>
      <c r="G417" s="73">
        <v>150.0</v>
      </c>
      <c r="H417" s="74">
        <v>0.9</v>
      </c>
      <c r="I417" s="4" t="s">
        <v>263</v>
      </c>
    </row>
    <row r="418">
      <c r="A418" s="72">
        <v>417.0</v>
      </c>
      <c r="B418" s="4" t="s">
        <v>1755</v>
      </c>
      <c r="C418" s="4" t="s">
        <v>1366</v>
      </c>
      <c r="D418" s="4" t="s">
        <v>1317</v>
      </c>
      <c r="E418" s="4" t="s">
        <v>1343</v>
      </c>
      <c r="F418" s="73">
        <v>20.0</v>
      </c>
      <c r="G418" s="4" t="s">
        <v>470</v>
      </c>
      <c r="H418" s="4" t="s">
        <v>470</v>
      </c>
      <c r="I418" s="4" t="s">
        <v>263</v>
      </c>
    </row>
    <row r="419">
      <c r="A419" s="72">
        <v>418.0</v>
      </c>
      <c r="B419" s="4" t="s">
        <v>1756</v>
      </c>
      <c r="C419" s="4" t="s">
        <v>1551</v>
      </c>
      <c r="D419" s="4" t="s">
        <v>1293</v>
      </c>
      <c r="E419" s="4" t="s">
        <v>1301</v>
      </c>
      <c r="F419" s="73">
        <v>30.0</v>
      </c>
      <c r="G419" s="73">
        <v>40.0</v>
      </c>
      <c r="H419" s="74">
        <v>1.0</v>
      </c>
      <c r="I419" s="4" t="s">
        <v>263</v>
      </c>
    </row>
    <row r="420">
      <c r="A420" s="72">
        <v>419.0</v>
      </c>
      <c r="B420" s="4" t="s">
        <v>1757</v>
      </c>
      <c r="C420" s="4" t="s">
        <v>1306</v>
      </c>
      <c r="D420" s="4" t="s">
        <v>1293</v>
      </c>
      <c r="E420" s="4" t="s">
        <v>1308</v>
      </c>
      <c r="F420" s="73">
        <v>10.0</v>
      </c>
      <c r="G420" s="73">
        <v>60.0</v>
      </c>
      <c r="H420" s="74">
        <v>1.0</v>
      </c>
      <c r="I420" s="4" t="s">
        <v>263</v>
      </c>
    </row>
    <row r="421">
      <c r="A421" s="72">
        <v>420.0</v>
      </c>
      <c r="B421" s="4" t="s">
        <v>1758</v>
      </c>
      <c r="C421" s="4" t="s">
        <v>1306</v>
      </c>
      <c r="D421" s="4" t="s">
        <v>1293</v>
      </c>
      <c r="E421" s="4" t="s">
        <v>1304</v>
      </c>
      <c r="F421" s="73">
        <v>30.0</v>
      </c>
      <c r="G421" s="73">
        <v>40.0</v>
      </c>
      <c r="H421" s="74">
        <v>1.0</v>
      </c>
      <c r="I421" s="4" t="s">
        <v>263</v>
      </c>
    </row>
    <row r="422">
      <c r="A422" s="72">
        <v>421.0</v>
      </c>
      <c r="B422" s="4" t="s">
        <v>1759</v>
      </c>
      <c r="C422" s="4" t="s">
        <v>1433</v>
      </c>
      <c r="D422" s="4" t="s">
        <v>1293</v>
      </c>
      <c r="E422" s="4" t="s">
        <v>1343</v>
      </c>
      <c r="F422" s="73">
        <v>15.0</v>
      </c>
      <c r="G422" s="73">
        <v>70.0</v>
      </c>
      <c r="H422" s="74">
        <v>1.0</v>
      </c>
      <c r="I422" s="4" t="s">
        <v>263</v>
      </c>
    </row>
    <row r="423">
      <c r="A423" s="72">
        <v>422.0</v>
      </c>
      <c r="B423" s="4" t="s">
        <v>1760</v>
      </c>
      <c r="C423" s="4" t="s">
        <v>50</v>
      </c>
      <c r="D423" s="4" t="s">
        <v>1293</v>
      </c>
      <c r="E423" s="4" t="s">
        <v>1301</v>
      </c>
      <c r="F423" s="73">
        <v>15.0</v>
      </c>
      <c r="G423" s="73">
        <v>65.0</v>
      </c>
      <c r="H423" s="74">
        <v>0.95</v>
      </c>
      <c r="I423" s="4" t="s">
        <v>263</v>
      </c>
    </row>
    <row r="424">
      <c r="A424" s="72">
        <v>423.0</v>
      </c>
      <c r="B424" s="4" t="s">
        <v>1761</v>
      </c>
      <c r="C424" s="4" t="s">
        <v>1306</v>
      </c>
      <c r="D424" s="4" t="s">
        <v>1293</v>
      </c>
      <c r="E424" s="4" t="s">
        <v>1308</v>
      </c>
      <c r="F424" s="73">
        <v>15.0</v>
      </c>
      <c r="G424" s="73">
        <v>65.0</v>
      </c>
      <c r="H424" s="74">
        <v>0.95</v>
      </c>
      <c r="I424" s="4" t="s">
        <v>263</v>
      </c>
    </row>
    <row r="425">
      <c r="A425" s="72">
        <v>424.0</v>
      </c>
      <c r="B425" s="4" t="s">
        <v>1762</v>
      </c>
      <c r="C425" s="4" t="s">
        <v>1303</v>
      </c>
      <c r="D425" s="4" t="s">
        <v>1293</v>
      </c>
      <c r="E425" s="4" t="s">
        <v>1304</v>
      </c>
      <c r="F425" s="73">
        <v>15.0</v>
      </c>
      <c r="G425" s="73">
        <v>65.0</v>
      </c>
      <c r="H425" s="74">
        <v>0.95</v>
      </c>
      <c r="I425" s="4" t="s">
        <v>263</v>
      </c>
    </row>
    <row r="426">
      <c r="A426" s="72">
        <v>425.0</v>
      </c>
      <c r="B426" s="4" t="s">
        <v>81</v>
      </c>
      <c r="C426" s="4" t="s">
        <v>1433</v>
      </c>
      <c r="D426" s="4" t="s">
        <v>1293</v>
      </c>
      <c r="E426" s="4" t="s">
        <v>1301</v>
      </c>
      <c r="F426" s="73">
        <v>30.0</v>
      </c>
      <c r="G426" s="73">
        <v>40.0</v>
      </c>
      <c r="H426" s="74">
        <v>1.0</v>
      </c>
      <c r="I426" s="4" t="s">
        <v>263</v>
      </c>
    </row>
    <row r="427">
      <c r="A427" s="72">
        <v>426.0</v>
      </c>
      <c r="B427" s="4" t="s">
        <v>1763</v>
      </c>
      <c r="C427" s="4" t="s">
        <v>1342</v>
      </c>
      <c r="D427" s="4" t="s">
        <v>1314</v>
      </c>
      <c r="E427" s="4" t="s">
        <v>1301</v>
      </c>
      <c r="F427" s="73">
        <v>10.0</v>
      </c>
      <c r="G427" s="73">
        <v>65.0</v>
      </c>
      <c r="H427" s="74">
        <v>0.85</v>
      </c>
      <c r="I427" s="4" t="s">
        <v>263</v>
      </c>
    </row>
    <row r="428">
      <c r="A428" s="72">
        <v>427.0</v>
      </c>
      <c r="B428" s="4" t="s">
        <v>1764</v>
      </c>
      <c r="C428" s="4" t="s">
        <v>46</v>
      </c>
      <c r="D428" s="4" t="s">
        <v>1293</v>
      </c>
      <c r="E428" s="4" t="s">
        <v>1308</v>
      </c>
      <c r="F428" s="73">
        <v>20.0</v>
      </c>
      <c r="G428" s="73">
        <v>70.0</v>
      </c>
      <c r="H428" s="74">
        <v>1.0</v>
      </c>
      <c r="I428" s="4" t="s">
        <v>263</v>
      </c>
    </row>
    <row r="429">
      <c r="A429" s="72">
        <v>428.0</v>
      </c>
      <c r="B429" s="4" t="s">
        <v>1765</v>
      </c>
      <c r="C429" s="4" t="s">
        <v>46</v>
      </c>
      <c r="D429" s="4" t="s">
        <v>1293</v>
      </c>
      <c r="E429" s="4" t="s">
        <v>1304</v>
      </c>
      <c r="F429" s="73">
        <v>15.0</v>
      </c>
      <c r="G429" s="73">
        <v>80.0</v>
      </c>
      <c r="H429" s="74">
        <v>0.9</v>
      </c>
      <c r="I429" s="4" t="s">
        <v>263</v>
      </c>
    </row>
    <row r="430">
      <c r="A430" s="72">
        <v>429.0</v>
      </c>
      <c r="B430" s="4" t="s">
        <v>1766</v>
      </c>
      <c r="C430" s="4" t="s">
        <v>1551</v>
      </c>
      <c r="D430" s="4" t="s">
        <v>1314</v>
      </c>
      <c r="E430" s="4" t="s">
        <v>1343</v>
      </c>
      <c r="F430" s="73">
        <v>10.0</v>
      </c>
      <c r="G430" s="73">
        <v>65.0</v>
      </c>
      <c r="H430" s="74">
        <v>0.85</v>
      </c>
      <c r="I430" s="4" t="s">
        <v>263</v>
      </c>
    </row>
    <row r="431">
      <c r="A431" s="72">
        <v>430.0</v>
      </c>
      <c r="B431" s="4" t="s">
        <v>1767</v>
      </c>
      <c r="C431" s="4" t="s">
        <v>1551</v>
      </c>
      <c r="D431" s="4" t="s">
        <v>1314</v>
      </c>
      <c r="E431" s="4" t="s">
        <v>1301</v>
      </c>
      <c r="F431" s="73">
        <v>10.0</v>
      </c>
      <c r="G431" s="73">
        <v>80.0</v>
      </c>
      <c r="H431" s="74">
        <v>1.0</v>
      </c>
      <c r="I431" s="4" t="s">
        <v>263</v>
      </c>
    </row>
    <row r="432">
      <c r="A432" s="72">
        <v>431.0</v>
      </c>
      <c r="B432" s="4" t="s">
        <v>1768</v>
      </c>
      <c r="C432" s="4" t="s">
        <v>1292</v>
      </c>
      <c r="D432" s="4" t="s">
        <v>1293</v>
      </c>
      <c r="E432" s="4" t="s">
        <v>1308</v>
      </c>
      <c r="F432" s="73">
        <v>20.0</v>
      </c>
      <c r="G432" s="73">
        <v>90.0</v>
      </c>
      <c r="H432" s="74">
        <v>0.85</v>
      </c>
      <c r="I432" s="4" t="s">
        <v>263</v>
      </c>
    </row>
    <row r="433">
      <c r="A433" s="72">
        <v>432.0</v>
      </c>
      <c r="B433" s="4" t="s">
        <v>1769</v>
      </c>
      <c r="C433" s="4" t="s">
        <v>1321</v>
      </c>
      <c r="D433" s="4" t="s">
        <v>1317</v>
      </c>
      <c r="E433" s="4" t="s">
        <v>1304</v>
      </c>
      <c r="F433" s="73">
        <v>15.0</v>
      </c>
      <c r="G433" s="4" t="s">
        <v>470</v>
      </c>
      <c r="H433" s="4" t="s">
        <v>470</v>
      </c>
      <c r="I433" s="4" t="s">
        <v>263</v>
      </c>
    </row>
    <row r="434">
      <c r="A434" s="72">
        <v>433.0</v>
      </c>
      <c r="B434" s="4" t="s">
        <v>1770</v>
      </c>
      <c r="C434" s="4" t="s">
        <v>46</v>
      </c>
      <c r="D434" s="4" t="s">
        <v>1317</v>
      </c>
      <c r="E434" s="4" t="s">
        <v>1343</v>
      </c>
      <c r="F434" s="73">
        <v>5.0</v>
      </c>
      <c r="G434" s="4" t="s">
        <v>470</v>
      </c>
      <c r="H434" s="4" t="s">
        <v>470</v>
      </c>
      <c r="I434" s="4" t="s">
        <v>263</v>
      </c>
    </row>
    <row r="435">
      <c r="A435" s="72">
        <v>434.0</v>
      </c>
      <c r="B435" s="4" t="s">
        <v>1771</v>
      </c>
      <c r="C435" s="4" t="s">
        <v>1410</v>
      </c>
      <c r="D435" s="4" t="s">
        <v>1314</v>
      </c>
      <c r="E435" s="4" t="s">
        <v>1301</v>
      </c>
      <c r="F435" s="73">
        <v>5.0</v>
      </c>
      <c r="G435" s="4" t="s">
        <v>1464</v>
      </c>
      <c r="H435" s="74">
        <v>0.9</v>
      </c>
      <c r="I435" s="4" t="s">
        <v>263</v>
      </c>
    </row>
    <row r="436">
      <c r="A436" s="72">
        <v>435.0</v>
      </c>
      <c r="B436" s="4" t="s">
        <v>1772</v>
      </c>
      <c r="C436" s="4" t="s">
        <v>50</v>
      </c>
      <c r="D436" s="4" t="s">
        <v>1314</v>
      </c>
      <c r="E436" s="4" t="s">
        <v>1308</v>
      </c>
      <c r="F436" s="73">
        <v>15.0</v>
      </c>
      <c r="G436" s="73">
        <v>80.0</v>
      </c>
      <c r="H436" s="74">
        <v>1.0</v>
      </c>
      <c r="I436" s="4" t="s">
        <v>263</v>
      </c>
    </row>
    <row r="437">
      <c r="A437" s="72">
        <v>436.0</v>
      </c>
      <c r="B437" s="4" t="s">
        <v>1773</v>
      </c>
      <c r="C437" s="4" t="s">
        <v>1303</v>
      </c>
      <c r="D437" s="4" t="s">
        <v>1314</v>
      </c>
      <c r="E437" s="4" t="s">
        <v>1294</v>
      </c>
      <c r="F437" s="73">
        <v>15.0</v>
      </c>
      <c r="G437" s="73">
        <v>80.0</v>
      </c>
      <c r="H437" s="74">
        <v>1.0</v>
      </c>
      <c r="I437" s="4" t="s">
        <v>263</v>
      </c>
    </row>
    <row r="438">
      <c r="A438" s="72">
        <v>437.0</v>
      </c>
      <c r="B438" s="4" t="s">
        <v>1774</v>
      </c>
      <c r="C438" s="4" t="s">
        <v>1331</v>
      </c>
      <c r="D438" s="4" t="s">
        <v>1314</v>
      </c>
      <c r="E438" s="4" t="s">
        <v>1343</v>
      </c>
      <c r="F438" s="73">
        <v>5.0</v>
      </c>
      <c r="G438" s="4" t="s">
        <v>1464</v>
      </c>
      <c r="H438" s="74">
        <v>0.9</v>
      </c>
      <c r="I438" s="4" t="s">
        <v>263</v>
      </c>
    </row>
    <row r="439">
      <c r="A439" s="72">
        <v>438.0</v>
      </c>
      <c r="B439" s="4" t="s">
        <v>1775</v>
      </c>
      <c r="C439" s="4" t="s">
        <v>1331</v>
      </c>
      <c r="D439" s="4" t="s">
        <v>1293</v>
      </c>
      <c r="E439" s="4" t="s">
        <v>1304</v>
      </c>
      <c r="F439" s="73">
        <v>10.0</v>
      </c>
      <c r="G439" s="73">
        <v>120.0</v>
      </c>
      <c r="H439" s="74">
        <v>0.85</v>
      </c>
      <c r="I439" s="4" t="s">
        <v>263</v>
      </c>
    </row>
    <row r="440">
      <c r="A440" s="72">
        <v>439.0</v>
      </c>
      <c r="B440" s="4" t="s">
        <v>1776</v>
      </c>
      <c r="C440" s="4" t="s">
        <v>1418</v>
      </c>
      <c r="D440" s="4" t="s">
        <v>1293</v>
      </c>
      <c r="E440" s="4" t="s">
        <v>1294</v>
      </c>
      <c r="F440" s="73">
        <v>5.0</v>
      </c>
      <c r="G440" s="73">
        <v>150.0</v>
      </c>
      <c r="H440" s="74">
        <v>0.9</v>
      </c>
      <c r="I440" s="4" t="s">
        <v>263</v>
      </c>
    </row>
    <row r="441">
      <c r="A441" s="72">
        <v>440.0</v>
      </c>
      <c r="B441" s="4" t="s">
        <v>1777</v>
      </c>
      <c r="C441" s="4" t="s">
        <v>1359</v>
      </c>
      <c r="D441" s="4" t="s">
        <v>1293</v>
      </c>
      <c r="E441" s="4" t="s">
        <v>1308</v>
      </c>
      <c r="F441" s="73">
        <v>20.0</v>
      </c>
      <c r="G441" s="73">
        <v>70.0</v>
      </c>
      <c r="H441" s="74">
        <v>1.0</v>
      </c>
      <c r="I441" s="4" t="s">
        <v>263</v>
      </c>
    </row>
    <row r="442">
      <c r="A442" s="72">
        <v>441.0</v>
      </c>
      <c r="B442" s="4" t="s">
        <v>1778</v>
      </c>
      <c r="C442" s="4" t="s">
        <v>1359</v>
      </c>
      <c r="D442" s="4" t="s">
        <v>1293</v>
      </c>
      <c r="E442" s="4" t="s">
        <v>1308</v>
      </c>
      <c r="F442" s="73">
        <v>5.0</v>
      </c>
      <c r="G442" s="73">
        <v>120.0</v>
      </c>
      <c r="H442" s="4" t="s">
        <v>1779</v>
      </c>
      <c r="I442" s="4" t="s">
        <v>263</v>
      </c>
    </row>
    <row r="443">
      <c r="A443" s="72">
        <v>442.0</v>
      </c>
      <c r="B443" s="4" t="s">
        <v>1780</v>
      </c>
      <c r="C443" s="4" t="s">
        <v>1551</v>
      </c>
      <c r="D443" s="4" t="s">
        <v>1293</v>
      </c>
      <c r="E443" s="4" t="s">
        <v>1294</v>
      </c>
      <c r="F443" s="73">
        <v>15.0</v>
      </c>
      <c r="G443" s="73">
        <v>80.0</v>
      </c>
      <c r="H443" s="74">
        <v>1.0</v>
      </c>
      <c r="I443" s="4" t="s">
        <v>263</v>
      </c>
    </row>
    <row r="444">
      <c r="A444" s="72">
        <v>443.0</v>
      </c>
      <c r="B444" s="4" t="s">
        <v>1781</v>
      </c>
      <c r="C444" s="4" t="s">
        <v>1551</v>
      </c>
      <c r="D444" s="4" t="s">
        <v>1293</v>
      </c>
      <c r="E444" s="4" t="s">
        <v>1308</v>
      </c>
      <c r="F444" s="73">
        <v>20.0</v>
      </c>
      <c r="G444" s="73">
        <v>60.0</v>
      </c>
      <c r="H444" s="4" t="s">
        <v>470</v>
      </c>
      <c r="I444" s="4" t="s">
        <v>263</v>
      </c>
    </row>
    <row r="445">
      <c r="A445" s="72">
        <v>444.0</v>
      </c>
      <c r="B445" s="4" t="s">
        <v>1782</v>
      </c>
      <c r="C445" s="4" t="s">
        <v>1418</v>
      </c>
      <c r="D445" s="4" t="s">
        <v>1293</v>
      </c>
      <c r="E445" s="4" t="s">
        <v>1294</v>
      </c>
      <c r="F445" s="73">
        <v>5.0</v>
      </c>
      <c r="G445" s="73">
        <v>100.0</v>
      </c>
      <c r="H445" s="74">
        <v>0.8</v>
      </c>
      <c r="I445" s="4" t="s">
        <v>263</v>
      </c>
    </row>
    <row r="446">
      <c r="A446" s="72">
        <v>445.0</v>
      </c>
      <c r="B446" s="4" t="s">
        <v>1783</v>
      </c>
      <c r="C446" s="4" t="s">
        <v>1292</v>
      </c>
      <c r="D446" s="4" t="s">
        <v>1317</v>
      </c>
      <c r="E446" s="4" t="s">
        <v>1304</v>
      </c>
      <c r="F446" s="73">
        <v>20.0</v>
      </c>
      <c r="G446" s="4" t="s">
        <v>470</v>
      </c>
      <c r="H446" s="74">
        <v>1.0</v>
      </c>
      <c r="I446" s="4" t="s">
        <v>263</v>
      </c>
    </row>
    <row r="447">
      <c r="A447" s="72">
        <v>446.0</v>
      </c>
      <c r="B447" s="4" t="s">
        <v>1784</v>
      </c>
      <c r="C447" s="4" t="s">
        <v>1418</v>
      </c>
      <c r="D447" s="4" t="s">
        <v>1317</v>
      </c>
      <c r="E447" s="4" t="s">
        <v>1308</v>
      </c>
      <c r="F447" s="73">
        <v>20.0</v>
      </c>
      <c r="G447" s="4" t="s">
        <v>470</v>
      </c>
      <c r="H447" s="4" t="s">
        <v>470</v>
      </c>
      <c r="I447" s="4" t="s">
        <v>263</v>
      </c>
    </row>
    <row r="448">
      <c r="A448" s="72">
        <v>447.0</v>
      </c>
      <c r="B448" s="4" t="s">
        <v>1785</v>
      </c>
      <c r="C448" s="4" t="s">
        <v>1331</v>
      </c>
      <c r="D448" s="4" t="s">
        <v>1314</v>
      </c>
      <c r="E448" s="4" t="s">
        <v>1301</v>
      </c>
      <c r="F448" s="73">
        <v>20.0</v>
      </c>
      <c r="G448" s="4" t="s">
        <v>470</v>
      </c>
      <c r="H448" s="74">
        <v>1.0</v>
      </c>
      <c r="I448" s="4" t="s">
        <v>263</v>
      </c>
    </row>
    <row r="449">
      <c r="A449" s="72">
        <v>448.0</v>
      </c>
      <c r="B449" s="4" t="s">
        <v>1786</v>
      </c>
      <c r="C449" s="4" t="s">
        <v>1321</v>
      </c>
      <c r="D449" s="4" t="s">
        <v>1314</v>
      </c>
      <c r="E449" s="4" t="s">
        <v>1301</v>
      </c>
      <c r="F449" s="73">
        <v>20.0</v>
      </c>
      <c r="G449" s="4" t="s">
        <v>1623</v>
      </c>
      <c r="H449" s="74">
        <v>1.0</v>
      </c>
      <c r="I449" s="4" t="s">
        <v>263</v>
      </c>
    </row>
    <row r="450">
      <c r="A450" s="72">
        <v>449.0</v>
      </c>
      <c r="B450" s="4" t="s">
        <v>1787</v>
      </c>
      <c r="C450" s="4" t="s">
        <v>1292</v>
      </c>
      <c r="D450" s="4" t="s">
        <v>1314</v>
      </c>
      <c r="E450" s="4" t="s">
        <v>1301</v>
      </c>
      <c r="F450" s="73">
        <v>10.0</v>
      </c>
      <c r="G450" s="73">
        <v>100.0</v>
      </c>
      <c r="H450" s="74">
        <v>1.0</v>
      </c>
      <c r="I450" s="4" t="s">
        <v>263</v>
      </c>
    </row>
    <row r="451">
      <c r="A451" s="72">
        <v>450.0</v>
      </c>
      <c r="B451" s="4" t="s">
        <v>1788</v>
      </c>
      <c r="C451" s="4" t="s">
        <v>1361</v>
      </c>
      <c r="D451" s="4" t="s">
        <v>1293</v>
      </c>
      <c r="E451" s="4" t="s">
        <v>1294</v>
      </c>
      <c r="F451" s="73">
        <v>20.0</v>
      </c>
      <c r="G451" s="73">
        <v>60.0</v>
      </c>
      <c r="H451" s="74">
        <v>1.0</v>
      </c>
      <c r="I451" s="4" t="s">
        <v>263</v>
      </c>
    </row>
    <row r="452">
      <c r="A452" s="72">
        <v>451.0</v>
      </c>
      <c r="B452" s="4" t="s">
        <v>1789</v>
      </c>
      <c r="C452" s="4" t="s">
        <v>50</v>
      </c>
      <c r="D452" s="4" t="s">
        <v>1314</v>
      </c>
      <c r="E452" s="4" t="s">
        <v>1304</v>
      </c>
      <c r="F452" s="73">
        <v>10.0</v>
      </c>
      <c r="G452" s="73">
        <v>50.0</v>
      </c>
      <c r="H452" s="74">
        <v>0.9</v>
      </c>
      <c r="I452" s="4" t="s">
        <v>263</v>
      </c>
    </row>
    <row r="453">
      <c r="A453" s="72">
        <v>452.0</v>
      </c>
      <c r="B453" s="4" t="s">
        <v>1790</v>
      </c>
      <c r="C453" s="4" t="s">
        <v>1331</v>
      </c>
      <c r="D453" s="4" t="s">
        <v>1293</v>
      </c>
      <c r="E453" s="4" t="s">
        <v>1294</v>
      </c>
      <c r="F453" s="73">
        <v>15.0</v>
      </c>
      <c r="G453" s="73">
        <v>120.0</v>
      </c>
      <c r="H453" s="74">
        <v>1.0</v>
      </c>
      <c r="I453" s="4" t="s">
        <v>263</v>
      </c>
    </row>
    <row r="454">
      <c r="A454" s="72">
        <v>453.0</v>
      </c>
      <c r="B454" s="4" t="s">
        <v>1791</v>
      </c>
      <c r="C454" s="4" t="s">
        <v>1379</v>
      </c>
      <c r="D454" s="4" t="s">
        <v>1293</v>
      </c>
      <c r="E454" s="4" t="s">
        <v>1304</v>
      </c>
      <c r="F454" s="73">
        <v>20.0</v>
      </c>
      <c r="G454" s="73">
        <v>40.0</v>
      </c>
      <c r="H454" s="74">
        <v>1.0</v>
      </c>
      <c r="I454" s="4" t="s">
        <v>263</v>
      </c>
    </row>
    <row r="455">
      <c r="A455" s="72">
        <v>454.0</v>
      </c>
      <c r="B455" s="4" t="s">
        <v>1792</v>
      </c>
      <c r="C455" s="4" t="s">
        <v>1361</v>
      </c>
      <c r="D455" s="4" t="s">
        <v>1293</v>
      </c>
      <c r="E455" s="4" t="s">
        <v>1301</v>
      </c>
      <c r="F455" s="73">
        <v>15.0</v>
      </c>
      <c r="G455" s="73">
        <v>90.0</v>
      </c>
      <c r="H455" s="74">
        <v>1.0</v>
      </c>
      <c r="I455" s="4" t="s">
        <v>263</v>
      </c>
    </row>
    <row r="456">
      <c r="A456" s="72">
        <v>455.0</v>
      </c>
      <c r="B456" s="4" t="s">
        <v>1793</v>
      </c>
      <c r="C456" s="4" t="s">
        <v>1361</v>
      </c>
      <c r="D456" s="4" t="s">
        <v>1317</v>
      </c>
      <c r="E456" s="4" t="s">
        <v>1301</v>
      </c>
      <c r="F456" s="73">
        <v>10.0</v>
      </c>
      <c r="G456" s="4" t="s">
        <v>470</v>
      </c>
      <c r="H456" s="4" t="s">
        <v>470</v>
      </c>
      <c r="I456" s="4" t="s">
        <v>263</v>
      </c>
    </row>
    <row r="457">
      <c r="A457" s="72">
        <v>456.0</v>
      </c>
      <c r="B457" s="4" t="s">
        <v>1794</v>
      </c>
      <c r="C457" s="4" t="s">
        <v>1361</v>
      </c>
      <c r="D457" s="4" t="s">
        <v>1317</v>
      </c>
      <c r="E457" s="4" t="s">
        <v>1301</v>
      </c>
      <c r="F457" s="73">
        <v>10.0</v>
      </c>
      <c r="G457" s="4" t="s">
        <v>470</v>
      </c>
      <c r="H457" s="4" t="s">
        <v>470</v>
      </c>
      <c r="I457" s="4" t="s">
        <v>263</v>
      </c>
    </row>
    <row r="458">
      <c r="A458" s="72">
        <v>457.0</v>
      </c>
      <c r="B458" s="4" t="s">
        <v>1795</v>
      </c>
      <c r="C458" s="4" t="s">
        <v>1418</v>
      </c>
      <c r="D458" s="4" t="s">
        <v>1293</v>
      </c>
      <c r="E458" s="4" t="s">
        <v>1294</v>
      </c>
      <c r="F458" s="73">
        <v>5.0</v>
      </c>
      <c r="G458" s="73">
        <v>150.0</v>
      </c>
      <c r="H458" s="74">
        <v>0.8</v>
      </c>
      <c r="I458" s="4" t="s">
        <v>263</v>
      </c>
    </row>
    <row r="459">
      <c r="A459" s="72">
        <v>458.0</v>
      </c>
      <c r="B459" s="4" t="s">
        <v>1796</v>
      </c>
      <c r="C459" s="4" t="s">
        <v>1292</v>
      </c>
      <c r="D459" s="4" t="s">
        <v>1293</v>
      </c>
      <c r="E459" s="4" t="s">
        <v>1301</v>
      </c>
      <c r="F459" s="73">
        <v>10.0</v>
      </c>
      <c r="G459" s="73">
        <v>35.0</v>
      </c>
      <c r="H459" s="74">
        <v>0.9</v>
      </c>
      <c r="I459" s="4" t="s">
        <v>263</v>
      </c>
    </row>
    <row r="460">
      <c r="A460" s="72">
        <v>459.0</v>
      </c>
      <c r="B460" s="4" t="s">
        <v>1797</v>
      </c>
      <c r="C460" s="4" t="s">
        <v>1410</v>
      </c>
      <c r="D460" s="4" t="s">
        <v>1314</v>
      </c>
      <c r="E460" s="4" t="s">
        <v>1308</v>
      </c>
      <c r="F460" s="73">
        <v>5.0</v>
      </c>
      <c r="G460" s="73">
        <v>150.0</v>
      </c>
      <c r="H460" s="74">
        <v>0.9</v>
      </c>
      <c r="I460" s="4" t="s">
        <v>263</v>
      </c>
    </row>
    <row r="461">
      <c r="A461" s="72">
        <v>460.0</v>
      </c>
      <c r="B461" s="4" t="s">
        <v>1798</v>
      </c>
      <c r="C461" s="4" t="s">
        <v>1410</v>
      </c>
      <c r="D461" s="4" t="s">
        <v>1314</v>
      </c>
      <c r="E461" s="4" t="s">
        <v>1294</v>
      </c>
      <c r="F461" s="73">
        <v>5.0</v>
      </c>
      <c r="G461" s="73">
        <v>100.0</v>
      </c>
      <c r="H461" s="74">
        <v>0.95</v>
      </c>
      <c r="I461" s="4" t="s">
        <v>263</v>
      </c>
    </row>
    <row r="462">
      <c r="A462" s="72">
        <v>461.0</v>
      </c>
      <c r="B462" s="4" t="s">
        <v>1799</v>
      </c>
      <c r="C462" s="4" t="s">
        <v>46</v>
      </c>
      <c r="D462" s="4" t="s">
        <v>1317</v>
      </c>
      <c r="E462" s="4" t="s">
        <v>1304</v>
      </c>
      <c r="F462" s="73">
        <v>10.0</v>
      </c>
      <c r="G462" s="4" t="s">
        <v>470</v>
      </c>
      <c r="H462" s="4" t="s">
        <v>470</v>
      </c>
      <c r="I462" s="4" t="s">
        <v>263</v>
      </c>
    </row>
    <row r="463">
      <c r="A463" s="72">
        <v>462.0</v>
      </c>
      <c r="B463" s="4" t="s">
        <v>1800</v>
      </c>
      <c r="C463" s="4" t="s">
        <v>1292</v>
      </c>
      <c r="D463" s="4" t="s">
        <v>1293</v>
      </c>
      <c r="E463" s="4" t="s">
        <v>1294</v>
      </c>
      <c r="F463" s="73">
        <v>5.0</v>
      </c>
      <c r="G463" s="4" t="s">
        <v>470</v>
      </c>
      <c r="H463" s="74">
        <v>1.0</v>
      </c>
      <c r="I463" s="4" t="s">
        <v>263</v>
      </c>
    </row>
    <row r="464">
      <c r="A464" s="72">
        <v>463.0</v>
      </c>
      <c r="B464" s="4" t="s">
        <v>1801</v>
      </c>
      <c r="C464" s="4" t="s">
        <v>1303</v>
      </c>
      <c r="D464" s="4" t="s">
        <v>1314</v>
      </c>
      <c r="E464" s="4" t="s">
        <v>1294</v>
      </c>
      <c r="F464" s="73">
        <v>5.0</v>
      </c>
      <c r="G464" s="73">
        <v>120.0</v>
      </c>
      <c r="H464" s="4" t="s">
        <v>1802</v>
      </c>
      <c r="I464" s="4" t="s">
        <v>263</v>
      </c>
    </row>
    <row r="465">
      <c r="A465" s="72">
        <v>464.0</v>
      </c>
      <c r="B465" s="4" t="s">
        <v>1803</v>
      </c>
      <c r="C465" s="4" t="s">
        <v>1366</v>
      </c>
      <c r="D465" s="4" t="s">
        <v>1317</v>
      </c>
      <c r="E465" s="4" t="s">
        <v>1301</v>
      </c>
      <c r="F465" s="73">
        <v>10.0</v>
      </c>
      <c r="G465" s="4" t="s">
        <v>470</v>
      </c>
      <c r="H465" s="74">
        <v>0.8</v>
      </c>
      <c r="I465" s="4" t="s">
        <v>263</v>
      </c>
    </row>
    <row r="466">
      <c r="A466" s="72">
        <v>465.0</v>
      </c>
      <c r="B466" s="4" t="s">
        <v>1804</v>
      </c>
      <c r="C466" s="4" t="s">
        <v>1331</v>
      </c>
      <c r="D466" s="4" t="s">
        <v>1314</v>
      </c>
      <c r="E466" s="4" t="s">
        <v>1308</v>
      </c>
      <c r="F466" s="73">
        <v>5.0</v>
      </c>
      <c r="G466" s="73">
        <v>120.0</v>
      </c>
      <c r="H466" s="74">
        <v>0.85</v>
      </c>
      <c r="I466" s="4" t="s">
        <v>263</v>
      </c>
    </row>
    <row r="467">
      <c r="A467" s="72">
        <v>466.0</v>
      </c>
      <c r="B467" s="4" t="s">
        <v>1805</v>
      </c>
      <c r="C467" s="4" t="s">
        <v>1433</v>
      </c>
      <c r="D467" s="4" t="s">
        <v>1314</v>
      </c>
      <c r="E467" s="4" t="s">
        <v>1301</v>
      </c>
      <c r="F467" s="73">
        <v>5.0</v>
      </c>
      <c r="G467" s="73">
        <v>60.0</v>
      </c>
      <c r="H467" s="74">
        <v>1.0</v>
      </c>
      <c r="I467" s="4" t="s">
        <v>263</v>
      </c>
    </row>
    <row r="468">
      <c r="A468" s="72">
        <v>467.0</v>
      </c>
      <c r="B468" s="4" t="s">
        <v>1806</v>
      </c>
      <c r="C468" s="4" t="s">
        <v>1433</v>
      </c>
      <c r="D468" s="4" t="s">
        <v>1293</v>
      </c>
      <c r="E468" s="4" t="s">
        <v>1301</v>
      </c>
      <c r="F468" s="73">
        <v>5.0</v>
      </c>
      <c r="G468" s="73">
        <v>120.0</v>
      </c>
      <c r="H468" s="74">
        <v>1.0</v>
      </c>
      <c r="I468" s="4" t="s">
        <v>263</v>
      </c>
    </row>
    <row r="469">
      <c r="A469" s="72">
        <v>468.0</v>
      </c>
      <c r="B469" s="4" t="s">
        <v>1807</v>
      </c>
      <c r="C469" s="4" t="s">
        <v>1366</v>
      </c>
      <c r="D469" s="4" t="s">
        <v>1317</v>
      </c>
      <c r="E469" s="4" t="s">
        <v>1808</v>
      </c>
      <c r="F469" s="73">
        <v>15.0</v>
      </c>
      <c r="G469" s="4" t="s">
        <v>470</v>
      </c>
      <c r="H469" s="4" t="s">
        <v>470</v>
      </c>
      <c r="I469" s="4" t="s">
        <v>352</v>
      </c>
    </row>
    <row r="470">
      <c r="A470" s="72">
        <v>469.0</v>
      </c>
      <c r="B470" s="4" t="s">
        <v>1809</v>
      </c>
      <c r="C470" s="4" t="s">
        <v>1418</v>
      </c>
      <c r="D470" s="4" t="s">
        <v>1317</v>
      </c>
      <c r="E470" s="4" t="s">
        <v>1808</v>
      </c>
      <c r="F470" s="73">
        <v>10.0</v>
      </c>
      <c r="G470" s="4" t="s">
        <v>470</v>
      </c>
      <c r="H470" s="4" t="s">
        <v>470</v>
      </c>
      <c r="I470" s="4" t="s">
        <v>352</v>
      </c>
    </row>
    <row r="471">
      <c r="A471" s="72">
        <v>470.0</v>
      </c>
      <c r="B471" s="4" t="s">
        <v>1810</v>
      </c>
      <c r="C471" s="4" t="s">
        <v>46</v>
      </c>
      <c r="D471" s="4" t="s">
        <v>1317</v>
      </c>
      <c r="E471" s="4" t="s">
        <v>1808</v>
      </c>
      <c r="F471" s="73">
        <v>10.0</v>
      </c>
      <c r="G471" s="4" t="s">
        <v>470</v>
      </c>
      <c r="H471" s="4" t="s">
        <v>470</v>
      </c>
      <c r="I471" s="4" t="s">
        <v>352</v>
      </c>
    </row>
    <row r="472">
      <c r="A472" s="72">
        <v>471.0</v>
      </c>
      <c r="B472" s="4" t="s">
        <v>1811</v>
      </c>
      <c r="C472" s="4" t="s">
        <v>46</v>
      </c>
      <c r="D472" s="4" t="s">
        <v>1317</v>
      </c>
      <c r="E472" s="4" t="s">
        <v>1808</v>
      </c>
      <c r="F472" s="73">
        <v>10.0</v>
      </c>
      <c r="G472" s="4" t="s">
        <v>470</v>
      </c>
      <c r="H472" s="4" t="s">
        <v>470</v>
      </c>
      <c r="I472" s="4" t="s">
        <v>352</v>
      </c>
    </row>
    <row r="473">
      <c r="A473" s="72">
        <v>472.0</v>
      </c>
      <c r="B473" s="4" t="s">
        <v>1812</v>
      </c>
      <c r="C473" s="4" t="s">
        <v>46</v>
      </c>
      <c r="D473" s="4" t="s">
        <v>1317</v>
      </c>
      <c r="E473" s="4" t="s">
        <v>1808</v>
      </c>
      <c r="F473" s="73">
        <v>10.0</v>
      </c>
      <c r="G473" s="4" t="s">
        <v>470</v>
      </c>
      <c r="H473" s="4" t="s">
        <v>470</v>
      </c>
      <c r="I473" s="4" t="s">
        <v>352</v>
      </c>
    </row>
    <row r="474">
      <c r="A474" s="72">
        <v>473.0</v>
      </c>
      <c r="B474" s="4" t="s">
        <v>1813</v>
      </c>
      <c r="C474" s="4" t="s">
        <v>46</v>
      </c>
      <c r="D474" s="4" t="s">
        <v>1314</v>
      </c>
      <c r="E474" s="4" t="s">
        <v>1808</v>
      </c>
      <c r="F474" s="73">
        <v>10.0</v>
      </c>
      <c r="G474" s="73">
        <v>80.0</v>
      </c>
      <c r="H474" s="74">
        <v>1.0</v>
      </c>
      <c r="I474" s="4" t="s">
        <v>352</v>
      </c>
    </row>
    <row r="475">
      <c r="A475" s="72">
        <v>474.0</v>
      </c>
      <c r="B475" s="4" t="s">
        <v>1814</v>
      </c>
      <c r="C475" s="4" t="s">
        <v>1359</v>
      </c>
      <c r="D475" s="4" t="s">
        <v>1314</v>
      </c>
      <c r="E475" s="4" t="s">
        <v>1808</v>
      </c>
      <c r="F475" s="73">
        <v>10.0</v>
      </c>
      <c r="G475" s="73">
        <v>65.0</v>
      </c>
      <c r="H475" s="74">
        <v>1.0</v>
      </c>
      <c r="I475" s="4" t="s">
        <v>352</v>
      </c>
    </row>
    <row r="476">
      <c r="A476" s="72">
        <v>475.0</v>
      </c>
      <c r="B476" s="4" t="s">
        <v>1815</v>
      </c>
      <c r="C476" s="4" t="s">
        <v>1551</v>
      </c>
      <c r="D476" s="4" t="s">
        <v>1317</v>
      </c>
      <c r="E476" s="4" t="s">
        <v>1808</v>
      </c>
      <c r="F476" s="73">
        <v>15.0</v>
      </c>
      <c r="G476" s="4" t="s">
        <v>470</v>
      </c>
      <c r="H476" s="4" t="s">
        <v>470</v>
      </c>
      <c r="I476" s="4" t="s">
        <v>352</v>
      </c>
    </row>
    <row r="477">
      <c r="A477" s="72">
        <v>476.0</v>
      </c>
      <c r="B477" s="4" t="s">
        <v>1816</v>
      </c>
      <c r="C477" s="4" t="s">
        <v>1361</v>
      </c>
      <c r="D477" s="4" t="s">
        <v>1317</v>
      </c>
      <c r="E477" s="4" t="s">
        <v>1808</v>
      </c>
      <c r="F477" s="73">
        <v>20.0</v>
      </c>
      <c r="G477" s="4" t="s">
        <v>470</v>
      </c>
      <c r="H477" s="4" t="s">
        <v>470</v>
      </c>
      <c r="I477" s="4" t="s">
        <v>352</v>
      </c>
    </row>
    <row r="478">
      <c r="A478" s="72">
        <v>477.0</v>
      </c>
      <c r="B478" s="4" t="s">
        <v>1817</v>
      </c>
      <c r="C478" s="4" t="s">
        <v>46</v>
      </c>
      <c r="D478" s="4" t="s">
        <v>1317</v>
      </c>
      <c r="E478" s="4" t="s">
        <v>1808</v>
      </c>
      <c r="F478" s="73">
        <v>15.0</v>
      </c>
      <c r="G478" s="4" t="s">
        <v>470</v>
      </c>
      <c r="H478" s="4" t="s">
        <v>470</v>
      </c>
      <c r="I478" s="4" t="s">
        <v>352</v>
      </c>
    </row>
    <row r="479">
      <c r="A479" s="72">
        <v>478.0</v>
      </c>
      <c r="B479" s="4" t="s">
        <v>1818</v>
      </c>
      <c r="C479" s="4" t="s">
        <v>46</v>
      </c>
      <c r="D479" s="4" t="s">
        <v>1317</v>
      </c>
      <c r="E479" s="4" t="s">
        <v>1808</v>
      </c>
      <c r="F479" s="73">
        <v>10.0</v>
      </c>
      <c r="G479" s="4" t="s">
        <v>470</v>
      </c>
      <c r="H479" s="4" t="s">
        <v>470</v>
      </c>
      <c r="I479" s="4" t="s">
        <v>352</v>
      </c>
    </row>
    <row r="480">
      <c r="A480" s="72">
        <v>479.0</v>
      </c>
      <c r="B480" s="4" t="s">
        <v>1819</v>
      </c>
      <c r="C480" s="4" t="s">
        <v>1418</v>
      </c>
      <c r="D480" s="4" t="s">
        <v>1293</v>
      </c>
      <c r="E480" s="4" t="s">
        <v>1808</v>
      </c>
      <c r="F480" s="73">
        <v>15.0</v>
      </c>
      <c r="G480" s="73">
        <v>50.0</v>
      </c>
      <c r="H480" s="74">
        <v>1.0</v>
      </c>
      <c r="I480" s="4" t="s">
        <v>352</v>
      </c>
    </row>
    <row r="481">
      <c r="A481" s="72">
        <v>480.0</v>
      </c>
      <c r="B481" s="4" t="s">
        <v>1820</v>
      </c>
      <c r="C481" s="4" t="s">
        <v>87</v>
      </c>
      <c r="D481" s="4" t="s">
        <v>1293</v>
      </c>
      <c r="E481" s="4" t="s">
        <v>1808</v>
      </c>
      <c r="F481" s="73">
        <v>10.0</v>
      </c>
      <c r="G481" s="4" t="s">
        <v>1323</v>
      </c>
      <c r="H481" s="74">
        <v>1.0</v>
      </c>
      <c r="I481" s="4" t="s">
        <v>352</v>
      </c>
    </row>
    <row r="482">
      <c r="A482" s="72">
        <v>481.0</v>
      </c>
      <c r="B482" s="4" t="s">
        <v>1821</v>
      </c>
      <c r="C482" s="4" t="s">
        <v>1303</v>
      </c>
      <c r="D482" s="4" t="s">
        <v>1314</v>
      </c>
      <c r="E482" s="4" t="s">
        <v>1808</v>
      </c>
      <c r="F482" s="73">
        <v>15.0</v>
      </c>
      <c r="G482" s="73">
        <v>70.0</v>
      </c>
      <c r="H482" s="74">
        <v>1.0</v>
      </c>
      <c r="I482" s="4" t="s">
        <v>352</v>
      </c>
    </row>
    <row r="483">
      <c r="A483" s="72">
        <v>482.0</v>
      </c>
      <c r="B483" s="4" t="s">
        <v>1822</v>
      </c>
      <c r="C483" s="4" t="s">
        <v>1359</v>
      </c>
      <c r="D483" s="4" t="s">
        <v>1314</v>
      </c>
      <c r="E483" s="4" t="s">
        <v>1808</v>
      </c>
      <c r="F483" s="73">
        <v>10.0</v>
      </c>
      <c r="G483" s="73">
        <v>95.0</v>
      </c>
      <c r="H483" s="74">
        <v>1.0</v>
      </c>
      <c r="I483" s="4" t="s">
        <v>352</v>
      </c>
    </row>
    <row r="484">
      <c r="A484" s="72">
        <v>483.0</v>
      </c>
      <c r="B484" s="4" t="s">
        <v>1823</v>
      </c>
      <c r="C484" s="4" t="s">
        <v>1361</v>
      </c>
      <c r="D484" s="4" t="s">
        <v>1317</v>
      </c>
      <c r="E484" s="4" t="s">
        <v>1808</v>
      </c>
      <c r="F484" s="73">
        <v>20.0</v>
      </c>
      <c r="G484" s="4" t="s">
        <v>470</v>
      </c>
      <c r="H484" s="4" t="s">
        <v>470</v>
      </c>
      <c r="I484" s="4" t="s">
        <v>352</v>
      </c>
    </row>
    <row r="485">
      <c r="A485" s="72">
        <v>484.0</v>
      </c>
      <c r="B485" s="4" t="s">
        <v>1824</v>
      </c>
      <c r="C485" s="4" t="s">
        <v>1551</v>
      </c>
      <c r="D485" s="4" t="s">
        <v>1293</v>
      </c>
      <c r="E485" s="4" t="s">
        <v>1808</v>
      </c>
      <c r="F485" s="73">
        <v>10.0</v>
      </c>
      <c r="G485" s="4" t="s">
        <v>470</v>
      </c>
      <c r="H485" s="74">
        <v>1.0</v>
      </c>
      <c r="I485" s="4" t="s">
        <v>352</v>
      </c>
    </row>
    <row r="486">
      <c r="A486" s="72">
        <v>485.0</v>
      </c>
      <c r="B486" s="4" t="s">
        <v>1825</v>
      </c>
      <c r="C486" s="4" t="s">
        <v>46</v>
      </c>
      <c r="D486" s="4" t="s">
        <v>1314</v>
      </c>
      <c r="E486" s="4" t="s">
        <v>1808</v>
      </c>
      <c r="F486" s="73">
        <v>15.0</v>
      </c>
      <c r="G486" s="4" t="s">
        <v>1355</v>
      </c>
      <c r="H486" s="74">
        <v>1.0</v>
      </c>
      <c r="I486" s="4" t="s">
        <v>352</v>
      </c>
    </row>
    <row r="487">
      <c r="A487" s="72">
        <v>486.0</v>
      </c>
      <c r="B487" s="4" t="s">
        <v>1826</v>
      </c>
      <c r="C487" s="4" t="s">
        <v>50</v>
      </c>
      <c r="D487" s="4" t="s">
        <v>1314</v>
      </c>
      <c r="E487" s="4" t="s">
        <v>1808</v>
      </c>
      <c r="F487" s="73">
        <v>10.0</v>
      </c>
      <c r="G487" s="4" t="s">
        <v>470</v>
      </c>
      <c r="H487" s="74">
        <v>1.0</v>
      </c>
      <c r="I487" s="4" t="s">
        <v>352</v>
      </c>
    </row>
    <row r="488">
      <c r="A488" s="72">
        <v>487.0</v>
      </c>
      <c r="B488" s="4" t="s">
        <v>1827</v>
      </c>
      <c r="C488" s="4" t="s">
        <v>1379</v>
      </c>
      <c r="D488" s="4" t="s">
        <v>1317</v>
      </c>
      <c r="E488" s="4" t="s">
        <v>1808</v>
      </c>
      <c r="F488" s="73">
        <v>20.0</v>
      </c>
      <c r="G488" s="4" t="s">
        <v>470</v>
      </c>
      <c r="H488" s="74">
        <v>1.0</v>
      </c>
      <c r="I488" s="4" t="s">
        <v>352</v>
      </c>
    </row>
    <row r="489">
      <c r="A489" s="72">
        <v>488.0</v>
      </c>
      <c r="B489" s="4" t="s">
        <v>1828</v>
      </c>
      <c r="C489" s="4" t="s">
        <v>1303</v>
      </c>
      <c r="D489" s="4" t="s">
        <v>1293</v>
      </c>
      <c r="E489" s="4" t="s">
        <v>1808</v>
      </c>
      <c r="F489" s="73">
        <v>20.0</v>
      </c>
      <c r="G489" s="73">
        <v>50.0</v>
      </c>
      <c r="H489" s="74">
        <v>1.0</v>
      </c>
      <c r="I489" s="4" t="s">
        <v>352</v>
      </c>
    </row>
    <row r="490">
      <c r="A490" s="72">
        <v>489.0</v>
      </c>
      <c r="B490" s="4" t="s">
        <v>1829</v>
      </c>
      <c r="C490" s="4" t="s">
        <v>1359</v>
      </c>
      <c r="D490" s="4" t="s">
        <v>1317</v>
      </c>
      <c r="E490" s="4" t="s">
        <v>1808</v>
      </c>
      <c r="F490" s="73">
        <v>20.0</v>
      </c>
      <c r="G490" s="4" t="s">
        <v>470</v>
      </c>
      <c r="H490" s="4" t="s">
        <v>470</v>
      </c>
      <c r="I490" s="4" t="s">
        <v>352</v>
      </c>
    </row>
    <row r="491">
      <c r="A491" s="72">
        <v>490.0</v>
      </c>
      <c r="B491" s="4" t="s">
        <v>1830</v>
      </c>
      <c r="C491" s="4" t="s">
        <v>87</v>
      </c>
      <c r="D491" s="4" t="s">
        <v>1293</v>
      </c>
      <c r="E491" s="4" t="s">
        <v>1808</v>
      </c>
      <c r="F491" s="73">
        <v>20.0</v>
      </c>
      <c r="G491" s="4" t="s">
        <v>1623</v>
      </c>
      <c r="H491" s="74">
        <v>1.0</v>
      </c>
      <c r="I491" s="4" t="s">
        <v>352</v>
      </c>
    </row>
    <row r="492">
      <c r="A492" s="72">
        <v>491.0</v>
      </c>
      <c r="B492" s="4" t="s">
        <v>1831</v>
      </c>
      <c r="C492" s="4" t="s">
        <v>1359</v>
      </c>
      <c r="D492" s="4" t="s">
        <v>1314</v>
      </c>
      <c r="E492" s="4" t="s">
        <v>1808</v>
      </c>
      <c r="F492" s="73">
        <v>20.0</v>
      </c>
      <c r="G492" s="73">
        <v>40.0</v>
      </c>
      <c r="H492" s="74">
        <v>1.0</v>
      </c>
      <c r="I492" s="4" t="s">
        <v>352</v>
      </c>
    </row>
    <row r="493">
      <c r="A493" s="72">
        <v>492.0</v>
      </c>
      <c r="B493" s="4" t="s">
        <v>1832</v>
      </c>
      <c r="C493" s="4" t="s">
        <v>1366</v>
      </c>
      <c r="D493" s="4" t="s">
        <v>1293</v>
      </c>
      <c r="E493" s="4" t="s">
        <v>1808</v>
      </c>
      <c r="F493" s="73">
        <v>15.0</v>
      </c>
      <c r="G493" s="73">
        <v>95.0</v>
      </c>
      <c r="H493" s="74">
        <v>1.0</v>
      </c>
      <c r="I493" s="4" t="s">
        <v>352</v>
      </c>
    </row>
    <row r="494">
      <c r="A494" s="72">
        <v>493.0</v>
      </c>
      <c r="B494" s="4" t="s">
        <v>1833</v>
      </c>
      <c r="C494" s="4" t="s">
        <v>1292</v>
      </c>
      <c r="D494" s="4" t="s">
        <v>1317</v>
      </c>
      <c r="E494" s="4" t="s">
        <v>1808</v>
      </c>
      <c r="F494" s="73">
        <v>15.0</v>
      </c>
      <c r="G494" s="4" t="s">
        <v>470</v>
      </c>
      <c r="H494" s="74">
        <v>1.0</v>
      </c>
      <c r="I494" s="4" t="s">
        <v>352</v>
      </c>
    </row>
    <row r="495">
      <c r="A495" s="72">
        <v>494.0</v>
      </c>
      <c r="B495" s="4" t="s">
        <v>1834</v>
      </c>
      <c r="C495" s="4" t="s">
        <v>1292</v>
      </c>
      <c r="D495" s="4" t="s">
        <v>1317</v>
      </c>
      <c r="E495" s="4" t="s">
        <v>1808</v>
      </c>
      <c r="F495" s="73">
        <v>15.0</v>
      </c>
      <c r="G495" s="4" t="s">
        <v>470</v>
      </c>
      <c r="H495" s="74">
        <v>1.0</v>
      </c>
      <c r="I495" s="4" t="s">
        <v>352</v>
      </c>
    </row>
    <row r="496">
      <c r="A496" s="72">
        <v>495.0</v>
      </c>
      <c r="B496" s="4" t="s">
        <v>1835</v>
      </c>
      <c r="C496" s="4" t="s">
        <v>1292</v>
      </c>
      <c r="D496" s="4" t="s">
        <v>1317</v>
      </c>
      <c r="E496" s="4" t="s">
        <v>1808</v>
      </c>
      <c r="F496" s="73">
        <v>15.0</v>
      </c>
      <c r="G496" s="4" t="s">
        <v>470</v>
      </c>
      <c r="H496" s="4" t="s">
        <v>470</v>
      </c>
      <c r="I496" s="4" t="s">
        <v>352</v>
      </c>
    </row>
    <row r="497">
      <c r="A497" s="72">
        <v>496.0</v>
      </c>
      <c r="B497" s="4" t="s">
        <v>1836</v>
      </c>
      <c r="C497" s="4" t="s">
        <v>1292</v>
      </c>
      <c r="D497" s="4" t="s">
        <v>1314</v>
      </c>
      <c r="E497" s="4" t="s">
        <v>1808</v>
      </c>
      <c r="F497" s="73">
        <v>15.0</v>
      </c>
      <c r="G497" s="73">
        <v>60.0</v>
      </c>
      <c r="H497" s="74">
        <v>1.0</v>
      </c>
      <c r="I497" s="4" t="s">
        <v>352</v>
      </c>
    </row>
    <row r="498">
      <c r="A498" s="72">
        <v>497.0</v>
      </c>
      <c r="B498" s="4" t="s">
        <v>1837</v>
      </c>
      <c r="C498" s="4" t="s">
        <v>1292</v>
      </c>
      <c r="D498" s="4" t="s">
        <v>1314</v>
      </c>
      <c r="E498" s="4" t="s">
        <v>1808</v>
      </c>
      <c r="F498" s="73">
        <v>15.0</v>
      </c>
      <c r="G498" s="73">
        <v>40.0</v>
      </c>
      <c r="H498" s="74">
        <v>1.0</v>
      </c>
      <c r="I498" s="4" t="s">
        <v>352</v>
      </c>
    </row>
    <row r="499">
      <c r="A499" s="72">
        <v>498.0</v>
      </c>
      <c r="B499" s="4" t="s">
        <v>1838</v>
      </c>
      <c r="C499" s="4" t="s">
        <v>1292</v>
      </c>
      <c r="D499" s="4" t="s">
        <v>1293</v>
      </c>
      <c r="E499" s="4" t="s">
        <v>1808</v>
      </c>
      <c r="F499" s="73">
        <v>20.0</v>
      </c>
      <c r="G499" s="73">
        <v>70.0</v>
      </c>
      <c r="H499" s="74">
        <v>1.0</v>
      </c>
      <c r="I499" s="4" t="s">
        <v>352</v>
      </c>
    </row>
    <row r="500">
      <c r="A500" s="72">
        <v>499.0</v>
      </c>
      <c r="B500" s="4" t="s">
        <v>1839</v>
      </c>
      <c r="C500" s="4" t="s">
        <v>1359</v>
      </c>
      <c r="D500" s="4" t="s">
        <v>1314</v>
      </c>
      <c r="E500" s="4" t="s">
        <v>1808</v>
      </c>
      <c r="F500" s="73">
        <v>15.0</v>
      </c>
      <c r="G500" s="73">
        <v>50.0</v>
      </c>
      <c r="H500" s="4" t="s">
        <v>470</v>
      </c>
      <c r="I500" s="4" t="s">
        <v>352</v>
      </c>
    </row>
    <row r="501">
      <c r="A501" s="72">
        <v>500.0</v>
      </c>
      <c r="B501" s="4" t="s">
        <v>1840</v>
      </c>
      <c r="C501" s="4" t="s">
        <v>46</v>
      </c>
      <c r="D501" s="4" t="s">
        <v>1314</v>
      </c>
      <c r="E501" s="4" t="s">
        <v>1808</v>
      </c>
      <c r="F501" s="73">
        <v>10.0</v>
      </c>
      <c r="G501" s="73">
        <v>20.0</v>
      </c>
      <c r="H501" s="74">
        <v>1.0</v>
      </c>
      <c r="I501" s="4" t="s">
        <v>352</v>
      </c>
    </row>
    <row r="502">
      <c r="A502" s="72">
        <v>501.0</v>
      </c>
      <c r="B502" s="4" t="s">
        <v>1841</v>
      </c>
      <c r="C502" s="4" t="s">
        <v>87</v>
      </c>
      <c r="D502" s="4" t="s">
        <v>1317</v>
      </c>
      <c r="E502" s="4" t="s">
        <v>1808</v>
      </c>
      <c r="F502" s="73">
        <v>15.0</v>
      </c>
      <c r="G502" s="4" t="s">
        <v>470</v>
      </c>
      <c r="H502" s="4" t="s">
        <v>470</v>
      </c>
      <c r="I502" s="4" t="s">
        <v>352</v>
      </c>
    </row>
    <row r="503">
      <c r="A503" s="72">
        <v>502.0</v>
      </c>
      <c r="B503" s="4" t="s">
        <v>1842</v>
      </c>
      <c r="C503" s="4" t="s">
        <v>46</v>
      </c>
      <c r="D503" s="4" t="s">
        <v>1317</v>
      </c>
      <c r="E503" s="4" t="s">
        <v>1808</v>
      </c>
      <c r="F503" s="73">
        <v>15.0</v>
      </c>
      <c r="G503" s="4" t="s">
        <v>470</v>
      </c>
      <c r="H503" s="4" t="s">
        <v>470</v>
      </c>
      <c r="I503" s="4" t="s">
        <v>352</v>
      </c>
    </row>
    <row r="504">
      <c r="A504" s="72">
        <v>503.0</v>
      </c>
      <c r="B504" s="4" t="s">
        <v>1843</v>
      </c>
      <c r="C504" s="4" t="s">
        <v>1379</v>
      </c>
      <c r="D504" s="4" t="s">
        <v>1314</v>
      </c>
      <c r="E504" s="4" t="s">
        <v>1808</v>
      </c>
      <c r="F504" s="73">
        <v>15.0</v>
      </c>
      <c r="G504" s="73">
        <v>80.0</v>
      </c>
      <c r="H504" s="74">
        <v>1.0</v>
      </c>
      <c r="I504" s="4" t="s">
        <v>352</v>
      </c>
    </row>
    <row r="505">
      <c r="A505" s="72">
        <v>504.0</v>
      </c>
      <c r="B505" s="4" t="s">
        <v>1844</v>
      </c>
      <c r="C505" s="4" t="s">
        <v>1292</v>
      </c>
      <c r="D505" s="4" t="s">
        <v>1317</v>
      </c>
      <c r="E505" s="4" t="s">
        <v>1808</v>
      </c>
      <c r="F505" s="73">
        <v>15.0</v>
      </c>
      <c r="G505" s="4" t="s">
        <v>470</v>
      </c>
      <c r="H505" s="4" t="s">
        <v>470</v>
      </c>
      <c r="I505" s="4" t="s">
        <v>352</v>
      </c>
    </row>
    <row r="506">
      <c r="A506" s="72">
        <v>505.0</v>
      </c>
      <c r="B506" s="4" t="s">
        <v>1845</v>
      </c>
      <c r="C506" s="4" t="s">
        <v>46</v>
      </c>
      <c r="D506" s="4" t="s">
        <v>1317</v>
      </c>
      <c r="E506" s="4" t="s">
        <v>1808</v>
      </c>
      <c r="F506" s="73">
        <v>10.0</v>
      </c>
      <c r="G506" s="4" t="s">
        <v>470</v>
      </c>
      <c r="H506" s="4" t="s">
        <v>470</v>
      </c>
      <c r="I506" s="4" t="s">
        <v>352</v>
      </c>
    </row>
    <row r="507">
      <c r="A507" s="72">
        <v>506.0</v>
      </c>
      <c r="B507" s="4" t="s">
        <v>1846</v>
      </c>
      <c r="C507" s="4" t="s">
        <v>1433</v>
      </c>
      <c r="D507" s="4" t="s">
        <v>1314</v>
      </c>
      <c r="E507" s="4" t="s">
        <v>1808</v>
      </c>
      <c r="F507" s="73">
        <v>10.0</v>
      </c>
      <c r="G507" s="4" t="s">
        <v>1623</v>
      </c>
      <c r="H507" s="74">
        <v>1.0</v>
      </c>
      <c r="I507" s="4" t="s">
        <v>352</v>
      </c>
    </row>
    <row r="508">
      <c r="A508" s="72">
        <v>507.0</v>
      </c>
      <c r="B508" s="4" t="s">
        <v>1847</v>
      </c>
      <c r="C508" s="4" t="s">
        <v>1321</v>
      </c>
      <c r="D508" s="4" t="s">
        <v>1293</v>
      </c>
      <c r="E508" s="4" t="s">
        <v>1808</v>
      </c>
      <c r="F508" s="73">
        <v>10.0</v>
      </c>
      <c r="G508" s="73">
        <v>60.0</v>
      </c>
      <c r="H508" s="74">
        <v>1.0</v>
      </c>
      <c r="I508" s="4" t="s">
        <v>352</v>
      </c>
    </row>
    <row r="509">
      <c r="A509" s="72">
        <v>508.0</v>
      </c>
      <c r="B509" s="4" t="s">
        <v>1848</v>
      </c>
      <c r="C509" s="4" t="s">
        <v>1551</v>
      </c>
      <c r="D509" s="4" t="s">
        <v>1317</v>
      </c>
      <c r="E509" s="4" t="s">
        <v>1808</v>
      </c>
      <c r="F509" s="73">
        <v>10.0</v>
      </c>
      <c r="G509" s="4" t="s">
        <v>470</v>
      </c>
      <c r="H509" s="4" t="s">
        <v>470</v>
      </c>
      <c r="I509" s="4" t="s">
        <v>352</v>
      </c>
    </row>
    <row r="510">
      <c r="A510" s="72">
        <v>509.0</v>
      </c>
      <c r="B510" s="4" t="s">
        <v>1849</v>
      </c>
      <c r="C510" s="4" t="s">
        <v>87</v>
      </c>
      <c r="D510" s="4" t="s">
        <v>1293</v>
      </c>
      <c r="E510" s="4" t="s">
        <v>1808</v>
      </c>
      <c r="F510" s="73">
        <v>10.0</v>
      </c>
      <c r="G510" s="73">
        <v>60.0</v>
      </c>
      <c r="H510" s="74">
        <v>0.9</v>
      </c>
      <c r="I510" s="4" t="s">
        <v>352</v>
      </c>
    </row>
    <row r="511">
      <c r="A511" s="72">
        <v>510.0</v>
      </c>
      <c r="B511" s="4" t="s">
        <v>1850</v>
      </c>
      <c r="C511" s="4" t="s">
        <v>1303</v>
      </c>
      <c r="D511" s="4" t="s">
        <v>1314</v>
      </c>
      <c r="E511" s="4" t="s">
        <v>1808</v>
      </c>
      <c r="F511" s="73">
        <v>15.0</v>
      </c>
      <c r="G511" s="4" t="s">
        <v>1323</v>
      </c>
      <c r="H511" s="74">
        <v>1.0</v>
      </c>
      <c r="I511" s="4" t="s">
        <v>352</v>
      </c>
    </row>
    <row r="512">
      <c r="A512" s="72">
        <v>511.0</v>
      </c>
      <c r="B512" s="4" t="s">
        <v>1851</v>
      </c>
      <c r="C512" s="4" t="s">
        <v>1366</v>
      </c>
      <c r="D512" s="4" t="s">
        <v>1317</v>
      </c>
      <c r="E512" s="4" t="s">
        <v>1808</v>
      </c>
      <c r="F512" s="73">
        <v>15.0</v>
      </c>
      <c r="G512" s="4" t="s">
        <v>470</v>
      </c>
      <c r="H512" s="74">
        <v>1.0</v>
      </c>
      <c r="I512" s="4" t="s">
        <v>352</v>
      </c>
    </row>
    <row r="513">
      <c r="A513" s="72">
        <v>512.0</v>
      </c>
      <c r="B513" s="4" t="s">
        <v>1852</v>
      </c>
      <c r="C513" s="4" t="s">
        <v>1321</v>
      </c>
      <c r="D513" s="4" t="s">
        <v>1293</v>
      </c>
      <c r="E513" s="4" t="s">
        <v>1808</v>
      </c>
      <c r="F513" s="73">
        <v>15.0</v>
      </c>
      <c r="G513" s="73">
        <v>55.0</v>
      </c>
      <c r="H513" s="74">
        <v>1.0</v>
      </c>
      <c r="I513" s="4" t="s">
        <v>352</v>
      </c>
    </row>
    <row r="514">
      <c r="A514" s="72">
        <v>513.0</v>
      </c>
      <c r="B514" s="4" t="s">
        <v>1853</v>
      </c>
      <c r="C514" s="4" t="s">
        <v>1292</v>
      </c>
      <c r="D514" s="4" t="s">
        <v>1317</v>
      </c>
      <c r="E514" s="4" t="s">
        <v>1808</v>
      </c>
      <c r="F514" s="73">
        <v>15.0</v>
      </c>
      <c r="G514" s="4" t="s">
        <v>470</v>
      </c>
      <c r="H514" s="4" t="s">
        <v>470</v>
      </c>
      <c r="I514" s="4" t="s">
        <v>352</v>
      </c>
    </row>
    <row r="515">
      <c r="A515" s="72">
        <v>514.0</v>
      </c>
      <c r="B515" s="4" t="s">
        <v>1854</v>
      </c>
      <c r="C515" s="4" t="s">
        <v>1292</v>
      </c>
      <c r="D515" s="4" t="s">
        <v>1293</v>
      </c>
      <c r="E515" s="4" t="s">
        <v>1808</v>
      </c>
      <c r="F515" s="73">
        <v>5.0</v>
      </c>
      <c r="G515" s="73">
        <v>70.0</v>
      </c>
      <c r="H515" s="74">
        <v>1.0</v>
      </c>
      <c r="I515" s="4" t="s">
        <v>352</v>
      </c>
    </row>
    <row r="516">
      <c r="A516" s="72">
        <v>515.0</v>
      </c>
      <c r="B516" s="4" t="s">
        <v>1855</v>
      </c>
      <c r="C516" s="4" t="s">
        <v>87</v>
      </c>
      <c r="D516" s="4" t="s">
        <v>1314</v>
      </c>
      <c r="E516" s="4" t="s">
        <v>1808</v>
      </c>
      <c r="F516" s="73">
        <v>5.0</v>
      </c>
      <c r="G516" s="4" t="s">
        <v>470</v>
      </c>
      <c r="H516" s="74">
        <v>1.0</v>
      </c>
      <c r="I516" s="4" t="s">
        <v>352</v>
      </c>
    </row>
    <row r="517">
      <c r="A517" s="72">
        <v>516.0</v>
      </c>
      <c r="B517" s="4" t="s">
        <v>1856</v>
      </c>
      <c r="C517" s="4" t="s">
        <v>1292</v>
      </c>
      <c r="D517" s="4" t="s">
        <v>1317</v>
      </c>
      <c r="E517" s="4" t="s">
        <v>1808</v>
      </c>
      <c r="F517" s="73">
        <v>15.0</v>
      </c>
      <c r="G517" s="4" t="s">
        <v>470</v>
      </c>
      <c r="H517" s="4" t="s">
        <v>470</v>
      </c>
      <c r="I517" s="4" t="s">
        <v>352</v>
      </c>
    </row>
    <row r="518">
      <c r="A518" s="72">
        <v>517.0</v>
      </c>
      <c r="B518" s="4" t="s">
        <v>1857</v>
      </c>
      <c r="C518" s="4" t="s">
        <v>1303</v>
      </c>
      <c r="D518" s="4" t="s">
        <v>1314</v>
      </c>
      <c r="E518" s="4" t="s">
        <v>1808</v>
      </c>
      <c r="F518" s="73">
        <v>5.0</v>
      </c>
      <c r="G518" s="73">
        <v>100.0</v>
      </c>
      <c r="H518" s="74">
        <v>0.5</v>
      </c>
      <c r="I518" s="4" t="s">
        <v>352</v>
      </c>
    </row>
    <row r="519">
      <c r="A519" s="72">
        <v>518.0</v>
      </c>
      <c r="B519" s="4" t="s">
        <v>1858</v>
      </c>
      <c r="C519" s="4" t="s">
        <v>1379</v>
      </c>
      <c r="D519" s="4" t="s">
        <v>1314</v>
      </c>
      <c r="E519" s="4" t="s">
        <v>1808</v>
      </c>
      <c r="F519" s="73">
        <v>10.0</v>
      </c>
      <c r="G519" s="4" t="s">
        <v>1422</v>
      </c>
      <c r="H519" s="74">
        <v>1.0</v>
      </c>
      <c r="I519" s="4" t="s">
        <v>352</v>
      </c>
    </row>
    <row r="520">
      <c r="A520" s="72">
        <v>519.0</v>
      </c>
      <c r="B520" s="4" t="s">
        <v>1859</v>
      </c>
      <c r="C520" s="4" t="s">
        <v>1303</v>
      </c>
      <c r="D520" s="4" t="s">
        <v>1314</v>
      </c>
      <c r="E520" s="4" t="s">
        <v>1808</v>
      </c>
      <c r="F520" s="73">
        <v>10.0</v>
      </c>
      <c r="G520" s="4" t="s">
        <v>1422</v>
      </c>
      <c r="H520" s="74">
        <v>1.0</v>
      </c>
      <c r="I520" s="4" t="s">
        <v>352</v>
      </c>
    </row>
    <row r="521">
      <c r="A521" s="72">
        <v>520.0</v>
      </c>
      <c r="B521" s="4" t="s">
        <v>1860</v>
      </c>
      <c r="C521" s="4" t="s">
        <v>1331</v>
      </c>
      <c r="D521" s="4" t="s">
        <v>1314</v>
      </c>
      <c r="E521" s="4" t="s">
        <v>1808</v>
      </c>
      <c r="F521" s="73">
        <v>10.0</v>
      </c>
      <c r="G521" s="4" t="s">
        <v>1422</v>
      </c>
      <c r="H521" s="74">
        <v>1.0</v>
      </c>
      <c r="I521" s="4" t="s">
        <v>352</v>
      </c>
    </row>
    <row r="522">
      <c r="A522" s="72">
        <v>521.0</v>
      </c>
      <c r="B522" s="4" t="s">
        <v>1861</v>
      </c>
      <c r="C522" s="4" t="s">
        <v>50</v>
      </c>
      <c r="D522" s="4" t="s">
        <v>1314</v>
      </c>
      <c r="E522" s="4" t="s">
        <v>1808</v>
      </c>
      <c r="F522" s="73">
        <v>20.0</v>
      </c>
      <c r="G522" s="73">
        <v>70.0</v>
      </c>
      <c r="H522" s="74">
        <v>1.0</v>
      </c>
      <c r="I522" s="4" t="s">
        <v>352</v>
      </c>
    </row>
    <row r="523">
      <c r="A523" s="72">
        <v>522.0</v>
      </c>
      <c r="B523" s="4" t="s">
        <v>1862</v>
      </c>
      <c r="C523" s="4" t="s">
        <v>1361</v>
      </c>
      <c r="D523" s="4" t="s">
        <v>1314</v>
      </c>
      <c r="E523" s="4" t="s">
        <v>1808</v>
      </c>
      <c r="F523" s="73">
        <v>20.0</v>
      </c>
      <c r="G523" s="4" t="s">
        <v>1349</v>
      </c>
      <c r="H523" s="74">
        <v>1.0</v>
      </c>
      <c r="I523" s="4" t="s">
        <v>352</v>
      </c>
    </row>
    <row r="524">
      <c r="A524" s="72">
        <v>523.0</v>
      </c>
      <c r="B524" s="4" t="s">
        <v>1863</v>
      </c>
      <c r="C524" s="4" t="s">
        <v>1342</v>
      </c>
      <c r="D524" s="4" t="s">
        <v>1293</v>
      </c>
      <c r="E524" s="4" t="s">
        <v>1808</v>
      </c>
      <c r="F524" s="73">
        <v>20.0</v>
      </c>
      <c r="G524" s="73">
        <v>60.0</v>
      </c>
      <c r="H524" s="74">
        <v>1.0</v>
      </c>
      <c r="I524" s="4" t="s">
        <v>352</v>
      </c>
    </row>
    <row r="525">
      <c r="A525" s="72">
        <v>524.0</v>
      </c>
      <c r="B525" s="4" t="s">
        <v>1864</v>
      </c>
      <c r="C525" s="4" t="s">
        <v>1306</v>
      </c>
      <c r="D525" s="4" t="s">
        <v>1314</v>
      </c>
      <c r="E525" s="4" t="s">
        <v>1808</v>
      </c>
      <c r="F525" s="73">
        <v>10.0</v>
      </c>
      <c r="G525" s="4" t="s">
        <v>1323</v>
      </c>
      <c r="H525" s="74">
        <v>0.9</v>
      </c>
      <c r="I525" s="4" t="s">
        <v>352</v>
      </c>
    </row>
    <row r="526">
      <c r="A526" s="72">
        <v>525.0</v>
      </c>
      <c r="B526" s="4" t="s">
        <v>1865</v>
      </c>
      <c r="C526" s="4" t="s">
        <v>1410</v>
      </c>
      <c r="D526" s="4" t="s">
        <v>1293</v>
      </c>
      <c r="E526" s="4" t="s">
        <v>1808</v>
      </c>
      <c r="F526" s="73">
        <v>10.0</v>
      </c>
      <c r="G526" s="73">
        <v>60.0</v>
      </c>
      <c r="H526" s="74">
        <v>0.9</v>
      </c>
      <c r="I526" s="4" t="s">
        <v>352</v>
      </c>
    </row>
    <row r="527">
      <c r="A527" s="72">
        <v>526.0</v>
      </c>
      <c r="B527" s="4" t="s">
        <v>1866</v>
      </c>
      <c r="C527" s="4" t="s">
        <v>1292</v>
      </c>
      <c r="D527" s="4" t="s">
        <v>1317</v>
      </c>
      <c r="E527" s="4" t="s">
        <v>1808</v>
      </c>
      <c r="F527" s="73">
        <v>30.0</v>
      </c>
      <c r="G527" s="4" t="s">
        <v>470</v>
      </c>
      <c r="H527" s="4" t="s">
        <v>470</v>
      </c>
      <c r="I527" s="4" t="s">
        <v>352</v>
      </c>
    </row>
    <row r="528">
      <c r="A528" s="72">
        <v>527.0</v>
      </c>
      <c r="B528" s="4" t="s">
        <v>1867</v>
      </c>
      <c r="C528" s="4" t="s">
        <v>50</v>
      </c>
      <c r="D528" s="4" t="s">
        <v>1314</v>
      </c>
      <c r="E528" s="4" t="s">
        <v>1808</v>
      </c>
      <c r="F528" s="73">
        <v>15.0</v>
      </c>
      <c r="G528" s="73">
        <v>55.0</v>
      </c>
      <c r="H528" s="74">
        <v>0.95</v>
      </c>
      <c r="I528" s="4" t="s">
        <v>352</v>
      </c>
    </row>
    <row r="529">
      <c r="A529" s="72">
        <v>528.0</v>
      </c>
      <c r="B529" s="4" t="s">
        <v>1868</v>
      </c>
      <c r="C529" s="4" t="s">
        <v>50</v>
      </c>
      <c r="D529" s="4" t="s">
        <v>1293</v>
      </c>
      <c r="E529" s="4" t="s">
        <v>1808</v>
      </c>
      <c r="F529" s="73">
        <v>15.0</v>
      </c>
      <c r="G529" s="73">
        <v>90.0</v>
      </c>
      <c r="H529" s="74">
        <v>1.0</v>
      </c>
      <c r="I529" s="4" t="s">
        <v>352</v>
      </c>
    </row>
    <row r="530">
      <c r="A530" s="72">
        <v>529.0</v>
      </c>
      <c r="B530" s="4" t="s">
        <v>1869</v>
      </c>
      <c r="C530" s="4" t="s">
        <v>1342</v>
      </c>
      <c r="D530" s="4" t="s">
        <v>1293</v>
      </c>
      <c r="E530" s="4" t="s">
        <v>1808</v>
      </c>
      <c r="F530" s="73">
        <v>10.0</v>
      </c>
      <c r="G530" s="73">
        <v>80.0</v>
      </c>
      <c r="H530" s="74">
        <v>0.95</v>
      </c>
      <c r="I530" s="4" t="s">
        <v>352</v>
      </c>
    </row>
    <row r="531">
      <c r="A531" s="72">
        <v>530.0</v>
      </c>
      <c r="B531" s="4" t="s">
        <v>1870</v>
      </c>
      <c r="C531" s="4" t="s">
        <v>1410</v>
      </c>
      <c r="D531" s="4" t="s">
        <v>1293</v>
      </c>
      <c r="E531" s="4" t="s">
        <v>1808</v>
      </c>
      <c r="F531" s="73">
        <v>15.0</v>
      </c>
      <c r="G531" s="73">
        <v>40.0</v>
      </c>
      <c r="H531" s="74">
        <v>0.9</v>
      </c>
      <c r="I531" s="4" t="s">
        <v>352</v>
      </c>
    </row>
    <row r="532">
      <c r="A532" s="72">
        <v>531.0</v>
      </c>
      <c r="B532" s="4" t="s">
        <v>1871</v>
      </c>
      <c r="C532" s="4" t="s">
        <v>46</v>
      </c>
      <c r="D532" s="4" t="s">
        <v>1293</v>
      </c>
      <c r="E532" s="4" t="s">
        <v>1808</v>
      </c>
      <c r="F532" s="73">
        <v>25.0</v>
      </c>
      <c r="G532" s="73">
        <v>60.0</v>
      </c>
      <c r="H532" s="74">
        <v>1.0</v>
      </c>
      <c r="I532" s="4" t="s">
        <v>352</v>
      </c>
    </row>
    <row r="533">
      <c r="A533" s="72">
        <v>532.0</v>
      </c>
      <c r="B533" s="4" t="s">
        <v>1872</v>
      </c>
      <c r="C533" s="4" t="s">
        <v>1331</v>
      </c>
      <c r="D533" s="4" t="s">
        <v>1293</v>
      </c>
      <c r="E533" s="4" t="s">
        <v>1808</v>
      </c>
      <c r="F533" s="73">
        <v>10.0</v>
      </c>
      <c r="G533" s="73">
        <v>75.0</v>
      </c>
      <c r="H533" s="74">
        <v>1.0</v>
      </c>
      <c r="I533" s="4" t="s">
        <v>352</v>
      </c>
    </row>
    <row r="534">
      <c r="A534" s="72">
        <v>533.0</v>
      </c>
      <c r="B534" s="4" t="s">
        <v>1873</v>
      </c>
      <c r="C534" s="4" t="s">
        <v>87</v>
      </c>
      <c r="D534" s="4" t="s">
        <v>1293</v>
      </c>
      <c r="E534" s="4" t="s">
        <v>1808</v>
      </c>
      <c r="F534" s="4" t="s">
        <v>1399</v>
      </c>
      <c r="G534" s="73">
        <v>90.0</v>
      </c>
      <c r="H534" s="74">
        <v>1.0</v>
      </c>
      <c r="I534" s="4" t="s">
        <v>352</v>
      </c>
    </row>
    <row r="535">
      <c r="A535" s="72">
        <v>534.0</v>
      </c>
      <c r="B535" s="4" t="s">
        <v>1874</v>
      </c>
      <c r="C535" s="4" t="s">
        <v>1379</v>
      </c>
      <c r="D535" s="4" t="s">
        <v>1293</v>
      </c>
      <c r="E535" s="4" t="s">
        <v>1808</v>
      </c>
      <c r="F535" s="73">
        <v>10.0</v>
      </c>
      <c r="G535" s="73">
        <v>75.0</v>
      </c>
      <c r="H535" s="74">
        <v>0.95</v>
      </c>
      <c r="I535" s="4" t="s">
        <v>352</v>
      </c>
    </row>
    <row r="536">
      <c r="A536" s="72">
        <v>535.0</v>
      </c>
      <c r="B536" s="4" t="s">
        <v>1875</v>
      </c>
      <c r="C536" s="4" t="s">
        <v>1303</v>
      </c>
      <c r="D536" s="4" t="s">
        <v>1293</v>
      </c>
      <c r="E536" s="4" t="s">
        <v>1808</v>
      </c>
      <c r="F536" s="73">
        <v>10.0</v>
      </c>
      <c r="G536" s="4" t="s">
        <v>470</v>
      </c>
      <c r="H536" s="74">
        <v>1.0</v>
      </c>
      <c r="I536" s="4" t="s">
        <v>352</v>
      </c>
    </row>
    <row r="537">
      <c r="A537" s="72">
        <v>536.0</v>
      </c>
      <c r="B537" s="4" t="s">
        <v>1876</v>
      </c>
      <c r="C537" s="4" t="s">
        <v>1331</v>
      </c>
      <c r="D537" s="4" t="s">
        <v>1314</v>
      </c>
      <c r="E537" s="4" t="s">
        <v>1808</v>
      </c>
      <c r="F537" s="73">
        <v>10.0</v>
      </c>
      <c r="G537" s="73">
        <v>65.0</v>
      </c>
      <c r="H537" s="74">
        <v>0.9</v>
      </c>
      <c r="I537" s="4" t="s">
        <v>352</v>
      </c>
    </row>
    <row r="538">
      <c r="A538" s="72">
        <v>537.0</v>
      </c>
      <c r="B538" s="4" t="s">
        <v>1877</v>
      </c>
      <c r="C538" s="4" t="s">
        <v>1361</v>
      </c>
      <c r="D538" s="4" t="s">
        <v>1293</v>
      </c>
      <c r="E538" s="4" t="s">
        <v>1808</v>
      </c>
      <c r="F538" s="73">
        <v>20.0</v>
      </c>
      <c r="G538" s="73">
        <v>65.0</v>
      </c>
      <c r="H538" s="74">
        <v>1.0</v>
      </c>
      <c r="I538" s="4" t="s">
        <v>352</v>
      </c>
    </row>
    <row r="539">
      <c r="A539" s="72">
        <v>538.0</v>
      </c>
      <c r="B539" s="4" t="s">
        <v>1878</v>
      </c>
      <c r="C539" s="4" t="s">
        <v>1331</v>
      </c>
      <c r="D539" s="4" t="s">
        <v>1317</v>
      </c>
      <c r="E539" s="4" t="s">
        <v>1808</v>
      </c>
      <c r="F539" s="73">
        <v>10.0</v>
      </c>
      <c r="G539" s="4" t="s">
        <v>470</v>
      </c>
      <c r="H539" s="4" t="s">
        <v>470</v>
      </c>
      <c r="I539" s="4" t="s">
        <v>352</v>
      </c>
    </row>
    <row r="540">
      <c r="A540" s="72">
        <v>539.0</v>
      </c>
      <c r="B540" s="4" t="s">
        <v>1879</v>
      </c>
      <c r="C540" s="4" t="s">
        <v>1366</v>
      </c>
      <c r="D540" s="4" t="s">
        <v>1314</v>
      </c>
      <c r="E540" s="4" t="s">
        <v>1808</v>
      </c>
      <c r="F540" s="73">
        <v>10.0</v>
      </c>
      <c r="G540" s="73">
        <v>85.0</v>
      </c>
      <c r="H540" s="74">
        <v>0.95</v>
      </c>
      <c r="I540" s="4" t="s">
        <v>352</v>
      </c>
    </row>
    <row r="541">
      <c r="A541" s="72">
        <v>540.0</v>
      </c>
      <c r="B541" s="4" t="s">
        <v>1880</v>
      </c>
      <c r="C541" s="4" t="s">
        <v>46</v>
      </c>
      <c r="D541" s="4" t="s">
        <v>1314</v>
      </c>
      <c r="E541" s="4" t="s">
        <v>1808</v>
      </c>
      <c r="F541" s="73">
        <v>10.0</v>
      </c>
      <c r="G541" s="73">
        <v>100.0</v>
      </c>
      <c r="H541" s="74">
        <v>1.0</v>
      </c>
      <c r="I541" s="4" t="s">
        <v>352</v>
      </c>
    </row>
    <row r="542">
      <c r="A542" s="72">
        <v>541.0</v>
      </c>
      <c r="B542" s="4" t="s">
        <v>1881</v>
      </c>
      <c r="C542" s="4" t="s">
        <v>1292</v>
      </c>
      <c r="D542" s="4" t="s">
        <v>1293</v>
      </c>
      <c r="E542" s="4" t="s">
        <v>1808</v>
      </c>
      <c r="F542" s="73">
        <v>10.0</v>
      </c>
      <c r="G542" s="73">
        <v>25.0</v>
      </c>
      <c r="H542" s="74">
        <v>0.85</v>
      </c>
      <c r="I542" s="4" t="s">
        <v>352</v>
      </c>
    </row>
    <row r="543">
      <c r="A543" s="72">
        <v>542.0</v>
      </c>
      <c r="B543" s="4" t="s">
        <v>1882</v>
      </c>
      <c r="C543" s="4" t="s">
        <v>1321</v>
      </c>
      <c r="D543" s="4" t="s">
        <v>1314</v>
      </c>
      <c r="E543" s="4" t="s">
        <v>1808</v>
      </c>
      <c r="F543" s="73">
        <v>10.0</v>
      </c>
      <c r="G543" s="4" t="s">
        <v>1381</v>
      </c>
      <c r="H543" s="74">
        <v>0.7</v>
      </c>
      <c r="I543" s="4" t="s">
        <v>352</v>
      </c>
    </row>
    <row r="544">
      <c r="A544" s="72">
        <v>543.0</v>
      </c>
      <c r="B544" s="4" t="s">
        <v>1883</v>
      </c>
      <c r="C544" s="4" t="s">
        <v>1292</v>
      </c>
      <c r="D544" s="4" t="s">
        <v>1293</v>
      </c>
      <c r="E544" s="4" t="s">
        <v>1808</v>
      </c>
      <c r="F544" s="73">
        <v>15.0</v>
      </c>
      <c r="G544" s="73">
        <v>120.0</v>
      </c>
      <c r="H544" s="74">
        <v>1.0</v>
      </c>
      <c r="I544" s="4" t="s">
        <v>352</v>
      </c>
    </row>
    <row r="545">
      <c r="A545" s="72">
        <v>544.0</v>
      </c>
      <c r="B545" s="4" t="s">
        <v>1884</v>
      </c>
      <c r="C545" s="4" t="s">
        <v>1551</v>
      </c>
      <c r="D545" s="4" t="s">
        <v>1293</v>
      </c>
      <c r="E545" s="4" t="s">
        <v>1808</v>
      </c>
      <c r="F545" s="73">
        <v>15.0</v>
      </c>
      <c r="G545" s="73">
        <v>50.0</v>
      </c>
      <c r="H545" s="74">
        <v>0.85</v>
      </c>
      <c r="I545" s="4" t="s">
        <v>352</v>
      </c>
    </row>
    <row r="546">
      <c r="A546" s="72">
        <v>545.0</v>
      </c>
      <c r="B546" s="4" t="s">
        <v>1885</v>
      </c>
      <c r="C546" s="4" t="s">
        <v>1303</v>
      </c>
      <c r="D546" s="4" t="s">
        <v>1314</v>
      </c>
      <c r="E546" s="4" t="s">
        <v>1808</v>
      </c>
      <c r="F546" s="73">
        <v>5.0</v>
      </c>
      <c r="G546" s="73">
        <v>100.0</v>
      </c>
      <c r="H546" s="74">
        <v>1.0</v>
      </c>
      <c r="I546" s="4" t="s">
        <v>352</v>
      </c>
    </row>
    <row r="547">
      <c r="A547" s="72">
        <v>546.0</v>
      </c>
      <c r="B547" s="4" t="s">
        <v>1886</v>
      </c>
      <c r="C547" s="4" t="s">
        <v>1292</v>
      </c>
      <c r="D547" s="4" t="s">
        <v>1314</v>
      </c>
      <c r="E547" s="4" t="s">
        <v>1808</v>
      </c>
      <c r="F547" s="73">
        <v>5.0</v>
      </c>
      <c r="G547" s="73">
        <v>85.0</v>
      </c>
      <c r="H547" s="74">
        <v>1.0</v>
      </c>
      <c r="I547" s="4" t="s">
        <v>352</v>
      </c>
    </row>
    <row r="548">
      <c r="A548" s="72">
        <v>547.0</v>
      </c>
      <c r="B548" s="4" t="s">
        <v>1887</v>
      </c>
      <c r="C548" s="4" t="s">
        <v>1292</v>
      </c>
      <c r="D548" s="4" t="s">
        <v>1314</v>
      </c>
      <c r="E548" s="4" t="s">
        <v>1808</v>
      </c>
      <c r="F548" s="73">
        <v>10.0</v>
      </c>
      <c r="G548" s="73">
        <v>75.0</v>
      </c>
      <c r="H548" s="74">
        <v>1.0</v>
      </c>
      <c r="I548" s="4" t="s">
        <v>352</v>
      </c>
    </row>
    <row r="549">
      <c r="A549" s="72">
        <v>548.0</v>
      </c>
      <c r="B549" s="4" t="s">
        <v>1888</v>
      </c>
      <c r="C549" s="4" t="s">
        <v>87</v>
      </c>
      <c r="D549" s="4" t="s">
        <v>1314</v>
      </c>
      <c r="E549" s="4" t="s">
        <v>1808</v>
      </c>
      <c r="F549" s="73">
        <v>10.0</v>
      </c>
      <c r="G549" s="73">
        <v>85.0</v>
      </c>
      <c r="H549" s="74">
        <v>1.0</v>
      </c>
      <c r="I549" s="4" t="s">
        <v>352</v>
      </c>
    </row>
    <row r="550">
      <c r="A550" s="72">
        <v>549.0</v>
      </c>
      <c r="B550" s="4" t="s">
        <v>1889</v>
      </c>
      <c r="C550" s="4" t="s">
        <v>1306</v>
      </c>
      <c r="D550" s="4" t="s">
        <v>1314</v>
      </c>
      <c r="E550" s="4" t="s">
        <v>1808</v>
      </c>
      <c r="F550" s="73">
        <v>10.0</v>
      </c>
      <c r="G550" s="73">
        <v>65.0</v>
      </c>
      <c r="H550" s="74">
        <v>0.95</v>
      </c>
      <c r="I550" s="4" t="s">
        <v>352</v>
      </c>
    </row>
    <row r="551">
      <c r="A551" s="72">
        <v>550.0</v>
      </c>
      <c r="B551" s="4" t="s">
        <v>1890</v>
      </c>
      <c r="C551" s="4" t="s">
        <v>50</v>
      </c>
      <c r="D551" s="4" t="s">
        <v>1293</v>
      </c>
      <c r="E551" s="4" t="s">
        <v>1808</v>
      </c>
      <c r="F551" s="73">
        <v>5.0</v>
      </c>
      <c r="G551" s="73">
        <v>130.0</v>
      </c>
      <c r="H551" s="74">
        <v>0.85</v>
      </c>
      <c r="I551" s="4" t="s">
        <v>352</v>
      </c>
    </row>
    <row r="552">
      <c r="A552" s="72">
        <v>551.0</v>
      </c>
      <c r="B552" s="4" t="s">
        <v>1891</v>
      </c>
      <c r="C552" s="4" t="s">
        <v>1303</v>
      </c>
      <c r="D552" s="4" t="s">
        <v>1314</v>
      </c>
      <c r="E552" s="4" t="s">
        <v>1808</v>
      </c>
      <c r="F552" s="73">
        <v>5.0</v>
      </c>
      <c r="G552" s="73">
        <v>130.0</v>
      </c>
      <c r="H552" s="74">
        <v>0.85</v>
      </c>
      <c r="I552" s="4" t="s">
        <v>352</v>
      </c>
    </row>
    <row r="553">
      <c r="A553" s="72">
        <v>552.0</v>
      </c>
      <c r="B553" s="4" t="s">
        <v>1892</v>
      </c>
      <c r="C553" s="4" t="s">
        <v>1303</v>
      </c>
      <c r="D553" s="4" t="s">
        <v>1314</v>
      </c>
      <c r="E553" s="4" t="s">
        <v>1808</v>
      </c>
      <c r="F553" s="73">
        <v>10.0</v>
      </c>
      <c r="G553" s="73">
        <v>80.0</v>
      </c>
      <c r="H553" s="74">
        <v>1.0</v>
      </c>
      <c r="I553" s="4" t="s">
        <v>352</v>
      </c>
    </row>
    <row r="554">
      <c r="A554" s="72">
        <v>553.0</v>
      </c>
      <c r="B554" s="4" t="s">
        <v>1893</v>
      </c>
      <c r="C554" s="4" t="s">
        <v>1306</v>
      </c>
      <c r="D554" s="4" t="s">
        <v>1293</v>
      </c>
      <c r="E554" s="4" t="s">
        <v>1808</v>
      </c>
      <c r="F554" s="73">
        <v>5.0</v>
      </c>
      <c r="G554" s="73">
        <v>140.0</v>
      </c>
      <c r="H554" s="74">
        <v>0.9</v>
      </c>
      <c r="I554" s="4" t="s">
        <v>352</v>
      </c>
    </row>
    <row r="555">
      <c r="A555" s="72">
        <v>554.0</v>
      </c>
      <c r="B555" s="4" t="s">
        <v>1894</v>
      </c>
      <c r="C555" s="4" t="s">
        <v>1306</v>
      </c>
      <c r="D555" s="4" t="s">
        <v>1314</v>
      </c>
      <c r="E555" s="4" t="s">
        <v>1808</v>
      </c>
      <c r="F555" s="73">
        <v>5.0</v>
      </c>
      <c r="G555" s="73">
        <v>140.0</v>
      </c>
      <c r="H555" s="74">
        <v>0.9</v>
      </c>
      <c r="I555" s="4" t="s">
        <v>352</v>
      </c>
    </row>
    <row r="556">
      <c r="A556" s="72">
        <v>555.0</v>
      </c>
      <c r="B556" s="4" t="s">
        <v>1895</v>
      </c>
      <c r="C556" s="4" t="s">
        <v>1366</v>
      </c>
      <c r="D556" s="4" t="s">
        <v>1314</v>
      </c>
      <c r="E556" s="4" t="s">
        <v>1808</v>
      </c>
      <c r="F556" s="73">
        <v>15.0</v>
      </c>
      <c r="G556" s="73">
        <v>55.0</v>
      </c>
      <c r="H556" s="74">
        <v>0.95</v>
      </c>
      <c r="I556" s="4" t="s">
        <v>352</v>
      </c>
    </row>
    <row r="557">
      <c r="A557" s="72">
        <v>556.0</v>
      </c>
      <c r="B557" s="4" t="s">
        <v>1896</v>
      </c>
      <c r="C557" s="4" t="s">
        <v>1306</v>
      </c>
      <c r="D557" s="4" t="s">
        <v>1293</v>
      </c>
      <c r="E557" s="4" t="s">
        <v>1808</v>
      </c>
      <c r="F557" s="73">
        <v>10.0</v>
      </c>
      <c r="G557" s="73">
        <v>85.0</v>
      </c>
      <c r="H557" s="74">
        <v>0.9</v>
      </c>
      <c r="I557" s="4" t="s">
        <v>352</v>
      </c>
    </row>
    <row r="558">
      <c r="A558" s="72">
        <v>557.0</v>
      </c>
      <c r="B558" s="4" t="s">
        <v>1897</v>
      </c>
      <c r="C558" s="4" t="s">
        <v>1303</v>
      </c>
      <c r="D558" s="4" t="s">
        <v>1293</v>
      </c>
      <c r="E558" s="4" t="s">
        <v>1808</v>
      </c>
      <c r="F558" s="73">
        <v>5.0</v>
      </c>
      <c r="G558" s="73">
        <v>180.0</v>
      </c>
      <c r="H558" s="74">
        <v>0.95</v>
      </c>
      <c r="I558" s="4" t="s">
        <v>352</v>
      </c>
    </row>
    <row r="559">
      <c r="A559" s="72">
        <v>558.0</v>
      </c>
      <c r="B559" s="4" t="s">
        <v>1898</v>
      </c>
      <c r="C559" s="4" t="s">
        <v>1303</v>
      </c>
      <c r="D559" s="4" t="s">
        <v>1314</v>
      </c>
      <c r="E559" s="4" t="s">
        <v>1808</v>
      </c>
      <c r="F559" s="73">
        <v>5.0</v>
      </c>
      <c r="G559" s="73">
        <v>100.0</v>
      </c>
      <c r="H559" s="74">
        <v>1.0</v>
      </c>
      <c r="I559" s="4" t="s">
        <v>352</v>
      </c>
    </row>
    <row r="560">
      <c r="A560" s="72">
        <v>559.0</v>
      </c>
      <c r="B560" s="4" t="s">
        <v>1899</v>
      </c>
      <c r="C560" s="4" t="s">
        <v>50</v>
      </c>
      <c r="D560" s="4" t="s">
        <v>1293</v>
      </c>
      <c r="E560" s="4" t="s">
        <v>1808</v>
      </c>
      <c r="F560" s="73">
        <v>5.0</v>
      </c>
      <c r="G560" s="73">
        <v>100.0</v>
      </c>
      <c r="H560" s="74">
        <v>1.0</v>
      </c>
      <c r="I560" s="4" t="s">
        <v>352</v>
      </c>
    </row>
    <row r="561">
      <c r="A561" s="72">
        <v>560.0</v>
      </c>
      <c r="B561" s="4" t="s">
        <v>1900</v>
      </c>
      <c r="C561" s="4" t="s">
        <v>87</v>
      </c>
      <c r="D561" s="4" t="s">
        <v>1293</v>
      </c>
      <c r="E561" s="4" t="s">
        <v>1808</v>
      </c>
      <c r="F561" s="73">
        <v>10.0</v>
      </c>
      <c r="G561" s="73">
        <v>80.0</v>
      </c>
      <c r="H561" s="74">
        <v>0.95</v>
      </c>
      <c r="I561" s="4" t="s">
        <v>119</v>
      </c>
    </row>
    <row r="562">
      <c r="A562" s="72">
        <v>561.0</v>
      </c>
      <c r="B562" s="4" t="s">
        <v>1901</v>
      </c>
      <c r="C562" s="4" t="s">
        <v>87</v>
      </c>
      <c r="D562" s="4" t="s">
        <v>1317</v>
      </c>
      <c r="E562" s="4" t="s">
        <v>1808</v>
      </c>
      <c r="F562" s="73">
        <v>10.0</v>
      </c>
      <c r="G562" s="4" t="s">
        <v>470</v>
      </c>
      <c r="H562" s="4" t="s">
        <v>470</v>
      </c>
      <c r="I562" s="4" t="s">
        <v>119</v>
      </c>
    </row>
    <row r="563">
      <c r="A563" s="72">
        <v>562.0</v>
      </c>
      <c r="B563" s="4" t="s">
        <v>1902</v>
      </c>
      <c r="C563" s="4" t="s">
        <v>1359</v>
      </c>
      <c r="D563" s="4" t="s">
        <v>1314</v>
      </c>
      <c r="E563" s="4" t="s">
        <v>1808</v>
      </c>
      <c r="F563" s="73">
        <v>10.0</v>
      </c>
      <c r="G563" s="73">
        <v>120.0</v>
      </c>
      <c r="H563" s="74">
        <v>0.9</v>
      </c>
      <c r="I563" s="4" t="s">
        <v>119</v>
      </c>
    </row>
    <row r="564">
      <c r="A564" s="72">
        <v>563.0</v>
      </c>
      <c r="B564" s="4" t="s">
        <v>1903</v>
      </c>
      <c r="C564" s="4" t="s">
        <v>1342</v>
      </c>
      <c r="D564" s="4" t="s">
        <v>1317</v>
      </c>
      <c r="E564" s="4" t="s">
        <v>1808</v>
      </c>
      <c r="F564" s="73">
        <v>10.0</v>
      </c>
      <c r="G564" s="4" t="s">
        <v>470</v>
      </c>
      <c r="H564" s="4" t="s">
        <v>470</v>
      </c>
      <c r="I564" s="4" t="s">
        <v>119</v>
      </c>
    </row>
    <row r="565">
      <c r="A565" s="72">
        <v>564.0</v>
      </c>
      <c r="B565" s="4" t="s">
        <v>1904</v>
      </c>
      <c r="C565" s="4" t="s">
        <v>1361</v>
      </c>
      <c r="D565" s="4" t="s">
        <v>1317</v>
      </c>
      <c r="E565" s="4" t="s">
        <v>1808</v>
      </c>
      <c r="F565" s="73">
        <v>20.0</v>
      </c>
      <c r="G565" s="4" t="s">
        <v>470</v>
      </c>
      <c r="H565" s="4" t="s">
        <v>470</v>
      </c>
      <c r="I565" s="4" t="s">
        <v>119</v>
      </c>
    </row>
    <row r="566">
      <c r="A566" s="72">
        <v>565.0</v>
      </c>
      <c r="B566" s="4" t="s">
        <v>1905</v>
      </c>
      <c r="C566" s="4" t="s">
        <v>1361</v>
      </c>
      <c r="D566" s="4" t="s">
        <v>1293</v>
      </c>
      <c r="E566" s="4" t="s">
        <v>1808</v>
      </c>
      <c r="F566" s="73">
        <v>25.0</v>
      </c>
      <c r="G566" s="73">
        <v>30.0</v>
      </c>
      <c r="H566" s="74">
        <v>1.0</v>
      </c>
      <c r="I566" s="4" t="s">
        <v>119</v>
      </c>
    </row>
    <row r="567">
      <c r="A567" s="72">
        <v>566.0</v>
      </c>
      <c r="B567" s="4" t="s">
        <v>1906</v>
      </c>
      <c r="C567" s="4" t="s">
        <v>1433</v>
      </c>
      <c r="D567" s="4" t="s">
        <v>1293</v>
      </c>
      <c r="E567" s="4" t="s">
        <v>1808</v>
      </c>
      <c r="F567" s="73">
        <v>10.0</v>
      </c>
      <c r="G567" s="73">
        <v>90.0</v>
      </c>
      <c r="H567" s="74">
        <v>1.0</v>
      </c>
      <c r="I567" s="4" t="s">
        <v>119</v>
      </c>
    </row>
    <row r="568">
      <c r="A568" s="72">
        <v>567.0</v>
      </c>
      <c r="B568" s="4" t="s">
        <v>1907</v>
      </c>
      <c r="C568" s="4" t="s">
        <v>1433</v>
      </c>
      <c r="D568" s="4" t="s">
        <v>1317</v>
      </c>
      <c r="E568" s="4" t="s">
        <v>1808</v>
      </c>
      <c r="F568" s="73">
        <v>20.0</v>
      </c>
      <c r="G568" s="4" t="s">
        <v>470</v>
      </c>
      <c r="H568" s="74">
        <v>1.0</v>
      </c>
      <c r="I568" s="4" t="s">
        <v>119</v>
      </c>
    </row>
    <row r="569">
      <c r="A569" s="72">
        <v>568.0</v>
      </c>
      <c r="B569" s="4" t="s">
        <v>1908</v>
      </c>
      <c r="C569" s="4" t="s">
        <v>1292</v>
      </c>
      <c r="D569" s="4" t="s">
        <v>1317</v>
      </c>
      <c r="E569" s="4" t="s">
        <v>1808</v>
      </c>
      <c r="F569" s="73">
        <v>30.0</v>
      </c>
      <c r="G569" s="4" t="s">
        <v>470</v>
      </c>
      <c r="H569" s="74">
        <v>1.0</v>
      </c>
      <c r="I569" s="4" t="s">
        <v>119</v>
      </c>
    </row>
    <row r="570">
      <c r="A570" s="72">
        <v>569.0</v>
      </c>
      <c r="B570" s="4" t="s">
        <v>1909</v>
      </c>
      <c r="C570" s="4" t="s">
        <v>50</v>
      </c>
      <c r="D570" s="4" t="s">
        <v>1317</v>
      </c>
      <c r="E570" s="4" t="s">
        <v>1808</v>
      </c>
      <c r="F570" s="73">
        <v>25.0</v>
      </c>
      <c r="G570" s="4" t="s">
        <v>470</v>
      </c>
      <c r="H570" s="4" t="s">
        <v>470</v>
      </c>
      <c r="I570" s="4" t="s">
        <v>119</v>
      </c>
    </row>
    <row r="571">
      <c r="A571" s="72">
        <v>570.0</v>
      </c>
      <c r="B571" s="4" t="s">
        <v>1910</v>
      </c>
      <c r="C571" s="4" t="s">
        <v>50</v>
      </c>
      <c r="D571" s="4" t="s">
        <v>1314</v>
      </c>
      <c r="E571" s="4" t="s">
        <v>1808</v>
      </c>
      <c r="F571" s="73">
        <v>20.0</v>
      </c>
      <c r="G571" s="73">
        <v>50.0</v>
      </c>
      <c r="H571" s="74">
        <v>1.0</v>
      </c>
      <c r="I571" s="4" t="s">
        <v>119</v>
      </c>
    </row>
    <row r="572">
      <c r="A572" s="72">
        <v>571.0</v>
      </c>
      <c r="B572" s="4" t="s">
        <v>1911</v>
      </c>
      <c r="C572" s="4" t="s">
        <v>1331</v>
      </c>
      <c r="D572" s="4" t="s">
        <v>1317</v>
      </c>
      <c r="E572" s="4" t="s">
        <v>1808</v>
      </c>
      <c r="F572" s="73">
        <v>20.0</v>
      </c>
      <c r="G572" s="4" t="s">
        <v>470</v>
      </c>
      <c r="H572" s="74">
        <v>1.0</v>
      </c>
      <c r="I572" s="4" t="s">
        <v>119</v>
      </c>
    </row>
    <row r="573">
      <c r="A573" s="72">
        <v>572.0</v>
      </c>
      <c r="B573" s="4" t="s">
        <v>1912</v>
      </c>
      <c r="C573" s="4" t="s">
        <v>1331</v>
      </c>
      <c r="D573" s="4" t="s">
        <v>1293</v>
      </c>
      <c r="E573" s="4" t="s">
        <v>1808</v>
      </c>
      <c r="F573" s="73">
        <v>15.0</v>
      </c>
      <c r="G573" s="73">
        <v>90.0</v>
      </c>
      <c r="H573" s="74">
        <v>1.0</v>
      </c>
      <c r="I573" s="4" t="s">
        <v>119</v>
      </c>
    </row>
    <row r="574">
      <c r="A574" s="72">
        <v>573.0</v>
      </c>
      <c r="B574" s="4" t="s">
        <v>1913</v>
      </c>
      <c r="C574" s="4" t="s">
        <v>1306</v>
      </c>
      <c r="D574" s="4" t="s">
        <v>1314</v>
      </c>
      <c r="E574" s="4" t="s">
        <v>1808</v>
      </c>
      <c r="F574" s="73">
        <v>20.0</v>
      </c>
      <c r="G574" s="73">
        <v>70.0</v>
      </c>
      <c r="H574" s="74">
        <v>1.0</v>
      </c>
      <c r="I574" s="4" t="s">
        <v>119</v>
      </c>
    </row>
    <row r="575">
      <c r="A575" s="72">
        <v>574.0</v>
      </c>
      <c r="B575" s="4" t="s">
        <v>1914</v>
      </c>
      <c r="C575" s="4" t="s">
        <v>1525</v>
      </c>
      <c r="D575" s="4" t="s">
        <v>1314</v>
      </c>
      <c r="E575" s="4" t="s">
        <v>1808</v>
      </c>
      <c r="F575" s="73">
        <v>15.0</v>
      </c>
      <c r="G575" s="73">
        <v>40.0</v>
      </c>
      <c r="H575" s="4" t="s">
        <v>470</v>
      </c>
      <c r="I575" s="4" t="s">
        <v>119</v>
      </c>
    </row>
    <row r="576">
      <c r="A576" s="72">
        <v>575.0</v>
      </c>
      <c r="B576" s="4" t="s">
        <v>1915</v>
      </c>
      <c r="C576" s="4" t="s">
        <v>1366</v>
      </c>
      <c r="D576" s="4" t="s">
        <v>1317</v>
      </c>
      <c r="E576" s="4" t="s">
        <v>1808</v>
      </c>
      <c r="F576" s="73">
        <v>20.0</v>
      </c>
      <c r="G576" s="4" t="s">
        <v>470</v>
      </c>
      <c r="H576" s="74">
        <v>1.0</v>
      </c>
      <c r="I576" s="4" t="s">
        <v>119</v>
      </c>
    </row>
    <row r="577">
      <c r="A577" s="72">
        <v>576.0</v>
      </c>
      <c r="B577" s="4" t="s">
        <v>1916</v>
      </c>
      <c r="C577" s="4" t="s">
        <v>1366</v>
      </c>
      <c r="D577" s="4" t="s">
        <v>1317</v>
      </c>
      <c r="E577" s="4" t="s">
        <v>1808</v>
      </c>
      <c r="F577" s="73">
        <v>20.0</v>
      </c>
      <c r="G577" s="4" t="s">
        <v>470</v>
      </c>
      <c r="H577" s="74">
        <v>1.0</v>
      </c>
      <c r="I577" s="4" t="s">
        <v>119</v>
      </c>
    </row>
    <row r="578">
      <c r="A578" s="72">
        <v>577.0</v>
      </c>
      <c r="B578" s="4" t="s">
        <v>1917</v>
      </c>
      <c r="C578" s="4" t="s">
        <v>1525</v>
      </c>
      <c r="D578" s="4" t="s">
        <v>1314</v>
      </c>
      <c r="E578" s="4" t="s">
        <v>1808</v>
      </c>
      <c r="F578" s="73">
        <v>10.0</v>
      </c>
      <c r="G578" s="73">
        <v>50.0</v>
      </c>
      <c r="H578" s="74">
        <v>1.0</v>
      </c>
      <c r="I578" s="4" t="s">
        <v>119</v>
      </c>
    </row>
    <row r="579">
      <c r="A579" s="72">
        <v>578.0</v>
      </c>
      <c r="B579" s="4" t="s">
        <v>1918</v>
      </c>
      <c r="C579" s="4" t="s">
        <v>1525</v>
      </c>
      <c r="D579" s="4" t="s">
        <v>1317</v>
      </c>
      <c r="E579" s="4" t="s">
        <v>1808</v>
      </c>
      <c r="F579" s="73">
        <v>10.0</v>
      </c>
      <c r="G579" s="4" t="s">
        <v>470</v>
      </c>
      <c r="H579" s="4" t="s">
        <v>470</v>
      </c>
      <c r="I579" s="4" t="s">
        <v>119</v>
      </c>
    </row>
    <row r="580">
      <c r="A580" s="72">
        <v>579.0</v>
      </c>
      <c r="B580" s="4" t="s">
        <v>1919</v>
      </c>
      <c r="C580" s="4" t="s">
        <v>1525</v>
      </c>
      <c r="D580" s="4" t="s">
        <v>1317</v>
      </c>
      <c r="E580" s="4" t="s">
        <v>1808</v>
      </c>
      <c r="F580" s="73">
        <v>10.0</v>
      </c>
      <c r="G580" s="4" t="s">
        <v>470</v>
      </c>
      <c r="H580" s="4" t="s">
        <v>470</v>
      </c>
      <c r="I580" s="4" t="s">
        <v>119</v>
      </c>
    </row>
    <row r="581">
      <c r="A581" s="72">
        <v>580.0</v>
      </c>
      <c r="B581" s="4" t="s">
        <v>1920</v>
      </c>
      <c r="C581" s="4" t="s">
        <v>1331</v>
      </c>
      <c r="D581" s="4" t="s">
        <v>1317</v>
      </c>
      <c r="E581" s="4" t="s">
        <v>1808</v>
      </c>
      <c r="F581" s="73">
        <v>10.0</v>
      </c>
      <c r="G581" s="4" t="s">
        <v>470</v>
      </c>
      <c r="H581" s="4" t="s">
        <v>470</v>
      </c>
      <c r="I581" s="4" t="s">
        <v>119</v>
      </c>
    </row>
    <row r="582">
      <c r="A582" s="72">
        <v>581.0</v>
      </c>
      <c r="B582" s="4" t="s">
        <v>1921</v>
      </c>
      <c r="C582" s="4" t="s">
        <v>1525</v>
      </c>
      <c r="D582" s="4" t="s">
        <v>1317</v>
      </c>
      <c r="E582" s="4" t="s">
        <v>1808</v>
      </c>
      <c r="F582" s="73">
        <v>10.0</v>
      </c>
      <c r="G582" s="4" t="s">
        <v>470</v>
      </c>
      <c r="H582" s="4" t="s">
        <v>470</v>
      </c>
      <c r="I582" s="4" t="s">
        <v>119</v>
      </c>
    </row>
    <row r="583">
      <c r="A583" s="72">
        <v>582.0</v>
      </c>
      <c r="B583" s="4" t="s">
        <v>1922</v>
      </c>
      <c r="C583" s="4" t="s">
        <v>50</v>
      </c>
      <c r="D583" s="4" t="s">
        <v>1317</v>
      </c>
      <c r="E583" s="4" t="s">
        <v>1808</v>
      </c>
      <c r="F583" s="73">
        <v>15.0</v>
      </c>
      <c r="G583" s="4" t="s">
        <v>470</v>
      </c>
      <c r="H583" s="4" t="s">
        <v>470</v>
      </c>
      <c r="I583" s="4" t="s">
        <v>119</v>
      </c>
    </row>
    <row r="584">
      <c r="A584" s="72">
        <v>583.0</v>
      </c>
      <c r="B584" s="4" t="s">
        <v>1923</v>
      </c>
      <c r="C584" s="4" t="s">
        <v>1525</v>
      </c>
      <c r="D584" s="4" t="s">
        <v>1293</v>
      </c>
      <c r="E584" s="4" t="s">
        <v>1808</v>
      </c>
      <c r="F584" s="73">
        <v>10.0</v>
      </c>
      <c r="G584" s="73">
        <v>90.0</v>
      </c>
      <c r="H584" s="74">
        <v>0.9</v>
      </c>
      <c r="I584" s="4" t="s">
        <v>119</v>
      </c>
    </row>
    <row r="585">
      <c r="A585" s="72">
        <v>584.0</v>
      </c>
      <c r="B585" s="4" t="s">
        <v>1924</v>
      </c>
      <c r="C585" s="4" t="s">
        <v>1525</v>
      </c>
      <c r="D585" s="4" t="s">
        <v>1314</v>
      </c>
      <c r="E585" s="4" t="s">
        <v>1808</v>
      </c>
      <c r="F585" s="73">
        <v>15.0</v>
      </c>
      <c r="G585" s="73">
        <v>40.0</v>
      </c>
      <c r="H585" s="4" t="s">
        <v>470</v>
      </c>
      <c r="I585" s="4" t="s">
        <v>119</v>
      </c>
    </row>
    <row r="586">
      <c r="A586" s="72">
        <v>585.0</v>
      </c>
      <c r="B586" s="4" t="s">
        <v>1925</v>
      </c>
      <c r="C586" s="4" t="s">
        <v>1525</v>
      </c>
      <c r="D586" s="4" t="s">
        <v>1314</v>
      </c>
      <c r="E586" s="4" t="s">
        <v>1808</v>
      </c>
      <c r="F586" s="73">
        <v>15.0</v>
      </c>
      <c r="G586" s="73">
        <v>95.0</v>
      </c>
      <c r="H586" s="74">
        <v>1.0</v>
      </c>
      <c r="I586" s="4" t="s">
        <v>119</v>
      </c>
    </row>
    <row r="587">
      <c r="A587" s="72">
        <v>586.0</v>
      </c>
      <c r="B587" s="4" t="s">
        <v>1926</v>
      </c>
      <c r="C587" s="4" t="s">
        <v>1292</v>
      </c>
      <c r="D587" s="4" t="s">
        <v>1314</v>
      </c>
      <c r="E587" s="4" t="s">
        <v>1808</v>
      </c>
      <c r="F587" s="73">
        <v>10.0</v>
      </c>
      <c r="G587" s="73">
        <v>140.0</v>
      </c>
      <c r="H587" s="73">
        <v>100.0</v>
      </c>
      <c r="I587" s="4" t="s">
        <v>119</v>
      </c>
    </row>
    <row r="588">
      <c r="A588" s="72">
        <v>587.0</v>
      </c>
      <c r="B588" s="4" t="s">
        <v>1927</v>
      </c>
      <c r="C588" s="4" t="s">
        <v>1525</v>
      </c>
      <c r="D588" s="4" t="s">
        <v>1317</v>
      </c>
      <c r="E588" s="4" t="s">
        <v>1808</v>
      </c>
      <c r="F588" s="73">
        <v>10.0</v>
      </c>
      <c r="G588" s="4" t="s">
        <v>470</v>
      </c>
      <c r="H588" s="4" t="s">
        <v>470</v>
      </c>
      <c r="I588" s="4" t="s">
        <v>119</v>
      </c>
    </row>
    <row r="589">
      <c r="A589" s="72">
        <v>588.0</v>
      </c>
      <c r="B589" s="4" t="s">
        <v>1928</v>
      </c>
      <c r="C589" s="4" t="s">
        <v>1551</v>
      </c>
      <c r="D589" s="4" t="s">
        <v>1317</v>
      </c>
      <c r="E589" s="4" t="s">
        <v>1808</v>
      </c>
      <c r="F589" s="73">
        <v>10.0</v>
      </c>
      <c r="G589" s="4" t="s">
        <v>470</v>
      </c>
      <c r="H589" s="4" t="s">
        <v>470</v>
      </c>
      <c r="I589" s="4" t="s">
        <v>119</v>
      </c>
    </row>
    <row r="590">
      <c r="A590" s="72">
        <v>589.0</v>
      </c>
      <c r="B590" s="4" t="s">
        <v>1929</v>
      </c>
      <c r="C590" s="4" t="s">
        <v>1292</v>
      </c>
      <c r="D590" s="4" t="s">
        <v>1317</v>
      </c>
      <c r="E590" s="4" t="s">
        <v>1808</v>
      </c>
      <c r="F590" s="73">
        <v>20.0</v>
      </c>
      <c r="G590" s="4" t="s">
        <v>470</v>
      </c>
      <c r="H590" s="4" t="s">
        <v>470</v>
      </c>
      <c r="I590" s="4" t="s">
        <v>119</v>
      </c>
    </row>
    <row r="591">
      <c r="A591" s="72">
        <v>590.0</v>
      </c>
      <c r="B591" s="4" t="s">
        <v>1930</v>
      </c>
      <c r="C591" s="4" t="s">
        <v>1292</v>
      </c>
      <c r="D591" s="4" t="s">
        <v>1317</v>
      </c>
      <c r="E591" s="4" t="s">
        <v>1808</v>
      </c>
      <c r="F591" s="73">
        <v>20.0</v>
      </c>
      <c r="G591" s="4" t="s">
        <v>470</v>
      </c>
      <c r="H591" s="4" t="s">
        <v>470</v>
      </c>
      <c r="I591" s="4" t="s">
        <v>119</v>
      </c>
    </row>
    <row r="592">
      <c r="A592" s="72">
        <v>591.0</v>
      </c>
      <c r="B592" s="4" t="s">
        <v>1808</v>
      </c>
      <c r="C592" s="4" t="s">
        <v>1808</v>
      </c>
      <c r="D592" s="4" t="s">
        <v>1808</v>
      </c>
      <c r="E592" s="4" t="s">
        <v>1808</v>
      </c>
      <c r="F592" s="4" t="s">
        <v>1808</v>
      </c>
      <c r="G592" s="4" t="s">
        <v>1808</v>
      </c>
      <c r="H592" s="4" t="s">
        <v>1808</v>
      </c>
      <c r="I592" s="4" t="s">
        <v>119</v>
      </c>
    </row>
    <row r="593">
      <c r="A593" s="72">
        <v>592.0</v>
      </c>
      <c r="B593" s="4" t="s">
        <v>1808</v>
      </c>
      <c r="C593" s="4" t="s">
        <v>1808</v>
      </c>
      <c r="D593" s="4" t="s">
        <v>1808</v>
      </c>
      <c r="E593" s="4" t="s">
        <v>1808</v>
      </c>
      <c r="F593" s="4" t="s">
        <v>1808</v>
      </c>
      <c r="G593" s="4" t="s">
        <v>1808</v>
      </c>
      <c r="H593" s="4" t="s">
        <v>1808</v>
      </c>
      <c r="I593" s="4" t="s">
        <v>119</v>
      </c>
    </row>
    <row r="594">
      <c r="A594" s="72">
        <v>593.0</v>
      </c>
      <c r="B594" s="4" t="s">
        <v>1808</v>
      </c>
      <c r="C594" s="4" t="s">
        <v>1808</v>
      </c>
      <c r="D594" s="4" t="s">
        <v>1808</v>
      </c>
      <c r="E594" s="4" t="s">
        <v>1808</v>
      </c>
      <c r="F594" s="4" t="s">
        <v>1808</v>
      </c>
      <c r="G594" s="4" t="s">
        <v>1808</v>
      </c>
      <c r="H594" s="4" t="s">
        <v>1808</v>
      </c>
      <c r="I594" s="4" t="s">
        <v>119</v>
      </c>
    </row>
    <row r="595">
      <c r="A595" s="72">
        <v>594.0</v>
      </c>
      <c r="B595" s="4" t="s">
        <v>1931</v>
      </c>
      <c r="C595" s="4" t="s">
        <v>1379</v>
      </c>
      <c r="D595" s="4" t="s">
        <v>1293</v>
      </c>
      <c r="E595" s="4" t="s">
        <v>1808</v>
      </c>
      <c r="F595" s="73">
        <v>20.0</v>
      </c>
      <c r="G595" s="73">
        <v>15.0</v>
      </c>
      <c r="H595" s="74">
        <v>1.0</v>
      </c>
      <c r="I595" s="4" t="s">
        <v>119</v>
      </c>
    </row>
    <row r="596">
      <c r="A596" s="72">
        <v>595.0</v>
      </c>
      <c r="B596" s="4" t="s">
        <v>1932</v>
      </c>
      <c r="C596" s="4" t="s">
        <v>1303</v>
      </c>
      <c r="D596" s="4" t="s">
        <v>1314</v>
      </c>
      <c r="E596" s="4" t="s">
        <v>1808</v>
      </c>
      <c r="F596" s="73">
        <v>10.0</v>
      </c>
      <c r="G596" s="73">
        <v>65.0</v>
      </c>
      <c r="H596" s="74">
        <v>1.0</v>
      </c>
      <c r="I596" s="4" t="s">
        <v>119</v>
      </c>
    </row>
    <row r="597">
      <c r="A597" s="72">
        <v>596.0</v>
      </c>
      <c r="B597" s="4" t="s">
        <v>1933</v>
      </c>
      <c r="C597" s="4" t="s">
        <v>1331</v>
      </c>
      <c r="D597" s="4" t="s">
        <v>1317</v>
      </c>
      <c r="E597" s="4" t="s">
        <v>1808</v>
      </c>
      <c r="F597" s="73">
        <v>10.0</v>
      </c>
      <c r="G597" s="4" t="s">
        <v>470</v>
      </c>
      <c r="H597" s="4" t="s">
        <v>470</v>
      </c>
      <c r="I597" s="4" t="s">
        <v>119</v>
      </c>
    </row>
    <row r="598">
      <c r="A598" s="72">
        <v>597.0</v>
      </c>
      <c r="B598" s="4" t="s">
        <v>1934</v>
      </c>
      <c r="C598" s="4" t="s">
        <v>1525</v>
      </c>
      <c r="D598" s="4" t="s">
        <v>1317</v>
      </c>
      <c r="E598" s="4" t="s">
        <v>1808</v>
      </c>
      <c r="F598" s="73">
        <v>20.0</v>
      </c>
      <c r="G598" s="4" t="s">
        <v>470</v>
      </c>
      <c r="H598" s="4" t="s">
        <v>470</v>
      </c>
      <c r="I598" s="4" t="s">
        <v>119</v>
      </c>
    </row>
    <row r="599">
      <c r="A599" s="72">
        <v>598.0</v>
      </c>
      <c r="B599" s="4" t="s">
        <v>1935</v>
      </c>
      <c r="C599" s="4" t="s">
        <v>50</v>
      </c>
      <c r="D599" s="4" t="s">
        <v>1317</v>
      </c>
      <c r="E599" s="4" t="s">
        <v>1808</v>
      </c>
      <c r="F599" s="73">
        <v>15.0</v>
      </c>
      <c r="G599" s="4" t="s">
        <v>470</v>
      </c>
      <c r="H599" s="74">
        <v>1.0</v>
      </c>
      <c r="I599" s="4" t="s">
        <v>119</v>
      </c>
    </row>
    <row r="600">
      <c r="A600" s="72">
        <v>599.0</v>
      </c>
      <c r="B600" s="4" t="s">
        <v>1936</v>
      </c>
      <c r="C600" s="4" t="s">
        <v>1359</v>
      </c>
      <c r="D600" s="4" t="s">
        <v>1317</v>
      </c>
      <c r="E600" s="4" t="s">
        <v>1808</v>
      </c>
      <c r="F600" s="73">
        <v>20.0</v>
      </c>
      <c r="G600" s="4" t="s">
        <v>470</v>
      </c>
      <c r="H600" s="74">
        <v>1.0</v>
      </c>
      <c r="I600" s="4" t="s">
        <v>119</v>
      </c>
    </row>
    <row r="601">
      <c r="A601" s="72">
        <v>600.0</v>
      </c>
      <c r="B601" s="4" t="s">
        <v>1937</v>
      </c>
      <c r="C601" s="4" t="s">
        <v>1361</v>
      </c>
      <c r="D601" s="4" t="s">
        <v>1317</v>
      </c>
      <c r="E601" s="4" t="s">
        <v>1808</v>
      </c>
      <c r="F601" s="73">
        <v>20.0</v>
      </c>
      <c r="G601" s="4" t="s">
        <v>470</v>
      </c>
      <c r="H601" s="74">
        <v>1.0</v>
      </c>
      <c r="I601" s="4" t="s">
        <v>119</v>
      </c>
    </row>
    <row r="602">
      <c r="A602" s="72">
        <v>601.0</v>
      </c>
      <c r="B602" s="4" t="s">
        <v>1938</v>
      </c>
      <c r="C602" s="4" t="s">
        <v>1525</v>
      </c>
      <c r="D602" s="4" t="s">
        <v>1317</v>
      </c>
      <c r="E602" s="4" t="s">
        <v>1808</v>
      </c>
      <c r="F602" s="73">
        <v>10.0</v>
      </c>
      <c r="G602" s="4" t="s">
        <v>470</v>
      </c>
      <c r="H602" s="4" t="s">
        <v>470</v>
      </c>
      <c r="I602" s="4" t="s">
        <v>119</v>
      </c>
    </row>
    <row r="603">
      <c r="A603" s="72">
        <v>602.0</v>
      </c>
      <c r="B603" s="4" t="s">
        <v>1939</v>
      </c>
      <c r="C603" s="4" t="s">
        <v>50</v>
      </c>
      <c r="D603" s="4" t="s">
        <v>1317</v>
      </c>
      <c r="E603" s="4" t="s">
        <v>1808</v>
      </c>
      <c r="F603" s="73">
        <v>20.0</v>
      </c>
      <c r="G603" s="4" t="s">
        <v>470</v>
      </c>
      <c r="H603" s="4" t="s">
        <v>470</v>
      </c>
      <c r="I603" s="4" t="s">
        <v>119</v>
      </c>
    </row>
    <row r="604">
      <c r="A604" s="72">
        <v>603.0</v>
      </c>
      <c r="B604" s="4" t="s">
        <v>1940</v>
      </c>
      <c r="C604" s="4" t="s">
        <v>1292</v>
      </c>
      <c r="D604" s="4" t="s">
        <v>1317</v>
      </c>
      <c r="E604" s="4" t="s">
        <v>1808</v>
      </c>
      <c r="F604" s="73">
        <v>30.0</v>
      </c>
      <c r="G604" s="4" t="s">
        <v>470</v>
      </c>
      <c r="H604" s="4" t="s">
        <v>470</v>
      </c>
      <c r="I604" s="4" t="s">
        <v>119</v>
      </c>
    </row>
    <row r="605">
      <c r="A605" s="72">
        <v>604.0</v>
      </c>
      <c r="B605" s="4" t="s">
        <v>1941</v>
      </c>
      <c r="C605" s="4" t="s">
        <v>50</v>
      </c>
      <c r="D605" s="4" t="s">
        <v>1317</v>
      </c>
      <c r="E605" s="4" t="s">
        <v>1808</v>
      </c>
      <c r="F605" s="73">
        <v>10.0</v>
      </c>
      <c r="G605" s="4" t="s">
        <v>470</v>
      </c>
      <c r="H605" s="4" t="s">
        <v>470</v>
      </c>
      <c r="I605" s="4" t="s">
        <v>119</v>
      </c>
    </row>
    <row r="606">
      <c r="A606" s="72">
        <v>605.0</v>
      </c>
      <c r="B606" s="4" t="s">
        <v>1942</v>
      </c>
      <c r="C606" s="4" t="s">
        <v>1525</v>
      </c>
      <c r="D606" s="4" t="s">
        <v>1314</v>
      </c>
      <c r="E606" s="4" t="s">
        <v>1808</v>
      </c>
      <c r="F606" s="73">
        <v>10.0</v>
      </c>
      <c r="G606" s="73">
        <v>80.0</v>
      </c>
      <c r="H606" s="74">
        <v>1.0</v>
      </c>
      <c r="I606" s="4" t="s">
        <v>119</v>
      </c>
    </row>
    <row r="607">
      <c r="A607" s="72">
        <v>606.0</v>
      </c>
      <c r="B607" s="4" t="s">
        <v>1943</v>
      </c>
      <c r="C607" s="4" t="s">
        <v>1292</v>
      </c>
      <c r="D607" s="4" t="s">
        <v>1317</v>
      </c>
      <c r="E607" s="4" t="s">
        <v>1808</v>
      </c>
      <c r="F607" s="73">
        <v>40.0</v>
      </c>
      <c r="G607" s="4" t="s">
        <v>470</v>
      </c>
      <c r="H607" s="4" t="s">
        <v>470</v>
      </c>
      <c r="I607" s="4" t="s">
        <v>119</v>
      </c>
    </row>
    <row r="608">
      <c r="A608" s="72">
        <v>607.0</v>
      </c>
      <c r="B608" s="4" t="s">
        <v>1808</v>
      </c>
      <c r="C608" s="4" t="s">
        <v>1808</v>
      </c>
      <c r="D608" s="4" t="s">
        <v>1808</v>
      </c>
      <c r="E608" s="4" t="s">
        <v>1808</v>
      </c>
      <c r="F608" s="4" t="s">
        <v>1808</v>
      </c>
      <c r="G608" s="4" t="s">
        <v>1808</v>
      </c>
      <c r="H608" s="4" t="s">
        <v>1808</v>
      </c>
      <c r="I608" s="4" t="s">
        <v>119</v>
      </c>
    </row>
    <row r="609">
      <c r="A609" s="72">
        <v>608.0</v>
      </c>
      <c r="B609" s="4" t="s">
        <v>1944</v>
      </c>
      <c r="C609" s="4" t="s">
        <v>1525</v>
      </c>
      <c r="D609" s="4" t="s">
        <v>1317</v>
      </c>
      <c r="E609" s="4" t="s">
        <v>1808</v>
      </c>
      <c r="F609" s="73">
        <v>30.0</v>
      </c>
      <c r="G609" s="4" t="s">
        <v>470</v>
      </c>
      <c r="H609" s="74">
        <v>1.0</v>
      </c>
      <c r="I609" s="4" t="s">
        <v>119</v>
      </c>
    </row>
    <row r="610">
      <c r="A610" s="72">
        <v>609.0</v>
      </c>
      <c r="B610" s="4" t="s">
        <v>1945</v>
      </c>
      <c r="C610" s="4" t="s">
        <v>50</v>
      </c>
      <c r="D610" s="4" t="s">
        <v>1293</v>
      </c>
      <c r="E610" s="4" t="s">
        <v>1808</v>
      </c>
      <c r="F610" s="73">
        <v>20.0</v>
      </c>
      <c r="G610" s="73">
        <v>20.0</v>
      </c>
      <c r="H610" s="74">
        <v>1.0</v>
      </c>
      <c r="I610" s="4" t="s">
        <v>119</v>
      </c>
    </row>
    <row r="611">
      <c r="A611" s="72">
        <v>610.0</v>
      </c>
      <c r="B611" s="4" t="s">
        <v>1808</v>
      </c>
      <c r="C611" s="4" t="s">
        <v>1808</v>
      </c>
      <c r="D611" s="4" t="s">
        <v>1808</v>
      </c>
      <c r="E611" s="4" t="s">
        <v>1808</v>
      </c>
      <c r="F611" s="4" t="s">
        <v>1808</v>
      </c>
      <c r="G611" s="4" t="s">
        <v>1808</v>
      </c>
      <c r="H611" s="4" t="s">
        <v>1808</v>
      </c>
      <c r="I611" s="4" t="s">
        <v>119</v>
      </c>
    </row>
    <row r="612">
      <c r="A612" s="72">
        <v>611.0</v>
      </c>
      <c r="B612" s="4" t="s">
        <v>1946</v>
      </c>
      <c r="C612" s="4" t="s">
        <v>1361</v>
      </c>
      <c r="D612" s="4" t="s">
        <v>1314</v>
      </c>
      <c r="E612" s="4" t="s">
        <v>1808</v>
      </c>
      <c r="F612" s="73">
        <v>20.0</v>
      </c>
      <c r="G612" s="73">
        <v>20.0</v>
      </c>
      <c r="H612" s="74">
        <v>1.0</v>
      </c>
      <c r="I612" s="4" t="s">
        <v>119</v>
      </c>
    </row>
    <row r="613">
      <c r="A613" s="72">
        <v>612.0</v>
      </c>
      <c r="B613" s="4" t="s">
        <v>1947</v>
      </c>
      <c r="C613" s="4" t="s">
        <v>87</v>
      </c>
      <c r="D613" s="4" t="s">
        <v>1293</v>
      </c>
      <c r="E613" s="4" t="s">
        <v>1808</v>
      </c>
      <c r="F613" s="73">
        <v>20.0</v>
      </c>
      <c r="G613" s="73">
        <v>40.0</v>
      </c>
      <c r="H613" s="74">
        <v>1.0</v>
      </c>
      <c r="I613" s="4" t="s">
        <v>119</v>
      </c>
    </row>
    <row r="614">
      <c r="A614" s="72">
        <v>613.0</v>
      </c>
      <c r="B614" s="4" t="s">
        <v>1948</v>
      </c>
      <c r="C614" s="4" t="s">
        <v>1321</v>
      </c>
      <c r="D614" s="4" t="s">
        <v>1314</v>
      </c>
      <c r="E614" s="4" t="s">
        <v>1808</v>
      </c>
      <c r="F614" s="73">
        <v>10.0</v>
      </c>
      <c r="G614" s="73">
        <v>80.0</v>
      </c>
      <c r="H614" s="74">
        <v>1.0</v>
      </c>
      <c r="I614" s="4" t="s">
        <v>119</v>
      </c>
    </row>
    <row r="615">
      <c r="A615" s="72">
        <v>614.0</v>
      </c>
      <c r="B615" s="4" t="s">
        <v>1808</v>
      </c>
      <c r="C615" s="4" t="s">
        <v>1808</v>
      </c>
      <c r="D615" s="4" t="s">
        <v>1808</v>
      </c>
      <c r="E615" s="4" t="s">
        <v>1808</v>
      </c>
      <c r="F615" s="4" t="s">
        <v>1808</v>
      </c>
      <c r="G615" s="4" t="s">
        <v>1808</v>
      </c>
      <c r="H615" s="4" t="s">
        <v>1808</v>
      </c>
      <c r="I615" s="4" t="s">
        <v>119</v>
      </c>
    </row>
    <row r="616">
      <c r="A616" s="72">
        <v>615.0</v>
      </c>
      <c r="B616" s="4" t="s">
        <v>1808</v>
      </c>
      <c r="C616" s="4" t="s">
        <v>1808</v>
      </c>
      <c r="D616" s="4" t="s">
        <v>1808</v>
      </c>
      <c r="E616" s="4" t="s">
        <v>1808</v>
      </c>
      <c r="F616" s="4" t="s">
        <v>1808</v>
      </c>
      <c r="G616" s="4" t="s">
        <v>1808</v>
      </c>
      <c r="H616" s="4" t="s">
        <v>1808</v>
      </c>
      <c r="I616" s="4" t="s">
        <v>119</v>
      </c>
    </row>
    <row r="617">
      <c r="A617" s="72">
        <v>616.0</v>
      </c>
      <c r="B617" s="4" t="s">
        <v>1949</v>
      </c>
      <c r="C617" s="4" t="s">
        <v>1342</v>
      </c>
      <c r="D617" s="4" t="s">
        <v>1293</v>
      </c>
      <c r="E617" s="4" t="s">
        <v>1808</v>
      </c>
      <c r="F617" s="73">
        <v>10.0</v>
      </c>
      <c r="G617" s="73">
        <v>90.0</v>
      </c>
      <c r="H617" s="74">
        <v>1.0</v>
      </c>
      <c r="I617" s="4" t="s">
        <v>119</v>
      </c>
    </row>
  </sheetData>
  <autoFilter ref="$A$1:$I$617"/>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75"/>
  <cols>
    <col customWidth="1" min="1" max="2" width="20.14"/>
    <col customWidth="1" min="4" max="4" width="16.43"/>
    <col customWidth="1" min="5" max="5" width="17.71"/>
    <col customWidth="1" min="6" max="6" width="16.71"/>
    <col customWidth="1" min="7" max="7" width="13.71"/>
    <col customWidth="1" min="9" max="9" width="9.71"/>
    <col customWidth="1" min="10" max="10" width="7.57"/>
    <col customWidth="1" min="11" max="11" width="9.14"/>
    <col customWidth="1" min="12" max="13" width="8.57"/>
    <col customWidth="1" min="14" max="14" width="7.71"/>
  </cols>
  <sheetData>
    <row r="1">
      <c r="C1" s="56" t="s">
        <v>4</v>
      </c>
      <c r="D1" s="57" t="s">
        <v>1950</v>
      </c>
      <c r="E1" s="57" t="s">
        <v>1951</v>
      </c>
      <c r="F1" s="57" t="s">
        <v>1952</v>
      </c>
      <c r="G1" s="57" t="s">
        <v>1953</v>
      </c>
      <c r="H1" s="75"/>
      <c r="I1" s="76"/>
      <c r="J1" s="77" t="s">
        <v>1954</v>
      </c>
      <c r="K1" s="78" t="s">
        <v>1955</v>
      </c>
      <c r="L1" s="79" t="s">
        <v>1956</v>
      </c>
      <c r="M1" s="80" t="s">
        <v>1957</v>
      </c>
      <c r="N1" s="81" t="s">
        <v>1958</v>
      </c>
    </row>
    <row r="2">
      <c r="A2" s="23" t="s">
        <v>36</v>
      </c>
      <c r="B2" s="23"/>
      <c r="C2" s="82" t="s">
        <v>1959</v>
      </c>
      <c r="D2" s="4" t="s">
        <v>470</v>
      </c>
      <c r="E2" s="4" t="s">
        <v>470</v>
      </c>
      <c r="F2" s="4" t="s">
        <v>470</v>
      </c>
      <c r="G2" s="4" t="s">
        <v>470</v>
      </c>
      <c r="H2" s="83"/>
      <c r="I2" s="84" t="s">
        <v>1960</v>
      </c>
      <c r="J2" s="85" t="s">
        <v>1959</v>
      </c>
      <c r="K2" s="86" t="s">
        <v>1961</v>
      </c>
      <c r="L2" s="86" t="s">
        <v>1962</v>
      </c>
      <c r="M2" s="86" t="s">
        <v>1963</v>
      </c>
      <c r="N2" s="86" t="s">
        <v>1964</v>
      </c>
    </row>
    <row r="3">
      <c r="A3" s="23" t="s">
        <v>32</v>
      </c>
      <c r="B3" s="23"/>
      <c r="C3" s="82" t="s">
        <v>1961</v>
      </c>
      <c r="D3" s="4" t="s">
        <v>1965</v>
      </c>
      <c r="E3" s="4" t="s">
        <v>1966</v>
      </c>
      <c r="F3" s="4" t="s">
        <v>1967</v>
      </c>
      <c r="G3" s="4" t="s">
        <v>1968</v>
      </c>
      <c r="H3" s="83"/>
      <c r="I3" s="87" t="s">
        <v>1969</v>
      </c>
      <c r="J3" s="86" t="s">
        <v>1970</v>
      </c>
      <c r="K3" s="88" t="s">
        <v>1971</v>
      </c>
      <c r="L3" s="86" t="s">
        <v>99</v>
      </c>
      <c r="M3" s="86" t="s">
        <v>1972</v>
      </c>
      <c r="N3" s="86" t="s">
        <v>1973</v>
      </c>
    </row>
    <row r="4">
      <c r="A4" s="23" t="s">
        <v>1974</v>
      </c>
      <c r="B4" s="23"/>
      <c r="C4" s="82" t="s">
        <v>1964</v>
      </c>
      <c r="D4" s="4" t="s">
        <v>1965</v>
      </c>
      <c r="E4" s="4" t="s">
        <v>1975</v>
      </c>
      <c r="F4" s="4" t="s">
        <v>1967</v>
      </c>
      <c r="G4" s="4" t="s">
        <v>1976</v>
      </c>
      <c r="H4" s="83"/>
      <c r="I4" s="89" t="s">
        <v>1977</v>
      </c>
      <c r="J4" s="86" t="s">
        <v>1978</v>
      </c>
      <c r="K4" s="86" t="s">
        <v>1979</v>
      </c>
      <c r="L4" s="90" t="s">
        <v>1980</v>
      </c>
      <c r="M4" s="86" t="s">
        <v>1981</v>
      </c>
      <c r="N4" s="86" t="s">
        <v>1982</v>
      </c>
    </row>
    <row r="5">
      <c r="A5" s="23" t="s">
        <v>41</v>
      </c>
      <c r="B5" s="23"/>
      <c r="C5" s="82" t="s">
        <v>1962</v>
      </c>
      <c r="D5" s="4" t="s">
        <v>1965</v>
      </c>
      <c r="E5" s="4" t="s">
        <v>1983</v>
      </c>
      <c r="F5" s="4" t="s">
        <v>1967</v>
      </c>
      <c r="G5" s="4" t="s">
        <v>1984</v>
      </c>
      <c r="H5" s="83"/>
      <c r="I5" s="91" t="s">
        <v>1985</v>
      </c>
      <c r="J5" s="86" t="s">
        <v>107</v>
      </c>
      <c r="K5" s="86" t="s">
        <v>1986</v>
      </c>
      <c r="L5" s="86" t="s">
        <v>1987</v>
      </c>
      <c r="M5" s="92" t="s">
        <v>1988</v>
      </c>
      <c r="N5" s="86" t="s">
        <v>1989</v>
      </c>
    </row>
    <row r="6">
      <c r="A6" s="23" t="s">
        <v>1990</v>
      </c>
      <c r="B6" s="23"/>
      <c r="C6" s="82" t="s">
        <v>1963</v>
      </c>
      <c r="D6" s="4" t="s">
        <v>1965</v>
      </c>
      <c r="E6" s="4" t="s">
        <v>1991</v>
      </c>
      <c r="F6" s="4" t="s">
        <v>1967</v>
      </c>
      <c r="G6" s="4" t="s">
        <v>1992</v>
      </c>
      <c r="H6" s="83"/>
      <c r="I6" s="93" t="s">
        <v>1993</v>
      </c>
      <c r="J6" s="86" t="s">
        <v>1994</v>
      </c>
      <c r="K6" s="86" t="s">
        <v>106</v>
      </c>
      <c r="L6" s="86" t="s">
        <v>1995</v>
      </c>
      <c r="M6" s="86" t="s">
        <v>1996</v>
      </c>
      <c r="N6" s="86" t="s">
        <v>1997</v>
      </c>
    </row>
    <row r="7">
      <c r="A7" s="23" t="s">
        <v>1998</v>
      </c>
      <c r="B7" s="23"/>
      <c r="C7" s="82" t="s">
        <v>1970</v>
      </c>
      <c r="D7" s="4" t="s">
        <v>1966</v>
      </c>
      <c r="E7" s="4" t="s">
        <v>1965</v>
      </c>
      <c r="F7" s="4" t="s">
        <v>1968</v>
      </c>
      <c r="G7" s="4" t="s">
        <v>1967</v>
      </c>
      <c r="H7" s="12"/>
      <c r="I7" s="12"/>
      <c r="J7" s="12"/>
      <c r="K7" s="12"/>
      <c r="L7" s="12"/>
      <c r="M7" s="12"/>
      <c r="N7" s="12"/>
    </row>
    <row r="8">
      <c r="A8" s="23" t="s">
        <v>1999</v>
      </c>
      <c r="B8" s="23"/>
      <c r="C8" s="82" t="s">
        <v>1971</v>
      </c>
      <c r="D8" s="4" t="s">
        <v>470</v>
      </c>
      <c r="E8" s="4" t="s">
        <v>470</v>
      </c>
      <c r="F8" s="4" t="s">
        <v>470</v>
      </c>
      <c r="G8" s="4" t="s">
        <v>470</v>
      </c>
      <c r="H8" s="12"/>
      <c r="I8" s="12"/>
      <c r="J8" s="12"/>
      <c r="K8" s="12"/>
      <c r="L8" s="12"/>
      <c r="M8" s="12"/>
      <c r="N8" s="12"/>
    </row>
    <row r="9">
      <c r="A9" s="23" t="s">
        <v>2000</v>
      </c>
      <c r="B9" s="23"/>
      <c r="C9" s="82" t="s">
        <v>1973</v>
      </c>
      <c r="D9" s="4" t="s">
        <v>1966</v>
      </c>
      <c r="E9" s="4" t="s">
        <v>1975</v>
      </c>
      <c r="F9" s="4" t="s">
        <v>1968</v>
      </c>
      <c r="G9" s="4" t="s">
        <v>1976</v>
      </c>
      <c r="H9" s="12"/>
      <c r="I9" s="12"/>
      <c r="J9" s="12"/>
      <c r="K9" s="12"/>
      <c r="L9" s="12"/>
      <c r="M9" s="12"/>
      <c r="N9" s="12"/>
    </row>
    <row r="10">
      <c r="A10" s="23" t="s">
        <v>2001</v>
      </c>
      <c r="B10" s="23"/>
      <c r="C10" s="82" t="s">
        <v>99</v>
      </c>
      <c r="D10" s="4" t="s">
        <v>1966</v>
      </c>
      <c r="E10" s="4" t="s">
        <v>1983</v>
      </c>
      <c r="F10" s="4" t="s">
        <v>1968</v>
      </c>
      <c r="G10" s="4" t="s">
        <v>1984</v>
      </c>
      <c r="H10" s="12"/>
      <c r="I10" s="12"/>
      <c r="J10" s="12"/>
      <c r="K10" s="12"/>
      <c r="L10" s="12"/>
      <c r="M10" s="12"/>
      <c r="N10" s="12"/>
    </row>
    <row r="11">
      <c r="A11" s="23" t="s">
        <v>56</v>
      </c>
      <c r="B11" s="23"/>
      <c r="C11" s="82" t="s">
        <v>1972</v>
      </c>
      <c r="D11" s="4" t="s">
        <v>1966</v>
      </c>
      <c r="E11" s="4" t="s">
        <v>1991</v>
      </c>
      <c r="F11" s="4" t="s">
        <v>1968</v>
      </c>
      <c r="G11" s="4" t="s">
        <v>1992</v>
      </c>
      <c r="H11" s="12"/>
      <c r="I11" s="12"/>
      <c r="J11" s="12"/>
      <c r="K11" s="12"/>
      <c r="L11" s="12"/>
      <c r="M11" s="12"/>
      <c r="N11" s="12"/>
    </row>
    <row r="12">
      <c r="A12" s="23" t="s">
        <v>26</v>
      </c>
      <c r="B12" s="23"/>
      <c r="C12" s="82" t="s">
        <v>1994</v>
      </c>
      <c r="D12" s="4" t="s">
        <v>1975</v>
      </c>
      <c r="E12" s="4" t="s">
        <v>1965</v>
      </c>
      <c r="F12" s="4" t="s">
        <v>1976</v>
      </c>
      <c r="G12" s="4" t="s">
        <v>1967</v>
      </c>
      <c r="H12" s="12"/>
      <c r="I12" s="12"/>
      <c r="J12" s="12"/>
      <c r="K12" s="12"/>
      <c r="L12" s="12"/>
      <c r="M12" s="12"/>
      <c r="N12" s="12"/>
    </row>
    <row r="13">
      <c r="A13" s="23" t="s">
        <v>75</v>
      </c>
      <c r="B13" s="23"/>
      <c r="C13" s="82" t="s">
        <v>106</v>
      </c>
      <c r="D13" s="4" t="s">
        <v>1975</v>
      </c>
      <c r="E13" s="4" t="s">
        <v>1966</v>
      </c>
      <c r="F13" s="4" t="s">
        <v>1976</v>
      </c>
      <c r="G13" s="4" t="s">
        <v>1968</v>
      </c>
      <c r="H13" s="12"/>
      <c r="I13" s="12"/>
      <c r="J13" s="12"/>
      <c r="K13" s="12"/>
      <c r="L13" s="12"/>
      <c r="M13" s="12"/>
      <c r="N13" s="12"/>
    </row>
    <row r="14">
      <c r="A14" s="23" t="s">
        <v>2002</v>
      </c>
      <c r="B14" s="23"/>
      <c r="C14" s="82" t="s">
        <v>1997</v>
      </c>
      <c r="D14" s="4" t="s">
        <v>470</v>
      </c>
      <c r="E14" s="4" t="s">
        <v>470</v>
      </c>
      <c r="F14" s="4" t="s">
        <v>470</v>
      </c>
      <c r="G14" s="4" t="s">
        <v>470</v>
      </c>
      <c r="H14" s="12"/>
      <c r="I14" s="12"/>
      <c r="J14" s="12"/>
      <c r="K14" s="12"/>
      <c r="L14" s="12"/>
      <c r="M14" s="12"/>
      <c r="N14" s="12"/>
    </row>
    <row r="15">
      <c r="A15" s="23" t="s">
        <v>2003</v>
      </c>
      <c r="B15" s="23"/>
      <c r="C15" s="82" t="s">
        <v>1995</v>
      </c>
      <c r="D15" s="4" t="s">
        <v>1975</v>
      </c>
      <c r="E15" s="4" t="s">
        <v>1983</v>
      </c>
      <c r="F15" s="4" t="s">
        <v>1976</v>
      </c>
      <c r="G15" s="4" t="s">
        <v>1984</v>
      </c>
      <c r="H15" s="12"/>
      <c r="I15" s="12"/>
      <c r="J15" s="12"/>
      <c r="K15" s="12"/>
      <c r="L15" s="12"/>
      <c r="M15" s="12"/>
      <c r="N15" s="12"/>
    </row>
    <row r="16">
      <c r="A16" s="23" t="s">
        <v>2004</v>
      </c>
      <c r="B16" s="23"/>
      <c r="C16" s="82" t="s">
        <v>1996</v>
      </c>
      <c r="D16" s="4" t="s">
        <v>1975</v>
      </c>
      <c r="E16" s="4" t="s">
        <v>1991</v>
      </c>
      <c r="F16" s="4" t="s">
        <v>1976</v>
      </c>
      <c r="G16" s="4" t="s">
        <v>1992</v>
      </c>
      <c r="H16" s="12"/>
      <c r="I16" s="12"/>
      <c r="J16" s="12"/>
      <c r="K16" s="12"/>
      <c r="L16" s="12"/>
      <c r="M16" s="12"/>
      <c r="N16" s="12"/>
    </row>
    <row r="17">
      <c r="A17" s="23" t="s">
        <v>60</v>
      </c>
      <c r="B17" s="23"/>
      <c r="C17" s="82" t="s">
        <v>1978</v>
      </c>
      <c r="D17" s="4" t="s">
        <v>1983</v>
      </c>
      <c r="E17" s="4" t="s">
        <v>1965</v>
      </c>
      <c r="F17" s="4" t="s">
        <v>1984</v>
      </c>
      <c r="G17" s="4" t="s">
        <v>1967</v>
      </c>
      <c r="H17" s="12"/>
      <c r="I17" s="12"/>
      <c r="J17" s="12"/>
      <c r="K17" s="12"/>
      <c r="L17" s="12"/>
      <c r="M17" s="12"/>
      <c r="N17" s="12"/>
    </row>
    <row r="18">
      <c r="A18" s="23" t="s">
        <v>77</v>
      </c>
      <c r="B18" s="23"/>
      <c r="C18" s="82" t="s">
        <v>1979</v>
      </c>
      <c r="D18" s="4" t="s">
        <v>1983</v>
      </c>
      <c r="E18" s="4" t="s">
        <v>1966</v>
      </c>
      <c r="F18" s="4" t="s">
        <v>1984</v>
      </c>
      <c r="G18" s="4" t="s">
        <v>1968</v>
      </c>
      <c r="H18" s="12"/>
      <c r="I18" s="12"/>
      <c r="J18" s="12"/>
      <c r="K18" s="12"/>
      <c r="L18" s="12"/>
      <c r="M18" s="12"/>
      <c r="N18" s="12"/>
    </row>
    <row r="19">
      <c r="A19" s="23" t="s">
        <v>2005</v>
      </c>
      <c r="B19" s="23"/>
      <c r="C19" s="82" t="s">
        <v>1982</v>
      </c>
      <c r="D19" s="4" t="s">
        <v>1983</v>
      </c>
      <c r="E19" s="4" t="s">
        <v>1975</v>
      </c>
      <c r="F19" s="4" t="s">
        <v>1984</v>
      </c>
      <c r="G19" s="4" t="s">
        <v>1976</v>
      </c>
      <c r="H19" s="12"/>
      <c r="I19" s="12"/>
      <c r="J19" s="12"/>
      <c r="K19" s="12"/>
      <c r="L19" s="12"/>
      <c r="M19" s="12"/>
      <c r="N19" s="12"/>
    </row>
    <row r="20">
      <c r="A20" s="23" t="s">
        <v>90</v>
      </c>
      <c r="B20" s="23"/>
      <c r="C20" s="82" t="s">
        <v>1980</v>
      </c>
      <c r="D20" s="4" t="s">
        <v>470</v>
      </c>
      <c r="E20" s="4" t="s">
        <v>470</v>
      </c>
      <c r="F20" s="4" t="s">
        <v>470</v>
      </c>
      <c r="G20" s="4" t="s">
        <v>470</v>
      </c>
      <c r="H20" s="12"/>
      <c r="I20" s="12"/>
      <c r="J20" s="12"/>
      <c r="K20" s="12"/>
      <c r="L20" s="12"/>
      <c r="M20" s="12"/>
      <c r="N20" s="12"/>
    </row>
    <row r="21">
      <c r="A21" s="23" t="s">
        <v>53</v>
      </c>
      <c r="B21" s="23"/>
      <c r="C21" s="82" t="s">
        <v>1981</v>
      </c>
      <c r="D21" s="4" t="s">
        <v>1983</v>
      </c>
      <c r="E21" s="4" t="s">
        <v>1991</v>
      </c>
      <c r="F21" s="4" t="s">
        <v>1984</v>
      </c>
      <c r="G21" s="4" t="s">
        <v>1992</v>
      </c>
      <c r="H21" s="12"/>
      <c r="I21" s="12"/>
      <c r="J21" s="12"/>
      <c r="K21" s="12"/>
      <c r="L21" s="12"/>
      <c r="M21" s="12"/>
      <c r="N21" s="12"/>
    </row>
    <row r="22">
      <c r="A22" s="23" t="s">
        <v>2006</v>
      </c>
      <c r="B22" s="23"/>
      <c r="C22" s="82" t="s">
        <v>107</v>
      </c>
      <c r="D22" s="4" t="s">
        <v>1991</v>
      </c>
      <c r="E22" s="4" t="s">
        <v>1965</v>
      </c>
      <c r="F22" s="4" t="s">
        <v>1992</v>
      </c>
      <c r="G22" s="4" t="s">
        <v>1967</v>
      </c>
      <c r="H22" s="12"/>
      <c r="I22" s="12"/>
      <c r="J22" s="12"/>
      <c r="K22" s="12"/>
      <c r="L22" s="12"/>
      <c r="M22" s="12"/>
      <c r="N22" s="12"/>
    </row>
    <row r="23">
      <c r="A23" s="23" t="s">
        <v>45</v>
      </c>
      <c r="B23" s="23"/>
      <c r="C23" s="82" t="s">
        <v>1986</v>
      </c>
      <c r="D23" s="4" t="s">
        <v>1991</v>
      </c>
      <c r="E23" s="4" t="s">
        <v>1966</v>
      </c>
      <c r="F23" s="4" t="s">
        <v>1992</v>
      </c>
      <c r="G23" s="4" t="s">
        <v>1968</v>
      </c>
      <c r="H23" s="12"/>
      <c r="I23" s="12"/>
      <c r="J23" s="12"/>
      <c r="K23" s="12"/>
      <c r="L23" s="12"/>
      <c r="M23" s="12"/>
      <c r="N23" s="12"/>
    </row>
    <row r="24">
      <c r="A24" s="23" t="s">
        <v>95</v>
      </c>
      <c r="B24" s="23"/>
      <c r="C24" s="82" t="s">
        <v>1989</v>
      </c>
      <c r="D24" s="4" t="s">
        <v>1991</v>
      </c>
      <c r="E24" s="4" t="s">
        <v>1975</v>
      </c>
      <c r="F24" s="4" t="s">
        <v>1992</v>
      </c>
      <c r="G24" s="4" t="s">
        <v>1976</v>
      </c>
      <c r="H24" s="12"/>
      <c r="I24" s="12"/>
      <c r="J24" s="12"/>
      <c r="K24" s="12"/>
      <c r="L24" s="12"/>
      <c r="M24" s="12"/>
      <c r="N24" s="12"/>
    </row>
    <row r="25">
      <c r="A25" s="23" t="s">
        <v>2007</v>
      </c>
      <c r="B25" s="23"/>
      <c r="C25" s="82" t="s">
        <v>1987</v>
      </c>
      <c r="D25" s="4" t="s">
        <v>1991</v>
      </c>
      <c r="E25" s="4" t="s">
        <v>1983</v>
      </c>
      <c r="F25" s="4" t="s">
        <v>1992</v>
      </c>
      <c r="G25" s="4" t="s">
        <v>1984</v>
      </c>
      <c r="H25" s="12"/>
      <c r="I25" s="12"/>
      <c r="J25" s="12"/>
      <c r="K25" s="12"/>
      <c r="L25" s="12"/>
      <c r="M25" s="12"/>
      <c r="N25" s="12"/>
    </row>
    <row r="26">
      <c r="A26" s="23" t="s">
        <v>80</v>
      </c>
      <c r="B26" s="23"/>
      <c r="C26" s="82" t="s">
        <v>1988</v>
      </c>
      <c r="D26" s="4" t="s">
        <v>470</v>
      </c>
      <c r="E26" s="4" t="s">
        <v>470</v>
      </c>
      <c r="F26" s="4" t="s">
        <v>470</v>
      </c>
      <c r="G26" s="12"/>
      <c r="H26" s="12"/>
      <c r="I26" s="12"/>
      <c r="J26" s="12"/>
      <c r="K26" s="12"/>
      <c r="L26" s="12"/>
      <c r="M26" s="12"/>
      <c r="N26" s="12"/>
    </row>
  </sheetData>
  <autoFilter ref="$C$1:$G$26"/>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4.43" defaultRowHeight="15.75"/>
  <cols>
    <col customWidth="1" min="1" max="1" width="20.43"/>
    <col customWidth="1" min="2" max="2" width="11.29"/>
    <col customWidth="1" min="3" max="3" width="59.86"/>
    <col customWidth="1" min="4" max="4" width="15.43"/>
    <col customWidth="1" min="5" max="5" width="14.86"/>
  </cols>
  <sheetData>
    <row r="1">
      <c r="A1" s="65" t="s">
        <v>2008</v>
      </c>
      <c r="B1" s="66" t="s">
        <v>111</v>
      </c>
      <c r="C1" s="66" t="s">
        <v>1058</v>
      </c>
      <c r="D1" s="66" t="s">
        <v>15</v>
      </c>
      <c r="E1" s="66" t="s">
        <v>16</v>
      </c>
    </row>
    <row r="2">
      <c r="A2" s="94">
        <v>460.0</v>
      </c>
      <c r="B2" s="68" t="s">
        <v>866</v>
      </c>
      <c r="C2" s="68" t="s">
        <v>2009</v>
      </c>
      <c r="D2" s="68" t="s">
        <v>2010</v>
      </c>
      <c r="E2" s="68" t="s">
        <v>1331</v>
      </c>
    </row>
    <row r="3">
      <c r="A3" s="94">
        <v>63.0</v>
      </c>
      <c r="B3" s="68" t="s">
        <v>534</v>
      </c>
      <c r="C3" s="68" t="s">
        <v>2011</v>
      </c>
      <c r="D3" s="68" t="s">
        <v>2012</v>
      </c>
      <c r="E3" s="69"/>
    </row>
    <row r="4">
      <c r="A4" s="94">
        <v>359.0</v>
      </c>
      <c r="B4" s="68" t="s">
        <v>781</v>
      </c>
      <c r="C4" s="68" t="s">
        <v>2013</v>
      </c>
      <c r="D4" s="68" t="s">
        <v>2014</v>
      </c>
      <c r="E4" s="69"/>
    </row>
    <row r="5">
      <c r="A5" s="94">
        <v>617.0</v>
      </c>
      <c r="B5" s="68" t="s">
        <v>987</v>
      </c>
      <c r="C5" s="68" t="s">
        <v>2015</v>
      </c>
      <c r="D5" s="68" t="s">
        <v>1361</v>
      </c>
      <c r="E5" s="69"/>
    </row>
    <row r="6">
      <c r="A6" s="94">
        <v>681.0</v>
      </c>
      <c r="B6" s="68" t="s">
        <v>2016</v>
      </c>
      <c r="C6" s="68" t="s">
        <v>2017</v>
      </c>
      <c r="D6" s="68" t="s">
        <v>2018</v>
      </c>
      <c r="E6" s="69"/>
    </row>
    <row r="7">
      <c r="A7" s="94">
        <v>142.0</v>
      </c>
      <c r="B7" s="68" t="s">
        <v>604</v>
      </c>
      <c r="C7" s="68" t="s">
        <v>2019</v>
      </c>
      <c r="D7" s="68" t="s">
        <v>1321</v>
      </c>
      <c r="E7" s="69"/>
    </row>
    <row r="8">
      <c r="A8" s="94">
        <v>306.0</v>
      </c>
      <c r="B8" s="68" t="s">
        <v>737</v>
      </c>
      <c r="C8" s="68" t="s">
        <v>2020</v>
      </c>
      <c r="D8" s="68" t="s">
        <v>2010</v>
      </c>
      <c r="E8" s="69"/>
    </row>
    <row r="9">
      <c r="A9" s="94">
        <v>190.0</v>
      </c>
      <c r="B9" s="68" t="s">
        <v>22</v>
      </c>
      <c r="C9" s="68" t="s">
        <v>2021</v>
      </c>
      <c r="D9" s="68" t="s">
        <v>2014</v>
      </c>
      <c r="E9" s="69"/>
    </row>
    <row r="10">
      <c r="A10" s="94">
        <v>65.0</v>
      </c>
      <c r="B10" s="68" t="s">
        <v>536</v>
      </c>
      <c r="C10" s="68" t="s">
        <v>2022</v>
      </c>
      <c r="D10" s="68" t="s">
        <v>2012</v>
      </c>
      <c r="E10" s="69"/>
    </row>
    <row r="11">
      <c r="A11" s="94">
        <v>594.0</v>
      </c>
      <c r="B11" s="68" t="s">
        <v>969</v>
      </c>
      <c r="C11" s="68" t="s">
        <v>2023</v>
      </c>
      <c r="D11" s="68" t="s">
        <v>2024</v>
      </c>
      <c r="E11" s="68" t="s">
        <v>2025</v>
      </c>
    </row>
    <row r="12">
      <c r="A12" s="94">
        <v>334.0</v>
      </c>
      <c r="B12" s="68" t="s">
        <v>762</v>
      </c>
      <c r="C12" s="68" t="s">
        <v>2026</v>
      </c>
      <c r="D12" s="68" t="s">
        <v>1321</v>
      </c>
      <c r="E12" s="68" t="s">
        <v>1410</v>
      </c>
    </row>
    <row r="13">
      <c r="A13" s="94">
        <v>698.0</v>
      </c>
      <c r="B13" s="68" t="s">
        <v>2027</v>
      </c>
      <c r="C13" s="68" t="s">
        <v>2028</v>
      </c>
      <c r="D13" s="68" t="s">
        <v>2010</v>
      </c>
      <c r="E13" s="69"/>
    </row>
    <row r="14">
      <c r="A14" s="94">
        <v>424.0</v>
      </c>
      <c r="B14" s="68" t="s">
        <v>834</v>
      </c>
      <c r="C14" s="68" t="s">
        <v>2029</v>
      </c>
      <c r="D14" s="68" t="s">
        <v>2014</v>
      </c>
      <c r="E14" s="69"/>
    </row>
    <row r="15">
      <c r="A15" s="94">
        <v>591.0</v>
      </c>
      <c r="B15" s="68" t="s">
        <v>966</v>
      </c>
      <c r="C15" s="68" t="s">
        <v>2030</v>
      </c>
      <c r="D15" s="68" t="s">
        <v>1331</v>
      </c>
      <c r="E15" s="69"/>
    </row>
    <row r="16">
      <c r="A16" s="94">
        <v>181.0</v>
      </c>
      <c r="B16" s="68" t="s">
        <v>629</v>
      </c>
      <c r="C16" s="68" t="s">
        <v>2031</v>
      </c>
      <c r="D16" s="68" t="s">
        <v>2010</v>
      </c>
      <c r="E16" s="68" t="s">
        <v>2014</v>
      </c>
    </row>
    <row r="17">
      <c r="A17" s="94">
        <v>347.0</v>
      </c>
      <c r="B17" s="68" t="s">
        <v>771</v>
      </c>
      <c r="C17" s="68" t="s">
        <v>2032</v>
      </c>
      <c r="D17" s="68" t="s">
        <v>2033</v>
      </c>
      <c r="E17" s="69"/>
    </row>
    <row r="18">
      <c r="A18" s="94">
        <v>24.0</v>
      </c>
      <c r="B18" s="68" t="s">
        <v>494</v>
      </c>
      <c r="C18" s="68" t="s">
        <v>2034</v>
      </c>
      <c r="D18" s="68" t="s">
        <v>2014</v>
      </c>
      <c r="E18" s="68" t="s">
        <v>1410</v>
      </c>
    </row>
    <row r="19">
      <c r="A19" s="94">
        <v>59.0</v>
      </c>
      <c r="B19" s="68" t="s">
        <v>530</v>
      </c>
      <c r="C19" s="68" t="s">
        <v>2035</v>
      </c>
      <c r="D19" s="68" t="s">
        <v>2014</v>
      </c>
      <c r="E19" s="69"/>
    </row>
    <row r="20">
      <c r="A20" s="94">
        <v>493.0</v>
      </c>
      <c r="B20" s="68" t="s">
        <v>2036</v>
      </c>
      <c r="C20" s="68" t="s">
        <v>2037</v>
      </c>
      <c r="D20" s="68" t="s">
        <v>2038</v>
      </c>
      <c r="E20" s="69"/>
    </row>
    <row r="21">
      <c r="A21" s="94">
        <v>566.0</v>
      </c>
      <c r="B21" s="68" t="s">
        <v>2039</v>
      </c>
      <c r="C21" s="68" t="s">
        <v>2040</v>
      </c>
      <c r="D21" s="68" t="s">
        <v>1321</v>
      </c>
      <c r="E21" s="68" t="s">
        <v>2033</v>
      </c>
    </row>
    <row r="22">
      <c r="A22" s="94">
        <v>567.0</v>
      </c>
      <c r="B22" s="68" t="s">
        <v>2041</v>
      </c>
      <c r="C22" s="68" t="s">
        <v>2042</v>
      </c>
      <c r="D22" s="68" t="s">
        <v>1321</v>
      </c>
      <c r="E22" s="68" t="s">
        <v>2033</v>
      </c>
    </row>
    <row r="23">
      <c r="A23" s="94">
        <v>168.0</v>
      </c>
      <c r="B23" s="68" t="s">
        <v>616</v>
      </c>
      <c r="C23" s="68" t="s">
        <v>2043</v>
      </c>
      <c r="D23" s="68" t="s">
        <v>1361</v>
      </c>
      <c r="E23" s="69"/>
    </row>
    <row r="24">
      <c r="A24" s="94">
        <v>348.0</v>
      </c>
      <c r="B24" s="68" t="s">
        <v>772</v>
      </c>
      <c r="C24" s="68" t="s">
        <v>2044</v>
      </c>
      <c r="D24" s="68" t="s">
        <v>2033</v>
      </c>
      <c r="E24" s="69"/>
    </row>
    <row r="25">
      <c r="A25" s="94">
        <v>683.0</v>
      </c>
      <c r="B25" s="68" t="s">
        <v>1035</v>
      </c>
      <c r="C25" s="68" t="s">
        <v>2045</v>
      </c>
      <c r="D25" s="68" t="s">
        <v>1525</v>
      </c>
      <c r="E25" s="69"/>
    </row>
    <row r="26">
      <c r="A26" s="94">
        <v>304.0</v>
      </c>
      <c r="B26" s="68" t="s">
        <v>735</v>
      </c>
      <c r="C26" s="68" t="s">
        <v>2046</v>
      </c>
      <c r="D26" s="68" t="s">
        <v>2010</v>
      </c>
      <c r="E26" s="69"/>
    </row>
    <row r="27">
      <c r="A27" s="94">
        <v>144.0</v>
      </c>
      <c r="B27" s="68" t="s">
        <v>2047</v>
      </c>
      <c r="C27" s="68" t="s">
        <v>2048</v>
      </c>
      <c r="D27" s="68" t="s">
        <v>2038</v>
      </c>
      <c r="E27" s="69"/>
    </row>
    <row r="28">
      <c r="A28" s="94">
        <v>531.0</v>
      </c>
      <c r="B28" s="68" t="s">
        <v>915</v>
      </c>
      <c r="C28" s="68" t="s">
        <v>2049</v>
      </c>
      <c r="D28" s="68" t="s">
        <v>1525</v>
      </c>
      <c r="E28" s="69"/>
    </row>
    <row r="29">
      <c r="A29" s="94">
        <v>699.0</v>
      </c>
      <c r="B29" s="68" t="s">
        <v>2050</v>
      </c>
      <c r="C29" s="68" t="s">
        <v>2051</v>
      </c>
      <c r="D29" s="68" t="s">
        <v>2010</v>
      </c>
      <c r="E29" s="69"/>
    </row>
    <row r="30">
      <c r="A30" s="94">
        <v>713.0</v>
      </c>
      <c r="B30" s="68" t="s">
        <v>1055</v>
      </c>
      <c r="C30" s="68" t="s">
        <v>2052</v>
      </c>
      <c r="D30" s="68" t="s">
        <v>2010</v>
      </c>
      <c r="E30" s="69"/>
    </row>
    <row r="31">
      <c r="A31" s="94">
        <v>610.0</v>
      </c>
      <c r="B31" s="68" t="s">
        <v>981</v>
      </c>
      <c r="C31" s="68" t="s">
        <v>2053</v>
      </c>
      <c r="D31" s="68" t="s">
        <v>2010</v>
      </c>
      <c r="E31" s="68" t="s">
        <v>1410</v>
      </c>
    </row>
    <row r="32">
      <c r="A32" s="94">
        <v>482.0</v>
      </c>
      <c r="B32" s="68" t="s">
        <v>2054</v>
      </c>
      <c r="C32" s="68" t="s">
        <v>2037</v>
      </c>
      <c r="D32" s="68" t="s">
        <v>2038</v>
      </c>
      <c r="E32" s="69"/>
    </row>
    <row r="33">
      <c r="A33" s="94">
        <v>184.0</v>
      </c>
      <c r="B33" s="68" t="s">
        <v>632</v>
      </c>
      <c r="C33" s="68" t="s">
        <v>2055</v>
      </c>
      <c r="D33" s="68" t="s">
        <v>2024</v>
      </c>
      <c r="E33" s="68" t="s">
        <v>1525</v>
      </c>
    </row>
    <row r="34">
      <c r="A34" s="94">
        <v>298.0</v>
      </c>
      <c r="B34" s="68" t="s">
        <v>729</v>
      </c>
      <c r="C34" s="68" t="s">
        <v>2056</v>
      </c>
      <c r="D34" s="68" t="s">
        <v>2038</v>
      </c>
      <c r="E34" s="69"/>
    </row>
    <row r="35">
      <c r="A35" s="94">
        <v>371.0</v>
      </c>
      <c r="B35" s="68" t="s">
        <v>793</v>
      </c>
      <c r="C35" s="68" t="s">
        <v>2057</v>
      </c>
      <c r="D35" s="68" t="s">
        <v>1410</v>
      </c>
      <c r="E35" s="69"/>
    </row>
    <row r="36">
      <c r="A36" s="94">
        <v>343.0</v>
      </c>
      <c r="B36" s="68" t="s">
        <v>2058</v>
      </c>
      <c r="C36" s="68" t="s">
        <v>2037</v>
      </c>
      <c r="D36" s="68" t="s">
        <v>2018</v>
      </c>
      <c r="E36" s="69"/>
    </row>
    <row r="37">
      <c r="A37" s="94">
        <v>354.0</v>
      </c>
      <c r="B37" s="68" t="s">
        <v>777</v>
      </c>
      <c r="C37" s="68" t="s">
        <v>2059</v>
      </c>
      <c r="D37" s="68" t="s">
        <v>2060</v>
      </c>
      <c r="E37" s="69"/>
    </row>
    <row r="38">
      <c r="A38" s="94">
        <v>689.0</v>
      </c>
      <c r="B38" s="68" t="s">
        <v>1041</v>
      </c>
      <c r="C38" s="68" t="s">
        <v>2061</v>
      </c>
      <c r="D38" s="68" t="s">
        <v>2024</v>
      </c>
      <c r="E38" s="68" t="s">
        <v>2033</v>
      </c>
    </row>
    <row r="39">
      <c r="A39" s="94">
        <v>339.0</v>
      </c>
      <c r="B39" s="68" t="s">
        <v>765</v>
      </c>
      <c r="C39" s="68" t="s">
        <v>2062</v>
      </c>
      <c r="D39" s="68" t="s">
        <v>2025</v>
      </c>
      <c r="E39" s="69"/>
    </row>
    <row r="40">
      <c r="A40" s="94">
        <v>550.0</v>
      </c>
      <c r="B40" s="68" t="s">
        <v>934</v>
      </c>
      <c r="C40" s="68" t="s">
        <v>2063</v>
      </c>
      <c r="D40" s="68" t="s">
        <v>2025</v>
      </c>
      <c r="E40" s="69"/>
    </row>
    <row r="41">
      <c r="A41" s="94">
        <v>411.0</v>
      </c>
      <c r="B41" s="68" t="s">
        <v>823</v>
      </c>
      <c r="C41" s="68" t="s">
        <v>2064</v>
      </c>
      <c r="D41" s="68" t="s">
        <v>2010</v>
      </c>
      <c r="E41" s="69"/>
    </row>
    <row r="42">
      <c r="A42" s="94">
        <v>153.0</v>
      </c>
      <c r="B42" s="68" t="s">
        <v>2065</v>
      </c>
      <c r="C42" s="68" t="s">
        <v>2037</v>
      </c>
      <c r="D42" s="68" t="s">
        <v>2010</v>
      </c>
      <c r="E42" s="68" t="s">
        <v>1331</v>
      </c>
    </row>
    <row r="43">
      <c r="A43" s="94">
        <v>614.0</v>
      </c>
      <c r="B43" s="68" t="s">
        <v>985</v>
      </c>
      <c r="C43" s="68" t="s">
        <v>2066</v>
      </c>
      <c r="D43" s="68" t="s">
        <v>2014</v>
      </c>
      <c r="E43" s="69"/>
    </row>
    <row r="44">
      <c r="A44" s="94">
        <v>267.0</v>
      </c>
      <c r="B44" s="68" t="s">
        <v>703</v>
      </c>
      <c r="C44" s="68" t="s">
        <v>2067</v>
      </c>
      <c r="D44" s="68" t="s">
        <v>1361</v>
      </c>
      <c r="E44" s="69"/>
    </row>
    <row r="45">
      <c r="A45" s="94">
        <v>15.0</v>
      </c>
      <c r="B45" s="68" t="s">
        <v>486</v>
      </c>
      <c r="C45" s="68" t="s">
        <v>2068</v>
      </c>
      <c r="D45" s="68" t="s">
        <v>1361</v>
      </c>
      <c r="E45" s="69"/>
    </row>
    <row r="46">
      <c r="A46" s="94">
        <v>606.0</v>
      </c>
      <c r="B46" s="68" t="s">
        <v>977</v>
      </c>
      <c r="C46" s="68" t="s">
        <v>2037</v>
      </c>
      <c r="D46" s="68" t="s">
        <v>2012</v>
      </c>
      <c r="E46" s="69"/>
    </row>
    <row r="47">
      <c r="A47" s="94">
        <v>374.0</v>
      </c>
      <c r="B47" s="68" t="s">
        <v>796</v>
      </c>
      <c r="C47" s="68" t="s">
        <v>2069</v>
      </c>
      <c r="D47" s="68" t="s">
        <v>2018</v>
      </c>
      <c r="E47" s="69"/>
    </row>
    <row r="48">
      <c r="A48" s="94">
        <v>182.0</v>
      </c>
      <c r="B48" s="68" t="s">
        <v>630</v>
      </c>
      <c r="C48" s="68" t="s">
        <v>2070</v>
      </c>
      <c r="D48" s="68" t="s">
        <v>1331</v>
      </c>
      <c r="E48" s="69"/>
    </row>
    <row r="49">
      <c r="A49" s="94">
        <v>69.0</v>
      </c>
      <c r="B49" s="68" t="s">
        <v>540</v>
      </c>
      <c r="C49" s="68" t="s">
        <v>2071</v>
      </c>
      <c r="D49" s="68" t="s">
        <v>1331</v>
      </c>
      <c r="E49" s="69"/>
    </row>
    <row r="50">
      <c r="A50" s="94">
        <v>712.0</v>
      </c>
      <c r="B50" s="68" t="s">
        <v>1054</v>
      </c>
      <c r="C50" s="68" t="s">
        <v>2072</v>
      </c>
      <c r="D50" s="68" t="s">
        <v>2010</v>
      </c>
      <c r="E50" s="69"/>
    </row>
    <row r="51">
      <c r="A51" s="94">
        <v>400.0</v>
      </c>
      <c r="B51" s="68" t="s">
        <v>812</v>
      </c>
      <c r="C51" s="68" t="s">
        <v>2073</v>
      </c>
      <c r="D51" s="68" t="s">
        <v>2024</v>
      </c>
      <c r="E51" s="68" t="s">
        <v>2014</v>
      </c>
    </row>
    <row r="52">
      <c r="A52" s="94">
        <v>399.0</v>
      </c>
      <c r="B52" s="68" t="s">
        <v>811</v>
      </c>
      <c r="C52" s="68" t="s">
        <v>2056</v>
      </c>
      <c r="D52" s="68" t="s">
        <v>2024</v>
      </c>
      <c r="E52" s="68" t="s">
        <v>2014</v>
      </c>
    </row>
    <row r="53">
      <c r="A53" s="94">
        <v>688.0</v>
      </c>
      <c r="B53" s="68" t="s">
        <v>1040</v>
      </c>
      <c r="C53" s="68" t="s">
        <v>2074</v>
      </c>
      <c r="D53" s="68" t="s">
        <v>2024</v>
      </c>
      <c r="E53" s="68" t="s">
        <v>2033</v>
      </c>
    </row>
    <row r="54">
      <c r="A54" s="94">
        <v>625.0</v>
      </c>
      <c r="B54" s="68" t="s">
        <v>995</v>
      </c>
      <c r="C54" s="68" t="s">
        <v>2075</v>
      </c>
      <c r="D54" s="68" t="s">
        <v>2012</v>
      </c>
      <c r="E54" s="69"/>
    </row>
    <row r="55">
      <c r="A55" s="94">
        <v>9.0</v>
      </c>
      <c r="B55" s="68" t="s">
        <v>482</v>
      </c>
      <c r="C55" s="68" t="s">
        <v>2076</v>
      </c>
      <c r="D55" s="68" t="s">
        <v>2010</v>
      </c>
      <c r="E55" s="68" t="s">
        <v>2024</v>
      </c>
    </row>
    <row r="56">
      <c r="A56" s="94">
        <v>257.0</v>
      </c>
      <c r="B56" s="68" t="s">
        <v>694</v>
      </c>
      <c r="C56" s="68" t="s">
        <v>2077</v>
      </c>
      <c r="D56" s="68" t="s">
        <v>2014</v>
      </c>
      <c r="E56" s="69"/>
    </row>
    <row r="57">
      <c r="A57" s="94">
        <v>242.0</v>
      </c>
      <c r="B57" s="68" t="s">
        <v>684</v>
      </c>
      <c r="C57" s="68" t="s">
        <v>2078</v>
      </c>
      <c r="D57" s="68" t="s">
        <v>1525</v>
      </c>
      <c r="E57" s="69"/>
    </row>
    <row r="58">
      <c r="A58" s="94">
        <v>522.0</v>
      </c>
      <c r="B58" s="68" t="s">
        <v>906</v>
      </c>
      <c r="C58" s="68" t="s">
        <v>2079</v>
      </c>
      <c r="D58" s="68" t="s">
        <v>2014</v>
      </c>
      <c r="E58" s="69"/>
    </row>
    <row r="59">
      <c r="A59" s="94">
        <v>525.0</v>
      </c>
      <c r="B59" s="68" t="s">
        <v>909</v>
      </c>
      <c r="C59" s="68" t="s">
        <v>2080</v>
      </c>
      <c r="D59" s="68" t="s">
        <v>2018</v>
      </c>
      <c r="E59" s="69"/>
    </row>
    <row r="60">
      <c r="A60" s="94">
        <v>438.0</v>
      </c>
      <c r="B60" s="68" t="s">
        <v>846</v>
      </c>
      <c r="C60" s="68" t="s">
        <v>2081</v>
      </c>
      <c r="D60" s="68" t="s">
        <v>2038</v>
      </c>
      <c r="E60" s="69"/>
    </row>
    <row r="61">
      <c r="A61" s="94">
        <v>626.0</v>
      </c>
      <c r="B61" s="68" t="s">
        <v>996</v>
      </c>
      <c r="C61" s="68" t="s">
        <v>2037</v>
      </c>
      <c r="D61" s="68" t="s">
        <v>2014</v>
      </c>
      <c r="E61" s="69"/>
    </row>
    <row r="62">
      <c r="A62" s="94">
        <v>654.0</v>
      </c>
      <c r="B62" s="68" t="s">
        <v>1012</v>
      </c>
      <c r="C62" s="68" t="s">
        <v>2082</v>
      </c>
      <c r="D62" s="68" t="s">
        <v>2014</v>
      </c>
      <c r="E62" s="69"/>
    </row>
    <row r="63">
      <c r="A63" s="94">
        <v>628.0</v>
      </c>
      <c r="B63" s="68" t="s">
        <v>998</v>
      </c>
      <c r="C63" s="68" t="s">
        <v>2083</v>
      </c>
      <c r="D63" s="68" t="s">
        <v>1321</v>
      </c>
      <c r="E63" s="69"/>
    </row>
    <row r="64">
      <c r="A64" s="94">
        <v>286.0</v>
      </c>
      <c r="B64" s="68" t="s">
        <v>721</v>
      </c>
      <c r="C64" s="68" t="s">
        <v>2084</v>
      </c>
      <c r="D64" s="68" t="s">
        <v>1525</v>
      </c>
      <c r="E64" s="68" t="s">
        <v>1331</v>
      </c>
    </row>
    <row r="65">
      <c r="A65" s="94">
        <v>437.0</v>
      </c>
      <c r="B65" s="68" t="s">
        <v>845</v>
      </c>
      <c r="C65" s="68" t="s">
        <v>2085</v>
      </c>
      <c r="D65" s="68" t="s">
        <v>2018</v>
      </c>
      <c r="E65" s="69"/>
    </row>
    <row r="66">
      <c r="A66" s="94">
        <v>436.0</v>
      </c>
      <c r="B66" s="68" t="s">
        <v>844</v>
      </c>
      <c r="C66" s="68" t="s">
        <v>2086</v>
      </c>
      <c r="D66" s="68" t="s">
        <v>2018</v>
      </c>
      <c r="E66" s="69"/>
    </row>
    <row r="67">
      <c r="A67" s="94">
        <v>406.0</v>
      </c>
      <c r="B67" s="68" t="s">
        <v>818</v>
      </c>
      <c r="C67" s="68" t="s">
        <v>1198</v>
      </c>
      <c r="D67" s="68" t="s">
        <v>2038</v>
      </c>
      <c r="E67" s="69"/>
    </row>
    <row r="68">
      <c r="A68" s="94">
        <v>418.0</v>
      </c>
      <c r="B68" s="68" t="s">
        <v>830</v>
      </c>
      <c r="C68" s="68" t="s">
        <v>2087</v>
      </c>
      <c r="D68" s="68" t="s">
        <v>2024</v>
      </c>
      <c r="E68" s="68" t="s">
        <v>2014</v>
      </c>
    </row>
    <row r="69">
      <c r="A69" s="94">
        <v>1.0</v>
      </c>
      <c r="B69" s="68" t="s">
        <v>474</v>
      </c>
      <c r="C69" s="68" t="s">
        <v>2088</v>
      </c>
      <c r="D69" s="68" t="s">
        <v>2010</v>
      </c>
      <c r="E69" s="68" t="s">
        <v>1331</v>
      </c>
    </row>
    <row r="70">
      <c r="A70" s="94">
        <v>427.0</v>
      </c>
      <c r="B70" s="68" t="s">
        <v>837</v>
      </c>
      <c r="C70" s="68" t="s">
        <v>2037</v>
      </c>
      <c r="D70" s="68" t="s">
        <v>2014</v>
      </c>
      <c r="E70" s="68" t="s">
        <v>2012</v>
      </c>
    </row>
    <row r="71">
      <c r="A71" s="94">
        <v>659.0</v>
      </c>
      <c r="B71" s="68" t="s">
        <v>1016</v>
      </c>
      <c r="C71" s="68" t="s">
        <v>2089</v>
      </c>
      <c r="D71" s="68" t="s">
        <v>2014</v>
      </c>
      <c r="E71" s="69"/>
    </row>
    <row r="72">
      <c r="A72" s="94">
        <v>412.0</v>
      </c>
      <c r="B72" s="68" t="s">
        <v>824</v>
      </c>
      <c r="C72" s="68" t="s">
        <v>2090</v>
      </c>
      <c r="D72" s="68" t="s">
        <v>1361</v>
      </c>
      <c r="E72" s="69"/>
    </row>
    <row r="73">
      <c r="A73" s="94">
        <v>12.0</v>
      </c>
      <c r="B73" s="68" t="s">
        <v>484</v>
      </c>
      <c r="C73" s="68" t="s">
        <v>2091</v>
      </c>
      <c r="D73" s="68" t="s">
        <v>1361</v>
      </c>
      <c r="E73" s="69"/>
    </row>
    <row r="74">
      <c r="A74" s="94">
        <v>331.0</v>
      </c>
      <c r="B74" s="68" t="s">
        <v>759</v>
      </c>
      <c r="C74" s="68" t="s">
        <v>2092</v>
      </c>
      <c r="D74" s="68" t="s">
        <v>1331</v>
      </c>
      <c r="E74" s="68" t="s">
        <v>2012</v>
      </c>
    </row>
    <row r="75">
      <c r="A75" s="94">
        <v>332.0</v>
      </c>
      <c r="B75" s="68" t="s">
        <v>760</v>
      </c>
      <c r="C75" s="68" t="s">
        <v>2093</v>
      </c>
      <c r="D75" s="68" t="s">
        <v>1331</v>
      </c>
      <c r="E75" s="68" t="s">
        <v>2012</v>
      </c>
    </row>
    <row r="76">
      <c r="A76" s="94">
        <v>323.0</v>
      </c>
      <c r="B76" s="68" t="s">
        <v>753</v>
      </c>
      <c r="C76" s="68" t="s">
        <v>2094</v>
      </c>
      <c r="D76" s="68" t="s">
        <v>2014</v>
      </c>
      <c r="E76" s="69"/>
    </row>
    <row r="77">
      <c r="A77" s="94">
        <v>703.0</v>
      </c>
      <c r="B77" s="68" t="s">
        <v>1046</v>
      </c>
      <c r="C77" s="68" t="s">
        <v>1076</v>
      </c>
      <c r="D77" s="68" t="s">
        <v>1525</v>
      </c>
      <c r="E77" s="68" t="s">
        <v>2018</v>
      </c>
    </row>
    <row r="78">
      <c r="A78" s="94">
        <v>455.0</v>
      </c>
      <c r="B78" s="68" t="s">
        <v>2095</v>
      </c>
      <c r="C78" s="68" t="s">
        <v>2096</v>
      </c>
      <c r="D78" s="68" t="s">
        <v>1331</v>
      </c>
      <c r="E78" s="69"/>
    </row>
    <row r="79">
      <c r="A79" s="94">
        <v>565.0</v>
      </c>
      <c r="B79" s="68" t="s">
        <v>947</v>
      </c>
      <c r="C79" s="68" t="s">
        <v>2097</v>
      </c>
      <c r="D79" s="68" t="s">
        <v>2024</v>
      </c>
      <c r="E79" s="68" t="s">
        <v>2033</v>
      </c>
    </row>
    <row r="80">
      <c r="A80" s="94">
        <v>318.0</v>
      </c>
      <c r="B80" s="68" t="s">
        <v>748</v>
      </c>
      <c r="C80" s="68" t="s">
        <v>2098</v>
      </c>
      <c r="D80" s="68" t="s">
        <v>2025</v>
      </c>
      <c r="E80" s="69"/>
    </row>
    <row r="81">
      <c r="A81" s="94">
        <v>268.0</v>
      </c>
      <c r="B81" s="68" t="s">
        <v>2099</v>
      </c>
      <c r="C81" s="68" t="s">
        <v>2100</v>
      </c>
      <c r="D81" s="68" t="s">
        <v>1361</v>
      </c>
      <c r="E81" s="69"/>
    </row>
    <row r="82">
      <c r="A82" s="94">
        <v>351.0</v>
      </c>
      <c r="B82" s="68" t="s">
        <v>2101</v>
      </c>
      <c r="C82" s="68" t="s">
        <v>2037</v>
      </c>
      <c r="D82" s="68" t="s">
        <v>1525</v>
      </c>
      <c r="E82" s="68" t="s">
        <v>2060</v>
      </c>
    </row>
    <row r="83">
      <c r="A83" s="94">
        <v>10.0</v>
      </c>
      <c r="B83" s="68" t="s">
        <v>483</v>
      </c>
      <c r="C83" s="68" t="s">
        <v>2102</v>
      </c>
      <c r="D83" s="68" t="s">
        <v>1361</v>
      </c>
      <c r="E83" s="69"/>
    </row>
    <row r="84">
      <c r="A84" s="94">
        <v>251.0</v>
      </c>
      <c r="B84" s="68" t="s">
        <v>2103</v>
      </c>
      <c r="C84" s="68" t="s">
        <v>2037</v>
      </c>
      <c r="D84" s="68" t="s">
        <v>2038</v>
      </c>
      <c r="E84" s="69"/>
    </row>
    <row r="85">
      <c r="A85" s="94">
        <v>609.0</v>
      </c>
      <c r="B85" s="68" t="s">
        <v>980</v>
      </c>
      <c r="C85" s="68" t="s">
        <v>2104</v>
      </c>
      <c r="D85" s="68" t="s">
        <v>2060</v>
      </c>
      <c r="E85" s="69"/>
    </row>
    <row r="86">
      <c r="A86" s="94">
        <v>113.0</v>
      </c>
      <c r="B86" s="68" t="s">
        <v>578</v>
      </c>
      <c r="C86" s="68" t="s">
        <v>2021</v>
      </c>
      <c r="D86" s="68" t="s">
        <v>1525</v>
      </c>
      <c r="E86" s="69"/>
    </row>
    <row r="87">
      <c r="A87" s="94">
        <v>6.0</v>
      </c>
      <c r="B87" s="68" t="s">
        <v>479</v>
      </c>
      <c r="C87" s="68" t="s">
        <v>2105</v>
      </c>
      <c r="D87" s="68" t="s">
        <v>2010</v>
      </c>
      <c r="E87" s="68" t="s">
        <v>1410</v>
      </c>
    </row>
    <row r="88">
      <c r="A88" s="94">
        <v>4.0</v>
      </c>
      <c r="B88" s="68" t="s">
        <v>477</v>
      </c>
      <c r="C88" s="68" t="s">
        <v>2088</v>
      </c>
      <c r="D88" s="68" t="s">
        <v>2010</v>
      </c>
      <c r="E88" s="68" t="s">
        <v>1410</v>
      </c>
    </row>
    <row r="89">
      <c r="A89" s="94">
        <v>5.0</v>
      </c>
      <c r="B89" s="68" t="s">
        <v>478</v>
      </c>
      <c r="C89" s="68" t="s">
        <v>2106</v>
      </c>
      <c r="D89" s="68" t="s">
        <v>2010</v>
      </c>
      <c r="E89" s="68" t="s">
        <v>1410</v>
      </c>
    </row>
    <row r="90">
      <c r="A90" s="94">
        <v>441.0</v>
      </c>
      <c r="B90" s="68" t="s">
        <v>849</v>
      </c>
      <c r="C90" s="68" t="s">
        <v>1156</v>
      </c>
      <c r="D90" s="68" t="s">
        <v>1321</v>
      </c>
      <c r="E90" s="69"/>
    </row>
    <row r="91">
      <c r="A91" s="94">
        <v>421.0</v>
      </c>
      <c r="B91" s="68" t="s">
        <v>2107</v>
      </c>
      <c r="C91" s="68" t="s">
        <v>2037</v>
      </c>
      <c r="D91" s="68" t="s">
        <v>1525</v>
      </c>
      <c r="E91" s="68" t="s">
        <v>1331</v>
      </c>
    </row>
    <row r="92">
      <c r="A92" s="94">
        <v>420.0</v>
      </c>
      <c r="B92" s="68" t="s">
        <v>2108</v>
      </c>
      <c r="C92" s="68" t="s">
        <v>2037</v>
      </c>
      <c r="D92" s="68" t="s">
        <v>1525</v>
      </c>
      <c r="E92" s="68" t="s">
        <v>1331</v>
      </c>
    </row>
    <row r="93">
      <c r="A93" s="94">
        <v>652.0</v>
      </c>
      <c r="B93" s="68" t="s">
        <v>1010</v>
      </c>
      <c r="C93" s="68" t="s">
        <v>2109</v>
      </c>
      <c r="D93" s="68" t="s">
        <v>2014</v>
      </c>
      <c r="E93" s="69"/>
    </row>
    <row r="94">
      <c r="A94" s="94">
        <v>650.0</v>
      </c>
      <c r="B94" s="68" t="s">
        <v>1008</v>
      </c>
      <c r="C94" s="68" t="s">
        <v>2110</v>
      </c>
      <c r="D94" s="68" t="s">
        <v>2014</v>
      </c>
      <c r="E94" s="69"/>
    </row>
    <row r="95">
      <c r="A95" s="94">
        <v>152.0</v>
      </c>
      <c r="B95" s="68" t="s">
        <v>2111</v>
      </c>
      <c r="C95" s="68" t="s">
        <v>2037</v>
      </c>
      <c r="D95" s="68" t="s">
        <v>2010</v>
      </c>
      <c r="E95" s="68" t="s">
        <v>1331</v>
      </c>
    </row>
    <row r="96">
      <c r="A96" s="94">
        <v>390.0</v>
      </c>
      <c r="B96" s="68" t="s">
        <v>802</v>
      </c>
      <c r="C96" s="68" t="s">
        <v>2037</v>
      </c>
      <c r="D96" s="68" t="s">
        <v>2014</v>
      </c>
      <c r="E96" s="68" t="s">
        <v>2012</v>
      </c>
    </row>
    <row r="97">
      <c r="A97" s="94">
        <v>358.0</v>
      </c>
      <c r="B97" s="68" t="s">
        <v>2112</v>
      </c>
      <c r="C97" s="68" t="s">
        <v>2113</v>
      </c>
      <c r="D97" s="68" t="s">
        <v>2060</v>
      </c>
      <c r="E97" s="69"/>
    </row>
    <row r="98">
      <c r="A98" s="94">
        <v>170.0</v>
      </c>
      <c r="B98" s="68" t="s">
        <v>618</v>
      </c>
      <c r="C98" s="68" t="s">
        <v>2114</v>
      </c>
      <c r="D98" s="68" t="s">
        <v>2025</v>
      </c>
      <c r="E98" s="69"/>
    </row>
    <row r="99">
      <c r="A99" s="94">
        <v>433.0</v>
      </c>
      <c r="B99" s="68" t="s">
        <v>2115</v>
      </c>
      <c r="C99" s="68" t="s">
        <v>2116</v>
      </c>
      <c r="D99" s="68" t="s">
        <v>2038</v>
      </c>
      <c r="E99" s="69"/>
    </row>
    <row r="100">
      <c r="A100" s="94">
        <v>573.0</v>
      </c>
      <c r="B100" s="68" t="s">
        <v>950</v>
      </c>
      <c r="C100" s="68" t="s">
        <v>2117</v>
      </c>
      <c r="D100" s="68" t="s">
        <v>2014</v>
      </c>
      <c r="E100" s="69"/>
    </row>
    <row r="101">
      <c r="A101" s="94">
        <v>366.0</v>
      </c>
      <c r="B101" s="68" t="s">
        <v>788</v>
      </c>
      <c r="C101" s="68" t="s">
        <v>2118</v>
      </c>
      <c r="D101" s="68" t="s">
        <v>2024</v>
      </c>
      <c r="E101" s="69"/>
    </row>
    <row r="102">
      <c r="A102" s="94">
        <v>692.0</v>
      </c>
      <c r="B102" s="68" t="s">
        <v>2119</v>
      </c>
      <c r="C102" s="68" t="s">
        <v>2120</v>
      </c>
      <c r="D102" s="68" t="s">
        <v>2024</v>
      </c>
      <c r="E102" s="68" t="s">
        <v>2033</v>
      </c>
    </row>
    <row r="103">
      <c r="A103" s="94">
        <v>693.0</v>
      </c>
      <c r="B103" s="68" t="s">
        <v>2121</v>
      </c>
      <c r="C103" s="68" t="s">
        <v>2122</v>
      </c>
      <c r="D103" s="68" t="s">
        <v>2024</v>
      </c>
      <c r="E103" s="68" t="s">
        <v>2033</v>
      </c>
    </row>
    <row r="104">
      <c r="A104" s="94">
        <v>344.0</v>
      </c>
      <c r="B104" s="68" t="s">
        <v>2123</v>
      </c>
      <c r="C104" s="68" t="s">
        <v>2037</v>
      </c>
      <c r="D104" s="68" t="s">
        <v>2018</v>
      </c>
      <c r="E104" s="69"/>
    </row>
    <row r="105">
      <c r="A105" s="94">
        <v>36.0</v>
      </c>
      <c r="B105" s="68" t="s">
        <v>507</v>
      </c>
      <c r="C105" s="68" t="s">
        <v>2124</v>
      </c>
      <c r="D105" s="68" t="s">
        <v>1525</v>
      </c>
      <c r="E105" s="69"/>
    </row>
    <row r="106">
      <c r="A106" s="94">
        <v>35.0</v>
      </c>
      <c r="B106" s="68" t="s">
        <v>506</v>
      </c>
      <c r="C106" s="68" t="s">
        <v>2125</v>
      </c>
      <c r="D106" s="68" t="s">
        <v>1525</v>
      </c>
      <c r="E106" s="69"/>
    </row>
    <row r="107">
      <c r="A107" s="94">
        <v>173.0</v>
      </c>
      <c r="B107" s="68" t="s">
        <v>621</v>
      </c>
      <c r="C107" s="68" t="s">
        <v>2126</v>
      </c>
      <c r="D107" s="68" t="s">
        <v>2038</v>
      </c>
      <c r="E107" s="69"/>
    </row>
    <row r="108">
      <c r="A108" s="94">
        <v>91.0</v>
      </c>
      <c r="B108" s="68" t="s">
        <v>562</v>
      </c>
      <c r="C108" s="68" t="s">
        <v>2127</v>
      </c>
      <c r="D108" s="68" t="s">
        <v>2033</v>
      </c>
      <c r="E108" s="69"/>
    </row>
    <row r="109">
      <c r="A109" s="94">
        <v>638.0</v>
      </c>
      <c r="B109" s="68" t="s">
        <v>2128</v>
      </c>
      <c r="C109" s="68" t="s">
        <v>2037</v>
      </c>
      <c r="D109" s="68" t="s">
        <v>2038</v>
      </c>
      <c r="E109" s="69"/>
    </row>
    <row r="110">
      <c r="A110" s="94">
        <v>563.0</v>
      </c>
      <c r="B110" s="68" t="s">
        <v>2129</v>
      </c>
      <c r="C110" s="68" t="s">
        <v>2037</v>
      </c>
      <c r="D110" s="68" t="s">
        <v>2018</v>
      </c>
      <c r="E110" s="68" t="s">
        <v>2060</v>
      </c>
    </row>
    <row r="111">
      <c r="A111" s="94">
        <v>415.0</v>
      </c>
      <c r="B111" s="68" t="s">
        <v>827</v>
      </c>
      <c r="C111" s="68" t="s">
        <v>2130</v>
      </c>
      <c r="D111" s="68" t="s">
        <v>1361</v>
      </c>
      <c r="E111" s="69"/>
    </row>
    <row r="112">
      <c r="A112" s="94">
        <v>256.0</v>
      </c>
      <c r="B112" s="68" t="s">
        <v>693</v>
      </c>
      <c r="C112" s="68" t="s">
        <v>2131</v>
      </c>
      <c r="D112" s="68" t="s">
        <v>2014</v>
      </c>
      <c r="E112" s="69"/>
    </row>
    <row r="113">
      <c r="A113" s="94">
        <v>534.0</v>
      </c>
      <c r="B113" s="68" t="s">
        <v>918</v>
      </c>
      <c r="C113" s="68" t="s">
        <v>2132</v>
      </c>
      <c r="D113" s="68" t="s">
        <v>2012</v>
      </c>
      <c r="E113" s="69"/>
    </row>
    <row r="114">
      <c r="A114" s="94">
        <v>341.0</v>
      </c>
      <c r="B114" s="68" t="s">
        <v>767</v>
      </c>
      <c r="C114" s="68" t="s">
        <v>2133</v>
      </c>
      <c r="D114" s="68" t="s">
        <v>2024</v>
      </c>
      <c r="E114" s="68" t="s">
        <v>2033</v>
      </c>
    </row>
    <row r="115">
      <c r="A115" s="94">
        <v>222.0</v>
      </c>
      <c r="B115" s="68" t="s">
        <v>666</v>
      </c>
      <c r="C115" s="68" t="s">
        <v>2134</v>
      </c>
      <c r="D115" s="68" t="s">
        <v>2024</v>
      </c>
      <c r="E115" s="68" t="s">
        <v>2033</v>
      </c>
    </row>
    <row r="116">
      <c r="A116" s="94">
        <v>546.0</v>
      </c>
      <c r="B116" s="68" t="s">
        <v>930</v>
      </c>
      <c r="C116" s="68" t="s">
        <v>2037</v>
      </c>
      <c r="D116" s="68" t="s">
        <v>1331</v>
      </c>
      <c r="E116" s="68" t="s">
        <v>1525</v>
      </c>
    </row>
    <row r="117">
      <c r="A117" s="94">
        <v>346.0</v>
      </c>
      <c r="B117" s="68" t="s">
        <v>770</v>
      </c>
      <c r="C117" s="68" t="s">
        <v>2135</v>
      </c>
      <c r="D117" s="68" t="s">
        <v>2033</v>
      </c>
      <c r="E117" s="69"/>
    </row>
    <row r="118">
      <c r="A118" s="94">
        <v>408.0</v>
      </c>
      <c r="B118" s="68" t="s">
        <v>820</v>
      </c>
      <c r="C118" s="68" t="s">
        <v>2136</v>
      </c>
      <c r="D118" s="68" t="s">
        <v>2010</v>
      </c>
      <c r="E118" s="69"/>
    </row>
    <row r="119">
      <c r="A119" s="94">
        <v>342.0</v>
      </c>
      <c r="B119" s="68" t="s">
        <v>768</v>
      </c>
      <c r="C119" s="68" t="s">
        <v>2137</v>
      </c>
      <c r="D119" s="68" t="s">
        <v>2024</v>
      </c>
      <c r="E119" s="68" t="s">
        <v>2033</v>
      </c>
    </row>
    <row r="120">
      <c r="A120" s="94">
        <v>488.0</v>
      </c>
      <c r="B120" s="68" t="s">
        <v>2138</v>
      </c>
      <c r="C120" s="68" t="s">
        <v>2037</v>
      </c>
      <c r="D120" s="68" t="s">
        <v>2038</v>
      </c>
      <c r="E120" s="69"/>
    </row>
    <row r="121">
      <c r="A121" s="94">
        <v>453.0</v>
      </c>
      <c r="B121" s="68" t="s">
        <v>860</v>
      </c>
      <c r="C121" s="68" t="s">
        <v>1250</v>
      </c>
      <c r="D121" s="68" t="s">
        <v>2012</v>
      </c>
      <c r="E121" s="69"/>
    </row>
    <row r="122">
      <c r="A122" s="94">
        <v>169.0</v>
      </c>
      <c r="B122" s="68" t="s">
        <v>617</v>
      </c>
      <c r="C122" s="68" t="s">
        <v>2139</v>
      </c>
      <c r="D122" s="68" t="s">
        <v>1321</v>
      </c>
      <c r="E122" s="69"/>
    </row>
    <row r="123">
      <c r="A123" s="94">
        <v>159.0</v>
      </c>
      <c r="B123" s="68" t="s">
        <v>2140</v>
      </c>
      <c r="C123" s="68" t="s">
        <v>2037</v>
      </c>
      <c r="D123" s="68" t="s">
        <v>2010</v>
      </c>
      <c r="E123" s="68" t="s">
        <v>2024</v>
      </c>
    </row>
    <row r="124">
      <c r="A124" s="94">
        <v>558.0</v>
      </c>
      <c r="B124" s="68" t="s">
        <v>942</v>
      </c>
      <c r="C124" s="68" t="s">
        <v>2141</v>
      </c>
      <c r="D124" s="68" t="s">
        <v>1361</v>
      </c>
      <c r="E124" s="68" t="s">
        <v>2018</v>
      </c>
    </row>
    <row r="125">
      <c r="A125" s="94">
        <v>615.0</v>
      </c>
      <c r="B125" s="68" t="s">
        <v>2142</v>
      </c>
      <c r="C125" s="68" t="s">
        <v>1144</v>
      </c>
      <c r="D125" s="68" t="s">
        <v>2018</v>
      </c>
      <c r="E125" s="69"/>
    </row>
    <row r="126">
      <c r="A126" s="94">
        <v>613.0</v>
      </c>
      <c r="B126" s="68" t="s">
        <v>984</v>
      </c>
      <c r="C126" s="68" t="s">
        <v>1144</v>
      </c>
      <c r="D126" s="68" t="s">
        <v>2014</v>
      </c>
      <c r="E126" s="69"/>
    </row>
    <row r="127">
      <c r="A127" s="94">
        <v>104.0</v>
      </c>
      <c r="B127" s="68" t="s">
        <v>571</v>
      </c>
      <c r="C127" s="68" t="s">
        <v>2143</v>
      </c>
      <c r="D127" s="68" t="s">
        <v>2010</v>
      </c>
      <c r="E127" s="69"/>
    </row>
    <row r="128">
      <c r="A128" s="94">
        <v>155.0</v>
      </c>
      <c r="B128" s="68" t="s">
        <v>2144</v>
      </c>
      <c r="C128" s="68" t="s">
        <v>2037</v>
      </c>
      <c r="D128" s="68" t="s">
        <v>2014</v>
      </c>
      <c r="E128" s="69"/>
    </row>
    <row r="129">
      <c r="A129" s="94">
        <v>491.0</v>
      </c>
      <c r="B129" s="68" t="s">
        <v>2145</v>
      </c>
      <c r="C129" s="68" t="s">
        <v>2037</v>
      </c>
      <c r="D129" s="68" t="s">
        <v>2038</v>
      </c>
      <c r="E129" s="69"/>
    </row>
    <row r="130">
      <c r="A130" s="94">
        <v>555.0</v>
      </c>
      <c r="B130" s="68" t="s">
        <v>939</v>
      </c>
      <c r="C130" s="68" t="s">
        <v>2037</v>
      </c>
      <c r="D130" s="68" t="s">
        <v>2014</v>
      </c>
      <c r="E130" s="69"/>
    </row>
    <row r="131">
      <c r="A131" s="94">
        <v>554.0</v>
      </c>
      <c r="B131" s="68" t="s">
        <v>938</v>
      </c>
      <c r="C131" s="68" t="s">
        <v>2037</v>
      </c>
      <c r="D131" s="68" t="s">
        <v>2014</v>
      </c>
      <c r="E131" s="69"/>
    </row>
    <row r="132">
      <c r="A132" s="94">
        <v>702.0</v>
      </c>
      <c r="B132" s="68" t="s">
        <v>28</v>
      </c>
      <c r="C132" s="68" t="s">
        <v>2146</v>
      </c>
      <c r="D132" s="68" t="s">
        <v>2014</v>
      </c>
      <c r="E132" s="68" t="s">
        <v>1525</v>
      </c>
    </row>
    <row r="133">
      <c r="A133" s="94">
        <v>585.0</v>
      </c>
      <c r="B133" s="68" t="s">
        <v>960</v>
      </c>
      <c r="C133" s="68" t="s">
        <v>2147</v>
      </c>
      <c r="D133" s="68" t="s">
        <v>2014</v>
      </c>
      <c r="E133" s="69"/>
    </row>
    <row r="134">
      <c r="A134" s="94">
        <v>633.0</v>
      </c>
      <c r="B134" s="68" t="s">
        <v>2148</v>
      </c>
      <c r="C134" s="68" t="s">
        <v>2149</v>
      </c>
      <c r="D134" s="68" t="s">
        <v>1410</v>
      </c>
      <c r="E134" s="69"/>
    </row>
    <row r="135">
      <c r="A135" s="94">
        <v>301.0</v>
      </c>
      <c r="B135" s="68" t="s">
        <v>732</v>
      </c>
      <c r="C135" s="68" t="s">
        <v>2150</v>
      </c>
      <c r="D135" s="68" t="s">
        <v>2014</v>
      </c>
      <c r="E135" s="68" t="s">
        <v>1525</v>
      </c>
    </row>
    <row r="136">
      <c r="A136" s="94">
        <v>225.0</v>
      </c>
      <c r="B136" s="68" t="s">
        <v>669</v>
      </c>
      <c r="C136" s="68" t="s">
        <v>2151</v>
      </c>
      <c r="D136" s="68" t="s">
        <v>2024</v>
      </c>
      <c r="E136" s="68" t="s">
        <v>2014</v>
      </c>
    </row>
    <row r="137">
      <c r="A137" s="94">
        <v>655.0</v>
      </c>
      <c r="B137" s="68" t="s">
        <v>1013</v>
      </c>
      <c r="C137" s="68" t="s">
        <v>2152</v>
      </c>
      <c r="D137" s="68" t="s">
        <v>2014</v>
      </c>
      <c r="E137" s="69"/>
    </row>
    <row r="138">
      <c r="A138" s="94">
        <v>386.0</v>
      </c>
      <c r="B138" s="68" t="s">
        <v>2153</v>
      </c>
      <c r="C138" s="68" t="s">
        <v>2037</v>
      </c>
      <c r="D138" s="68" t="s">
        <v>2038</v>
      </c>
      <c r="E138" s="69"/>
    </row>
    <row r="139">
      <c r="A139" s="94">
        <v>87.0</v>
      </c>
      <c r="B139" s="68" t="s">
        <v>558</v>
      </c>
      <c r="C139" s="68" t="s">
        <v>2154</v>
      </c>
      <c r="D139" s="68" t="s">
        <v>2024</v>
      </c>
      <c r="E139" s="68" t="s">
        <v>2014</v>
      </c>
    </row>
    <row r="140">
      <c r="A140" s="94">
        <v>502.0</v>
      </c>
      <c r="B140" s="68" t="s">
        <v>2155</v>
      </c>
      <c r="C140" s="68" t="s">
        <v>2037</v>
      </c>
      <c r="D140" s="68" t="s">
        <v>2014</v>
      </c>
      <c r="E140" s="69"/>
    </row>
    <row r="141">
      <c r="A141" s="94">
        <v>483.0</v>
      </c>
      <c r="B141" s="68" t="s">
        <v>885</v>
      </c>
      <c r="C141" s="68" t="s">
        <v>2037</v>
      </c>
      <c r="D141" s="68" t="s">
        <v>2038</v>
      </c>
      <c r="E141" s="69"/>
    </row>
    <row r="142">
      <c r="A142" s="94">
        <v>660.0</v>
      </c>
      <c r="B142" s="68" t="s">
        <v>1017</v>
      </c>
      <c r="C142" s="68" t="s">
        <v>2156</v>
      </c>
      <c r="D142" s="68" t="s">
        <v>2014</v>
      </c>
      <c r="E142" s="69"/>
    </row>
    <row r="143">
      <c r="A143" s="94">
        <v>50.0</v>
      </c>
      <c r="B143" s="68" t="s">
        <v>521</v>
      </c>
      <c r="C143" s="68" t="s">
        <v>2157</v>
      </c>
      <c r="D143" s="68" t="s">
        <v>2014</v>
      </c>
      <c r="E143" s="69"/>
    </row>
    <row r="144">
      <c r="A144" s="94">
        <v>132.0</v>
      </c>
      <c r="B144" s="68" t="s">
        <v>33</v>
      </c>
      <c r="C144" s="68" t="s">
        <v>2158</v>
      </c>
      <c r="D144" s="68" t="s">
        <v>33</v>
      </c>
      <c r="E144" s="69"/>
    </row>
    <row r="145">
      <c r="A145" s="94">
        <v>85.0</v>
      </c>
      <c r="B145" s="68" t="s">
        <v>556</v>
      </c>
      <c r="C145" s="68" t="s">
        <v>2159</v>
      </c>
      <c r="D145" s="68" t="s">
        <v>1321</v>
      </c>
      <c r="E145" s="69"/>
    </row>
    <row r="146">
      <c r="A146" s="94">
        <v>84.0</v>
      </c>
      <c r="B146" s="68" t="s">
        <v>555</v>
      </c>
      <c r="C146" s="68" t="s">
        <v>2160</v>
      </c>
      <c r="D146" s="68" t="s">
        <v>1321</v>
      </c>
      <c r="E146" s="69"/>
    </row>
    <row r="147">
      <c r="A147" s="94">
        <v>232.0</v>
      </c>
      <c r="B147" s="68" t="s">
        <v>675</v>
      </c>
      <c r="C147" s="68" t="s">
        <v>2161</v>
      </c>
      <c r="D147" s="68" t="s">
        <v>2014</v>
      </c>
      <c r="E147" s="69"/>
    </row>
    <row r="148">
      <c r="A148" s="94">
        <v>680.0</v>
      </c>
      <c r="B148" s="68" t="s">
        <v>2162</v>
      </c>
      <c r="C148" s="68" t="s">
        <v>2163</v>
      </c>
      <c r="D148" s="68" t="s">
        <v>2018</v>
      </c>
      <c r="E148" s="69"/>
    </row>
    <row r="149">
      <c r="A149" s="94">
        <v>691.0</v>
      </c>
      <c r="B149" s="68" t="s">
        <v>2164</v>
      </c>
      <c r="C149" s="68" t="s">
        <v>2165</v>
      </c>
      <c r="D149" s="68" t="s">
        <v>2024</v>
      </c>
      <c r="E149" s="68" t="s">
        <v>1410</v>
      </c>
    </row>
    <row r="150">
      <c r="A150" s="94">
        <v>148.0</v>
      </c>
      <c r="B150" s="68" t="s">
        <v>607</v>
      </c>
      <c r="C150" s="68" t="s">
        <v>2166</v>
      </c>
      <c r="D150" s="68" t="s">
        <v>2024</v>
      </c>
      <c r="E150" s="68" t="s">
        <v>1410</v>
      </c>
    </row>
    <row r="151">
      <c r="A151" s="94">
        <v>149.0</v>
      </c>
      <c r="B151" s="68" t="s">
        <v>608</v>
      </c>
      <c r="C151" s="68" t="s">
        <v>2167</v>
      </c>
      <c r="D151" s="68" t="s">
        <v>2024</v>
      </c>
      <c r="E151" s="68" t="s">
        <v>1410</v>
      </c>
    </row>
    <row r="152">
      <c r="A152" s="94">
        <v>452.0</v>
      </c>
      <c r="B152" s="68" t="s">
        <v>859</v>
      </c>
      <c r="C152" s="68" t="s">
        <v>2168</v>
      </c>
      <c r="D152" s="68" t="s">
        <v>1361</v>
      </c>
      <c r="E152" s="68" t="s">
        <v>2033</v>
      </c>
    </row>
    <row r="153">
      <c r="A153" s="94">
        <v>147.0</v>
      </c>
      <c r="B153" s="68" t="s">
        <v>606</v>
      </c>
      <c r="C153" s="68" t="s">
        <v>2169</v>
      </c>
      <c r="D153" s="68" t="s">
        <v>2024</v>
      </c>
      <c r="E153" s="68" t="s">
        <v>1410</v>
      </c>
    </row>
    <row r="154">
      <c r="A154" s="94">
        <v>426.0</v>
      </c>
      <c r="B154" s="68" t="s">
        <v>836</v>
      </c>
      <c r="C154" s="68" t="s">
        <v>2170</v>
      </c>
      <c r="D154" s="68" t="s">
        <v>2060</v>
      </c>
      <c r="E154" s="69"/>
    </row>
    <row r="155">
      <c r="A155" s="94">
        <v>425.0</v>
      </c>
      <c r="B155" s="68" t="s">
        <v>835</v>
      </c>
      <c r="C155" s="68" t="s">
        <v>2057</v>
      </c>
      <c r="D155" s="68" t="s">
        <v>2060</v>
      </c>
      <c r="E155" s="69"/>
    </row>
    <row r="156">
      <c r="A156" s="94">
        <v>529.0</v>
      </c>
      <c r="B156" s="68" t="s">
        <v>913</v>
      </c>
      <c r="C156" s="68" t="s">
        <v>2171</v>
      </c>
      <c r="D156" s="68" t="s">
        <v>2014</v>
      </c>
      <c r="E156" s="69"/>
    </row>
    <row r="157">
      <c r="A157" s="94">
        <v>96.0</v>
      </c>
      <c r="B157" s="68" t="s">
        <v>38</v>
      </c>
      <c r="C157" s="68" t="s">
        <v>2172</v>
      </c>
      <c r="D157" s="68" t="s">
        <v>2012</v>
      </c>
      <c r="E157" s="69"/>
    </row>
    <row r="158">
      <c r="A158" s="94">
        <v>621.0</v>
      </c>
      <c r="B158" s="68" t="s">
        <v>991</v>
      </c>
      <c r="C158" s="68" t="s">
        <v>2173</v>
      </c>
      <c r="D158" s="68" t="s">
        <v>1410</v>
      </c>
      <c r="E158" s="68" t="s">
        <v>2010</v>
      </c>
    </row>
    <row r="159">
      <c r="A159" s="94">
        <v>580.0</v>
      </c>
      <c r="B159" s="68" t="s">
        <v>955</v>
      </c>
      <c r="C159" s="68" t="s">
        <v>1250</v>
      </c>
      <c r="D159" s="68" t="s">
        <v>2024</v>
      </c>
      <c r="E159" s="68" t="s">
        <v>1321</v>
      </c>
    </row>
    <row r="160">
      <c r="A160" s="94">
        <v>51.0</v>
      </c>
      <c r="B160" s="68" t="s">
        <v>522</v>
      </c>
      <c r="C160" s="68" t="s">
        <v>2174</v>
      </c>
      <c r="D160" s="68" t="s">
        <v>2014</v>
      </c>
      <c r="E160" s="69"/>
    </row>
    <row r="161">
      <c r="A161" s="94">
        <v>206.0</v>
      </c>
      <c r="B161" s="68" t="s">
        <v>650</v>
      </c>
      <c r="C161" s="68" t="s">
        <v>2175</v>
      </c>
      <c r="D161" s="68" t="s">
        <v>2014</v>
      </c>
      <c r="E161" s="69"/>
    </row>
    <row r="162">
      <c r="A162" s="94">
        <v>578.0</v>
      </c>
      <c r="B162" s="68" t="s">
        <v>43</v>
      </c>
      <c r="C162" s="68" t="s">
        <v>2176</v>
      </c>
      <c r="D162" s="68" t="s">
        <v>2060</v>
      </c>
      <c r="E162" s="69"/>
    </row>
    <row r="163">
      <c r="A163" s="94">
        <v>632.0</v>
      </c>
      <c r="B163" s="68" t="s">
        <v>1002</v>
      </c>
      <c r="C163" s="68" t="s">
        <v>2177</v>
      </c>
      <c r="D163" s="68" t="s">
        <v>1361</v>
      </c>
      <c r="E163" s="69"/>
    </row>
    <row r="164">
      <c r="A164" s="94">
        <v>356.0</v>
      </c>
      <c r="B164" s="68" t="s">
        <v>779</v>
      </c>
      <c r="C164" s="68" t="s">
        <v>2085</v>
      </c>
      <c r="D164" s="68" t="s">
        <v>2060</v>
      </c>
      <c r="E164" s="69"/>
    </row>
    <row r="165">
      <c r="A165" s="94">
        <v>477.0</v>
      </c>
      <c r="B165" s="68" t="s">
        <v>883</v>
      </c>
      <c r="C165" s="68" t="s">
        <v>2178</v>
      </c>
      <c r="D165" s="68" t="s">
        <v>2060</v>
      </c>
      <c r="E165" s="69"/>
    </row>
    <row r="166">
      <c r="A166" s="94">
        <v>355.0</v>
      </c>
      <c r="B166" s="68" t="s">
        <v>778</v>
      </c>
      <c r="C166" s="68" t="s">
        <v>2179</v>
      </c>
      <c r="D166" s="68" t="s">
        <v>2060</v>
      </c>
      <c r="E166" s="69"/>
    </row>
    <row r="167">
      <c r="A167" s="94">
        <v>269.0</v>
      </c>
      <c r="B167" s="68" t="s">
        <v>704</v>
      </c>
      <c r="C167" s="68" t="s">
        <v>2180</v>
      </c>
      <c r="D167" s="68" t="s">
        <v>1361</v>
      </c>
      <c r="E167" s="69"/>
    </row>
    <row r="168">
      <c r="A168" s="94">
        <v>557.0</v>
      </c>
      <c r="B168" s="68" t="s">
        <v>941</v>
      </c>
      <c r="C168" s="68" t="s">
        <v>2181</v>
      </c>
      <c r="D168" s="68" t="s">
        <v>1361</v>
      </c>
      <c r="E168" s="68" t="s">
        <v>2018</v>
      </c>
    </row>
    <row r="169">
      <c r="A169" s="94">
        <v>603.0</v>
      </c>
      <c r="B169" s="68" t="s">
        <v>2182</v>
      </c>
      <c r="C169" s="68" t="s">
        <v>2037</v>
      </c>
      <c r="D169" s="68" t="s">
        <v>2060</v>
      </c>
      <c r="E169" s="69"/>
    </row>
    <row r="170">
      <c r="A170" s="94">
        <v>604.0</v>
      </c>
      <c r="B170" s="68" t="s">
        <v>2183</v>
      </c>
      <c r="C170" s="68" t="s">
        <v>2037</v>
      </c>
      <c r="D170" s="68" t="s">
        <v>2060</v>
      </c>
      <c r="E170" s="69"/>
    </row>
    <row r="171">
      <c r="A171" s="94">
        <v>133.0</v>
      </c>
      <c r="B171" s="68" t="s">
        <v>595</v>
      </c>
      <c r="C171" s="68" t="s">
        <v>2184</v>
      </c>
      <c r="D171" s="68" t="s">
        <v>2014</v>
      </c>
      <c r="E171" s="69"/>
    </row>
    <row r="172">
      <c r="A172" s="94">
        <v>23.0</v>
      </c>
      <c r="B172" s="68" t="s">
        <v>493</v>
      </c>
      <c r="C172" s="68" t="s">
        <v>2185</v>
      </c>
      <c r="D172" s="68" t="s">
        <v>2014</v>
      </c>
      <c r="E172" s="68" t="s">
        <v>1410</v>
      </c>
    </row>
    <row r="173">
      <c r="A173" s="94">
        <v>125.0</v>
      </c>
      <c r="B173" s="68" t="s">
        <v>590</v>
      </c>
      <c r="C173" s="68" t="s">
        <v>2186</v>
      </c>
      <c r="D173" s="68" t="s">
        <v>2012</v>
      </c>
      <c r="E173" s="69"/>
    </row>
    <row r="174">
      <c r="A174" s="94">
        <v>466.0</v>
      </c>
      <c r="B174" s="68" t="s">
        <v>872</v>
      </c>
      <c r="C174" s="68" t="s">
        <v>2187</v>
      </c>
      <c r="D174" s="68" t="s">
        <v>2012</v>
      </c>
      <c r="E174" s="69"/>
    </row>
    <row r="175">
      <c r="A175" s="94">
        <v>309.0</v>
      </c>
      <c r="B175" s="68" t="s">
        <v>740</v>
      </c>
      <c r="C175" s="68" t="s">
        <v>2188</v>
      </c>
      <c r="D175" s="68" t="s">
        <v>2014</v>
      </c>
      <c r="E175" s="69"/>
    </row>
    <row r="176">
      <c r="A176" s="94">
        <v>101.0</v>
      </c>
      <c r="B176" s="68" t="s">
        <v>568</v>
      </c>
      <c r="C176" s="68" t="s">
        <v>2189</v>
      </c>
      <c r="D176" s="68" t="s">
        <v>2018</v>
      </c>
      <c r="E176" s="69"/>
    </row>
    <row r="177">
      <c r="A177" s="94">
        <v>239.0</v>
      </c>
      <c r="B177" s="68" t="s">
        <v>47</v>
      </c>
      <c r="C177" s="68" t="s">
        <v>2190</v>
      </c>
      <c r="D177" s="68" t="s">
        <v>2038</v>
      </c>
      <c r="E177" s="69"/>
    </row>
    <row r="178">
      <c r="A178" s="94">
        <v>605.0</v>
      </c>
      <c r="B178" s="68" t="s">
        <v>976</v>
      </c>
      <c r="C178" s="68" t="s">
        <v>2037</v>
      </c>
      <c r="D178" s="68" t="s">
        <v>2012</v>
      </c>
      <c r="E178" s="69"/>
    </row>
    <row r="179">
      <c r="A179" s="94">
        <v>500.0</v>
      </c>
      <c r="B179" s="68" t="s">
        <v>2191</v>
      </c>
      <c r="C179" s="68" t="s">
        <v>2037</v>
      </c>
      <c r="D179" s="68" t="s">
        <v>2014</v>
      </c>
      <c r="E179" s="69"/>
    </row>
    <row r="180">
      <c r="A180" s="94">
        <v>587.0</v>
      </c>
      <c r="B180" s="68" t="s">
        <v>962</v>
      </c>
      <c r="C180" s="68" t="s">
        <v>2192</v>
      </c>
      <c r="D180" s="68" t="s">
        <v>2014</v>
      </c>
      <c r="E180" s="69"/>
    </row>
    <row r="181">
      <c r="A181" s="94">
        <v>395.0</v>
      </c>
      <c r="B181" s="68" t="s">
        <v>807</v>
      </c>
      <c r="C181" s="68" t="s">
        <v>2037</v>
      </c>
      <c r="D181" s="68" t="s">
        <v>2024</v>
      </c>
      <c r="E181" s="68" t="s">
        <v>2014</v>
      </c>
    </row>
    <row r="182">
      <c r="A182" s="94">
        <v>244.0</v>
      </c>
      <c r="B182" s="68" t="s">
        <v>2193</v>
      </c>
      <c r="C182" s="68" t="s">
        <v>2037</v>
      </c>
      <c r="D182" s="68" t="s">
        <v>2038</v>
      </c>
      <c r="E182" s="69"/>
    </row>
    <row r="183">
      <c r="A183" s="94">
        <v>589.0</v>
      </c>
      <c r="B183" s="68" t="s">
        <v>964</v>
      </c>
      <c r="C183" s="68" t="s">
        <v>2194</v>
      </c>
      <c r="D183" s="68" t="s">
        <v>1361</v>
      </c>
      <c r="E183" s="69"/>
    </row>
    <row r="184">
      <c r="A184" s="94">
        <v>196.0</v>
      </c>
      <c r="B184" s="68" t="s">
        <v>643</v>
      </c>
      <c r="C184" s="68" t="s">
        <v>2195</v>
      </c>
      <c r="D184" s="68" t="s">
        <v>2014</v>
      </c>
      <c r="E184" s="69"/>
    </row>
    <row r="185">
      <c r="A185" s="94">
        <v>677.0</v>
      </c>
      <c r="B185" s="68" t="s">
        <v>1032</v>
      </c>
      <c r="C185" s="68" t="s">
        <v>2196</v>
      </c>
      <c r="D185" s="68" t="s">
        <v>2014</v>
      </c>
      <c r="E185" s="69"/>
    </row>
    <row r="186">
      <c r="A186" s="94">
        <v>530.0</v>
      </c>
      <c r="B186" s="68" t="s">
        <v>914</v>
      </c>
      <c r="C186" s="68" t="s">
        <v>2085</v>
      </c>
      <c r="D186" s="68" t="s">
        <v>2014</v>
      </c>
      <c r="E186" s="69"/>
    </row>
    <row r="187">
      <c r="A187" s="94">
        <v>102.0</v>
      </c>
      <c r="B187" s="68" t="s">
        <v>569</v>
      </c>
      <c r="C187" s="68" t="s">
        <v>2197</v>
      </c>
      <c r="D187" s="68" t="s">
        <v>1331</v>
      </c>
      <c r="E187" s="69"/>
    </row>
    <row r="188">
      <c r="A188" s="94">
        <v>103.0</v>
      </c>
      <c r="B188" s="68" t="s">
        <v>570</v>
      </c>
      <c r="C188" s="68" t="s">
        <v>2198</v>
      </c>
      <c r="D188" s="68" t="s">
        <v>1331</v>
      </c>
      <c r="E188" s="69"/>
    </row>
    <row r="189">
      <c r="A189" s="94">
        <v>295.0</v>
      </c>
      <c r="B189" s="68" t="s">
        <v>726</v>
      </c>
      <c r="C189" s="68" t="s">
        <v>2199</v>
      </c>
      <c r="D189" s="68" t="s">
        <v>2010</v>
      </c>
      <c r="E189" s="68" t="s">
        <v>2014</v>
      </c>
    </row>
    <row r="190">
      <c r="A190" s="94">
        <v>83.0</v>
      </c>
      <c r="B190" s="68" t="s">
        <v>554</v>
      </c>
      <c r="C190" s="68" t="s">
        <v>2200</v>
      </c>
      <c r="D190" s="68" t="s">
        <v>1321</v>
      </c>
      <c r="E190" s="68" t="s">
        <v>2014</v>
      </c>
    </row>
    <row r="191">
      <c r="A191" s="94">
        <v>22.0</v>
      </c>
      <c r="B191" s="68" t="s">
        <v>492</v>
      </c>
      <c r="C191" s="68" t="s">
        <v>2201</v>
      </c>
      <c r="D191" s="68" t="s">
        <v>1321</v>
      </c>
      <c r="E191" s="69"/>
    </row>
    <row r="192">
      <c r="A192" s="94">
        <v>349.0</v>
      </c>
      <c r="B192" s="68" t="s">
        <v>773</v>
      </c>
      <c r="C192" s="68" t="s">
        <v>2037</v>
      </c>
      <c r="D192" s="68" t="s">
        <v>2024</v>
      </c>
      <c r="E192" s="68" t="s">
        <v>1410</v>
      </c>
    </row>
    <row r="193">
      <c r="A193" s="94">
        <v>653.0</v>
      </c>
      <c r="B193" s="68" t="s">
        <v>1011</v>
      </c>
      <c r="C193" s="68" t="s">
        <v>2110</v>
      </c>
      <c r="D193" s="68" t="s">
        <v>2014</v>
      </c>
      <c r="E193" s="69"/>
    </row>
    <row r="194">
      <c r="A194" s="94">
        <v>160.0</v>
      </c>
      <c r="B194" s="68" t="s">
        <v>2202</v>
      </c>
      <c r="C194" s="68" t="s">
        <v>2037</v>
      </c>
      <c r="D194" s="68" t="s">
        <v>2010</v>
      </c>
      <c r="E194" s="68" t="s">
        <v>2024</v>
      </c>
    </row>
    <row r="195">
      <c r="A195" s="94">
        <v>597.0</v>
      </c>
      <c r="B195" s="68" t="s">
        <v>2203</v>
      </c>
      <c r="C195" s="68" t="s">
        <v>2204</v>
      </c>
      <c r="D195" s="68" t="s">
        <v>1331</v>
      </c>
      <c r="E195" s="68" t="s">
        <v>2018</v>
      </c>
    </row>
    <row r="196">
      <c r="A196" s="94">
        <v>598.0</v>
      </c>
      <c r="B196" s="68" t="s">
        <v>972</v>
      </c>
      <c r="C196" s="68" t="s">
        <v>2205</v>
      </c>
      <c r="D196" s="68" t="s">
        <v>1331</v>
      </c>
      <c r="E196" s="68" t="s">
        <v>2018</v>
      </c>
    </row>
    <row r="197">
      <c r="A197" s="94">
        <v>456.0</v>
      </c>
      <c r="B197" s="68" t="s">
        <v>862</v>
      </c>
      <c r="C197" s="68" t="s">
        <v>2037</v>
      </c>
      <c r="D197" s="68" t="s">
        <v>2025</v>
      </c>
      <c r="E197" s="69"/>
    </row>
    <row r="198">
      <c r="A198" s="94">
        <v>180.0</v>
      </c>
      <c r="B198" s="68" t="s">
        <v>628</v>
      </c>
      <c r="C198" s="68" t="s">
        <v>2206</v>
      </c>
      <c r="D198" s="68" t="s">
        <v>2010</v>
      </c>
      <c r="E198" s="68" t="s">
        <v>2014</v>
      </c>
    </row>
    <row r="199">
      <c r="A199" s="94">
        <v>669.0</v>
      </c>
      <c r="B199" s="68" t="s">
        <v>1025</v>
      </c>
      <c r="C199" s="68" t="s">
        <v>2207</v>
      </c>
      <c r="D199" s="68" t="s">
        <v>1525</v>
      </c>
      <c r="E199" s="69"/>
    </row>
    <row r="200">
      <c r="A200" s="94">
        <v>136.0</v>
      </c>
      <c r="B200" s="68" t="s">
        <v>598</v>
      </c>
      <c r="C200" s="68" t="s">
        <v>2208</v>
      </c>
      <c r="D200" s="68" t="s">
        <v>2014</v>
      </c>
      <c r="E200" s="69"/>
    </row>
    <row r="201">
      <c r="A201" s="94">
        <v>662.0</v>
      </c>
      <c r="B201" s="68" t="s">
        <v>51</v>
      </c>
      <c r="C201" s="68" t="s">
        <v>2209</v>
      </c>
      <c r="D201" s="68" t="s">
        <v>1321</v>
      </c>
      <c r="E201" s="69"/>
    </row>
    <row r="202">
      <c r="A202" s="94">
        <v>661.0</v>
      </c>
      <c r="B202" s="68" t="s">
        <v>1018</v>
      </c>
      <c r="C202" s="68" t="s">
        <v>2210</v>
      </c>
      <c r="D202" s="68" t="s">
        <v>1321</v>
      </c>
      <c r="E202" s="69"/>
    </row>
    <row r="203">
      <c r="A203" s="94">
        <v>419.0</v>
      </c>
      <c r="B203" s="68" t="s">
        <v>831</v>
      </c>
      <c r="C203" s="68" t="s">
        <v>2211</v>
      </c>
      <c r="D203" s="68" t="s">
        <v>2024</v>
      </c>
      <c r="E203" s="68" t="s">
        <v>2014</v>
      </c>
    </row>
    <row r="204">
      <c r="A204" s="94">
        <v>670.0</v>
      </c>
      <c r="B204" s="68" t="s">
        <v>1026</v>
      </c>
      <c r="C204" s="68" t="s">
        <v>2212</v>
      </c>
      <c r="D204" s="68" t="s">
        <v>1525</v>
      </c>
      <c r="E204" s="69"/>
    </row>
    <row r="205">
      <c r="A205" s="94">
        <v>671.0</v>
      </c>
      <c r="B205" s="68" t="s">
        <v>1027</v>
      </c>
      <c r="C205" s="68" t="s">
        <v>2213</v>
      </c>
      <c r="D205" s="68" t="s">
        <v>1525</v>
      </c>
      <c r="E205" s="69"/>
    </row>
    <row r="206">
      <c r="A206" s="94">
        <v>330.0</v>
      </c>
      <c r="B206" s="68" t="s">
        <v>2214</v>
      </c>
      <c r="C206" s="68" t="s">
        <v>2215</v>
      </c>
      <c r="D206" s="68" t="s">
        <v>1361</v>
      </c>
      <c r="E206" s="69"/>
    </row>
    <row r="207">
      <c r="A207" s="94">
        <v>590.0</v>
      </c>
      <c r="B207" s="68" t="s">
        <v>965</v>
      </c>
      <c r="C207" s="68" t="s">
        <v>2216</v>
      </c>
      <c r="D207" s="68" t="s">
        <v>1331</v>
      </c>
      <c r="E207" s="69"/>
    </row>
    <row r="208">
      <c r="A208" s="94">
        <v>205.0</v>
      </c>
      <c r="B208" s="68" t="s">
        <v>649</v>
      </c>
      <c r="C208" s="68" t="s">
        <v>2217</v>
      </c>
      <c r="D208" s="68" t="s">
        <v>1361</v>
      </c>
      <c r="E208" s="69"/>
    </row>
    <row r="209">
      <c r="A209" s="94">
        <v>611.0</v>
      </c>
      <c r="B209" s="68" t="s">
        <v>982</v>
      </c>
      <c r="C209" s="68" t="s">
        <v>2218</v>
      </c>
      <c r="D209" s="68" t="s">
        <v>2010</v>
      </c>
      <c r="E209" s="68" t="s">
        <v>1410</v>
      </c>
    </row>
    <row r="210">
      <c r="A210" s="94">
        <v>592.0</v>
      </c>
      <c r="B210" s="68" t="s">
        <v>967</v>
      </c>
      <c r="C210" s="68" t="s">
        <v>2037</v>
      </c>
      <c r="D210" s="68" t="s">
        <v>2060</v>
      </c>
      <c r="E210" s="69"/>
    </row>
    <row r="211">
      <c r="A211" s="94">
        <v>656.0</v>
      </c>
      <c r="B211" s="68" t="s">
        <v>54</v>
      </c>
      <c r="C211" s="68" t="s">
        <v>2110</v>
      </c>
      <c r="D211" s="68" t="s">
        <v>2024</v>
      </c>
      <c r="E211" s="69"/>
    </row>
    <row r="212">
      <c r="A212" s="94">
        <v>657.0</v>
      </c>
      <c r="B212" s="68" t="s">
        <v>1014</v>
      </c>
      <c r="C212" s="68" t="s">
        <v>2219</v>
      </c>
      <c r="D212" s="68" t="s">
        <v>2024</v>
      </c>
      <c r="E212" s="69"/>
    </row>
    <row r="213">
      <c r="A213" s="94">
        <v>478.0</v>
      </c>
      <c r="B213" s="68" t="s">
        <v>884</v>
      </c>
      <c r="C213" s="68" t="s">
        <v>2220</v>
      </c>
      <c r="D213" s="68" t="s">
        <v>1525</v>
      </c>
      <c r="E213" s="68" t="s">
        <v>2018</v>
      </c>
    </row>
    <row r="214">
      <c r="A214" s="94">
        <v>676.0</v>
      </c>
      <c r="B214" s="68" t="s">
        <v>2221</v>
      </c>
      <c r="C214" s="68" t="s">
        <v>2222</v>
      </c>
      <c r="D214" s="68" t="s">
        <v>2014</v>
      </c>
      <c r="E214" s="69"/>
    </row>
    <row r="215">
      <c r="A215" s="94">
        <v>162.0</v>
      </c>
      <c r="B215" s="68" t="s">
        <v>611</v>
      </c>
      <c r="C215" s="68" t="s">
        <v>2223</v>
      </c>
      <c r="D215" s="68" t="s">
        <v>2014</v>
      </c>
      <c r="E215" s="69"/>
    </row>
    <row r="216">
      <c r="A216" s="94">
        <v>444.0</v>
      </c>
      <c r="B216" s="68" t="s">
        <v>852</v>
      </c>
      <c r="C216" s="68" t="s">
        <v>2224</v>
      </c>
      <c r="D216" s="68" t="s">
        <v>2010</v>
      </c>
      <c r="E216" s="68" t="s">
        <v>1410</v>
      </c>
    </row>
    <row r="217">
      <c r="A217" s="94">
        <v>475.0</v>
      </c>
      <c r="B217" s="68" t="s">
        <v>881</v>
      </c>
      <c r="C217" s="68" t="s">
        <v>2225</v>
      </c>
      <c r="D217" s="68" t="s">
        <v>2060</v>
      </c>
      <c r="E217" s="69"/>
    </row>
    <row r="218">
      <c r="A218" s="94">
        <v>596.0</v>
      </c>
      <c r="B218" s="68" t="s">
        <v>971</v>
      </c>
      <c r="C218" s="68" t="s">
        <v>2226</v>
      </c>
      <c r="D218" s="68" t="s">
        <v>1361</v>
      </c>
      <c r="E218" s="69"/>
    </row>
    <row r="219">
      <c r="A219" s="94">
        <v>569.0</v>
      </c>
      <c r="B219" s="68" t="s">
        <v>949</v>
      </c>
      <c r="C219" s="68" t="s">
        <v>2227</v>
      </c>
      <c r="D219" s="68" t="s">
        <v>2018</v>
      </c>
      <c r="E219" s="69"/>
    </row>
    <row r="220">
      <c r="A220" s="94">
        <v>445.0</v>
      </c>
      <c r="B220" s="68" t="s">
        <v>853</v>
      </c>
      <c r="C220" s="68" t="s">
        <v>2228</v>
      </c>
      <c r="D220" s="68" t="s">
        <v>2010</v>
      </c>
      <c r="E220" s="68" t="s">
        <v>1410</v>
      </c>
    </row>
    <row r="221">
      <c r="A221" s="94">
        <v>282.0</v>
      </c>
      <c r="B221" s="68" t="s">
        <v>717</v>
      </c>
      <c r="C221" s="68" t="s">
        <v>2229</v>
      </c>
      <c r="D221" s="68" t="s">
        <v>2060</v>
      </c>
      <c r="E221" s="69"/>
    </row>
    <row r="222">
      <c r="A222" s="94">
        <v>92.0</v>
      </c>
      <c r="B222" s="68" t="s">
        <v>2230</v>
      </c>
      <c r="C222" s="68" t="s">
        <v>2231</v>
      </c>
      <c r="D222" s="68" t="s">
        <v>2060</v>
      </c>
      <c r="E222" s="69"/>
    </row>
    <row r="223">
      <c r="A223" s="94">
        <v>423.0</v>
      </c>
      <c r="B223" s="68" t="s">
        <v>833</v>
      </c>
      <c r="C223" s="68" t="s">
        <v>2085</v>
      </c>
      <c r="D223" s="68" t="s">
        <v>2024</v>
      </c>
      <c r="E223" s="68" t="s">
        <v>2060</v>
      </c>
    </row>
    <row r="224">
      <c r="A224" s="94">
        <v>649.0</v>
      </c>
      <c r="B224" s="68" t="s">
        <v>2232</v>
      </c>
      <c r="C224" s="68" t="s">
        <v>2037</v>
      </c>
      <c r="D224" s="68" t="s">
        <v>2038</v>
      </c>
      <c r="E224" s="69"/>
    </row>
    <row r="225">
      <c r="A225" s="94">
        <v>94.0</v>
      </c>
      <c r="B225" s="68" t="s">
        <v>2233</v>
      </c>
      <c r="C225" s="68" t="s">
        <v>2234</v>
      </c>
      <c r="D225" s="68" t="s">
        <v>2060</v>
      </c>
      <c r="E225" s="69"/>
    </row>
    <row r="226">
      <c r="A226" s="94">
        <v>74.0</v>
      </c>
      <c r="B226" s="68" t="s">
        <v>545</v>
      </c>
      <c r="C226" s="68" t="s">
        <v>2235</v>
      </c>
      <c r="D226" s="68" t="s">
        <v>2018</v>
      </c>
      <c r="E226" s="69"/>
    </row>
    <row r="227">
      <c r="A227" s="94">
        <v>443.0</v>
      </c>
      <c r="B227" s="68" t="s">
        <v>851</v>
      </c>
      <c r="C227" s="68" t="s">
        <v>2174</v>
      </c>
      <c r="D227" s="68" t="s">
        <v>2010</v>
      </c>
      <c r="E227" s="68" t="s">
        <v>1410</v>
      </c>
    </row>
    <row r="228">
      <c r="A228" s="94">
        <v>526.0</v>
      </c>
      <c r="B228" s="68" t="s">
        <v>910</v>
      </c>
      <c r="C228" s="68" t="s">
        <v>2236</v>
      </c>
      <c r="D228" s="68" t="s">
        <v>2018</v>
      </c>
      <c r="E228" s="69"/>
    </row>
    <row r="229">
      <c r="A229" s="94">
        <v>203.0</v>
      </c>
      <c r="B229" s="68" t="s">
        <v>647</v>
      </c>
      <c r="C229" s="68" t="s">
        <v>2172</v>
      </c>
      <c r="D229" s="68" t="s">
        <v>2014</v>
      </c>
      <c r="E229" s="69"/>
    </row>
    <row r="230">
      <c r="A230" s="94">
        <v>487.0</v>
      </c>
      <c r="B230" s="68" t="s">
        <v>887</v>
      </c>
      <c r="C230" s="68" t="s">
        <v>2037</v>
      </c>
      <c r="D230" s="68" t="s">
        <v>2038</v>
      </c>
      <c r="E230" s="69"/>
    </row>
    <row r="231">
      <c r="A231" s="94">
        <v>471.0</v>
      </c>
      <c r="B231" s="68" t="s">
        <v>877</v>
      </c>
      <c r="C231" s="68" t="s">
        <v>2237</v>
      </c>
      <c r="D231" s="68" t="s">
        <v>2014</v>
      </c>
      <c r="E231" s="69"/>
    </row>
    <row r="232">
      <c r="A232" s="94">
        <v>362.0</v>
      </c>
      <c r="B232" s="68" t="s">
        <v>784</v>
      </c>
      <c r="C232" s="68" t="s">
        <v>2238</v>
      </c>
      <c r="D232" s="68" t="s">
        <v>1525</v>
      </c>
      <c r="E232" s="68" t="s">
        <v>2018</v>
      </c>
    </row>
    <row r="233">
      <c r="A233" s="94">
        <v>431.0</v>
      </c>
      <c r="B233" s="68" t="s">
        <v>840</v>
      </c>
      <c r="C233" s="68" t="s">
        <v>2037</v>
      </c>
      <c r="D233" s="68" t="s">
        <v>2014</v>
      </c>
      <c r="E233" s="69"/>
    </row>
    <row r="234">
      <c r="A234" s="94">
        <v>207.0</v>
      </c>
      <c r="B234" s="68" t="s">
        <v>651</v>
      </c>
      <c r="C234" s="68" t="s">
        <v>2239</v>
      </c>
      <c r="D234" s="68" t="s">
        <v>1361</v>
      </c>
      <c r="E234" s="69"/>
    </row>
    <row r="235">
      <c r="A235" s="94">
        <v>472.0</v>
      </c>
      <c r="B235" s="68" t="s">
        <v>878</v>
      </c>
      <c r="C235" s="68" t="s">
        <v>2240</v>
      </c>
      <c r="D235" s="68" t="s">
        <v>1361</v>
      </c>
      <c r="E235" s="69"/>
    </row>
    <row r="236">
      <c r="A236" s="94">
        <v>44.0</v>
      </c>
      <c r="B236" s="68" t="s">
        <v>515</v>
      </c>
      <c r="C236" s="68" t="s">
        <v>2241</v>
      </c>
      <c r="D236" s="68" t="s">
        <v>1331</v>
      </c>
      <c r="E236" s="69"/>
    </row>
    <row r="237">
      <c r="A237" s="94">
        <v>673.0</v>
      </c>
      <c r="B237" s="68" t="s">
        <v>1029</v>
      </c>
      <c r="C237" s="68" t="s">
        <v>2242</v>
      </c>
      <c r="D237" s="68" t="s">
        <v>2014</v>
      </c>
      <c r="E237" s="69"/>
    </row>
    <row r="238">
      <c r="A238" s="94">
        <v>42.0</v>
      </c>
      <c r="B238" s="68" t="s">
        <v>513</v>
      </c>
      <c r="C238" s="68" t="s">
        <v>2243</v>
      </c>
      <c r="D238" s="68" t="s">
        <v>1321</v>
      </c>
      <c r="E238" s="69"/>
    </row>
    <row r="239">
      <c r="A239" s="94">
        <v>118.0</v>
      </c>
      <c r="B239" s="68" t="s">
        <v>583</v>
      </c>
      <c r="C239" s="68" t="s">
        <v>2244</v>
      </c>
      <c r="D239" s="68" t="s">
        <v>2025</v>
      </c>
      <c r="E239" s="69"/>
    </row>
    <row r="240">
      <c r="A240" s="94">
        <v>55.0</v>
      </c>
      <c r="B240" s="68" t="s">
        <v>526</v>
      </c>
      <c r="C240" s="68" t="s">
        <v>2245</v>
      </c>
      <c r="D240" s="68" t="s">
        <v>2024</v>
      </c>
      <c r="E240" s="68" t="s">
        <v>2014</v>
      </c>
    </row>
    <row r="241">
      <c r="A241" s="94">
        <v>76.0</v>
      </c>
      <c r="B241" s="68" t="s">
        <v>547</v>
      </c>
      <c r="C241" s="68" t="s">
        <v>2246</v>
      </c>
      <c r="D241" s="68" t="s">
        <v>2018</v>
      </c>
      <c r="E241" s="69"/>
    </row>
    <row r="242">
      <c r="A242" s="94">
        <v>622.0</v>
      </c>
      <c r="B242" s="68" t="s">
        <v>992</v>
      </c>
      <c r="C242" s="68" t="s">
        <v>2247</v>
      </c>
      <c r="D242" s="68" t="s">
        <v>2018</v>
      </c>
      <c r="E242" s="69"/>
    </row>
    <row r="243">
      <c r="A243" s="94">
        <v>623.0</v>
      </c>
      <c r="B243" s="68" t="s">
        <v>993</v>
      </c>
      <c r="C243" s="68" t="s">
        <v>2248</v>
      </c>
      <c r="D243" s="68" t="s">
        <v>2018</v>
      </c>
      <c r="E243" s="69"/>
    </row>
    <row r="244">
      <c r="A244" s="94">
        <v>706.0</v>
      </c>
      <c r="B244" s="68" t="s">
        <v>1048</v>
      </c>
      <c r="C244" s="68" t="s">
        <v>2249</v>
      </c>
      <c r="D244" s="68" t="s">
        <v>1410</v>
      </c>
      <c r="E244" s="69"/>
    </row>
    <row r="245">
      <c r="A245" s="94">
        <v>704.0</v>
      </c>
      <c r="B245" s="68" t="s">
        <v>57</v>
      </c>
      <c r="C245" s="68" t="s">
        <v>1098</v>
      </c>
      <c r="D245" s="68" t="s">
        <v>1410</v>
      </c>
      <c r="E245" s="69"/>
    </row>
    <row r="246">
      <c r="A246" s="94">
        <v>368.0</v>
      </c>
      <c r="B246" s="68" t="s">
        <v>790</v>
      </c>
      <c r="C246" s="68" t="s">
        <v>2250</v>
      </c>
      <c r="D246" s="68" t="s">
        <v>2024</v>
      </c>
      <c r="E246" s="69"/>
    </row>
    <row r="247">
      <c r="A247" s="94">
        <v>574.0</v>
      </c>
      <c r="B247" s="68" t="s">
        <v>951</v>
      </c>
      <c r="C247" s="68" t="s">
        <v>2251</v>
      </c>
      <c r="D247" s="68" t="s">
        <v>2012</v>
      </c>
      <c r="E247" s="69"/>
    </row>
    <row r="248">
      <c r="A248" s="94">
        <v>576.0</v>
      </c>
      <c r="B248" s="68" t="s">
        <v>953</v>
      </c>
      <c r="C248" s="68" t="s">
        <v>2252</v>
      </c>
      <c r="D248" s="68" t="s">
        <v>2012</v>
      </c>
      <c r="E248" s="69"/>
    </row>
    <row r="249">
      <c r="A249" s="94">
        <v>575.0</v>
      </c>
      <c r="B249" s="68" t="s">
        <v>952</v>
      </c>
      <c r="C249" s="68" t="s">
        <v>2253</v>
      </c>
      <c r="D249" s="68" t="s">
        <v>2012</v>
      </c>
      <c r="E249" s="69"/>
    </row>
    <row r="250">
      <c r="A250" s="94">
        <v>711.0</v>
      </c>
      <c r="B250" s="68" t="s">
        <v>1053</v>
      </c>
      <c r="C250" s="68" t="s">
        <v>2254</v>
      </c>
      <c r="D250" s="68" t="s">
        <v>2060</v>
      </c>
      <c r="E250" s="69"/>
    </row>
    <row r="251">
      <c r="A251" s="94">
        <v>210.0</v>
      </c>
      <c r="B251" s="68" t="s">
        <v>654</v>
      </c>
      <c r="C251" s="68" t="s">
        <v>2255</v>
      </c>
      <c r="D251" s="68" t="s">
        <v>2014</v>
      </c>
      <c r="E251" s="68" t="s">
        <v>1525</v>
      </c>
    </row>
    <row r="252">
      <c r="A252" s="94">
        <v>75.0</v>
      </c>
      <c r="B252" s="68" t="s">
        <v>546</v>
      </c>
      <c r="C252" s="68" t="s">
        <v>2256</v>
      </c>
      <c r="D252" s="68" t="s">
        <v>2018</v>
      </c>
      <c r="E252" s="69"/>
    </row>
    <row r="253">
      <c r="A253" s="94">
        <v>658.0</v>
      </c>
      <c r="B253" s="68" t="s">
        <v>1015</v>
      </c>
      <c r="C253" s="68" t="s">
        <v>2257</v>
      </c>
      <c r="D253" s="68" t="s">
        <v>2024</v>
      </c>
      <c r="E253" s="69"/>
    </row>
    <row r="254">
      <c r="A254" s="94">
        <v>88.0</v>
      </c>
      <c r="B254" s="68" t="s">
        <v>559</v>
      </c>
      <c r="C254" s="68" t="s">
        <v>2258</v>
      </c>
      <c r="D254" s="68" t="s">
        <v>2060</v>
      </c>
      <c r="E254" s="69"/>
    </row>
    <row r="255">
      <c r="A255" s="94">
        <v>388.0</v>
      </c>
      <c r="B255" s="68" t="s">
        <v>800</v>
      </c>
      <c r="C255" s="68" t="s">
        <v>2037</v>
      </c>
      <c r="D255" s="68" t="s">
        <v>2010</v>
      </c>
      <c r="E255" s="68" t="s">
        <v>1331</v>
      </c>
    </row>
    <row r="256">
      <c r="A256" s="94">
        <v>383.0</v>
      </c>
      <c r="B256" s="68" t="s">
        <v>2259</v>
      </c>
      <c r="C256" s="68" t="s">
        <v>2037</v>
      </c>
      <c r="D256" s="68" t="s">
        <v>2038</v>
      </c>
      <c r="E256" s="69"/>
    </row>
    <row r="257">
      <c r="A257" s="94">
        <v>253.0</v>
      </c>
      <c r="B257" s="68" t="s">
        <v>690</v>
      </c>
      <c r="C257" s="68" t="s">
        <v>2037</v>
      </c>
      <c r="D257" s="68" t="s">
        <v>2010</v>
      </c>
      <c r="E257" s="68" t="s">
        <v>1410</v>
      </c>
    </row>
    <row r="258">
      <c r="A258" s="94">
        <v>58.0</v>
      </c>
      <c r="B258" s="68" t="s">
        <v>529</v>
      </c>
      <c r="C258" s="68" t="s">
        <v>2260</v>
      </c>
      <c r="D258" s="68" t="s">
        <v>2014</v>
      </c>
      <c r="E258" s="69"/>
    </row>
    <row r="259">
      <c r="A259" s="94">
        <v>326.0</v>
      </c>
      <c r="B259" s="68" t="s">
        <v>756</v>
      </c>
      <c r="C259" s="68" t="s">
        <v>2261</v>
      </c>
      <c r="D259" s="68" t="s">
        <v>2014</v>
      </c>
      <c r="E259" s="69"/>
    </row>
    <row r="260">
      <c r="A260" s="94">
        <v>316.0</v>
      </c>
      <c r="B260" s="68" t="s">
        <v>746</v>
      </c>
      <c r="C260" s="68" t="s">
        <v>1241</v>
      </c>
      <c r="D260" s="68" t="s">
        <v>2060</v>
      </c>
      <c r="E260" s="69"/>
    </row>
    <row r="261">
      <c r="A261" s="94">
        <v>533.0</v>
      </c>
      <c r="B261" s="68" t="s">
        <v>917</v>
      </c>
      <c r="C261" s="68" t="s">
        <v>2262</v>
      </c>
      <c r="D261" s="68" t="s">
        <v>2012</v>
      </c>
      <c r="E261" s="69"/>
    </row>
    <row r="262">
      <c r="A262" s="94">
        <v>130.0</v>
      </c>
      <c r="B262" s="68" t="s">
        <v>63</v>
      </c>
      <c r="C262" s="68" t="s">
        <v>2263</v>
      </c>
      <c r="D262" s="68" t="s">
        <v>2025</v>
      </c>
      <c r="E262" s="68" t="s">
        <v>1410</v>
      </c>
    </row>
    <row r="263">
      <c r="A263" s="94">
        <v>440.0</v>
      </c>
      <c r="B263" s="68" t="s">
        <v>848</v>
      </c>
      <c r="C263" s="68" t="s">
        <v>2264</v>
      </c>
      <c r="D263" s="68" t="s">
        <v>2038</v>
      </c>
      <c r="E263" s="69"/>
    </row>
    <row r="264">
      <c r="A264" s="94">
        <v>297.0</v>
      </c>
      <c r="B264" s="68" t="s">
        <v>728</v>
      </c>
      <c r="C264" s="68" t="s">
        <v>2265</v>
      </c>
      <c r="D264" s="68" t="s">
        <v>2012</v>
      </c>
      <c r="E264" s="69"/>
    </row>
    <row r="265">
      <c r="A265" s="94">
        <v>93.0</v>
      </c>
      <c r="B265" s="68" t="s">
        <v>2266</v>
      </c>
      <c r="C265" s="68" t="s">
        <v>2267</v>
      </c>
      <c r="D265" s="68" t="s">
        <v>2060</v>
      </c>
      <c r="E265" s="69"/>
    </row>
    <row r="266">
      <c r="A266" s="94">
        <v>701.0</v>
      </c>
      <c r="B266" s="68" t="s">
        <v>1045</v>
      </c>
      <c r="C266" s="68" t="s">
        <v>2192</v>
      </c>
      <c r="D266" s="68" t="s">
        <v>2012</v>
      </c>
      <c r="E266" s="69"/>
    </row>
    <row r="267">
      <c r="A267" s="94">
        <v>612.0</v>
      </c>
      <c r="B267" s="68" t="s">
        <v>983</v>
      </c>
      <c r="C267" s="68" t="s">
        <v>2268</v>
      </c>
      <c r="D267" s="68" t="s">
        <v>2010</v>
      </c>
      <c r="E267" s="68" t="s">
        <v>1410</v>
      </c>
    </row>
    <row r="268">
      <c r="A268" s="94">
        <v>631.0</v>
      </c>
      <c r="B268" s="68" t="s">
        <v>1001</v>
      </c>
      <c r="C268" s="68" t="s">
        <v>2269</v>
      </c>
      <c r="D268" s="68" t="s">
        <v>2014</v>
      </c>
      <c r="E268" s="69"/>
    </row>
    <row r="269">
      <c r="A269" s="94">
        <v>485.0</v>
      </c>
      <c r="B269" s="68" t="s">
        <v>2270</v>
      </c>
      <c r="C269" s="68" t="s">
        <v>2037</v>
      </c>
      <c r="D269" s="68" t="s">
        <v>2038</v>
      </c>
      <c r="E269" s="69"/>
    </row>
    <row r="270">
      <c r="A270" s="94">
        <v>695.0</v>
      </c>
      <c r="B270" s="68" t="s">
        <v>1043</v>
      </c>
      <c r="C270" s="68" t="s">
        <v>2271</v>
      </c>
      <c r="D270" s="68" t="s">
        <v>2010</v>
      </c>
      <c r="E270" s="68" t="s">
        <v>1410</v>
      </c>
    </row>
    <row r="271">
      <c r="A271" s="94">
        <v>694.0</v>
      </c>
      <c r="B271" s="68" t="s">
        <v>1042</v>
      </c>
      <c r="C271" s="68" t="s">
        <v>2272</v>
      </c>
      <c r="D271" s="68" t="s">
        <v>2010</v>
      </c>
      <c r="E271" s="68" t="s">
        <v>1410</v>
      </c>
    </row>
    <row r="272">
      <c r="A272" s="94">
        <v>214.0</v>
      </c>
      <c r="B272" s="68" t="s">
        <v>658</v>
      </c>
      <c r="C272" s="68" t="s">
        <v>2273</v>
      </c>
      <c r="D272" s="68" t="s">
        <v>1361</v>
      </c>
      <c r="E272" s="69"/>
    </row>
    <row r="273">
      <c r="A273" s="94">
        <v>507.0</v>
      </c>
      <c r="B273" s="68" t="s">
        <v>891</v>
      </c>
      <c r="C273" s="68" t="s">
        <v>2274</v>
      </c>
      <c r="D273" s="68" t="s">
        <v>2014</v>
      </c>
      <c r="E273" s="69"/>
    </row>
    <row r="274">
      <c r="A274" s="94">
        <v>449.0</v>
      </c>
      <c r="B274" s="68" t="s">
        <v>856</v>
      </c>
      <c r="C274" s="68" t="s">
        <v>1231</v>
      </c>
      <c r="D274" s="68" t="s">
        <v>2014</v>
      </c>
      <c r="E274" s="69"/>
    </row>
    <row r="275">
      <c r="A275" s="94">
        <v>450.0</v>
      </c>
      <c r="B275" s="68" t="s">
        <v>857</v>
      </c>
      <c r="C275" s="68" t="s">
        <v>2275</v>
      </c>
      <c r="D275" s="68" t="s">
        <v>2014</v>
      </c>
      <c r="E275" s="69"/>
    </row>
    <row r="276">
      <c r="A276" s="94">
        <v>107.0</v>
      </c>
      <c r="B276" s="68" t="s">
        <v>574</v>
      </c>
      <c r="C276" s="68" t="s">
        <v>2276</v>
      </c>
      <c r="D276" s="68" t="s">
        <v>2012</v>
      </c>
      <c r="E276" s="69"/>
    </row>
    <row r="277">
      <c r="A277" s="94">
        <v>106.0</v>
      </c>
      <c r="B277" s="68" t="s">
        <v>573</v>
      </c>
      <c r="C277" s="68" t="s">
        <v>2277</v>
      </c>
      <c r="D277" s="68" t="s">
        <v>2012</v>
      </c>
      <c r="E277" s="69"/>
    </row>
    <row r="278">
      <c r="A278" s="94">
        <v>237.0</v>
      </c>
      <c r="B278" s="68" t="s">
        <v>680</v>
      </c>
      <c r="C278" s="68" t="s">
        <v>2278</v>
      </c>
      <c r="D278" s="68" t="s">
        <v>2012</v>
      </c>
      <c r="E278" s="69"/>
    </row>
    <row r="279">
      <c r="A279" s="94">
        <v>250.0</v>
      </c>
      <c r="B279" s="68" t="s">
        <v>688</v>
      </c>
      <c r="C279" s="68" t="s">
        <v>2037</v>
      </c>
      <c r="D279" s="68" t="s">
        <v>2038</v>
      </c>
      <c r="E279" s="69"/>
    </row>
    <row r="280">
      <c r="A280" s="94">
        <v>430.0</v>
      </c>
      <c r="B280" s="68" t="s">
        <v>839</v>
      </c>
      <c r="C280" s="68" t="s">
        <v>2279</v>
      </c>
      <c r="D280" s="68" t="s">
        <v>1321</v>
      </c>
      <c r="E280" s="69"/>
    </row>
    <row r="281">
      <c r="A281" s="94">
        <v>679.0</v>
      </c>
      <c r="B281" s="68" t="s">
        <v>67</v>
      </c>
      <c r="C281" s="68" t="s">
        <v>2280</v>
      </c>
      <c r="D281" s="68" t="s">
        <v>2018</v>
      </c>
      <c r="E281" s="69"/>
    </row>
    <row r="282">
      <c r="A282" s="94">
        <v>163.0</v>
      </c>
      <c r="B282" s="68" t="s">
        <v>69</v>
      </c>
      <c r="C282" s="68" t="s">
        <v>2281</v>
      </c>
      <c r="D282" s="68" t="s">
        <v>1321</v>
      </c>
      <c r="E282" s="69"/>
    </row>
    <row r="283">
      <c r="A283" s="94">
        <v>187.0</v>
      </c>
      <c r="B283" s="68" t="s">
        <v>635</v>
      </c>
      <c r="C283" s="68" t="s">
        <v>2282</v>
      </c>
      <c r="D283" s="68" t="s">
        <v>1525</v>
      </c>
      <c r="E283" s="68" t="s">
        <v>1331</v>
      </c>
    </row>
    <row r="284">
      <c r="A284" s="94">
        <v>116.0</v>
      </c>
      <c r="B284" s="68" t="s">
        <v>581</v>
      </c>
      <c r="C284" s="68" t="s">
        <v>2283</v>
      </c>
      <c r="D284" s="68" t="s">
        <v>2024</v>
      </c>
      <c r="E284" s="68" t="s">
        <v>1410</v>
      </c>
    </row>
    <row r="285">
      <c r="A285" s="94">
        <v>229.0</v>
      </c>
      <c r="B285" s="68" t="s">
        <v>672</v>
      </c>
      <c r="C285" s="68" t="s">
        <v>2284</v>
      </c>
      <c r="D285" s="68" t="s">
        <v>2014</v>
      </c>
      <c r="E285" s="69"/>
    </row>
    <row r="286">
      <c r="A286" s="94">
        <v>228.0</v>
      </c>
      <c r="B286" s="68" t="s">
        <v>671</v>
      </c>
      <c r="C286" s="68" t="s">
        <v>2285</v>
      </c>
      <c r="D286" s="68" t="s">
        <v>2014</v>
      </c>
      <c r="E286" s="69"/>
    </row>
    <row r="287">
      <c r="A287" s="94">
        <v>367.0</v>
      </c>
      <c r="B287" s="68" t="s">
        <v>789</v>
      </c>
      <c r="C287" s="68" t="s">
        <v>2286</v>
      </c>
      <c r="D287" s="68" t="s">
        <v>2024</v>
      </c>
      <c r="E287" s="69"/>
    </row>
    <row r="288">
      <c r="A288" s="94">
        <v>635.0</v>
      </c>
      <c r="B288" s="68" t="s">
        <v>2287</v>
      </c>
      <c r="C288" s="68" t="s">
        <v>2288</v>
      </c>
      <c r="D288" s="68" t="s">
        <v>1410</v>
      </c>
      <c r="E288" s="69"/>
    </row>
    <row r="289">
      <c r="A289" s="94">
        <v>97.0</v>
      </c>
      <c r="B289" s="68" t="s">
        <v>564</v>
      </c>
      <c r="C289" s="68" t="s">
        <v>2289</v>
      </c>
      <c r="D289" s="68" t="s">
        <v>2012</v>
      </c>
      <c r="E289" s="69"/>
    </row>
    <row r="290">
      <c r="A290" s="94">
        <v>174.0</v>
      </c>
      <c r="B290" s="68" t="s">
        <v>622</v>
      </c>
      <c r="C290" s="68" t="s">
        <v>2290</v>
      </c>
      <c r="D290" s="68" t="s">
        <v>2038</v>
      </c>
      <c r="E290" s="69"/>
    </row>
    <row r="291">
      <c r="A291" s="94">
        <v>314.0</v>
      </c>
      <c r="B291" s="68" t="s">
        <v>71</v>
      </c>
      <c r="C291" s="68" t="s">
        <v>2291</v>
      </c>
      <c r="D291" s="68" t="s">
        <v>1361</v>
      </c>
      <c r="E291" s="68" t="s">
        <v>2012</v>
      </c>
    </row>
    <row r="292">
      <c r="A292" s="94">
        <v>392.0</v>
      </c>
      <c r="B292" s="68" t="s">
        <v>804</v>
      </c>
      <c r="C292" s="68" t="s">
        <v>2037</v>
      </c>
      <c r="D292" s="68" t="s">
        <v>2014</v>
      </c>
      <c r="E292" s="68" t="s">
        <v>2012</v>
      </c>
    </row>
    <row r="293">
      <c r="A293" s="94">
        <v>686.0</v>
      </c>
      <c r="B293" s="68" t="s">
        <v>1038</v>
      </c>
      <c r="C293" s="68" t="s">
        <v>2292</v>
      </c>
      <c r="D293" s="68" t="s">
        <v>2024</v>
      </c>
      <c r="E293" s="68" t="s">
        <v>2025</v>
      </c>
    </row>
    <row r="294">
      <c r="A294" s="94">
        <v>2.0</v>
      </c>
      <c r="B294" s="68" t="s">
        <v>475</v>
      </c>
      <c r="C294" s="68" t="s">
        <v>2293</v>
      </c>
      <c r="D294" s="68" t="s">
        <v>2010</v>
      </c>
      <c r="E294" s="68" t="s">
        <v>1331</v>
      </c>
    </row>
    <row r="295">
      <c r="A295" s="94">
        <v>593.0</v>
      </c>
      <c r="B295" s="68" t="s">
        <v>968</v>
      </c>
      <c r="C295" s="68" t="s">
        <v>2037</v>
      </c>
      <c r="D295" s="68" t="s">
        <v>2060</v>
      </c>
      <c r="E295" s="69"/>
    </row>
    <row r="296">
      <c r="A296" s="94">
        <v>39.0</v>
      </c>
      <c r="B296" s="68" t="s">
        <v>510</v>
      </c>
      <c r="C296" s="68" t="s">
        <v>2294</v>
      </c>
      <c r="D296" s="68" t="s">
        <v>1525</v>
      </c>
      <c r="E296" s="69"/>
    </row>
    <row r="297">
      <c r="A297" s="94">
        <v>385.0</v>
      </c>
      <c r="B297" s="68" t="s">
        <v>2295</v>
      </c>
      <c r="C297" s="68" t="s">
        <v>2037</v>
      </c>
      <c r="D297" s="68" t="s">
        <v>2038</v>
      </c>
      <c r="E297" s="69"/>
    </row>
    <row r="298">
      <c r="A298" s="94">
        <v>135.0</v>
      </c>
      <c r="B298" s="68" t="s">
        <v>597</v>
      </c>
      <c r="C298" s="68" t="s">
        <v>2296</v>
      </c>
      <c r="D298" s="68" t="s">
        <v>2014</v>
      </c>
      <c r="E298" s="69"/>
    </row>
    <row r="299">
      <c r="A299" s="94">
        <v>595.0</v>
      </c>
      <c r="B299" s="68" t="s">
        <v>970</v>
      </c>
      <c r="C299" s="68" t="s">
        <v>2085</v>
      </c>
      <c r="D299" s="68" t="s">
        <v>1361</v>
      </c>
      <c r="E299" s="69"/>
    </row>
    <row r="300">
      <c r="A300" s="94">
        <v>189.0</v>
      </c>
      <c r="B300" s="68" t="s">
        <v>637</v>
      </c>
      <c r="C300" s="68" t="s">
        <v>2297</v>
      </c>
      <c r="D300" s="68" t="s">
        <v>1525</v>
      </c>
      <c r="E300" s="68" t="s">
        <v>1331</v>
      </c>
    </row>
    <row r="301">
      <c r="A301" s="94">
        <v>124.0</v>
      </c>
      <c r="B301" s="68" t="s">
        <v>589</v>
      </c>
      <c r="C301" s="68" t="s">
        <v>1144</v>
      </c>
      <c r="D301" s="68" t="s">
        <v>2012</v>
      </c>
      <c r="E301" s="69"/>
    </row>
    <row r="302">
      <c r="A302" s="94">
        <v>140.0</v>
      </c>
      <c r="B302" s="68" t="s">
        <v>602</v>
      </c>
      <c r="C302" s="68" t="s">
        <v>2298</v>
      </c>
      <c r="D302" s="68" t="s">
        <v>2024</v>
      </c>
      <c r="E302" s="68" t="s">
        <v>2033</v>
      </c>
    </row>
    <row r="303">
      <c r="A303" s="94">
        <v>141.0</v>
      </c>
      <c r="B303" s="68" t="s">
        <v>603</v>
      </c>
      <c r="C303" s="68" t="s">
        <v>2299</v>
      </c>
      <c r="D303" s="68" t="s">
        <v>2024</v>
      </c>
      <c r="E303" s="68" t="s">
        <v>2033</v>
      </c>
    </row>
    <row r="304">
      <c r="A304" s="94">
        <v>64.0</v>
      </c>
      <c r="B304" s="68" t="s">
        <v>535</v>
      </c>
      <c r="C304" s="68" t="s">
        <v>2300</v>
      </c>
      <c r="D304" s="68" t="s">
        <v>2012</v>
      </c>
      <c r="E304" s="69"/>
    </row>
    <row r="305">
      <c r="A305" s="94">
        <v>14.0</v>
      </c>
      <c r="B305" s="68" t="s">
        <v>2301</v>
      </c>
      <c r="C305" s="68" t="s">
        <v>2302</v>
      </c>
      <c r="D305" s="68" t="s">
        <v>1361</v>
      </c>
      <c r="E305" s="69"/>
    </row>
    <row r="306">
      <c r="A306" s="94">
        <v>115.0</v>
      </c>
      <c r="B306" s="68" t="s">
        <v>580</v>
      </c>
      <c r="C306" s="68" t="s">
        <v>2143</v>
      </c>
      <c r="D306" s="68" t="s">
        <v>2010</v>
      </c>
      <c r="E306" s="69"/>
    </row>
    <row r="307">
      <c r="A307" s="94">
        <v>588.0</v>
      </c>
      <c r="B307" s="68" t="s">
        <v>963</v>
      </c>
      <c r="C307" s="68" t="s">
        <v>2096</v>
      </c>
      <c r="D307" s="68" t="s">
        <v>1361</v>
      </c>
      <c r="E307" s="69"/>
    </row>
    <row r="308">
      <c r="A308" s="94">
        <v>352.0</v>
      </c>
      <c r="B308" s="68" t="s">
        <v>775</v>
      </c>
      <c r="C308" s="68" t="s">
        <v>2196</v>
      </c>
      <c r="D308" s="68" t="s">
        <v>2014</v>
      </c>
      <c r="E308" s="69"/>
    </row>
    <row r="309">
      <c r="A309" s="94">
        <v>647.0</v>
      </c>
      <c r="B309" s="68" t="s">
        <v>2303</v>
      </c>
      <c r="C309" s="68" t="s">
        <v>2037</v>
      </c>
      <c r="D309" s="68" t="s">
        <v>2038</v>
      </c>
      <c r="E309" s="69"/>
    </row>
    <row r="310">
      <c r="A310" s="94">
        <v>230.0</v>
      </c>
      <c r="B310" s="68" t="s">
        <v>673</v>
      </c>
      <c r="C310" s="68" t="s">
        <v>2304</v>
      </c>
      <c r="D310" s="68" t="s">
        <v>2024</v>
      </c>
      <c r="E310" s="68" t="s">
        <v>1410</v>
      </c>
    </row>
    <row r="311">
      <c r="A311" s="94">
        <v>99.0</v>
      </c>
      <c r="B311" s="68" t="s">
        <v>566</v>
      </c>
      <c r="C311" s="68" t="s">
        <v>2305</v>
      </c>
      <c r="D311" s="68" t="s">
        <v>2033</v>
      </c>
      <c r="E311" s="69"/>
    </row>
    <row r="312">
      <c r="A312" s="94">
        <v>281.0</v>
      </c>
      <c r="B312" s="68" t="s">
        <v>716</v>
      </c>
      <c r="C312" s="68" t="s">
        <v>2306</v>
      </c>
      <c r="D312" s="68" t="s">
        <v>2060</v>
      </c>
      <c r="E312" s="69"/>
    </row>
    <row r="313">
      <c r="A313" s="94">
        <v>600.0</v>
      </c>
      <c r="B313" s="68" t="s">
        <v>974</v>
      </c>
      <c r="C313" s="68" t="s">
        <v>2085</v>
      </c>
      <c r="D313" s="68" t="s">
        <v>2018</v>
      </c>
      <c r="E313" s="69"/>
    </row>
    <row r="314">
      <c r="A314" s="94">
        <v>707.0</v>
      </c>
      <c r="B314" s="68" t="s">
        <v>1049</v>
      </c>
      <c r="C314" s="68" t="s">
        <v>2307</v>
      </c>
      <c r="D314" s="68" t="s">
        <v>2018</v>
      </c>
      <c r="E314" s="69"/>
    </row>
    <row r="315">
      <c r="A315" s="94">
        <v>599.0</v>
      </c>
      <c r="B315" s="68" t="s">
        <v>973</v>
      </c>
      <c r="C315" s="68" t="s">
        <v>2308</v>
      </c>
      <c r="D315" s="68" t="s">
        <v>2018</v>
      </c>
      <c r="E315" s="69"/>
    </row>
    <row r="316">
      <c r="A316" s="94">
        <v>601.0</v>
      </c>
      <c r="B316" s="68" t="s">
        <v>975</v>
      </c>
      <c r="C316" s="68" t="s">
        <v>2309</v>
      </c>
      <c r="D316" s="68" t="s">
        <v>2018</v>
      </c>
      <c r="E316" s="69"/>
    </row>
    <row r="317">
      <c r="A317" s="94">
        <v>109.0</v>
      </c>
      <c r="B317" s="68" t="s">
        <v>2310</v>
      </c>
      <c r="C317" s="68" t="s">
        <v>2037</v>
      </c>
      <c r="D317" s="68" t="s">
        <v>2060</v>
      </c>
      <c r="E317" s="69"/>
    </row>
    <row r="318">
      <c r="A318" s="94">
        <v>98.0</v>
      </c>
      <c r="B318" s="68" t="s">
        <v>565</v>
      </c>
      <c r="C318" s="68" t="s">
        <v>2311</v>
      </c>
      <c r="D318" s="68" t="s">
        <v>2033</v>
      </c>
      <c r="E318" s="69"/>
    </row>
    <row r="319">
      <c r="A319" s="94">
        <v>401.0</v>
      </c>
      <c r="B319" s="68" t="s">
        <v>813</v>
      </c>
      <c r="C319" s="68" t="s">
        <v>2037</v>
      </c>
      <c r="D319" s="68" t="s">
        <v>1361</v>
      </c>
      <c r="E319" s="69"/>
    </row>
    <row r="320">
      <c r="A320" s="94">
        <v>402.0</v>
      </c>
      <c r="B320" s="68" t="s">
        <v>814</v>
      </c>
      <c r="C320" s="68" t="s">
        <v>2037</v>
      </c>
      <c r="D320" s="68" t="s">
        <v>1361</v>
      </c>
      <c r="E320" s="69"/>
    </row>
    <row r="321">
      <c r="A321" s="94">
        <v>552.0</v>
      </c>
      <c r="B321" s="68" t="s">
        <v>936</v>
      </c>
      <c r="C321" s="68" t="s">
        <v>2312</v>
      </c>
      <c r="D321" s="68" t="s">
        <v>2014</v>
      </c>
      <c r="E321" s="69"/>
    </row>
    <row r="322">
      <c r="A322" s="94">
        <v>553.0</v>
      </c>
      <c r="B322" s="68" t="s">
        <v>937</v>
      </c>
      <c r="C322" s="68" t="s">
        <v>2313</v>
      </c>
      <c r="D322" s="68" t="s">
        <v>2014</v>
      </c>
      <c r="E322" s="69"/>
    </row>
    <row r="323">
      <c r="A323" s="94">
        <v>382.0</v>
      </c>
      <c r="B323" s="68" t="s">
        <v>2314</v>
      </c>
      <c r="C323" s="68" t="s">
        <v>2037</v>
      </c>
      <c r="D323" s="68" t="s">
        <v>2038</v>
      </c>
      <c r="E323" s="69"/>
    </row>
    <row r="324">
      <c r="A324" s="94">
        <v>646.0</v>
      </c>
      <c r="B324" s="68" t="s">
        <v>2315</v>
      </c>
      <c r="C324" s="68" t="s">
        <v>2037</v>
      </c>
      <c r="D324" s="68" t="s">
        <v>2038</v>
      </c>
      <c r="E324" s="69"/>
    </row>
    <row r="325">
      <c r="A325" s="94">
        <v>305.0</v>
      </c>
      <c r="B325" s="68" t="s">
        <v>736</v>
      </c>
      <c r="C325" s="68" t="s">
        <v>2316</v>
      </c>
      <c r="D325" s="68" t="s">
        <v>2010</v>
      </c>
      <c r="E325" s="69"/>
    </row>
    <row r="326">
      <c r="A326" s="94">
        <v>608.0</v>
      </c>
      <c r="B326" s="68" t="s">
        <v>979</v>
      </c>
      <c r="C326" s="68" t="s">
        <v>2317</v>
      </c>
      <c r="D326" s="68" t="s">
        <v>2060</v>
      </c>
      <c r="E326" s="69"/>
    </row>
    <row r="327">
      <c r="A327" s="94">
        <v>645.0</v>
      </c>
      <c r="B327" s="68" t="s">
        <v>1007</v>
      </c>
      <c r="C327" s="68" t="s">
        <v>2037</v>
      </c>
      <c r="D327" s="68" t="s">
        <v>2038</v>
      </c>
      <c r="E327" s="69"/>
    </row>
    <row r="328">
      <c r="A328" s="94">
        <v>171.0</v>
      </c>
      <c r="B328" s="68" t="s">
        <v>619</v>
      </c>
      <c r="C328" s="68" t="s">
        <v>2318</v>
      </c>
      <c r="D328" s="68" t="s">
        <v>2025</v>
      </c>
      <c r="E328" s="69"/>
    </row>
    <row r="329">
      <c r="A329" s="94">
        <v>131.0</v>
      </c>
      <c r="B329" s="68" t="s">
        <v>594</v>
      </c>
      <c r="C329" s="68" t="s">
        <v>2319</v>
      </c>
      <c r="D329" s="68" t="s">
        <v>2010</v>
      </c>
      <c r="E329" s="68" t="s">
        <v>2024</v>
      </c>
    </row>
    <row r="330">
      <c r="A330" s="94">
        <v>636.0</v>
      </c>
      <c r="B330" s="68" t="s">
        <v>1003</v>
      </c>
      <c r="C330" s="68" t="s">
        <v>2085</v>
      </c>
      <c r="D330" s="68" t="s">
        <v>1361</v>
      </c>
      <c r="E330" s="69"/>
    </row>
    <row r="331">
      <c r="A331" s="94">
        <v>246.0</v>
      </c>
      <c r="B331" s="68" t="s">
        <v>685</v>
      </c>
      <c r="C331" s="68" t="s">
        <v>2320</v>
      </c>
      <c r="D331" s="68" t="s">
        <v>2010</v>
      </c>
      <c r="E331" s="69"/>
    </row>
    <row r="332">
      <c r="A332" s="94">
        <v>380.0</v>
      </c>
      <c r="B332" s="68" t="s">
        <v>2321</v>
      </c>
      <c r="C332" s="68" t="s">
        <v>2037</v>
      </c>
      <c r="D332" s="68" t="s">
        <v>2038</v>
      </c>
      <c r="E332" s="69"/>
    </row>
    <row r="333">
      <c r="A333" s="94">
        <v>381.0</v>
      </c>
      <c r="B333" s="68" t="s">
        <v>2322</v>
      </c>
      <c r="C333" s="68" t="s">
        <v>2037</v>
      </c>
      <c r="D333" s="68" t="s">
        <v>2038</v>
      </c>
      <c r="E333" s="69"/>
    </row>
    <row r="334">
      <c r="A334" s="94">
        <v>470.0</v>
      </c>
      <c r="B334" s="68" t="s">
        <v>876</v>
      </c>
      <c r="C334" s="68" t="s">
        <v>2323</v>
      </c>
      <c r="D334" s="68" t="s">
        <v>2014</v>
      </c>
      <c r="E334" s="69"/>
    </row>
    <row r="335">
      <c r="A335" s="94">
        <v>542.0</v>
      </c>
      <c r="B335" s="68" t="s">
        <v>926</v>
      </c>
      <c r="C335" s="68" t="s">
        <v>2324</v>
      </c>
      <c r="D335" s="68" t="s">
        <v>1361</v>
      </c>
      <c r="E335" s="69"/>
    </row>
    <row r="336">
      <c r="A336" s="94">
        <v>166.0</v>
      </c>
      <c r="B336" s="68" t="s">
        <v>614</v>
      </c>
      <c r="C336" s="68" t="s">
        <v>2325</v>
      </c>
      <c r="D336" s="68" t="s">
        <v>1361</v>
      </c>
      <c r="E336" s="69"/>
    </row>
    <row r="337">
      <c r="A337" s="94">
        <v>165.0</v>
      </c>
      <c r="B337" s="68" t="s">
        <v>613</v>
      </c>
      <c r="C337" s="68" t="s">
        <v>2326</v>
      </c>
      <c r="D337" s="68" t="s">
        <v>1361</v>
      </c>
      <c r="E337" s="69"/>
    </row>
    <row r="338">
      <c r="A338" s="94">
        <v>463.0</v>
      </c>
      <c r="B338" s="68" t="s">
        <v>869</v>
      </c>
      <c r="C338" s="68" t="s">
        <v>2327</v>
      </c>
      <c r="D338" s="68" t="s">
        <v>2010</v>
      </c>
      <c r="E338" s="69"/>
    </row>
    <row r="339">
      <c r="A339" s="94">
        <v>108.0</v>
      </c>
      <c r="B339" s="68" t="s">
        <v>575</v>
      </c>
      <c r="C339" s="68" t="s">
        <v>1111</v>
      </c>
      <c r="D339" s="68" t="s">
        <v>2010</v>
      </c>
      <c r="E339" s="69"/>
    </row>
    <row r="340">
      <c r="A340" s="94">
        <v>510.0</v>
      </c>
      <c r="B340" s="68" t="s">
        <v>894</v>
      </c>
      <c r="C340" s="68" t="s">
        <v>2328</v>
      </c>
      <c r="D340" s="68" t="s">
        <v>2014</v>
      </c>
      <c r="E340" s="69"/>
    </row>
    <row r="341">
      <c r="A341" s="94">
        <v>345.0</v>
      </c>
      <c r="B341" s="68" t="s">
        <v>769</v>
      </c>
      <c r="C341" s="68" t="s">
        <v>2329</v>
      </c>
      <c r="D341" s="68" t="s">
        <v>2033</v>
      </c>
      <c r="E341" s="69"/>
    </row>
    <row r="342">
      <c r="A342" s="94">
        <v>549.0</v>
      </c>
      <c r="B342" s="68" t="s">
        <v>933</v>
      </c>
      <c r="C342" s="68" t="s">
        <v>2330</v>
      </c>
      <c r="D342" s="68" t="s">
        <v>1331</v>
      </c>
      <c r="E342" s="69"/>
    </row>
    <row r="343">
      <c r="A343" s="94">
        <v>506.0</v>
      </c>
      <c r="B343" s="68" t="s">
        <v>890</v>
      </c>
      <c r="C343" s="68" t="s">
        <v>2085</v>
      </c>
      <c r="D343" s="68" t="s">
        <v>2014</v>
      </c>
      <c r="E343" s="69"/>
    </row>
    <row r="344">
      <c r="A344" s="94">
        <v>264.0</v>
      </c>
      <c r="B344" s="68" t="s">
        <v>701</v>
      </c>
      <c r="C344" s="68" t="s">
        <v>2331</v>
      </c>
      <c r="D344" s="68" t="s">
        <v>2014</v>
      </c>
      <c r="E344" s="69"/>
    </row>
    <row r="345">
      <c r="A345" s="94">
        <v>667.0</v>
      </c>
      <c r="B345" s="68" t="s">
        <v>1023</v>
      </c>
      <c r="C345" s="68" t="s">
        <v>2332</v>
      </c>
      <c r="D345" s="68" t="s">
        <v>2014</v>
      </c>
      <c r="E345" s="69"/>
    </row>
    <row r="346">
      <c r="A346" s="94">
        <v>607.0</v>
      </c>
      <c r="B346" s="68" t="s">
        <v>978</v>
      </c>
      <c r="C346" s="68" t="s">
        <v>1253</v>
      </c>
      <c r="D346" s="68" t="s">
        <v>2060</v>
      </c>
      <c r="E346" s="69"/>
    </row>
    <row r="347">
      <c r="A347" s="94">
        <v>271.0</v>
      </c>
      <c r="B347" s="68" t="s">
        <v>707</v>
      </c>
      <c r="C347" s="68" t="s">
        <v>2333</v>
      </c>
      <c r="D347" s="68" t="s">
        <v>2024</v>
      </c>
      <c r="E347" s="68" t="s">
        <v>1331</v>
      </c>
    </row>
    <row r="348">
      <c r="A348" s="94">
        <v>428.0</v>
      </c>
      <c r="B348" s="68" t="s">
        <v>838</v>
      </c>
      <c r="C348" s="68" t="s">
        <v>2037</v>
      </c>
      <c r="D348" s="68" t="s">
        <v>2014</v>
      </c>
      <c r="E348" s="68" t="s">
        <v>2012</v>
      </c>
    </row>
    <row r="349">
      <c r="A349" s="94">
        <v>270.0</v>
      </c>
      <c r="B349" s="68" t="s">
        <v>706</v>
      </c>
      <c r="C349" s="68" t="s">
        <v>2334</v>
      </c>
      <c r="D349" s="68" t="s">
        <v>2024</v>
      </c>
      <c r="E349" s="68" t="s">
        <v>1331</v>
      </c>
    </row>
    <row r="350">
      <c r="A350" s="94">
        <v>294.0</v>
      </c>
      <c r="B350" s="68" t="s">
        <v>725</v>
      </c>
      <c r="C350" s="68" t="s">
        <v>2335</v>
      </c>
      <c r="D350" s="68" t="s">
        <v>2010</v>
      </c>
      <c r="E350" s="68" t="s">
        <v>2014</v>
      </c>
    </row>
    <row r="351">
      <c r="A351" s="94">
        <v>448.0</v>
      </c>
      <c r="B351" s="68" t="s">
        <v>855</v>
      </c>
      <c r="C351" s="68" t="s">
        <v>2336</v>
      </c>
      <c r="D351" s="68" t="s">
        <v>2014</v>
      </c>
      <c r="E351" s="68" t="s">
        <v>2012</v>
      </c>
    </row>
    <row r="352">
      <c r="A352" s="94">
        <v>272.0</v>
      </c>
      <c r="B352" s="68" t="s">
        <v>708</v>
      </c>
      <c r="C352" s="68" t="s">
        <v>2337</v>
      </c>
      <c r="D352" s="68" t="s">
        <v>2024</v>
      </c>
      <c r="E352" s="68" t="s">
        <v>1331</v>
      </c>
    </row>
    <row r="353">
      <c r="A353" s="94">
        <v>249.0</v>
      </c>
      <c r="B353" s="68" t="s">
        <v>687</v>
      </c>
      <c r="C353" s="68" t="s">
        <v>2037</v>
      </c>
      <c r="D353" s="68" t="s">
        <v>2038</v>
      </c>
      <c r="E353" s="69"/>
    </row>
    <row r="354">
      <c r="A354" s="94">
        <v>457.0</v>
      </c>
      <c r="B354" s="68" t="s">
        <v>863</v>
      </c>
      <c r="C354" s="68" t="s">
        <v>2037</v>
      </c>
      <c r="D354" s="68" t="s">
        <v>2025</v>
      </c>
      <c r="E354" s="69"/>
    </row>
    <row r="355">
      <c r="A355" s="94">
        <v>337.0</v>
      </c>
      <c r="B355" s="68" t="s">
        <v>2338</v>
      </c>
      <c r="C355" s="68" t="s">
        <v>2339</v>
      </c>
      <c r="D355" s="68" t="s">
        <v>2018</v>
      </c>
      <c r="E355" s="69"/>
    </row>
    <row r="356">
      <c r="A356" s="94">
        <v>370.0</v>
      </c>
      <c r="B356" s="68" t="s">
        <v>792</v>
      </c>
      <c r="C356" s="68" t="s">
        <v>2340</v>
      </c>
      <c r="D356" s="68" t="s">
        <v>2025</v>
      </c>
      <c r="E356" s="69"/>
    </row>
    <row r="357">
      <c r="A357" s="94">
        <v>404.0</v>
      </c>
      <c r="B357" s="68" t="s">
        <v>816</v>
      </c>
      <c r="C357" s="68" t="s">
        <v>2085</v>
      </c>
      <c r="D357" s="68" t="s">
        <v>2014</v>
      </c>
      <c r="E357" s="69"/>
    </row>
    <row r="358">
      <c r="A358" s="94">
        <v>405.0</v>
      </c>
      <c r="B358" s="68" t="s">
        <v>817</v>
      </c>
      <c r="C358" s="68" t="s">
        <v>2341</v>
      </c>
      <c r="D358" s="68" t="s">
        <v>2014</v>
      </c>
      <c r="E358" s="69"/>
    </row>
    <row r="359">
      <c r="A359" s="94">
        <v>68.0</v>
      </c>
      <c r="B359" s="68" t="s">
        <v>539</v>
      </c>
      <c r="C359" s="68" t="s">
        <v>2342</v>
      </c>
      <c r="D359" s="68" t="s">
        <v>2012</v>
      </c>
      <c r="E359" s="69"/>
    </row>
    <row r="360">
      <c r="A360" s="94">
        <v>67.0</v>
      </c>
      <c r="B360" s="68" t="s">
        <v>538</v>
      </c>
      <c r="C360" s="68" t="s">
        <v>2343</v>
      </c>
      <c r="D360" s="68" t="s">
        <v>2012</v>
      </c>
      <c r="E360" s="69"/>
    </row>
    <row r="361">
      <c r="A361" s="94">
        <v>66.0</v>
      </c>
      <c r="B361" s="68" t="s">
        <v>537</v>
      </c>
      <c r="C361" s="68" t="s">
        <v>2143</v>
      </c>
      <c r="D361" s="68" t="s">
        <v>2012</v>
      </c>
      <c r="E361" s="69"/>
    </row>
    <row r="362">
      <c r="A362" s="94">
        <v>240.0</v>
      </c>
      <c r="B362" s="68" t="s">
        <v>682</v>
      </c>
      <c r="C362" s="68" t="s">
        <v>2344</v>
      </c>
      <c r="D362" s="68" t="s">
        <v>2038</v>
      </c>
      <c r="E362" s="69"/>
    </row>
    <row r="363">
      <c r="A363" s="94">
        <v>219.0</v>
      </c>
      <c r="B363" s="68" t="s">
        <v>663</v>
      </c>
      <c r="C363" s="68" t="s">
        <v>2345</v>
      </c>
      <c r="D363" s="68" t="s">
        <v>2060</v>
      </c>
      <c r="E363" s="69"/>
    </row>
    <row r="364">
      <c r="A364" s="94">
        <v>129.0</v>
      </c>
      <c r="B364" s="68" t="s">
        <v>73</v>
      </c>
      <c r="C364" s="68" t="s">
        <v>2346</v>
      </c>
      <c r="D364" s="68" t="s">
        <v>2025</v>
      </c>
      <c r="E364" s="68" t="s">
        <v>1410</v>
      </c>
    </row>
    <row r="365">
      <c r="A365" s="94">
        <v>126.0</v>
      </c>
      <c r="B365" s="68" t="s">
        <v>591</v>
      </c>
      <c r="C365" s="68" t="s">
        <v>2260</v>
      </c>
      <c r="D365" s="68" t="s">
        <v>2012</v>
      </c>
      <c r="E365" s="69"/>
    </row>
    <row r="366">
      <c r="A366" s="94">
        <v>467.0</v>
      </c>
      <c r="B366" s="68" t="s">
        <v>873</v>
      </c>
      <c r="C366" s="68" t="s">
        <v>2347</v>
      </c>
      <c r="D366" s="68" t="s">
        <v>2012</v>
      </c>
      <c r="E366" s="69"/>
    </row>
    <row r="367">
      <c r="A367" s="94">
        <v>81.0</v>
      </c>
      <c r="B367" s="68" t="s">
        <v>552</v>
      </c>
      <c r="C367" s="68" t="s">
        <v>2348</v>
      </c>
      <c r="D367" s="68" t="s">
        <v>2018</v>
      </c>
      <c r="E367" s="69"/>
    </row>
    <row r="368">
      <c r="A368" s="94">
        <v>82.0</v>
      </c>
      <c r="B368" s="68" t="s">
        <v>553</v>
      </c>
      <c r="C368" s="68" t="s">
        <v>2349</v>
      </c>
      <c r="D368" s="68" t="s">
        <v>2018</v>
      </c>
      <c r="E368" s="69"/>
    </row>
    <row r="369">
      <c r="A369" s="94">
        <v>462.0</v>
      </c>
      <c r="B369" s="68" t="s">
        <v>868</v>
      </c>
      <c r="C369" s="68" t="s">
        <v>2350</v>
      </c>
      <c r="D369" s="68" t="s">
        <v>2018</v>
      </c>
      <c r="E369" s="69"/>
    </row>
    <row r="370">
      <c r="A370" s="94">
        <v>296.0</v>
      </c>
      <c r="B370" s="68" t="s">
        <v>727</v>
      </c>
      <c r="C370" s="68" t="s">
        <v>2351</v>
      </c>
      <c r="D370" s="68" t="s">
        <v>2012</v>
      </c>
      <c r="E370" s="69"/>
    </row>
    <row r="371">
      <c r="A371" s="94">
        <v>687.0</v>
      </c>
      <c r="B371" s="68" t="s">
        <v>1039</v>
      </c>
      <c r="C371" s="68" t="s">
        <v>2352</v>
      </c>
      <c r="D371" s="68" t="s">
        <v>2024</v>
      </c>
      <c r="E371" s="68" t="s">
        <v>2025</v>
      </c>
    </row>
    <row r="372">
      <c r="A372" s="94">
        <v>473.0</v>
      </c>
      <c r="B372" s="68" t="s">
        <v>879</v>
      </c>
      <c r="C372" s="68" t="s">
        <v>2353</v>
      </c>
      <c r="D372" s="68" t="s">
        <v>2014</v>
      </c>
      <c r="E372" s="69"/>
    </row>
    <row r="373">
      <c r="A373" s="94">
        <v>490.0</v>
      </c>
      <c r="B373" s="68" t="s">
        <v>2354</v>
      </c>
      <c r="C373" s="68" t="s">
        <v>2037</v>
      </c>
      <c r="D373" s="68" t="s">
        <v>2024</v>
      </c>
      <c r="E373" s="68" t="s">
        <v>1525</v>
      </c>
    </row>
    <row r="374">
      <c r="A374" s="94">
        <v>630.0</v>
      </c>
      <c r="B374" s="68" t="s">
        <v>1000</v>
      </c>
      <c r="C374" s="68" t="s">
        <v>2355</v>
      </c>
      <c r="D374" s="68" t="s">
        <v>1321</v>
      </c>
      <c r="E374" s="69"/>
    </row>
    <row r="375">
      <c r="A375" s="94">
        <v>310.0</v>
      </c>
      <c r="B375" s="68" t="s">
        <v>741</v>
      </c>
      <c r="C375" s="68" t="s">
        <v>2356</v>
      </c>
      <c r="D375" s="68" t="s">
        <v>2014</v>
      </c>
      <c r="E375" s="69"/>
    </row>
    <row r="376">
      <c r="A376" s="94">
        <v>56.0</v>
      </c>
      <c r="B376" s="68" t="s">
        <v>527</v>
      </c>
      <c r="C376" s="68" t="s">
        <v>2084</v>
      </c>
      <c r="D376" s="68" t="s">
        <v>2014</v>
      </c>
      <c r="E376" s="69"/>
    </row>
    <row r="377">
      <c r="A377" s="94">
        <v>226.0</v>
      </c>
      <c r="B377" s="68" t="s">
        <v>670</v>
      </c>
      <c r="C377" s="68" t="s">
        <v>2357</v>
      </c>
      <c r="D377" s="68" t="s">
        <v>2024</v>
      </c>
      <c r="E377" s="69"/>
    </row>
    <row r="378">
      <c r="A378" s="94">
        <v>458.0</v>
      </c>
      <c r="B378" s="68" t="s">
        <v>864</v>
      </c>
      <c r="C378" s="68" t="s">
        <v>2358</v>
      </c>
      <c r="D378" s="68" t="s">
        <v>2038</v>
      </c>
      <c r="E378" s="69"/>
    </row>
    <row r="379">
      <c r="A379" s="94">
        <v>556.0</v>
      </c>
      <c r="B379" s="68" t="s">
        <v>940</v>
      </c>
      <c r="C379" s="68" t="s">
        <v>2085</v>
      </c>
      <c r="D379" s="68" t="s">
        <v>1331</v>
      </c>
      <c r="E379" s="69"/>
    </row>
    <row r="380">
      <c r="A380" s="94">
        <v>179.0</v>
      </c>
      <c r="B380" s="68" t="s">
        <v>627</v>
      </c>
      <c r="C380" s="68" t="s">
        <v>2359</v>
      </c>
      <c r="D380" s="68" t="s">
        <v>2010</v>
      </c>
      <c r="E380" s="68" t="s">
        <v>2014</v>
      </c>
    </row>
    <row r="381">
      <c r="A381" s="94">
        <v>183.0</v>
      </c>
      <c r="B381" s="68" t="s">
        <v>631</v>
      </c>
      <c r="C381" s="68" t="s">
        <v>2360</v>
      </c>
      <c r="D381" s="68" t="s">
        <v>2024</v>
      </c>
      <c r="E381" s="68" t="s">
        <v>1525</v>
      </c>
    </row>
    <row r="382">
      <c r="A382" s="94">
        <v>105.0</v>
      </c>
      <c r="B382" s="68" t="s">
        <v>572</v>
      </c>
      <c r="C382" s="68" t="s">
        <v>2361</v>
      </c>
      <c r="D382" s="68" t="s">
        <v>2010</v>
      </c>
      <c r="E382" s="69"/>
    </row>
    <row r="383">
      <c r="A383" s="94">
        <v>259.0</v>
      </c>
      <c r="B383" s="68" t="s">
        <v>696</v>
      </c>
      <c r="C383" s="68" t="s">
        <v>2037</v>
      </c>
      <c r="D383" s="68" t="s">
        <v>2010</v>
      </c>
      <c r="E383" s="68" t="s">
        <v>2024</v>
      </c>
    </row>
    <row r="384">
      <c r="A384" s="94">
        <v>284.0</v>
      </c>
      <c r="B384" s="68" t="s">
        <v>719</v>
      </c>
      <c r="C384" s="68" t="s">
        <v>2362</v>
      </c>
      <c r="D384" s="68" t="s">
        <v>2024</v>
      </c>
      <c r="E384" s="68" t="s">
        <v>1361</v>
      </c>
    </row>
    <row r="385">
      <c r="A385" s="94">
        <v>303.0</v>
      </c>
      <c r="B385" s="68" t="s">
        <v>734</v>
      </c>
      <c r="C385" s="68" t="s">
        <v>2363</v>
      </c>
      <c r="D385" s="68" t="s">
        <v>2014</v>
      </c>
      <c r="E385" s="68" t="s">
        <v>1525</v>
      </c>
    </row>
    <row r="386">
      <c r="A386" s="94">
        <v>308.0</v>
      </c>
      <c r="B386" s="68" t="s">
        <v>739</v>
      </c>
      <c r="C386" s="68" t="s">
        <v>2364</v>
      </c>
      <c r="D386" s="68" t="s">
        <v>2012</v>
      </c>
      <c r="E386" s="69"/>
    </row>
    <row r="387">
      <c r="A387" s="94">
        <v>307.0</v>
      </c>
      <c r="B387" s="68" t="s">
        <v>738</v>
      </c>
      <c r="C387" s="68" t="s">
        <v>2365</v>
      </c>
      <c r="D387" s="68" t="s">
        <v>2012</v>
      </c>
      <c r="E387" s="69"/>
    </row>
    <row r="388">
      <c r="A388" s="94">
        <v>154.0</v>
      </c>
      <c r="B388" s="68" t="s">
        <v>2366</v>
      </c>
      <c r="C388" s="68" t="s">
        <v>2037</v>
      </c>
      <c r="D388" s="68" t="s">
        <v>2010</v>
      </c>
      <c r="E388" s="68" t="s">
        <v>1331</v>
      </c>
    </row>
    <row r="389">
      <c r="A389" s="94">
        <v>648.0</v>
      </c>
      <c r="B389" s="68" t="s">
        <v>2367</v>
      </c>
      <c r="C389" s="68" t="s">
        <v>2037</v>
      </c>
      <c r="D389" s="68" t="s">
        <v>2038</v>
      </c>
      <c r="E389" s="69"/>
    </row>
    <row r="390">
      <c r="A390" s="94">
        <v>678.0</v>
      </c>
      <c r="B390" s="68" t="s">
        <v>1033</v>
      </c>
      <c r="C390" s="68" t="s">
        <v>2368</v>
      </c>
      <c r="D390" s="68" t="s">
        <v>2014</v>
      </c>
      <c r="E390" s="69"/>
    </row>
    <row r="391">
      <c r="A391" s="94">
        <v>52.0</v>
      </c>
      <c r="B391" s="68" t="s">
        <v>523</v>
      </c>
      <c r="C391" s="68" t="s">
        <v>2037</v>
      </c>
      <c r="D391" s="68" t="s">
        <v>2014</v>
      </c>
      <c r="E391" s="69"/>
    </row>
    <row r="392">
      <c r="A392" s="94">
        <v>481.0</v>
      </c>
      <c r="B392" s="68" t="s">
        <v>2369</v>
      </c>
      <c r="C392" s="68" t="s">
        <v>2037</v>
      </c>
      <c r="D392" s="68" t="s">
        <v>2038</v>
      </c>
      <c r="E392" s="69"/>
    </row>
    <row r="393">
      <c r="A393" s="94">
        <v>376.0</v>
      </c>
      <c r="B393" s="68" t="s">
        <v>798</v>
      </c>
      <c r="C393" s="68" t="s">
        <v>2370</v>
      </c>
      <c r="D393" s="68" t="s">
        <v>2018</v>
      </c>
      <c r="E393" s="69"/>
    </row>
    <row r="394">
      <c r="A394" s="94">
        <v>375.0</v>
      </c>
      <c r="B394" s="68" t="s">
        <v>797</v>
      </c>
      <c r="C394" s="68" t="s">
        <v>2085</v>
      </c>
      <c r="D394" s="68" t="s">
        <v>2018</v>
      </c>
      <c r="E394" s="69"/>
    </row>
    <row r="395">
      <c r="A395" s="94">
        <v>11.0</v>
      </c>
      <c r="B395" s="68" t="s">
        <v>2371</v>
      </c>
      <c r="C395" s="68" t="s">
        <v>2372</v>
      </c>
      <c r="D395" s="68" t="s">
        <v>1361</v>
      </c>
      <c r="E395" s="69"/>
    </row>
    <row r="396">
      <c r="A396" s="94">
        <v>151.0</v>
      </c>
      <c r="B396" s="68" t="s">
        <v>2373</v>
      </c>
      <c r="C396" s="68" t="s">
        <v>2037</v>
      </c>
      <c r="D396" s="68" t="s">
        <v>2038</v>
      </c>
      <c r="E396" s="69"/>
    </row>
    <row r="397">
      <c r="A397" s="94">
        <v>150.0</v>
      </c>
      <c r="B397" s="68" t="s">
        <v>609</v>
      </c>
      <c r="C397" s="68" t="s">
        <v>2374</v>
      </c>
      <c r="D397" s="68" t="s">
        <v>2038</v>
      </c>
      <c r="E397" s="69"/>
    </row>
    <row r="398">
      <c r="A398" s="94">
        <v>619.0</v>
      </c>
      <c r="B398" s="68" t="s">
        <v>989</v>
      </c>
      <c r="C398" s="68" t="s">
        <v>2013</v>
      </c>
      <c r="D398" s="68" t="s">
        <v>2014</v>
      </c>
      <c r="E398" s="68" t="s">
        <v>2012</v>
      </c>
    </row>
    <row r="399">
      <c r="A399" s="94">
        <v>620.0</v>
      </c>
      <c r="B399" s="68" t="s">
        <v>990</v>
      </c>
      <c r="C399" s="68" t="s">
        <v>2375</v>
      </c>
      <c r="D399" s="68" t="s">
        <v>2014</v>
      </c>
      <c r="E399" s="68" t="s">
        <v>2012</v>
      </c>
    </row>
    <row r="400">
      <c r="A400" s="94">
        <v>262.0</v>
      </c>
      <c r="B400" s="68" t="s">
        <v>699</v>
      </c>
      <c r="C400" s="68" t="s">
        <v>2376</v>
      </c>
      <c r="D400" s="68" t="s">
        <v>2014</v>
      </c>
      <c r="E400" s="69"/>
    </row>
    <row r="401">
      <c r="A401" s="94">
        <v>350.0</v>
      </c>
      <c r="B401" s="68" t="s">
        <v>774</v>
      </c>
      <c r="C401" s="68" t="s">
        <v>2377</v>
      </c>
      <c r="D401" s="68" t="s">
        <v>2024</v>
      </c>
      <c r="E401" s="68" t="s">
        <v>1410</v>
      </c>
    </row>
    <row r="402">
      <c r="A402" s="94">
        <v>241.0</v>
      </c>
      <c r="B402" s="68" t="s">
        <v>683</v>
      </c>
      <c r="C402" s="68" t="s">
        <v>1156</v>
      </c>
      <c r="D402" s="68" t="s">
        <v>2014</v>
      </c>
      <c r="E402" s="69"/>
    </row>
    <row r="403">
      <c r="A403" s="94">
        <v>439.0</v>
      </c>
      <c r="B403" s="68" t="s">
        <v>847</v>
      </c>
      <c r="C403" s="68" t="s">
        <v>2378</v>
      </c>
      <c r="D403" s="68" t="s">
        <v>2038</v>
      </c>
      <c r="E403" s="69"/>
    </row>
    <row r="404">
      <c r="A404" s="94">
        <v>572.0</v>
      </c>
      <c r="B404" s="68" t="s">
        <v>76</v>
      </c>
      <c r="C404" s="68" t="s">
        <v>2085</v>
      </c>
      <c r="D404" s="68" t="s">
        <v>2014</v>
      </c>
      <c r="E404" s="69"/>
    </row>
    <row r="405">
      <c r="A405" s="94">
        <v>312.0</v>
      </c>
      <c r="B405" s="68" t="s">
        <v>743</v>
      </c>
      <c r="C405" s="68" t="s">
        <v>2379</v>
      </c>
      <c r="D405" s="68" t="s">
        <v>1525</v>
      </c>
      <c r="E405" s="69"/>
    </row>
    <row r="406">
      <c r="A406" s="94">
        <v>200.0</v>
      </c>
      <c r="B406" s="68" t="s">
        <v>2380</v>
      </c>
      <c r="C406" s="68" t="s">
        <v>2037</v>
      </c>
      <c r="D406" s="68" t="s">
        <v>2060</v>
      </c>
      <c r="E406" s="69"/>
    </row>
    <row r="407">
      <c r="A407" s="94">
        <v>429.0</v>
      </c>
      <c r="B407" s="68" t="s">
        <v>2381</v>
      </c>
      <c r="C407" s="68" t="s">
        <v>2382</v>
      </c>
      <c r="D407" s="68" t="s">
        <v>2060</v>
      </c>
      <c r="E407" s="69"/>
    </row>
    <row r="408">
      <c r="A408" s="94">
        <v>146.0</v>
      </c>
      <c r="B408" s="68" t="s">
        <v>2383</v>
      </c>
      <c r="C408" s="68" t="s">
        <v>2384</v>
      </c>
      <c r="D408" s="68" t="s">
        <v>2038</v>
      </c>
      <c r="E408" s="69"/>
    </row>
    <row r="409">
      <c r="A409" s="94">
        <v>391.0</v>
      </c>
      <c r="B409" s="68" t="s">
        <v>803</v>
      </c>
      <c r="C409" s="68" t="s">
        <v>2037</v>
      </c>
      <c r="D409" s="68" t="s">
        <v>2014</v>
      </c>
      <c r="E409" s="68" t="s">
        <v>2012</v>
      </c>
    </row>
    <row r="410">
      <c r="A410" s="94">
        <v>414.0</v>
      </c>
      <c r="B410" s="68" t="s">
        <v>826</v>
      </c>
      <c r="C410" s="68" t="s">
        <v>2385</v>
      </c>
      <c r="D410" s="68" t="s">
        <v>1361</v>
      </c>
      <c r="E410" s="69"/>
    </row>
    <row r="411">
      <c r="A411" s="94">
        <v>122.0</v>
      </c>
      <c r="B411" s="68" t="s">
        <v>587</v>
      </c>
      <c r="C411" s="68" t="s">
        <v>2386</v>
      </c>
      <c r="D411" s="68" t="s">
        <v>2012</v>
      </c>
      <c r="E411" s="69"/>
    </row>
    <row r="412">
      <c r="A412" s="94">
        <v>258.0</v>
      </c>
      <c r="B412" s="68" t="s">
        <v>695</v>
      </c>
      <c r="C412" s="68" t="s">
        <v>2037</v>
      </c>
      <c r="D412" s="68" t="s">
        <v>2010</v>
      </c>
      <c r="E412" s="68" t="s">
        <v>2024</v>
      </c>
    </row>
    <row r="413">
      <c r="A413" s="94">
        <v>89.0</v>
      </c>
      <c r="B413" s="68" t="s">
        <v>560</v>
      </c>
      <c r="C413" s="68" t="s">
        <v>2387</v>
      </c>
      <c r="D413" s="68" t="s">
        <v>2060</v>
      </c>
      <c r="E413" s="69"/>
    </row>
    <row r="414">
      <c r="A414" s="94">
        <v>446.0</v>
      </c>
      <c r="B414" s="68" t="s">
        <v>854</v>
      </c>
      <c r="C414" s="68" t="s">
        <v>2388</v>
      </c>
      <c r="D414" s="68" t="s">
        <v>2038</v>
      </c>
      <c r="E414" s="69"/>
    </row>
    <row r="415">
      <c r="A415" s="94">
        <v>517.0</v>
      </c>
      <c r="B415" s="68" t="s">
        <v>901</v>
      </c>
      <c r="C415" s="68" t="s">
        <v>2085</v>
      </c>
      <c r="D415" s="68" t="s">
        <v>2014</v>
      </c>
      <c r="E415" s="69"/>
    </row>
    <row r="416">
      <c r="A416" s="94">
        <v>198.0</v>
      </c>
      <c r="B416" s="68" t="s">
        <v>645</v>
      </c>
      <c r="C416" s="68" t="s">
        <v>2389</v>
      </c>
      <c r="D416" s="68" t="s">
        <v>1321</v>
      </c>
      <c r="E416" s="69"/>
    </row>
    <row r="417">
      <c r="A417" s="94">
        <v>518.0</v>
      </c>
      <c r="B417" s="68" t="s">
        <v>902</v>
      </c>
      <c r="C417" s="68" t="s">
        <v>2390</v>
      </c>
      <c r="D417" s="68" t="s">
        <v>2014</v>
      </c>
      <c r="E417" s="69"/>
    </row>
    <row r="418">
      <c r="A418" s="94">
        <v>177.0</v>
      </c>
      <c r="B418" s="68" t="s">
        <v>625</v>
      </c>
      <c r="C418" s="68" t="s">
        <v>2391</v>
      </c>
      <c r="D418" s="68" t="s">
        <v>1321</v>
      </c>
      <c r="E418" s="69"/>
    </row>
    <row r="419">
      <c r="A419" s="94">
        <v>34.0</v>
      </c>
      <c r="B419" s="68" t="s">
        <v>505</v>
      </c>
      <c r="C419" s="68" t="s">
        <v>2392</v>
      </c>
      <c r="D419" s="68" t="s">
        <v>2010</v>
      </c>
      <c r="E419" s="68" t="s">
        <v>2014</v>
      </c>
    </row>
    <row r="420">
      <c r="A420" s="94">
        <v>31.0</v>
      </c>
      <c r="B420" s="68" t="s">
        <v>502</v>
      </c>
      <c r="C420" s="68" t="s">
        <v>2393</v>
      </c>
      <c r="D420" s="68" t="s">
        <v>2038</v>
      </c>
      <c r="E420" s="69"/>
    </row>
    <row r="421">
      <c r="A421" s="94">
        <v>29.0</v>
      </c>
      <c r="B421" s="68" t="s">
        <v>500</v>
      </c>
      <c r="C421" s="68" t="s">
        <v>2394</v>
      </c>
      <c r="D421" s="68" t="s">
        <v>2010</v>
      </c>
      <c r="E421" s="68" t="s">
        <v>2014</v>
      </c>
    </row>
    <row r="422">
      <c r="A422" s="94">
        <v>32.0</v>
      </c>
      <c r="B422" s="68" t="s">
        <v>503</v>
      </c>
      <c r="C422" s="68" t="s">
        <v>2394</v>
      </c>
      <c r="D422" s="68" t="s">
        <v>2010</v>
      </c>
      <c r="E422" s="68" t="s">
        <v>2014</v>
      </c>
    </row>
    <row r="423">
      <c r="A423" s="94">
        <v>30.0</v>
      </c>
      <c r="B423" s="68" t="s">
        <v>501</v>
      </c>
      <c r="C423" s="68" t="s">
        <v>2395</v>
      </c>
      <c r="D423" s="68" t="s">
        <v>2038</v>
      </c>
      <c r="E423" s="69"/>
    </row>
    <row r="424">
      <c r="A424" s="94">
        <v>33.0</v>
      </c>
      <c r="B424" s="68" t="s">
        <v>504</v>
      </c>
      <c r="C424" s="68" t="s">
        <v>2396</v>
      </c>
      <c r="D424" s="68" t="s">
        <v>2010</v>
      </c>
      <c r="E424" s="68" t="s">
        <v>2014</v>
      </c>
    </row>
    <row r="425">
      <c r="A425" s="94">
        <v>290.0</v>
      </c>
      <c r="B425" s="68" t="s">
        <v>722</v>
      </c>
      <c r="C425" s="68" t="s">
        <v>2397</v>
      </c>
      <c r="D425" s="68" t="s">
        <v>1361</v>
      </c>
      <c r="E425" s="69"/>
    </row>
    <row r="426">
      <c r="A426" s="94">
        <v>38.0</v>
      </c>
      <c r="B426" s="68" t="s">
        <v>509</v>
      </c>
      <c r="C426" s="68" t="s">
        <v>2398</v>
      </c>
      <c r="D426" s="68" t="s">
        <v>2014</v>
      </c>
      <c r="E426" s="69"/>
    </row>
    <row r="427">
      <c r="A427" s="94">
        <v>291.0</v>
      </c>
      <c r="B427" s="68" t="s">
        <v>723</v>
      </c>
      <c r="C427" s="68" t="s">
        <v>2399</v>
      </c>
      <c r="D427" s="68" t="s">
        <v>1361</v>
      </c>
      <c r="E427" s="69"/>
    </row>
    <row r="428">
      <c r="A428" s="94">
        <v>164.0</v>
      </c>
      <c r="B428" s="68" t="s">
        <v>612</v>
      </c>
      <c r="C428" s="68" t="s">
        <v>2400</v>
      </c>
      <c r="D428" s="68" t="s">
        <v>1321</v>
      </c>
      <c r="E428" s="69"/>
    </row>
    <row r="429">
      <c r="A429" s="94">
        <v>714.0</v>
      </c>
      <c r="B429" s="68" t="s">
        <v>1056</v>
      </c>
      <c r="C429" s="68" t="s">
        <v>2401</v>
      </c>
      <c r="D429" s="68" t="s">
        <v>1321</v>
      </c>
      <c r="E429" s="69"/>
    </row>
    <row r="430">
      <c r="A430" s="94">
        <v>715.0</v>
      </c>
      <c r="B430" s="68" t="s">
        <v>1057</v>
      </c>
      <c r="C430" s="68" t="s">
        <v>2402</v>
      </c>
      <c r="D430" s="68" t="s">
        <v>1321</v>
      </c>
      <c r="E430" s="69"/>
    </row>
    <row r="431">
      <c r="A431" s="94">
        <v>299.0</v>
      </c>
      <c r="B431" s="68" t="s">
        <v>730</v>
      </c>
      <c r="C431" s="68" t="s">
        <v>2403</v>
      </c>
      <c r="D431" s="68" t="s">
        <v>2018</v>
      </c>
      <c r="E431" s="69"/>
    </row>
    <row r="432">
      <c r="A432" s="94">
        <v>322.0</v>
      </c>
      <c r="B432" s="68" t="s">
        <v>752</v>
      </c>
      <c r="C432" s="68" t="s">
        <v>2404</v>
      </c>
      <c r="D432" s="68" t="s">
        <v>2014</v>
      </c>
      <c r="E432" s="69"/>
    </row>
    <row r="433">
      <c r="A433" s="94">
        <v>274.0</v>
      </c>
      <c r="B433" s="68" t="s">
        <v>710</v>
      </c>
      <c r="C433" s="68" t="s">
        <v>2093</v>
      </c>
      <c r="D433" s="68" t="s">
        <v>2014</v>
      </c>
      <c r="E433" s="68" t="s">
        <v>1331</v>
      </c>
    </row>
    <row r="434">
      <c r="A434" s="94">
        <v>224.0</v>
      </c>
      <c r="B434" s="68" t="s">
        <v>668</v>
      </c>
      <c r="C434" s="68" t="s">
        <v>2405</v>
      </c>
      <c r="D434" s="68" t="s">
        <v>2024</v>
      </c>
      <c r="E434" s="68" t="s">
        <v>2025</v>
      </c>
    </row>
    <row r="435">
      <c r="A435" s="94">
        <v>43.0</v>
      </c>
      <c r="B435" s="68" t="s">
        <v>514</v>
      </c>
      <c r="C435" s="68" t="s">
        <v>2406</v>
      </c>
      <c r="D435" s="68" t="s">
        <v>1331</v>
      </c>
      <c r="E435" s="69"/>
    </row>
    <row r="436">
      <c r="A436" s="94">
        <v>138.0</v>
      </c>
      <c r="B436" s="68" t="s">
        <v>600</v>
      </c>
      <c r="C436" s="68" t="s">
        <v>2407</v>
      </c>
      <c r="D436" s="68" t="s">
        <v>2024</v>
      </c>
      <c r="E436" s="68" t="s">
        <v>2033</v>
      </c>
    </row>
    <row r="437">
      <c r="A437" s="94">
        <v>139.0</v>
      </c>
      <c r="B437" s="68" t="s">
        <v>601</v>
      </c>
      <c r="C437" s="68" t="s">
        <v>2408</v>
      </c>
      <c r="D437" s="68" t="s">
        <v>2024</v>
      </c>
      <c r="E437" s="68" t="s">
        <v>2033</v>
      </c>
    </row>
    <row r="438">
      <c r="A438" s="94">
        <v>95.0</v>
      </c>
      <c r="B438" s="68" t="s">
        <v>563</v>
      </c>
      <c r="C438" s="68" t="s">
        <v>2409</v>
      </c>
      <c r="D438" s="68" t="s">
        <v>2018</v>
      </c>
      <c r="E438" s="69"/>
    </row>
    <row r="439">
      <c r="A439" s="94">
        <v>501.0</v>
      </c>
      <c r="B439" s="68" t="s">
        <v>2410</v>
      </c>
      <c r="C439" s="68" t="s">
        <v>2037</v>
      </c>
      <c r="D439" s="68" t="s">
        <v>2014</v>
      </c>
      <c r="E439" s="69"/>
    </row>
    <row r="440">
      <c r="A440" s="94">
        <v>417.0</v>
      </c>
      <c r="B440" s="68" t="s">
        <v>829</v>
      </c>
      <c r="C440" s="68" t="s">
        <v>2411</v>
      </c>
      <c r="D440" s="68" t="s">
        <v>2014</v>
      </c>
      <c r="E440" s="68" t="s">
        <v>1525</v>
      </c>
    </row>
    <row r="441">
      <c r="A441" s="94">
        <v>484.0</v>
      </c>
      <c r="B441" s="68" t="s">
        <v>886</v>
      </c>
      <c r="C441" s="68" t="s">
        <v>2037</v>
      </c>
      <c r="D441" s="68" t="s">
        <v>2038</v>
      </c>
      <c r="E441" s="69"/>
    </row>
    <row r="442">
      <c r="A442" s="94">
        <v>536.0</v>
      </c>
      <c r="B442" s="68" t="s">
        <v>920</v>
      </c>
      <c r="C442" s="68" t="s">
        <v>2085</v>
      </c>
      <c r="D442" s="68" t="s">
        <v>2024</v>
      </c>
      <c r="E442" s="69"/>
    </row>
    <row r="443">
      <c r="A443" s="94">
        <v>674.0</v>
      </c>
      <c r="B443" s="68" t="s">
        <v>1030</v>
      </c>
      <c r="C443" s="68" t="s">
        <v>2412</v>
      </c>
      <c r="D443" s="68" t="s">
        <v>2014</v>
      </c>
      <c r="E443" s="68" t="s">
        <v>2012</v>
      </c>
    </row>
    <row r="444">
      <c r="A444" s="94">
        <v>675.0</v>
      </c>
      <c r="B444" s="68" t="s">
        <v>1031</v>
      </c>
      <c r="C444" s="68" t="s">
        <v>2413</v>
      </c>
      <c r="D444" s="68" t="s">
        <v>2014</v>
      </c>
      <c r="E444" s="68" t="s">
        <v>2012</v>
      </c>
    </row>
    <row r="445">
      <c r="A445" s="94">
        <v>515.0</v>
      </c>
      <c r="B445" s="68" t="s">
        <v>899</v>
      </c>
      <c r="C445" s="68" t="s">
        <v>2414</v>
      </c>
      <c r="D445" s="68" t="s">
        <v>2014</v>
      </c>
      <c r="E445" s="69"/>
    </row>
    <row r="446">
      <c r="A446" s="94">
        <v>511.0</v>
      </c>
      <c r="B446" s="68" t="s">
        <v>895</v>
      </c>
      <c r="C446" s="68" t="s">
        <v>2414</v>
      </c>
      <c r="D446" s="68" t="s">
        <v>2014</v>
      </c>
      <c r="E446" s="69"/>
    </row>
    <row r="447">
      <c r="A447" s="94">
        <v>513.0</v>
      </c>
      <c r="B447" s="68" t="s">
        <v>897</v>
      </c>
      <c r="C447" s="68" t="s">
        <v>2414</v>
      </c>
      <c r="D447" s="68" t="s">
        <v>2014</v>
      </c>
      <c r="E447" s="69"/>
    </row>
    <row r="448">
      <c r="A448" s="94">
        <v>46.0</v>
      </c>
      <c r="B448" s="68" t="s">
        <v>517</v>
      </c>
      <c r="C448" s="68" t="s">
        <v>2415</v>
      </c>
      <c r="D448" s="68" t="s">
        <v>1361</v>
      </c>
      <c r="E448" s="68" t="s">
        <v>1331</v>
      </c>
    </row>
    <row r="449">
      <c r="A449" s="94">
        <v>47.0</v>
      </c>
      <c r="B449" s="68" t="s">
        <v>518</v>
      </c>
      <c r="C449" s="68" t="s">
        <v>2416</v>
      </c>
      <c r="D449" s="68" t="s">
        <v>1361</v>
      </c>
      <c r="E449" s="68" t="s">
        <v>1331</v>
      </c>
    </row>
    <row r="450">
      <c r="A450" s="94">
        <v>504.0</v>
      </c>
      <c r="B450" s="68" t="s">
        <v>888</v>
      </c>
      <c r="C450" s="68" t="s">
        <v>2417</v>
      </c>
      <c r="D450" s="68" t="s">
        <v>2014</v>
      </c>
      <c r="E450" s="69"/>
    </row>
    <row r="451">
      <c r="A451" s="94">
        <v>624.0</v>
      </c>
      <c r="B451" s="68" t="s">
        <v>994</v>
      </c>
      <c r="C451" s="68" t="s">
        <v>2418</v>
      </c>
      <c r="D451" s="68" t="s">
        <v>2012</v>
      </c>
      <c r="E451" s="69"/>
    </row>
    <row r="452">
      <c r="A452" s="94">
        <v>279.0</v>
      </c>
      <c r="B452" s="68" t="s">
        <v>715</v>
      </c>
      <c r="C452" s="68" t="s">
        <v>2419</v>
      </c>
      <c r="D452" s="68" t="s">
        <v>2024</v>
      </c>
      <c r="E452" s="68" t="s">
        <v>1321</v>
      </c>
    </row>
    <row r="453">
      <c r="A453" s="94">
        <v>53.0</v>
      </c>
      <c r="B453" s="68" t="s">
        <v>524</v>
      </c>
      <c r="C453" s="68" t="s">
        <v>2037</v>
      </c>
      <c r="D453" s="68" t="s">
        <v>2014</v>
      </c>
      <c r="E453" s="69"/>
    </row>
    <row r="454">
      <c r="A454" s="94">
        <v>548.0</v>
      </c>
      <c r="B454" s="68" t="s">
        <v>932</v>
      </c>
      <c r="C454" s="68" t="s">
        <v>2085</v>
      </c>
      <c r="D454" s="68" t="s">
        <v>1331</v>
      </c>
      <c r="E454" s="69"/>
    </row>
    <row r="455">
      <c r="A455" s="94">
        <v>231.0</v>
      </c>
      <c r="B455" s="68" t="s">
        <v>674</v>
      </c>
      <c r="C455" s="68" t="s">
        <v>2094</v>
      </c>
      <c r="D455" s="68" t="s">
        <v>2014</v>
      </c>
      <c r="E455" s="69"/>
    </row>
    <row r="456">
      <c r="A456" s="94">
        <v>708.0</v>
      </c>
      <c r="B456" s="68" t="s">
        <v>1050</v>
      </c>
      <c r="C456" s="68" t="s">
        <v>2420</v>
      </c>
      <c r="D456" s="68" t="s">
        <v>1331</v>
      </c>
      <c r="E456" s="68" t="s">
        <v>2060</v>
      </c>
    </row>
    <row r="457">
      <c r="A457" s="94">
        <v>489.0</v>
      </c>
      <c r="B457" s="68" t="s">
        <v>2421</v>
      </c>
      <c r="C457" s="68" t="s">
        <v>2037</v>
      </c>
      <c r="D457" s="68" t="s">
        <v>2024</v>
      </c>
      <c r="E457" s="68" t="s">
        <v>1525</v>
      </c>
    </row>
    <row r="458">
      <c r="A458" s="94">
        <v>172.0</v>
      </c>
      <c r="B458" s="68" t="s">
        <v>620</v>
      </c>
      <c r="C458" s="68" t="s">
        <v>2422</v>
      </c>
      <c r="D458" s="68" t="s">
        <v>2038</v>
      </c>
      <c r="E458" s="69"/>
    </row>
    <row r="459">
      <c r="A459" s="94">
        <v>18.0</v>
      </c>
      <c r="B459" s="68" t="s">
        <v>489</v>
      </c>
      <c r="C459" s="68" t="s">
        <v>2423</v>
      </c>
      <c r="D459" s="68" t="s">
        <v>1321</v>
      </c>
      <c r="E459" s="69"/>
    </row>
    <row r="460">
      <c r="A460" s="94">
        <v>17.0</v>
      </c>
      <c r="B460" s="68" t="s">
        <v>488</v>
      </c>
      <c r="C460" s="68" t="s">
        <v>2424</v>
      </c>
      <c r="D460" s="68" t="s">
        <v>1321</v>
      </c>
      <c r="E460" s="69"/>
    </row>
    <row r="461">
      <c r="A461" s="94">
        <v>16.0</v>
      </c>
      <c r="B461" s="68" t="s">
        <v>487</v>
      </c>
      <c r="C461" s="68" t="s">
        <v>2425</v>
      </c>
      <c r="D461" s="68" t="s">
        <v>1321</v>
      </c>
      <c r="E461" s="69"/>
    </row>
    <row r="462">
      <c r="A462" s="94">
        <v>519.0</v>
      </c>
      <c r="B462" s="68" t="s">
        <v>903</v>
      </c>
      <c r="C462" s="68" t="s">
        <v>2426</v>
      </c>
      <c r="D462" s="68" t="s">
        <v>1321</v>
      </c>
      <c r="E462" s="69"/>
    </row>
    <row r="463">
      <c r="A463" s="94">
        <v>499.0</v>
      </c>
      <c r="B463" s="68" t="s">
        <v>2427</v>
      </c>
      <c r="C463" s="68" t="s">
        <v>2037</v>
      </c>
      <c r="D463" s="68" t="s">
        <v>2014</v>
      </c>
      <c r="E463" s="69"/>
    </row>
    <row r="464">
      <c r="A464" s="94">
        <v>25.0</v>
      </c>
      <c r="B464" s="68" t="s">
        <v>495</v>
      </c>
      <c r="C464" s="68" t="s">
        <v>2428</v>
      </c>
      <c r="D464" s="68" t="s">
        <v>2014</v>
      </c>
      <c r="E464" s="68" t="s">
        <v>1525</v>
      </c>
    </row>
    <row r="465">
      <c r="A465" s="94">
        <v>221.0</v>
      </c>
      <c r="B465" s="68" t="s">
        <v>665</v>
      </c>
      <c r="C465" s="68" t="s">
        <v>2429</v>
      </c>
      <c r="D465" s="68" t="s">
        <v>2014</v>
      </c>
      <c r="E465" s="69"/>
    </row>
    <row r="466">
      <c r="A466" s="94">
        <v>204.0</v>
      </c>
      <c r="B466" s="68" t="s">
        <v>648</v>
      </c>
      <c r="C466" s="68" t="s">
        <v>2430</v>
      </c>
      <c r="D466" s="68" t="s">
        <v>1361</v>
      </c>
      <c r="E466" s="69"/>
    </row>
    <row r="467">
      <c r="A467" s="94">
        <v>127.0</v>
      </c>
      <c r="B467" s="68" t="s">
        <v>592</v>
      </c>
      <c r="C467" s="68" t="s">
        <v>2431</v>
      </c>
      <c r="D467" s="68" t="s">
        <v>1361</v>
      </c>
      <c r="E467" s="69"/>
    </row>
    <row r="468">
      <c r="A468" s="94">
        <v>393.0</v>
      </c>
      <c r="B468" s="68" t="s">
        <v>805</v>
      </c>
      <c r="C468" s="68" t="s">
        <v>2037</v>
      </c>
      <c r="D468" s="68" t="s">
        <v>2024</v>
      </c>
      <c r="E468" s="68" t="s">
        <v>2014</v>
      </c>
    </row>
    <row r="469">
      <c r="A469" s="94">
        <v>311.0</v>
      </c>
      <c r="B469" s="68" t="s">
        <v>742</v>
      </c>
      <c r="C469" s="68" t="s">
        <v>2432</v>
      </c>
      <c r="D469" s="68" t="s">
        <v>1525</v>
      </c>
      <c r="E469" s="69"/>
    </row>
    <row r="470">
      <c r="A470" s="94">
        <v>186.0</v>
      </c>
      <c r="B470" s="68" t="s">
        <v>634</v>
      </c>
      <c r="C470" s="68" t="s">
        <v>2433</v>
      </c>
      <c r="D470" s="68" t="s">
        <v>2024</v>
      </c>
      <c r="E470" s="69"/>
    </row>
    <row r="471">
      <c r="A471" s="94">
        <v>60.0</v>
      </c>
      <c r="B471" s="68" t="s">
        <v>531</v>
      </c>
      <c r="C471" s="68" t="s">
        <v>2434</v>
      </c>
      <c r="D471" s="68" t="s">
        <v>2024</v>
      </c>
      <c r="E471" s="69"/>
    </row>
    <row r="472">
      <c r="A472" s="94">
        <v>61.0</v>
      </c>
      <c r="B472" s="68" t="s">
        <v>532</v>
      </c>
      <c r="C472" s="68" t="s">
        <v>2435</v>
      </c>
      <c r="D472" s="68" t="s">
        <v>2024</v>
      </c>
      <c r="E472" s="69"/>
    </row>
    <row r="473">
      <c r="A473" s="94">
        <v>62.0</v>
      </c>
      <c r="B473" s="68" t="s">
        <v>533</v>
      </c>
      <c r="C473" s="68" t="s">
        <v>2436</v>
      </c>
      <c r="D473" s="68" t="s">
        <v>2024</v>
      </c>
      <c r="E473" s="69"/>
    </row>
    <row r="474">
      <c r="A474" s="94">
        <v>77.0</v>
      </c>
      <c r="B474" s="68" t="s">
        <v>548</v>
      </c>
      <c r="C474" s="68" t="s">
        <v>2260</v>
      </c>
      <c r="D474" s="68" t="s">
        <v>2014</v>
      </c>
      <c r="E474" s="69"/>
    </row>
    <row r="475">
      <c r="A475" s="94">
        <v>261.0</v>
      </c>
      <c r="B475" s="68" t="s">
        <v>698</v>
      </c>
      <c r="C475" s="68" t="s">
        <v>2437</v>
      </c>
      <c r="D475" s="68" t="s">
        <v>2014</v>
      </c>
      <c r="E475" s="69"/>
    </row>
    <row r="476">
      <c r="A476" s="94">
        <v>137.0</v>
      </c>
      <c r="B476" s="68" t="s">
        <v>599</v>
      </c>
      <c r="C476" s="68" t="s">
        <v>2037</v>
      </c>
      <c r="D476" s="68" t="s">
        <v>2018</v>
      </c>
      <c r="E476" s="69"/>
    </row>
    <row r="477">
      <c r="A477" s="94">
        <v>474.0</v>
      </c>
      <c r="B477" s="68" t="s">
        <v>880</v>
      </c>
      <c r="C477" s="68" t="s">
        <v>2037</v>
      </c>
      <c r="D477" s="68" t="s">
        <v>2018</v>
      </c>
      <c r="E477" s="69"/>
    </row>
    <row r="478">
      <c r="A478" s="94">
        <v>233.0</v>
      </c>
      <c r="B478" s="68" t="s">
        <v>676</v>
      </c>
      <c r="C478" s="68" t="s">
        <v>2037</v>
      </c>
      <c r="D478" s="68" t="s">
        <v>2018</v>
      </c>
      <c r="E478" s="69"/>
    </row>
    <row r="479">
      <c r="A479" s="94">
        <v>57.0</v>
      </c>
      <c r="B479" s="68" t="s">
        <v>528</v>
      </c>
      <c r="C479" s="68" t="s">
        <v>2438</v>
      </c>
      <c r="D479" s="68" t="s">
        <v>2014</v>
      </c>
      <c r="E479" s="69"/>
    </row>
    <row r="480">
      <c r="A480" s="94">
        <v>394.0</v>
      </c>
      <c r="B480" s="68" t="s">
        <v>806</v>
      </c>
      <c r="C480" s="68" t="s">
        <v>2037</v>
      </c>
      <c r="D480" s="68" t="s">
        <v>2024</v>
      </c>
      <c r="E480" s="68" t="s">
        <v>2014</v>
      </c>
    </row>
    <row r="481">
      <c r="A481" s="94">
        <v>476.0</v>
      </c>
      <c r="B481" s="68" t="s">
        <v>882</v>
      </c>
      <c r="C481" s="68" t="s">
        <v>2439</v>
      </c>
      <c r="D481" s="68" t="s">
        <v>2018</v>
      </c>
      <c r="E481" s="69"/>
    </row>
    <row r="482">
      <c r="A482" s="94">
        <v>54.0</v>
      </c>
      <c r="B482" s="68" t="s">
        <v>525</v>
      </c>
      <c r="C482" s="68" t="s">
        <v>2440</v>
      </c>
      <c r="D482" s="68" t="s">
        <v>2024</v>
      </c>
      <c r="E482" s="68" t="s">
        <v>2014</v>
      </c>
    </row>
    <row r="483">
      <c r="A483" s="94">
        <v>710.0</v>
      </c>
      <c r="B483" s="68" t="s">
        <v>1052</v>
      </c>
      <c r="C483" s="68" t="s">
        <v>2441</v>
      </c>
      <c r="D483" s="68" t="s">
        <v>2060</v>
      </c>
      <c r="E483" s="69"/>
    </row>
    <row r="484">
      <c r="A484" s="94">
        <v>247.0</v>
      </c>
      <c r="B484" s="68" t="s">
        <v>2442</v>
      </c>
      <c r="C484" s="68" t="s">
        <v>2443</v>
      </c>
      <c r="D484" s="68" t="s">
        <v>2010</v>
      </c>
      <c r="E484" s="69"/>
    </row>
    <row r="485">
      <c r="A485" s="94">
        <v>509.0</v>
      </c>
      <c r="B485" s="68" t="s">
        <v>893</v>
      </c>
      <c r="C485" s="68" t="s">
        <v>2444</v>
      </c>
      <c r="D485" s="68" t="s">
        <v>2014</v>
      </c>
      <c r="E485" s="69"/>
    </row>
    <row r="486">
      <c r="A486" s="94">
        <v>432.0</v>
      </c>
      <c r="B486" s="68" t="s">
        <v>841</v>
      </c>
      <c r="C486" s="68" t="s">
        <v>2037</v>
      </c>
      <c r="D486" s="68" t="s">
        <v>2014</v>
      </c>
      <c r="E486" s="69"/>
    </row>
    <row r="487">
      <c r="A487" s="94">
        <v>668.0</v>
      </c>
      <c r="B487" s="68" t="s">
        <v>1024</v>
      </c>
      <c r="C487" s="68" t="s">
        <v>2445</v>
      </c>
      <c r="D487" s="68" t="s">
        <v>2014</v>
      </c>
      <c r="E487" s="69"/>
    </row>
    <row r="488">
      <c r="A488" s="94">
        <v>195.0</v>
      </c>
      <c r="B488" s="68" t="s">
        <v>642</v>
      </c>
      <c r="C488" s="68" t="s">
        <v>2446</v>
      </c>
      <c r="D488" s="68" t="s">
        <v>2024</v>
      </c>
      <c r="E488" s="68" t="s">
        <v>2014</v>
      </c>
    </row>
    <row r="489">
      <c r="A489" s="94">
        <v>156.0</v>
      </c>
      <c r="B489" s="68" t="s">
        <v>2447</v>
      </c>
      <c r="C489" s="68" t="s">
        <v>2037</v>
      </c>
      <c r="D489" s="68" t="s">
        <v>2014</v>
      </c>
      <c r="E489" s="69"/>
    </row>
    <row r="490">
      <c r="A490" s="94">
        <v>651.0</v>
      </c>
      <c r="B490" s="68" t="s">
        <v>1009</v>
      </c>
      <c r="C490" s="68" t="s">
        <v>2448</v>
      </c>
      <c r="D490" s="68" t="s">
        <v>2014</v>
      </c>
      <c r="E490" s="69"/>
    </row>
    <row r="491">
      <c r="A491" s="94">
        <v>211.0</v>
      </c>
      <c r="B491" s="68" t="s">
        <v>655</v>
      </c>
      <c r="C491" s="68" t="s">
        <v>2449</v>
      </c>
      <c r="D491" s="68" t="s">
        <v>2025</v>
      </c>
      <c r="E491" s="69"/>
    </row>
    <row r="492">
      <c r="A492" s="94">
        <v>26.0</v>
      </c>
      <c r="B492" s="68" t="s">
        <v>497</v>
      </c>
      <c r="C492" s="68" t="s">
        <v>2450</v>
      </c>
      <c r="D492" s="68" t="s">
        <v>2014</v>
      </c>
      <c r="E492" s="68" t="s">
        <v>1525</v>
      </c>
    </row>
    <row r="493">
      <c r="A493" s="94">
        <v>243.0</v>
      </c>
      <c r="B493" s="68" t="s">
        <v>2451</v>
      </c>
      <c r="C493" s="68" t="s">
        <v>2037</v>
      </c>
      <c r="D493" s="68" t="s">
        <v>2038</v>
      </c>
      <c r="E493" s="69"/>
    </row>
    <row r="494">
      <c r="A494" s="94">
        <v>280.0</v>
      </c>
      <c r="B494" s="68" t="s">
        <v>78</v>
      </c>
      <c r="C494" s="68" t="s">
        <v>2452</v>
      </c>
      <c r="D494" s="68" t="s">
        <v>2060</v>
      </c>
      <c r="E494" s="69"/>
    </row>
    <row r="495">
      <c r="A495" s="94">
        <v>409.0</v>
      </c>
      <c r="B495" s="68" t="s">
        <v>821</v>
      </c>
      <c r="C495" s="68" t="s">
        <v>2453</v>
      </c>
      <c r="D495" s="68" t="s">
        <v>2010</v>
      </c>
      <c r="E495" s="69"/>
    </row>
    <row r="496">
      <c r="A496" s="94">
        <v>78.0</v>
      </c>
      <c r="B496" s="68" t="s">
        <v>549</v>
      </c>
      <c r="C496" s="68" t="s">
        <v>2454</v>
      </c>
      <c r="D496" s="68" t="s">
        <v>2014</v>
      </c>
      <c r="E496" s="69"/>
    </row>
    <row r="497">
      <c r="A497" s="94">
        <v>20.0</v>
      </c>
      <c r="B497" s="68" t="s">
        <v>491</v>
      </c>
      <c r="C497" s="68" t="s">
        <v>2037</v>
      </c>
      <c r="D497" s="68" t="s">
        <v>2014</v>
      </c>
      <c r="E497" s="69"/>
    </row>
    <row r="498">
      <c r="A498" s="94">
        <v>19.0</v>
      </c>
      <c r="B498" s="68" t="s">
        <v>490</v>
      </c>
      <c r="C498" s="68" t="s">
        <v>2037</v>
      </c>
      <c r="D498" s="68" t="s">
        <v>2014</v>
      </c>
      <c r="E498" s="69"/>
    </row>
    <row r="499">
      <c r="A499" s="94">
        <v>384.0</v>
      </c>
      <c r="B499" s="68" t="s">
        <v>2455</v>
      </c>
      <c r="C499" s="68" t="s">
        <v>2037</v>
      </c>
      <c r="D499" s="68" t="s">
        <v>2038</v>
      </c>
      <c r="E499" s="69"/>
    </row>
    <row r="500">
      <c r="A500" s="94">
        <v>378.0</v>
      </c>
      <c r="B500" s="68" t="s">
        <v>2456</v>
      </c>
      <c r="C500" s="68" t="s">
        <v>2037</v>
      </c>
      <c r="D500" s="68" t="s">
        <v>2038</v>
      </c>
      <c r="E500" s="69"/>
    </row>
    <row r="501">
      <c r="A501" s="94">
        <v>486.0</v>
      </c>
      <c r="B501" s="68" t="s">
        <v>2457</v>
      </c>
      <c r="C501" s="68" t="s">
        <v>2037</v>
      </c>
      <c r="D501" s="68" t="s">
        <v>2038</v>
      </c>
      <c r="E501" s="69"/>
    </row>
    <row r="502">
      <c r="A502" s="94">
        <v>377.0</v>
      </c>
      <c r="B502" s="68" t="s">
        <v>2458</v>
      </c>
      <c r="C502" s="68" t="s">
        <v>2037</v>
      </c>
      <c r="D502" s="68" t="s">
        <v>2038</v>
      </c>
      <c r="E502" s="69"/>
    </row>
    <row r="503">
      <c r="A503" s="94">
        <v>379.0</v>
      </c>
      <c r="B503" s="68" t="s">
        <v>2459</v>
      </c>
      <c r="C503" s="68" t="s">
        <v>2037</v>
      </c>
      <c r="D503" s="68" t="s">
        <v>2038</v>
      </c>
      <c r="E503" s="69"/>
    </row>
    <row r="504">
      <c r="A504" s="94">
        <v>369.0</v>
      </c>
      <c r="B504" s="68" t="s">
        <v>791</v>
      </c>
      <c r="C504" s="68" t="s">
        <v>2460</v>
      </c>
      <c r="D504" s="68" t="s">
        <v>2024</v>
      </c>
      <c r="E504" s="68" t="s">
        <v>2025</v>
      </c>
    </row>
    <row r="505">
      <c r="A505" s="94">
        <v>223.0</v>
      </c>
      <c r="B505" s="68" t="s">
        <v>667</v>
      </c>
      <c r="C505" s="68" t="s">
        <v>2461</v>
      </c>
      <c r="D505" s="68" t="s">
        <v>2024</v>
      </c>
      <c r="E505" s="68" t="s">
        <v>2025</v>
      </c>
    </row>
    <row r="506">
      <c r="A506" s="94">
        <v>643.0</v>
      </c>
      <c r="B506" s="68" t="s">
        <v>2462</v>
      </c>
      <c r="C506" s="68" t="s">
        <v>2037</v>
      </c>
      <c r="D506" s="68" t="s">
        <v>2038</v>
      </c>
      <c r="E506" s="69"/>
    </row>
    <row r="507">
      <c r="A507" s="94">
        <v>579.0</v>
      </c>
      <c r="B507" s="68" t="s">
        <v>954</v>
      </c>
      <c r="C507" s="68" t="s">
        <v>2463</v>
      </c>
      <c r="D507" s="68" t="s">
        <v>2060</v>
      </c>
      <c r="E507" s="69"/>
    </row>
    <row r="508">
      <c r="A508" s="94">
        <v>112.0</v>
      </c>
      <c r="B508" s="68" t="s">
        <v>577</v>
      </c>
      <c r="C508" s="68" t="s">
        <v>2464</v>
      </c>
      <c r="D508" s="68" t="s">
        <v>2010</v>
      </c>
      <c r="E508" s="68" t="s">
        <v>2014</v>
      </c>
    </row>
    <row r="509">
      <c r="A509" s="94">
        <v>111.0</v>
      </c>
      <c r="B509" s="68" t="s">
        <v>576</v>
      </c>
      <c r="C509" s="68" t="s">
        <v>2143</v>
      </c>
      <c r="D509" s="68" t="s">
        <v>2010</v>
      </c>
      <c r="E509" s="68" t="s">
        <v>2014</v>
      </c>
    </row>
    <row r="510">
      <c r="A510" s="94">
        <v>464.0</v>
      </c>
      <c r="B510" s="68" t="s">
        <v>870</v>
      </c>
      <c r="C510" s="68" t="s">
        <v>2465</v>
      </c>
      <c r="D510" s="68" t="s">
        <v>2010</v>
      </c>
      <c r="E510" s="68" t="s">
        <v>2014</v>
      </c>
    </row>
    <row r="511">
      <c r="A511" s="94">
        <v>447.0</v>
      </c>
      <c r="B511" s="68" t="s">
        <v>85</v>
      </c>
      <c r="C511" s="68" t="s">
        <v>2466</v>
      </c>
      <c r="D511" s="68" t="s">
        <v>2038</v>
      </c>
      <c r="E511" s="69"/>
    </row>
    <row r="512">
      <c r="A512" s="94">
        <v>524.0</v>
      </c>
      <c r="B512" s="68" t="s">
        <v>908</v>
      </c>
      <c r="C512" s="68" t="s">
        <v>1076</v>
      </c>
      <c r="D512" s="68" t="s">
        <v>2018</v>
      </c>
      <c r="E512" s="69"/>
    </row>
    <row r="513">
      <c r="A513" s="94">
        <v>315.0</v>
      </c>
      <c r="B513" s="68" t="s">
        <v>745</v>
      </c>
      <c r="C513" s="68" t="s">
        <v>1250</v>
      </c>
      <c r="D513" s="68" t="s">
        <v>1525</v>
      </c>
      <c r="E513" s="68" t="s">
        <v>1331</v>
      </c>
    </row>
    <row r="514">
      <c r="A514" s="94">
        <v>407.0</v>
      </c>
      <c r="B514" s="68" t="s">
        <v>819</v>
      </c>
      <c r="C514" s="68" t="s">
        <v>2467</v>
      </c>
      <c r="D514" s="68" t="s">
        <v>1525</v>
      </c>
      <c r="E514" s="68" t="s">
        <v>1331</v>
      </c>
    </row>
    <row r="515">
      <c r="A515" s="94">
        <v>479.0</v>
      </c>
      <c r="B515" s="68" t="s">
        <v>2468</v>
      </c>
      <c r="C515" s="68" t="s">
        <v>2469</v>
      </c>
      <c r="D515" s="68" t="s">
        <v>2060</v>
      </c>
      <c r="E515" s="69"/>
    </row>
    <row r="516">
      <c r="A516" s="94">
        <v>627.0</v>
      </c>
      <c r="B516" s="68" t="s">
        <v>997</v>
      </c>
      <c r="C516" s="68" t="s">
        <v>2085</v>
      </c>
      <c r="D516" s="68" t="s">
        <v>1321</v>
      </c>
      <c r="E516" s="69"/>
    </row>
    <row r="517">
      <c r="A517" s="94">
        <v>302.0</v>
      </c>
      <c r="B517" s="68" t="s">
        <v>733</v>
      </c>
      <c r="C517" s="68" t="s">
        <v>1076</v>
      </c>
      <c r="D517" s="68" t="s">
        <v>2012</v>
      </c>
      <c r="E517" s="69"/>
    </row>
    <row r="518">
      <c r="A518" s="94">
        <v>373.0</v>
      </c>
      <c r="B518" s="68" t="s">
        <v>795</v>
      </c>
      <c r="C518" s="68" t="s">
        <v>2470</v>
      </c>
      <c r="D518" s="68" t="s">
        <v>1410</v>
      </c>
      <c r="E518" s="69"/>
    </row>
    <row r="519">
      <c r="A519" s="94">
        <v>503.0</v>
      </c>
      <c r="B519" s="68" t="s">
        <v>2471</v>
      </c>
      <c r="C519" s="68" t="s">
        <v>2037</v>
      </c>
      <c r="D519" s="68" t="s">
        <v>2014</v>
      </c>
      <c r="E519" s="69"/>
    </row>
    <row r="520">
      <c r="A520" s="94">
        <v>551.0</v>
      </c>
      <c r="B520" s="68" t="s">
        <v>935</v>
      </c>
      <c r="C520" s="68" t="s">
        <v>2272</v>
      </c>
      <c r="D520" s="68" t="s">
        <v>2014</v>
      </c>
      <c r="E520" s="69"/>
    </row>
    <row r="521">
      <c r="A521" s="94">
        <v>27.0</v>
      </c>
      <c r="B521" s="68" t="s">
        <v>498</v>
      </c>
      <c r="C521" s="68" t="s">
        <v>2472</v>
      </c>
      <c r="D521" s="68" t="s">
        <v>2014</v>
      </c>
      <c r="E521" s="69"/>
    </row>
    <row r="522">
      <c r="A522" s="94">
        <v>28.0</v>
      </c>
      <c r="B522" s="68" t="s">
        <v>499</v>
      </c>
      <c r="C522" s="68" t="s">
        <v>2473</v>
      </c>
      <c r="D522" s="68" t="s">
        <v>2014</v>
      </c>
      <c r="E522" s="69"/>
    </row>
    <row r="523">
      <c r="A523" s="94">
        <v>539.0</v>
      </c>
      <c r="B523" s="68" t="s">
        <v>923</v>
      </c>
      <c r="C523" s="68" t="s">
        <v>2474</v>
      </c>
      <c r="D523" s="68" t="s">
        <v>2012</v>
      </c>
      <c r="E523" s="69"/>
    </row>
    <row r="524">
      <c r="A524" s="94">
        <v>586.0</v>
      </c>
      <c r="B524" s="68" t="s">
        <v>961</v>
      </c>
      <c r="C524" s="68" t="s">
        <v>2085</v>
      </c>
      <c r="D524" s="68" t="s">
        <v>2014</v>
      </c>
      <c r="E524" s="69"/>
    </row>
    <row r="525">
      <c r="A525" s="94">
        <v>664.0</v>
      </c>
      <c r="B525" s="68" t="s">
        <v>1020</v>
      </c>
      <c r="C525" s="68" t="s">
        <v>2475</v>
      </c>
      <c r="D525" s="68" t="s">
        <v>1361</v>
      </c>
      <c r="E525" s="69"/>
    </row>
    <row r="526">
      <c r="A526" s="94">
        <v>254.0</v>
      </c>
      <c r="B526" s="68" t="s">
        <v>691</v>
      </c>
      <c r="C526" s="68" t="s">
        <v>2037</v>
      </c>
      <c r="D526" s="68" t="s">
        <v>2010</v>
      </c>
      <c r="E526" s="68" t="s">
        <v>1410</v>
      </c>
    </row>
    <row r="527">
      <c r="A527" s="94">
        <v>212.0</v>
      </c>
      <c r="B527" s="68" t="s">
        <v>656</v>
      </c>
      <c r="C527" s="68" t="s">
        <v>2476</v>
      </c>
      <c r="D527" s="68" t="s">
        <v>1361</v>
      </c>
      <c r="E527" s="69"/>
    </row>
    <row r="528">
      <c r="A528" s="94">
        <v>545.0</v>
      </c>
      <c r="B528" s="68" t="s">
        <v>929</v>
      </c>
      <c r="C528" s="68" t="s">
        <v>2477</v>
      </c>
      <c r="D528" s="68" t="s">
        <v>1361</v>
      </c>
      <c r="E528" s="69"/>
    </row>
    <row r="529">
      <c r="A529" s="94">
        <v>560.0</v>
      </c>
      <c r="B529" s="68" t="s">
        <v>944</v>
      </c>
      <c r="C529" s="68" t="s">
        <v>2478</v>
      </c>
      <c r="D529" s="68" t="s">
        <v>2014</v>
      </c>
      <c r="E529" s="68" t="s">
        <v>1410</v>
      </c>
    </row>
    <row r="530">
      <c r="A530" s="94">
        <v>559.0</v>
      </c>
      <c r="B530" s="68" t="s">
        <v>943</v>
      </c>
      <c r="C530" s="68" t="s">
        <v>1241</v>
      </c>
      <c r="D530" s="68" t="s">
        <v>2014</v>
      </c>
      <c r="E530" s="68" t="s">
        <v>1410</v>
      </c>
    </row>
    <row r="531">
      <c r="A531" s="94">
        <v>123.0</v>
      </c>
      <c r="B531" s="68" t="s">
        <v>588</v>
      </c>
      <c r="C531" s="68" t="s">
        <v>2026</v>
      </c>
      <c r="D531" s="68" t="s">
        <v>1361</v>
      </c>
      <c r="E531" s="69"/>
    </row>
    <row r="532">
      <c r="A532" s="94">
        <v>117.0</v>
      </c>
      <c r="B532" s="68" t="s">
        <v>582</v>
      </c>
      <c r="C532" s="68" t="s">
        <v>2479</v>
      </c>
      <c r="D532" s="68" t="s">
        <v>2024</v>
      </c>
      <c r="E532" s="68" t="s">
        <v>1410</v>
      </c>
    </row>
    <row r="533">
      <c r="A533" s="94">
        <v>119.0</v>
      </c>
      <c r="B533" s="68" t="s">
        <v>584</v>
      </c>
      <c r="C533" s="68" t="s">
        <v>2480</v>
      </c>
      <c r="D533" s="68" t="s">
        <v>2025</v>
      </c>
      <c r="E533" s="69"/>
    </row>
    <row r="534">
      <c r="A534" s="94">
        <v>364.0</v>
      </c>
      <c r="B534" s="68" t="s">
        <v>786</v>
      </c>
      <c r="C534" s="68" t="s">
        <v>2481</v>
      </c>
      <c r="D534" s="68" t="s">
        <v>2024</v>
      </c>
      <c r="E534" s="68" t="s">
        <v>2014</v>
      </c>
    </row>
    <row r="535">
      <c r="A535" s="94">
        <v>273.0</v>
      </c>
      <c r="B535" s="68" t="s">
        <v>709</v>
      </c>
      <c r="C535" s="68" t="s">
        <v>2482</v>
      </c>
      <c r="D535" s="68" t="s">
        <v>2014</v>
      </c>
      <c r="E535" s="68" t="s">
        <v>1331</v>
      </c>
    </row>
    <row r="536">
      <c r="A536" s="94">
        <v>86.0</v>
      </c>
      <c r="B536" s="68" t="s">
        <v>557</v>
      </c>
      <c r="C536" s="68" t="s">
        <v>2483</v>
      </c>
      <c r="D536" s="68" t="s">
        <v>2024</v>
      </c>
      <c r="E536" s="68" t="s">
        <v>2014</v>
      </c>
    </row>
    <row r="537">
      <c r="A537" s="94">
        <v>537.0</v>
      </c>
      <c r="B537" s="68" t="s">
        <v>921</v>
      </c>
      <c r="C537" s="68" t="s">
        <v>2484</v>
      </c>
      <c r="D537" s="68" t="s">
        <v>2024</v>
      </c>
      <c r="E537" s="69"/>
    </row>
    <row r="538">
      <c r="A538" s="94">
        <v>161.0</v>
      </c>
      <c r="B538" s="68" t="s">
        <v>610</v>
      </c>
      <c r="C538" s="68" t="s">
        <v>2280</v>
      </c>
      <c r="D538" s="68" t="s">
        <v>2014</v>
      </c>
      <c r="E538" s="69"/>
    </row>
    <row r="539">
      <c r="A539" s="94">
        <v>497.0</v>
      </c>
      <c r="B539" s="68" t="s">
        <v>2485</v>
      </c>
      <c r="C539" s="68" t="s">
        <v>2037</v>
      </c>
      <c r="D539" s="68" t="s">
        <v>2014</v>
      </c>
      <c r="E539" s="68" t="s">
        <v>1331</v>
      </c>
    </row>
    <row r="540">
      <c r="A540" s="94">
        <v>496.0</v>
      </c>
      <c r="B540" s="68" t="s">
        <v>2486</v>
      </c>
      <c r="C540" s="68" t="s">
        <v>2037</v>
      </c>
      <c r="D540" s="68" t="s">
        <v>2014</v>
      </c>
      <c r="E540" s="68" t="s">
        <v>1331</v>
      </c>
    </row>
    <row r="541">
      <c r="A541" s="94">
        <v>336.0</v>
      </c>
      <c r="B541" s="68" t="s">
        <v>764</v>
      </c>
      <c r="C541" s="68" t="s">
        <v>2487</v>
      </c>
      <c r="D541" s="68" t="s">
        <v>2014</v>
      </c>
      <c r="E541" s="68" t="s">
        <v>1410</v>
      </c>
    </row>
    <row r="542">
      <c r="A542" s="94">
        <v>540.0</v>
      </c>
      <c r="B542" s="68" t="s">
        <v>924</v>
      </c>
      <c r="C542" s="68" t="s">
        <v>2488</v>
      </c>
      <c r="D542" s="68" t="s">
        <v>1361</v>
      </c>
      <c r="E542" s="69"/>
    </row>
    <row r="543">
      <c r="A543" s="94">
        <v>319.0</v>
      </c>
      <c r="B543" s="68" t="s">
        <v>749</v>
      </c>
      <c r="C543" s="68" t="s">
        <v>2489</v>
      </c>
      <c r="D543" s="68" t="s">
        <v>2025</v>
      </c>
      <c r="E543" s="69"/>
    </row>
    <row r="544">
      <c r="A544" s="94">
        <v>492.0</v>
      </c>
      <c r="B544" s="68" t="s">
        <v>2490</v>
      </c>
      <c r="C544" s="68" t="s">
        <v>2037</v>
      </c>
      <c r="D544" s="68" t="s">
        <v>2038</v>
      </c>
      <c r="E544" s="69"/>
    </row>
    <row r="545">
      <c r="A545" s="94">
        <v>292.0</v>
      </c>
      <c r="B545" s="68" t="s">
        <v>2491</v>
      </c>
      <c r="C545" s="68" t="s">
        <v>2492</v>
      </c>
      <c r="D545" s="68" t="s">
        <v>2018</v>
      </c>
      <c r="E545" s="69"/>
    </row>
    <row r="546">
      <c r="A546" s="94">
        <v>372.0</v>
      </c>
      <c r="B546" s="68" t="s">
        <v>794</v>
      </c>
      <c r="C546" s="68" t="s">
        <v>2493</v>
      </c>
      <c r="D546" s="68" t="s">
        <v>1410</v>
      </c>
      <c r="E546" s="69"/>
    </row>
    <row r="547">
      <c r="A547" s="94">
        <v>90.0</v>
      </c>
      <c r="B547" s="68" t="s">
        <v>561</v>
      </c>
      <c r="C547" s="68" t="s">
        <v>2494</v>
      </c>
      <c r="D547" s="68" t="s">
        <v>2033</v>
      </c>
      <c r="E547" s="69"/>
    </row>
    <row r="548">
      <c r="A548" s="94">
        <v>422.0</v>
      </c>
      <c r="B548" s="68" t="s">
        <v>832</v>
      </c>
      <c r="C548" s="68" t="s">
        <v>2495</v>
      </c>
      <c r="D548" s="68" t="s">
        <v>2024</v>
      </c>
      <c r="E548" s="68" t="s">
        <v>2060</v>
      </c>
    </row>
    <row r="549">
      <c r="A549" s="94">
        <v>616.0</v>
      </c>
      <c r="B549" s="68" t="s">
        <v>986</v>
      </c>
      <c r="C549" s="68" t="s">
        <v>2096</v>
      </c>
      <c r="D549" s="68" t="s">
        <v>1361</v>
      </c>
      <c r="E549" s="69"/>
    </row>
    <row r="550">
      <c r="A550" s="94">
        <v>410.0</v>
      </c>
      <c r="B550" s="68" t="s">
        <v>822</v>
      </c>
      <c r="C550" s="68" t="s">
        <v>2496</v>
      </c>
      <c r="D550" s="68" t="s">
        <v>2010</v>
      </c>
      <c r="E550" s="69"/>
    </row>
    <row r="551">
      <c r="A551" s="94">
        <v>275.0</v>
      </c>
      <c r="B551" s="68" t="s">
        <v>711</v>
      </c>
      <c r="C551" s="68" t="s">
        <v>2497</v>
      </c>
      <c r="D551" s="68" t="s">
        <v>2014</v>
      </c>
      <c r="E551" s="68" t="s">
        <v>1331</v>
      </c>
    </row>
    <row r="552">
      <c r="A552" s="94">
        <v>403.0</v>
      </c>
      <c r="B552" s="68" t="s">
        <v>815</v>
      </c>
      <c r="C552" s="68" t="s">
        <v>2498</v>
      </c>
      <c r="D552" s="68" t="s">
        <v>2014</v>
      </c>
      <c r="E552" s="69"/>
    </row>
    <row r="553">
      <c r="A553" s="94">
        <v>285.0</v>
      </c>
      <c r="B553" s="68" t="s">
        <v>720</v>
      </c>
      <c r="C553" s="68" t="s">
        <v>2499</v>
      </c>
      <c r="D553" s="68" t="s">
        <v>1525</v>
      </c>
      <c r="E553" s="68" t="s">
        <v>1331</v>
      </c>
    </row>
    <row r="554">
      <c r="A554" s="94">
        <v>213.0</v>
      </c>
      <c r="B554" s="68" t="s">
        <v>657</v>
      </c>
      <c r="C554" s="68" t="s">
        <v>2500</v>
      </c>
      <c r="D554" s="68" t="s">
        <v>1361</v>
      </c>
      <c r="E554" s="69"/>
    </row>
    <row r="555">
      <c r="A555" s="94">
        <v>353.0</v>
      </c>
      <c r="B555" s="68" t="s">
        <v>776</v>
      </c>
      <c r="C555" s="68" t="s">
        <v>2501</v>
      </c>
      <c r="D555" s="68" t="s">
        <v>2060</v>
      </c>
      <c r="E555" s="69"/>
    </row>
    <row r="556">
      <c r="A556" s="94">
        <v>561.0</v>
      </c>
      <c r="B556" s="68" t="s">
        <v>945</v>
      </c>
      <c r="C556" s="68" t="s">
        <v>2192</v>
      </c>
      <c r="D556" s="68" t="s">
        <v>1321</v>
      </c>
      <c r="E556" s="69"/>
    </row>
    <row r="557">
      <c r="A557" s="94">
        <v>266.0</v>
      </c>
      <c r="B557" s="68" t="s">
        <v>2502</v>
      </c>
      <c r="C557" s="68" t="s">
        <v>2503</v>
      </c>
      <c r="D557" s="68" t="s">
        <v>1361</v>
      </c>
      <c r="E557" s="69"/>
    </row>
    <row r="558">
      <c r="A558" s="94">
        <v>516.0</v>
      </c>
      <c r="B558" s="68" t="s">
        <v>900</v>
      </c>
      <c r="C558" s="68" t="s">
        <v>2504</v>
      </c>
      <c r="D558" s="68" t="s">
        <v>2014</v>
      </c>
      <c r="E558" s="69"/>
    </row>
    <row r="559">
      <c r="A559" s="94">
        <v>512.0</v>
      </c>
      <c r="B559" s="68" t="s">
        <v>896</v>
      </c>
      <c r="C559" s="68" t="s">
        <v>2505</v>
      </c>
      <c r="D559" s="68" t="s">
        <v>2014</v>
      </c>
      <c r="E559" s="69"/>
    </row>
    <row r="560">
      <c r="A560" s="94">
        <v>514.0</v>
      </c>
      <c r="B560" s="68" t="s">
        <v>898</v>
      </c>
      <c r="C560" s="68" t="s">
        <v>2506</v>
      </c>
      <c r="D560" s="68" t="s">
        <v>2014</v>
      </c>
      <c r="E560" s="69"/>
    </row>
    <row r="561">
      <c r="A561" s="94">
        <v>227.0</v>
      </c>
      <c r="B561" s="68" t="s">
        <v>97</v>
      </c>
      <c r="C561" s="68" t="s">
        <v>2507</v>
      </c>
      <c r="D561" s="68" t="s">
        <v>1321</v>
      </c>
      <c r="E561" s="69"/>
    </row>
    <row r="562">
      <c r="A562" s="94">
        <v>672.0</v>
      </c>
      <c r="B562" s="68" t="s">
        <v>1028</v>
      </c>
      <c r="C562" s="68" t="s">
        <v>1241</v>
      </c>
      <c r="D562" s="68" t="s">
        <v>2014</v>
      </c>
      <c r="E562" s="69"/>
    </row>
    <row r="563">
      <c r="A563" s="94">
        <v>188.0</v>
      </c>
      <c r="B563" s="68" t="s">
        <v>636</v>
      </c>
      <c r="C563" s="68" t="s">
        <v>2508</v>
      </c>
      <c r="D563" s="68" t="s">
        <v>1525</v>
      </c>
      <c r="E563" s="68" t="s">
        <v>1331</v>
      </c>
    </row>
    <row r="564">
      <c r="A564" s="94">
        <v>300.0</v>
      </c>
      <c r="B564" s="68" t="s">
        <v>731</v>
      </c>
      <c r="C564" s="68" t="s">
        <v>1198</v>
      </c>
      <c r="D564" s="68" t="s">
        <v>2014</v>
      </c>
      <c r="E564" s="68" t="s">
        <v>1525</v>
      </c>
    </row>
    <row r="565">
      <c r="A565" s="94">
        <v>451.0</v>
      </c>
      <c r="B565" s="68" t="s">
        <v>858</v>
      </c>
      <c r="C565" s="68" t="s">
        <v>2509</v>
      </c>
      <c r="D565" s="68" t="s">
        <v>1361</v>
      </c>
      <c r="E565" s="68" t="s">
        <v>2033</v>
      </c>
    </row>
    <row r="566">
      <c r="A566" s="94">
        <v>690.0</v>
      </c>
      <c r="B566" s="68" t="s">
        <v>2510</v>
      </c>
      <c r="C566" s="68" t="s">
        <v>2511</v>
      </c>
      <c r="D566" s="68" t="s">
        <v>2024</v>
      </c>
      <c r="E566" s="68" t="s">
        <v>1410</v>
      </c>
    </row>
    <row r="567">
      <c r="A567" s="94">
        <v>435.0</v>
      </c>
      <c r="B567" s="68" t="s">
        <v>843</v>
      </c>
      <c r="C567" s="68" t="s">
        <v>2512</v>
      </c>
      <c r="D567" s="68" t="s">
        <v>2014</v>
      </c>
      <c r="E567" s="69"/>
    </row>
    <row r="568">
      <c r="A568" s="94">
        <v>289.0</v>
      </c>
      <c r="B568" s="68" t="s">
        <v>2513</v>
      </c>
      <c r="C568" s="68" t="s">
        <v>2037</v>
      </c>
      <c r="D568" s="68" t="s">
        <v>2014</v>
      </c>
      <c r="E568" s="69"/>
    </row>
    <row r="569">
      <c r="A569" s="94">
        <v>287.0</v>
      </c>
      <c r="B569" s="68" t="s">
        <v>2514</v>
      </c>
      <c r="C569" s="68" t="s">
        <v>2037</v>
      </c>
      <c r="D569" s="68" t="s">
        <v>2014</v>
      </c>
      <c r="E569" s="69"/>
    </row>
    <row r="570">
      <c r="A570" s="94">
        <v>705.0</v>
      </c>
      <c r="B570" s="68" t="s">
        <v>1047</v>
      </c>
      <c r="C570" s="68" t="s">
        <v>2515</v>
      </c>
      <c r="D570" s="68" t="s">
        <v>1410</v>
      </c>
      <c r="E570" s="69"/>
    </row>
    <row r="571">
      <c r="A571" s="94">
        <v>80.0</v>
      </c>
      <c r="B571" s="68" t="s">
        <v>551</v>
      </c>
      <c r="C571" s="68" t="s">
        <v>2516</v>
      </c>
      <c r="D571" s="68" t="s">
        <v>2010</v>
      </c>
      <c r="E571" s="68" t="s">
        <v>2024</v>
      </c>
    </row>
    <row r="572">
      <c r="A572" s="94">
        <v>199.0</v>
      </c>
      <c r="B572" s="68" t="s">
        <v>646</v>
      </c>
      <c r="C572" s="68" t="s">
        <v>2517</v>
      </c>
      <c r="D572" s="68" t="s">
        <v>2010</v>
      </c>
      <c r="E572" s="68" t="s">
        <v>2024</v>
      </c>
    </row>
    <row r="573">
      <c r="A573" s="94">
        <v>79.0</v>
      </c>
      <c r="B573" s="68" t="s">
        <v>550</v>
      </c>
      <c r="C573" s="68" t="s">
        <v>2197</v>
      </c>
      <c r="D573" s="68" t="s">
        <v>2010</v>
      </c>
      <c r="E573" s="68" t="s">
        <v>2024</v>
      </c>
    </row>
    <row r="574">
      <c r="A574" s="94">
        <v>218.0</v>
      </c>
      <c r="B574" s="68" t="s">
        <v>662</v>
      </c>
      <c r="C574" s="68" t="s">
        <v>2518</v>
      </c>
      <c r="D574" s="68" t="s">
        <v>2060</v>
      </c>
      <c r="E574" s="69"/>
    </row>
    <row r="575">
      <c r="A575" s="94">
        <v>685.0</v>
      </c>
      <c r="B575" s="68" t="s">
        <v>1037</v>
      </c>
      <c r="C575" s="68" t="s">
        <v>2519</v>
      </c>
      <c r="D575" s="68" t="s">
        <v>1525</v>
      </c>
      <c r="E575" s="69"/>
    </row>
    <row r="576">
      <c r="A576" s="94">
        <v>235.0</v>
      </c>
      <c r="B576" s="68" t="s">
        <v>678</v>
      </c>
      <c r="C576" s="68" t="s">
        <v>1250</v>
      </c>
      <c r="D576" s="68" t="s">
        <v>2014</v>
      </c>
      <c r="E576" s="69"/>
    </row>
    <row r="577">
      <c r="A577" s="94">
        <v>238.0</v>
      </c>
      <c r="B577" s="68" t="s">
        <v>681</v>
      </c>
      <c r="C577" s="68" t="s">
        <v>2520</v>
      </c>
      <c r="D577" s="68" t="s">
        <v>2038</v>
      </c>
      <c r="E577" s="69"/>
    </row>
    <row r="578">
      <c r="A578" s="94">
        <v>215.0</v>
      </c>
      <c r="B578" s="68" t="s">
        <v>659</v>
      </c>
      <c r="C578" s="68" t="s">
        <v>2521</v>
      </c>
      <c r="D578" s="68" t="s">
        <v>2014</v>
      </c>
      <c r="E578" s="69"/>
    </row>
    <row r="579">
      <c r="A579" s="94">
        <v>495.0</v>
      </c>
      <c r="B579" s="68" t="s">
        <v>2522</v>
      </c>
      <c r="C579" s="68" t="s">
        <v>2037</v>
      </c>
      <c r="D579" s="68" t="s">
        <v>2014</v>
      </c>
      <c r="E579" s="68" t="s">
        <v>1331</v>
      </c>
    </row>
    <row r="580">
      <c r="A580" s="94">
        <v>143.0</v>
      </c>
      <c r="B580" s="68" t="s">
        <v>605</v>
      </c>
      <c r="C580" s="68" t="s">
        <v>2523</v>
      </c>
      <c r="D580" s="68" t="s">
        <v>2010</v>
      </c>
      <c r="E580" s="69"/>
    </row>
    <row r="581">
      <c r="A581" s="94">
        <v>361.0</v>
      </c>
      <c r="B581" s="68" t="s">
        <v>783</v>
      </c>
      <c r="C581" s="68" t="s">
        <v>2085</v>
      </c>
      <c r="D581" s="68" t="s">
        <v>1525</v>
      </c>
      <c r="E581" s="68" t="s">
        <v>2018</v>
      </c>
    </row>
    <row r="582">
      <c r="A582" s="94">
        <v>459.0</v>
      </c>
      <c r="B582" s="68" t="s">
        <v>865</v>
      </c>
      <c r="C582" s="68" t="s">
        <v>2524</v>
      </c>
      <c r="D582" s="68" t="s">
        <v>2010</v>
      </c>
      <c r="E582" s="68" t="s">
        <v>1331</v>
      </c>
    </row>
    <row r="583">
      <c r="A583" s="94">
        <v>209.0</v>
      </c>
      <c r="B583" s="68" t="s">
        <v>653</v>
      </c>
      <c r="C583" s="68" t="s">
        <v>2525</v>
      </c>
      <c r="D583" s="68" t="s">
        <v>2014</v>
      </c>
      <c r="E583" s="68" t="s">
        <v>1525</v>
      </c>
    </row>
    <row r="584">
      <c r="A584" s="94">
        <v>577.0</v>
      </c>
      <c r="B584" s="68" t="s">
        <v>88</v>
      </c>
      <c r="C584" s="68" t="s">
        <v>1076</v>
      </c>
      <c r="D584" s="68" t="s">
        <v>2060</v>
      </c>
      <c r="E584" s="69"/>
    </row>
    <row r="585">
      <c r="A585" s="94">
        <v>338.0</v>
      </c>
      <c r="B585" s="68" t="s">
        <v>2526</v>
      </c>
      <c r="C585" s="68" t="s">
        <v>2339</v>
      </c>
      <c r="D585" s="68" t="s">
        <v>2018</v>
      </c>
      <c r="E585" s="69"/>
    </row>
    <row r="586">
      <c r="A586" s="94">
        <v>21.0</v>
      </c>
      <c r="B586" s="68" t="s">
        <v>91</v>
      </c>
      <c r="C586" s="68" t="s">
        <v>2527</v>
      </c>
      <c r="D586" s="68" t="s">
        <v>1321</v>
      </c>
      <c r="E586" s="69"/>
    </row>
    <row r="587">
      <c r="A587" s="94">
        <v>665.0</v>
      </c>
      <c r="B587" s="68" t="s">
        <v>1021</v>
      </c>
      <c r="C587" s="68" t="s">
        <v>2528</v>
      </c>
      <c r="D587" s="68" t="s">
        <v>1361</v>
      </c>
      <c r="E587" s="69"/>
    </row>
    <row r="588">
      <c r="A588" s="94">
        <v>363.0</v>
      </c>
      <c r="B588" s="68" t="s">
        <v>785</v>
      </c>
      <c r="C588" s="68" t="s">
        <v>2085</v>
      </c>
      <c r="D588" s="68" t="s">
        <v>2024</v>
      </c>
      <c r="E588" s="68" t="s">
        <v>2014</v>
      </c>
    </row>
    <row r="589">
      <c r="A589" s="94">
        <v>167.0</v>
      </c>
      <c r="B589" s="68" t="s">
        <v>615</v>
      </c>
      <c r="C589" s="68" t="s">
        <v>2529</v>
      </c>
      <c r="D589" s="68" t="s">
        <v>1361</v>
      </c>
      <c r="E589" s="69"/>
    </row>
    <row r="590">
      <c r="A590" s="94">
        <v>327.0</v>
      </c>
      <c r="B590" s="68" t="s">
        <v>757</v>
      </c>
      <c r="C590" s="68" t="s">
        <v>2026</v>
      </c>
      <c r="D590" s="68" t="s">
        <v>2014</v>
      </c>
      <c r="E590" s="68" t="s">
        <v>2012</v>
      </c>
    </row>
    <row r="591">
      <c r="A591" s="94">
        <v>442.0</v>
      </c>
      <c r="B591" s="68" t="s">
        <v>850</v>
      </c>
      <c r="C591" s="68" t="s">
        <v>2085</v>
      </c>
      <c r="D591" s="68" t="s">
        <v>2060</v>
      </c>
      <c r="E591" s="69"/>
    </row>
    <row r="592">
      <c r="A592" s="94">
        <v>325.0</v>
      </c>
      <c r="B592" s="68" t="s">
        <v>755</v>
      </c>
      <c r="C592" s="68" t="s">
        <v>2057</v>
      </c>
      <c r="D592" s="68" t="s">
        <v>2014</v>
      </c>
      <c r="E592" s="69"/>
    </row>
    <row r="593">
      <c r="A593" s="94">
        <v>682.0</v>
      </c>
      <c r="B593" s="68" t="s">
        <v>1034</v>
      </c>
      <c r="C593" s="68" t="s">
        <v>2530</v>
      </c>
      <c r="D593" s="68" t="s">
        <v>1525</v>
      </c>
      <c r="E593" s="69"/>
    </row>
    <row r="594">
      <c r="A594" s="94">
        <v>7.0</v>
      </c>
      <c r="B594" s="68" t="s">
        <v>480</v>
      </c>
      <c r="C594" s="68" t="s">
        <v>2088</v>
      </c>
      <c r="D594" s="68" t="s">
        <v>2010</v>
      </c>
      <c r="E594" s="68" t="s">
        <v>2024</v>
      </c>
    </row>
    <row r="595">
      <c r="A595" s="94">
        <v>234.0</v>
      </c>
      <c r="B595" s="68" t="s">
        <v>677</v>
      </c>
      <c r="C595" s="68" t="s">
        <v>2037</v>
      </c>
      <c r="D595" s="68" t="s">
        <v>2014</v>
      </c>
      <c r="E595" s="69"/>
    </row>
    <row r="596">
      <c r="A596" s="94">
        <v>398.0</v>
      </c>
      <c r="B596" s="68" t="s">
        <v>810</v>
      </c>
      <c r="C596" s="68" t="s">
        <v>2531</v>
      </c>
      <c r="D596" s="68" t="s">
        <v>1321</v>
      </c>
      <c r="E596" s="69"/>
    </row>
    <row r="597">
      <c r="A597" s="94">
        <v>397.0</v>
      </c>
      <c r="B597" s="68" t="s">
        <v>809</v>
      </c>
      <c r="C597" s="68" t="s">
        <v>2532</v>
      </c>
      <c r="D597" s="68" t="s">
        <v>1321</v>
      </c>
      <c r="E597" s="69"/>
    </row>
    <row r="598">
      <c r="A598" s="94">
        <v>396.0</v>
      </c>
      <c r="B598" s="68" t="s">
        <v>808</v>
      </c>
      <c r="C598" s="68" t="s">
        <v>2533</v>
      </c>
      <c r="D598" s="68" t="s">
        <v>1321</v>
      </c>
      <c r="E598" s="69"/>
    </row>
    <row r="599">
      <c r="A599" s="94">
        <v>121.0</v>
      </c>
      <c r="B599" s="68" t="s">
        <v>586</v>
      </c>
      <c r="C599" s="68" t="s">
        <v>2534</v>
      </c>
      <c r="D599" s="68" t="s">
        <v>2033</v>
      </c>
      <c r="E599" s="69"/>
    </row>
    <row r="600">
      <c r="A600" s="94">
        <v>120.0</v>
      </c>
      <c r="B600" s="68" t="s">
        <v>585</v>
      </c>
      <c r="C600" s="68" t="s">
        <v>2535</v>
      </c>
      <c r="D600" s="68" t="s">
        <v>2033</v>
      </c>
      <c r="E600" s="69"/>
    </row>
    <row r="601">
      <c r="A601" s="94">
        <v>208.0</v>
      </c>
      <c r="B601" s="68" t="s">
        <v>652</v>
      </c>
      <c r="C601" s="68" t="s">
        <v>2536</v>
      </c>
      <c r="D601" s="68" t="s">
        <v>2018</v>
      </c>
      <c r="E601" s="69"/>
    </row>
    <row r="602">
      <c r="A602" s="94">
        <v>508.0</v>
      </c>
      <c r="B602" s="68" t="s">
        <v>892</v>
      </c>
      <c r="C602" s="68" t="s">
        <v>2537</v>
      </c>
      <c r="D602" s="68" t="s">
        <v>2014</v>
      </c>
      <c r="E602" s="69"/>
    </row>
    <row r="603">
      <c r="A603" s="94">
        <v>618.0</v>
      </c>
      <c r="B603" s="68" t="s">
        <v>988</v>
      </c>
      <c r="C603" s="68" t="s">
        <v>2538</v>
      </c>
      <c r="D603" s="68" t="s">
        <v>2024</v>
      </c>
      <c r="E603" s="68" t="s">
        <v>2060</v>
      </c>
    </row>
    <row r="604">
      <c r="A604" s="94">
        <v>434.0</v>
      </c>
      <c r="B604" s="68" t="s">
        <v>842</v>
      </c>
      <c r="C604" s="68" t="s">
        <v>2533</v>
      </c>
      <c r="D604" s="68" t="s">
        <v>2014</v>
      </c>
      <c r="E604" s="69"/>
    </row>
    <row r="605">
      <c r="A605" s="94">
        <v>185.0</v>
      </c>
      <c r="B605" s="68" t="s">
        <v>633</v>
      </c>
      <c r="C605" s="68" t="s">
        <v>2539</v>
      </c>
      <c r="D605" s="68" t="s">
        <v>2018</v>
      </c>
      <c r="E605" s="69"/>
    </row>
    <row r="606">
      <c r="A606" s="94">
        <v>245.0</v>
      </c>
      <c r="B606" s="68" t="s">
        <v>2540</v>
      </c>
      <c r="C606" s="68" t="s">
        <v>2037</v>
      </c>
      <c r="D606" s="68" t="s">
        <v>2038</v>
      </c>
      <c r="E606" s="69"/>
    </row>
    <row r="607">
      <c r="A607" s="94">
        <v>192.0</v>
      </c>
      <c r="B607" s="68" t="s">
        <v>639</v>
      </c>
      <c r="C607" s="68" t="s">
        <v>2541</v>
      </c>
      <c r="D607" s="68" t="s">
        <v>1331</v>
      </c>
      <c r="E607" s="69"/>
    </row>
    <row r="608">
      <c r="A608" s="94">
        <v>191.0</v>
      </c>
      <c r="B608" s="68" t="s">
        <v>638</v>
      </c>
      <c r="C608" s="68" t="s">
        <v>2542</v>
      </c>
      <c r="D608" s="68" t="s">
        <v>1331</v>
      </c>
      <c r="E608" s="69"/>
    </row>
    <row r="609">
      <c r="A609" s="94">
        <v>283.0</v>
      </c>
      <c r="B609" s="68" t="s">
        <v>718</v>
      </c>
      <c r="C609" s="68" t="s">
        <v>2543</v>
      </c>
      <c r="D609" s="68" t="s">
        <v>2024</v>
      </c>
      <c r="E609" s="68" t="s">
        <v>1361</v>
      </c>
    </row>
    <row r="610">
      <c r="A610" s="94">
        <v>333.0</v>
      </c>
      <c r="B610" s="68" t="s">
        <v>761</v>
      </c>
      <c r="C610" s="68" t="s">
        <v>2544</v>
      </c>
      <c r="D610" s="68" t="s">
        <v>1321</v>
      </c>
      <c r="E610" s="68" t="s">
        <v>1410</v>
      </c>
    </row>
    <row r="611">
      <c r="A611" s="94">
        <v>541.0</v>
      </c>
      <c r="B611" s="68" t="s">
        <v>925</v>
      </c>
      <c r="C611" s="68" t="s">
        <v>2085</v>
      </c>
      <c r="D611" s="68" t="s">
        <v>1361</v>
      </c>
      <c r="E611" s="69"/>
    </row>
    <row r="612">
      <c r="A612" s="94">
        <v>317.0</v>
      </c>
      <c r="B612" s="68" t="s">
        <v>747</v>
      </c>
      <c r="C612" s="68" t="s">
        <v>2545</v>
      </c>
      <c r="D612" s="68" t="s">
        <v>2060</v>
      </c>
      <c r="E612" s="69"/>
    </row>
    <row r="613">
      <c r="A613" s="94">
        <v>260.0</v>
      </c>
      <c r="B613" s="68" t="s">
        <v>697</v>
      </c>
      <c r="C613" s="68" t="s">
        <v>2037</v>
      </c>
      <c r="D613" s="68" t="s">
        <v>2010</v>
      </c>
      <c r="E613" s="68" t="s">
        <v>2024</v>
      </c>
    </row>
    <row r="614">
      <c r="A614" s="94">
        <v>581.0</v>
      </c>
      <c r="B614" s="68" t="s">
        <v>956</v>
      </c>
      <c r="C614" s="68" t="s">
        <v>2546</v>
      </c>
      <c r="D614" s="68" t="s">
        <v>2024</v>
      </c>
      <c r="E614" s="68" t="s">
        <v>1321</v>
      </c>
    </row>
    <row r="615">
      <c r="A615" s="94">
        <v>277.0</v>
      </c>
      <c r="B615" s="68" t="s">
        <v>713</v>
      </c>
      <c r="C615" s="68" t="s">
        <v>2547</v>
      </c>
      <c r="D615" s="68" t="s">
        <v>1321</v>
      </c>
      <c r="E615" s="69"/>
    </row>
    <row r="616">
      <c r="A616" s="94">
        <v>220.0</v>
      </c>
      <c r="B616" s="68" t="s">
        <v>664</v>
      </c>
      <c r="C616" s="68" t="s">
        <v>2548</v>
      </c>
      <c r="D616" s="68" t="s">
        <v>2014</v>
      </c>
      <c r="E616" s="69"/>
    </row>
    <row r="617">
      <c r="A617" s="94">
        <v>684.0</v>
      </c>
      <c r="B617" s="68" t="s">
        <v>1036</v>
      </c>
      <c r="C617" s="68" t="s">
        <v>2530</v>
      </c>
      <c r="D617" s="68" t="s">
        <v>1525</v>
      </c>
      <c r="E617" s="69"/>
    </row>
    <row r="618">
      <c r="A618" s="94">
        <v>528.0</v>
      </c>
      <c r="B618" s="68" t="s">
        <v>912</v>
      </c>
      <c r="C618" s="68" t="s">
        <v>2549</v>
      </c>
      <c r="D618" s="68" t="s">
        <v>2014</v>
      </c>
      <c r="E618" s="68" t="s">
        <v>1321</v>
      </c>
    </row>
    <row r="619">
      <c r="A619" s="94">
        <v>700.0</v>
      </c>
      <c r="B619" s="68" t="s">
        <v>1044</v>
      </c>
      <c r="C619" s="68" t="s">
        <v>2550</v>
      </c>
      <c r="D619" s="68" t="s">
        <v>2014</v>
      </c>
      <c r="E619" s="69"/>
    </row>
    <row r="620">
      <c r="A620" s="94">
        <v>276.0</v>
      </c>
      <c r="B620" s="68" t="s">
        <v>712</v>
      </c>
      <c r="C620" s="68" t="s">
        <v>2551</v>
      </c>
      <c r="D620" s="68" t="s">
        <v>1321</v>
      </c>
      <c r="E620" s="69"/>
    </row>
    <row r="621">
      <c r="A621" s="94">
        <v>663.0</v>
      </c>
      <c r="B621" s="68" t="s">
        <v>1019</v>
      </c>
      <c r="C621" s="68" t="s">
        <v>2552</v>
      </c>
      <c r="D621" s="68" t="s">
        <v>1321</v>
      </c>
      <c r="E621" s="69"/>
    </row>
    <row r="622">
      <c r="A622" s="94">
        <v>114.0</v>
      </c>
      <c r="B622" s="68" t="s">
        <v>579</v>
      </c>
      <c r="C622" s="68" t="s">
        <v>2542</v>
      </c>
      <c r="D622" s="68" t="s">
        <v>1331</v>
      </c>
      <c r="E622" s="69"/>
    </row>
    <row r="623">
      <c r="A623" s="94">
        <v>465.0</v>
      </c>
      <c r="B623" s="68" t="s">
        <v>871</v>
      </c>
      <c r="C623" s="68" t="s">
        <v>2553</v>
      </c>
      <c r="D623" s="68" t="s">
        <v>1331</v>
      </c>
      <c r="E623" s="69"/>
    </row>
    <row r="624">
      <c r="A624" s="94">
        <v>128.0</v>
      </c>
      <c r="B624" s="68" t="s">
        <v>593</v>
      </c>
      <c r="C624" s="68" t="s">
        <v>1156</v>
      </c>
      <c r="D624" s="68" t="s">
        <v>2014</v>
      </c>
      <c r="E624" s="69"/>
    </row>
    <row r="625">
      <c r="A625" s="94">
        <v>216.0</v>
      </c>
      <c r="B625" s="68" t="s">
        <v>660</v>
      </c>
      <c r="C625" s="68" t="s">
        <v>2021</v>
      </c>
      <c r="D625" s="68" t="s">
        <v>2014</v>
      </c>
      <c r="E625" s="69"/>
    </row>
    <row r="626">
      <c r="A626" s="94">
        <v>72.0</v>
      </c>
      <c r="B626" s="68" t="s">
        <v>543</v>
      </c>
      <c r="C626" s="68" t="s">
        <v>2554</v>
      </c>
      <c r="D626" s="68" t="s">
        <v>2033</v>
      </c>
      <c r="E626" s="69"/>
    </row>
    <row r="627">
      <c r="A627" s="94">
        <v>73.0</v>
      </c>
      <c r="B627" s="68" t="s">
        <v>544</v>
      </c>
      <c r="C627" s="68" t="s">
        <v>2555</v>
      </c>
      <c r="D627" s="68" t="s">
        <v>2033</v>
      </c>
      <c r="E627" s="69"/>
    </row>
    <row r="628">
      <c r="A628" s="94">
        <v>498.0</v>
      </c>
      <c r="B628" s="68" t="s">
        <v>2556</v>
      </c>
      <c r="C628" s="68" t="s">
        <v>2037</v>
      </c>
      <c r="D628" s="68" t="s">
        <v>2014</v>
      </c>
      <c r="E628" s="69"/>
    </row>
    <row r="629">
      <c r="A629" s="94">
        <v>639.0</v>
      </c>
      <c r="B629" s="68" t="s">
        <v>2557</v>
      </c>
      <c r="C629" s="68" t="s">
        <v>2037</v>
      </c>
      <c r="D629" s="68" t="s">
        <v>2038</v>
      </c>
      <c r="E629" s="69"/>
    </row>
    <row r="630">
      <c r="A630" s="94">
        <v>538.0</v>
      </c>
      <c r="B630" s="68" t="s">
        <v>922</v>
      </c>
      <c r="C630" s="68" t="s">
        <v>2558</v>
      </c>
      <c r="D630" s="68" t="s">
        <v>2012</v>
      </c>
      <c r="E630" s="69"/>
    </row>
    <row r="631">
      <c r="A631" s="94">
        <v>642.0</v>
      </c>
      <c r="B631" s="68" t="s">
        <v>1006</v>
      </c>
      <c r="C631" s="68" t="s">
        <v>2037</v>
      </c>
      <c r="D631" s="68" t="s">
        <v>2038</v>
      </c>
      <c r="E631" s="69"/>
    </row>
    <row r="632">
      <c r="A632" s="94">
        <v>532.0</v>
      </c>
      <c r="B632" s="68" t="s">
        <v>916</v>
      </c>
      <c r="C632" s="68" t="s">
        <v>2559</v>
      </c>
      <c r="D632" s="68" t="s">
        <v>2012</v>
      </c>
      <c r="E632" s="69"/>
    </row>
    <row r="633">
      <c r="A633" s="94">
        <v>564.0</v>
      </c>
      <c r="B633" s="68" t="s">
        <v>946</v>
      </c>
      <c r="C633" s="68" t="s">
        <v>2560</v>
      </c>
      <c r="D633" s="68" t="s">
        <v>2024</v>
      </c>
      <c r="E633" s="68" t="s">
        <v>2033</v>
      </c>
    </row>
    <row r="634">
      <c r="A634" s="94">
        <v>468.0</v>
      </c>
      <c r="B634" s="68" t="s">
        <v>874</v>
      </c>
      <c r="C634" s="68" t="s">
        <v>2561</v>
      </c>
      <c r="D634" s="68" t="s">
        <v>1321</v>
      </c>
      <c r="E634" s="68" t="s">
        <v>1525</v>
      </c>
    </row>
    <row r="635">
      <c r="A635" s="94">
        <v>175.0</v>
      </c>
      <c r="B635" s="68" t="s">
        <v>623</v>
      </c>
      <c r="C635" s="68" t="s">
        <v>2125</v>
      </c>
      <c r="D635" s="68" t="s">
        <v>2038</v>
      </c>
      <c r="E635" s="69"/>
    </row>
    <row r="636">
      <c r="A636" s="94">
        <v>176.0</v>
      </c>
      <c r="B636" s="68" t="s">
        <v>624</v>
      </c>
      <c r="C636" s="68" t="s">
        <v>2562</v>
      </c>
      <c r="D636" s="68" t="s">
        <v>1321</v>
      </c>
      <c r="E636" s="68" t="s">
        <v>1525</v>
      </c>
    </row>
    <row r="637">
      <c r="A637" s="94">
        <v>255.0</v>
      </c>
      <c r="B637" s="68" t="s">
        <v>692</v>
      </c>
      <c r="C637" s="68" t="s">
        <v>2563</v>
      </c>
      <c r="D637" s="68" t="s">
        <v>2014</v>
      </c>
      <c r="E637" s="69"/>
    </row>
    <row r="638">
      <c r="A638" s="94">
        <v>324.0</v>
      </c>
      <c r="B638" s="68" t="s">
        <v>754</v>
      </c>
      <c r="C638" s="68" t="s">
        <v>2269</v>
      </c>
      <c r="D638" s="68" t="s">
        <v>2014</v>
      </c>
      <c r="E638" s="69"/>
    </row>
    <row r="639">
      <c r="A639" s="94">
        <v>641.0</v>
      </c>
      <c r="B639" s="68" t="s">
        <v>1005</v>
      </c>
      <c r="C639" s="68" t="s">
        <v>2037</v>
      </c>
      <c r="D639" s="68" t="s">
        <v>2038</v>
      </c>
      <c r="E639" s="69"/>
    </row>
    <row r="640">
      <c r="A640" s="94">
        <v>389.0</v>
      </c>
      <c r="B640" s="68" t="s">
        <v>801</v>
      </c>
      <c r="C640" s="68" t="s">
        <v>2037</v>
      </c>
      <c r="D640" s="68" t="s">
        <v>2010</v>
      </c>
      <c r="E640" s="68" t="s">
        <v>1331</v>
      </c>
    </row>
    <row r="641">
      <c r="A641" s="94">
        <v>158.0</v>
      </c>
      <c r="B641" s="68" t="s">
        <v>2564</v>
      </c>
      <c r="C641" s="68" t="s">
        <v>2037</v>
      </c>
      <c r="D641" s="68" t="s">
        <v>2010</v>
      </c>
      <c r="E641" s="68" t="s">
        <v>2024</v>
      </c>
    </row>
    <row r="642">
      <c r="A642" s="94">
        <v>454.0</v>
      </c>
      <c r="B642" s="68" t="s">
        <v>861</v>
      </c>
      <c r="C642" s="68" t="s">
        <v>2565</v>
      </c>
      <c r="D642" s="68" t="s">
        <v>2012</v>
      </c>
      <c r="E642" s="69"/>
    </row>
    <row r="643">
      <c r="A643" s="94">
        <v>520.0</v>
      </c>
      <c r="B643" s="68" t="s">
        <v>904</v>
      </c>
      <c r="C643" s="68" t="s">
        <v>2085</v>
      </c>
      <c r="D643" s="68" t="s">
        <v>1321</v>
      </c>
      <c r="E643" s="69"/>
    </row>
    <row r="644">
      <c r="A644" s="94">
        <v>328.0</v>
      </c>
      <c r="B644" s="68" t="s">
        <v>758</v>
      </c>
      <c r="C644" s="68" t="s">
        <v>2566</v>
      </c>
      <c r="D644" s="68" t="s">
        <v>1361</v>
      </c>
      <c r="E644" s="69"/>
    </row>
    <row r="645">
      <c r="A645" s="94">
        <v>252.0</v>
      </c>
      <c r="B645" s="68" t="s">
        <v>689</v>
      </c>
      <c r="C645" s="68" t="s">
        <v>2037</v>
      </c>
      <c r="D645" s="68" t="s">
        <v>2010</v>
      </c>
      <c r="E645" s="68" t="s">
        <v>1410</v>
      </c>
    </row>
    <row r="646">
      <c r="A646" s="94">
        <v>709.0</v>
      </c>
      <c r="B646" s="68" t="s">
        <v>1051</v>
      </c>
      <c r="C646" s="68" t="s">
        <v>2567</v>
      </c>
      <c r="D646" s="68" t="s">
        <v>1331</v>
      </c>
      <c r="E646" s="68" t="s">
        <v>2060</v>
      </c>
    </row>
    <row r="647">
      <c r="A647" s="94">
        <v>357.0</v>
      </c>
      <c r="B647" s="68" t="s">
        <v>780</v>
      </c>
      <c r="C647" s="68" t="s">
        <v>2085</v>
      </c>
      <c r="D647" s="68" t="s">
        <v>2010</v>
      </c>
      <c r="E647" s="68" t="s">
        <v>1331</v>
      </c>
    </row>
    <row r="648">
      <c r="A648" s="94">
        <v>568.0</v>
      </c>
      <c r="B648" s="68" t="s">
        <v>948</v>
      </c>
      <c r="C648" s="68" t="s">
        <v>2568</v>
      </c>
      <c r="D648" s="68" t="s">
        <v>2018</v>
      </c>
      <c r="E648" s="69"/>
    </row>
    <row r="649">
      <c r="A649" s="94">
        <v>387.0</v>
      </c>
      <c r="B649" s="68" t="s">
        <v>799</v>
      </c>
      <c r="C649" s="68" t="s">
        <v>2037</v>
      </c>
      <c r="D649" s="68" t="s">
        <v>2010</v>
      </c>
      <c r="E649" s="68" t="s">
        <v>1331</v>
      </c>
    </row>
    <row r="650">
      <c r="A650" s="94">
        <v>535.0</v>
      </c>
      <c r="B650" s="68" t="s">
        <v>919</v>
      </c>
      <c r="C650" s="68" t="s">
        <v>2569</v>
      </c>
      <c r="D650" s="68" t="s">
        <v>2024</v>
      </c>
      <c r="E650" s="69"/>
    </row>
    <row r="651">
      <c r="A651" s="94">
        <v>602.0</v>
      </c>
      <c r="B651" s="68" t="s">
        <v>2570</v>
      </c>
      <c r="C651" s="68" t="s">
        <v>2037</v>
      </c>
      <c r="D651" s="68" t="s">
        <v>2060</v>
      </c>
      <c r="E651" s="69"/>
    </row>
    <row r="652">
      <c r="A652" s="94">
        <v>157.0</v>
      </c>
      <c r="B652" s="68" t="s">
        <v>2571</v>
      </c>
      <c r="C652" s="68" t="s">
        <v>2037</v>
      </c>
      <c r="D652" s="68" t="s">
        <v>2014</v>
      </c>
      <c r="E652" s="69"/>
    </row>
    <row r="653">
      <c r="A653" s="94">
        <v>248.0</v>
      </c>
      <c r="B653" s="68" t="s">
        <v>686</v>
      </c>
      <c r="C653" s="68" t="s">
        <v>2572</v>
      </c>
      <c r="D653" s="68" t="s">
        <v>2010</v>
      </c>
      <c r="E653" s="69"/>
    </row>
    <row r="654">
      <c r="A654" s="94">
        <v>697.0</v>
      </c>
      <c r="B654" s="68" t="s">
        <v>2573</v>
      </c>
      <c r="C654" s="68" t="s">
        <v>2574</v>
      </c>
      <c r="D654" s="68" t="s">
        <v>2010</v>
      </c>
      <c r="E654" s="68" t="s">
        <v>1410</v>
      </c>
    </row>
    <row r="655">
      <c r="A655" s="94">
        <v>236.0</v>
      </c>
      <c r="B655" s="68" t="s">
        <v>679</v>
      </c>
      <c r="C655" s="68" t="s">
        <v>2084</v>
      </c>
      <c r="D655" s="68" t="s">
        <v>2038</v>
      </c>
      <c r="E655" s="69"/>
    </row>
    <row r="656">
      <c r="A656" s="94">
        <v>696.0</v>
      </c>
      <c r="B656" s="68" t="s">
        <v>2575</v>
      </c>
      <c r="C656" s="68" t="s">
        <v>2576</v>
      </c>
      <c r="D656" s="68" t="s">
        <v>2010</v>
      </c>
      <c r="E656" s="68" t="s">
        <v>1410</v>
      </c>
    </row>
    <row r="657">
      <c r="A657" s="94">
        <v>197.0</v>
      </c>
      <c r="B657" s="68" t="s">
        <v>644</v>
      </c>
      <c r="C657" s="68" t="s">
        <v>2577</v>
      </c>
      <c r="D657" s="68" t="s">
        <v>2014</v>
      </c>
      <c r="E657" s="69"/>
    </row>
    <row r="658">
      <c r="A658" s="94">
        <v>521.0</v>
      </c>
      <c r="B658" s="68" t="s">
        <v>905</v>
      </c>
      <c r="C658" s="68" t="s">
        <v>2578</v>
      </c>
      <c r="D658" s="68" t="s">
        <v>1321</v>
      </c>
      <c r="E658" s="69"/>
    </row>
    <row r="659">
      <c r="A659" s="94">
        <v>201.0</v>
      </c>
      <c r="B659" s="68" t="s">
        <v>2579</v>
      </c>
      <c r="C659" s="68" t="s">
        <v>2037</v>
      </c>
      <c r="D659" s="68" t="s">
        <v>2038</v>
      </c>
      <c r="E659" s="69"/>
    </row>
    <row r="660">
      <c r="A660" s="94">
        <v>217.0</v>
      </c>
      <c r="B660" s="68" t="s">
        <v>661</v>
      </c>
      <c r="C660" s="68" t="s">
        <v>2580</v>
      </c>
      <c r="D660" s="68" t="s">
        <v>2014</v>
      </c>
      <c r="E660" s="69"/>
    </row>
    <row r="661">
      <c r="A661" s="94">
        <v>480.0</v>
      </c>
      <c r="B661" s="68" t="s">
        <v>2581</v>
      </c>
      <c r="C661" s="68" t="s">
        <v>2037</v>
      </c>
      <c r="D661" s="68" t="s">
        <v>2038</v>
      </c>
      <c r="E661" s="69"/>
    </row>
    <row r="662">
      <c r="A662" s="94">
        <v>583.0</v>
      </c>
      <c r="B662" s="68" t="s">
        <v>958</v>
      </c>
      <c r="C662" s="68" t="s">
        <v>2582</v>
      </c>
      <c r="D662" s="68" t="s">
        <v>2018</v>
      </c>
      <c r="E662" s="69"/>
    </row>
    <row r="663">
      <c r="A663" s="94">
        <v>582.0</v>
      </c>
      <c r="B663" s="68" t="s">
        <v>957</v>
      </c>
      <c r="C663" s="68" t="s">
        <v>1144</v>
      </c>
      <c r="D663" s="68" t="s">
        <v>2018</v>
      </c>
      <c r="E663" s="69"/>
    </row>
    <row r="664">
      <c r="A664" s="94">
        <v>584.0</v>
      </c>
      <c r="B664" s="68" t="s">
        <v>959</v>
      </c>
      <c r="C664" s="68" t="s">
        <v>2583</v>
      </c>
      <c r="D664" s="68" t="s">
        <v>2018</v>
      </c>
      <c r="E664" s="69"/>
    </row>
    <row r="665">
      <c r="A665" s="94">
        <v>134.0</v>
      </c>
      <c r="B665" s="68" t="s">
        <v>596</v>
      </c>
      <c r="C665" s="68" t="s">
        <v>2584</v>
      </c>
      <c r="D665" s="68" t="s">
        <v>2014</v>
      </c>
      <c r="E665" s="69"/>
    </row>
    <row r="666">
      <c r="A666" s="94">
        <v>543.0</v>
      </c>
      <c r="B666" s="68" t="s">
        <v>927</v>
      </c>
      <c r="C666" s="68" t="s">
        <v>2280</v>
      </c>
      <c r="D666" s="68" t="s">
        <v>1361</v>
      </c>
      <c r="E666" s="69"/>
    </row>
    <row r="667">
      <c r="A667" s="94">
        <v>49.0</v>
      </c>
      <c r="B667" s="68" t="s">
        <v>520</v>
      </c>
      <c r="C667" s="68" t="s">
        <v>2585</v>
      </c>
      <c r="D667" s="68" t="s">
        <v>1361</v>
      </c>
      <c r="E667" s="69"/>
    </row>
    <row r="668">
      <c r="A668" s="94">
        <v>48.0</v>
      </c>
      <c r="B668" s="68" t="s">
        <v>519</v>
      </c>
      <c r="C668" s="68" t="s">
        <v>2586</v>
      </c>
      <c r="D668" s="68" t="s">
        <v>1361</v>
      </c>
      <c r="E668" s="69"/>
    </row>
    <row r="669">
      <c r="A669" s="94">
        <v>3.0</v>
      </c>
      <c r="B669" s="68" t="s">
        <v>476</v>
      </c>
      <c r="C669" s="68" t="s">
        <v>2587</v>
      </c>
      <c r="D669" s="68" t="s">
        <v>2010</v>
      </c>
      <c r="E669" s="68" t="s">
        <v>1331</v>
      </c>
    </row>
    <row r="670">
      <c r="A670" s="94">
        <v>416.0</v>
      </c>
      <c r="B670" s="68" t="s">
        <v>828</v>
      </c>
      <c r="C670" s="68" t="s">
        <v>2588</v>
      </c>
      <c r="D670" s="68" t="s">
        <v>1361</v>
      </c>
      <c r="E670" s="69"/>
    </row>
    <row r="671">
      <c r="A671" s="94">
        <v>329.0</v>
      </c>
      <c r="B671" s="68" t="s">
        <v>2589</v>
      </c>
      <c r="C671" s="68" t="s">
        <v>2590</v>
      </c>
      <c r="D671" s="68" t="s">
        <v>1361</v>
      </c>
      <c r="E671" s="69"/>
    </row>
    <row r="672">
      <c r="A672" s="94">
        <v>494.0</v>
      </c>
      <c r="B672" s="68" t="s">
        <v>2591</v>
      </c>
      <c r="C672" s="68" t="s">
        <v>2037</v>
      </c>
      <c r="D672" s="68" t="s">
        <v>2038</v>
      </c>
      <c r="E672" s="69"/>
    </row>
    <row r="673">
      <c r="A673" s="94">
        <v>71.0</v>
      </c>
      <c r="B673" s="68" t="s">
        <v>542</v>
      </c>
      <c r="C673" s="68" t="s">
        <v>2592</v>
      </c>
      <c r="D673" s="68" t="s">
        <v>1331</v>
      </c>
      <c r="E673" s="69"/>
    </row>
    <row r="674">
      <c r="A674" s="94">
        <v>288.0</v>
      </c>
      <c r="B674" s="68" t="s">
        <v>2593</v>
      </c>
      <c r="C674" s="68" t="s">
        <v>2037</v>
      </c>
      <c r="D674" s="68" t="s">
        <v>2014</v>
      </c>
      <c r="E674" s="69"/>
    </row>
    <row r="675">
      <c r="A675" s="94">
        <v>45.0</v>
      </c>
      <c r="B675" s="68" t="s">
        <v>516</v>
      </c>
      <c r="C675" s="68" t="s">
        <v>2594</v>
      </c>
      <c r="D675" s="68" t="s">
        <v>1331</v>
      </c>
      <c r="E675" s="69"/>
    </row>
    <row r="676">
      <c r="A676" s="94">
        <v>640.0</v>
      </c>
      <c r="B676" s="68" t="s">
        <v>2595</v>
      </c>
      <c r="C676" s="68" t="s">
        <v>2037</v>
      </c>
      <c r="D676" s="68" t="s">
        <v>2038</v>
      </c>
      <c r="E676" s="69"/>
    </row>
    <row r="677">
      <c r="A677" s="94">
        <v>666.0</v>
      </c>
      <c r="B677" s="68" t="s">
        <v>1022</v>
      </c>
      <c r="C677" s="68" t="s">
        <v>2596</v>
      </c>
      <c r="D677" s="68" t="s">
        <v>1361</v>
      </c>
      <c r="E677" s="69"/>
    </row>
    <row r="678">
      <c r="A678" s="94">
        <v>313.0</v>
      </c>
      <c r="B678" s="68" t="s">
        <v>744</v>
      </c>
      <c r="C678" s="68" t="s">
        <v>2291</v>
      </c>
      <c r="D678" s="68" t="s">
        <v>1361</v>
      </c>
      <c r="E678" s="68" t="s">
        <v>2012</v>
      </c>
    </row>
    <row r="679">
      <c r="A679" s="94">
        <v>637.0</v>
      </c>
      <c r="B679" s="68" t="s">
        <v>1004</v>
      </c>
      <c r="C679" s="68" t="s">
        <v>2597</v>
      </c>
      <c r="D679" s="68" t="s">
        <v>1361</v>
      </c>
      <c r="E679" s="69"/>
    </row>
    <row r="680">
      <c r="A680" s="94">
        <v>100.0</v>
      </c>
      <c r="B680" s="68" t="s">
        <v>567</v>
      </c>
      <c r="C680" s="68" t="s">
        <v>2598</v>
      </c>
      <c r="D680" s="68" t="s">
        <v>2018</v>
      </c>
      <c r="E680" s="69"/>
    </row>
    <row r="681">
      <c r="A681" s="94">
        <v>629.0</v>
      </c>
      <c r="B681" s="68" t="s">
        <v>999</v>
      </c>
      <c r="C681" s="68" t="s">
        <v>2085</v>
      </c>
      <c r="D681" s="68" t="s">
        <v>1321</v>
      </c>
      <c r="E681" s="69"/>
    </row>
    <row r="682">
      <c r="A682" s="94">
        <v>37.0</v>
      </c>
      <c r="B682" s="68" t="s">
        <v>508</v>
      </c>
      <c r="C682" s="68" t="s">
        <v>2599</v>
      </c>
      <c r="D682" s="68" t="s">
        <v>2014</v>
      </c>
      <c r="E682" s="69"/>
    </row>
    <row r="683">
      <c r="A683" s="94">
        <v>320.0</v>
      </c>
      <c r="B683" s="68" t="s">
        <v>750</v>
      </c>
      <c r="C683" s="68" t="s">
        <v>2600</v>
      </c>
      <c r="D683" s="68" t="s">
        <v>2014</v>
      </c>
      <c r="E683" s="68" t="s">
        <v>2025</v>
      </c>
    </row>
    <row r="684">
      <c r="A684" s="94">
        <v>321.0</v>
      </c>
      <c r="B684" s="68" t="s">
        <v>751</v>
      </c>
      <c r="C684" s="68" t="s">
        <v>2601</v>
      </c>
      <c r="D684" s="68" t="s">
        <v>2014</v>
      </c>
      <c r="E684" s="68" t="s">
        <v>2025</v>
      </c>
    </row>
    <row r="685">
      <c r="A685" s="94">
        <v>365.0</v>
      </c>
      <c r="B685" s="68" t="s">
        <v>787</v>
      </c>
      <c r="C685" s="68" t="s">
        <v>2602</v>
      </c>
      <c r="D685" s="68" t="s">
        <v>2024</v>
      </c>
      <c r="E685" s="68" t="s">
        <v>2014</v>
      </c>
    </row>
    <row r="686">
      <c r="A686" s="94">
        <v>8.0</v>
      </c>
      <c r="B686" s="68" t="s">
        <v>481</v>
      </c>
      <c r="C686" s="68" t="s">
        <v>2603</v>
      </c>
      <c r="D686" s="68" t="s">
        <v>2010</v>
      </c>
      <c r="E686" s="68" t="s">
        <v>2024</v>
      </c>
    </row>
    <row r="687">
      <c r="A687" s="94">
        <v>505.0</v>
      </c>
      <c r="B687" s="68" t="s">
        <v>889</v>
      </c>
      <c r="C687" s="68" t="s">
        <v>1171</v>
      </c>
      <c r="D687" s="68" t="s">
        <v>2014</v>
      </c>
      <c r="E687" s="69"/>
    </row>
    <row r="688">
      <c r="A688" s="94">
        <v>461.0</v>
      </c>
      <c r="B688" s="68" t="s">
        <v>867</v>
      </c>
      <c r="C688" s="68" t="s">
        <v>2604</v>
      </c>
      <c r="D688" s="68" t="s">
        <v>2014</v>
      </c>
      <c r="E688" s="69"/>
    </row>
    <row r="689">
      <c r="A689" s="94">
        <v>13.0</v>
      </c>
      <c r="B689" s="68" t="s">
        <v>485</v>
      </c>
      <c r="C689" s="68" t="s">
        <v>2605</v>
      </c>
      <c r="D689" s="68" t="s">
        <v>1361</v>
      </c>
      <c r="E689" s="69"/>
    </row>
    <row r="690">
      <c r="A690" s="94">
        <v>70.0</v>
      </c>
      <c r="B690" s="68" t="s">
        <v>541</v>
      </c>
      <c r="C690" s="68" t="s">
        <v>2606</v>
      </c>
      <c r="D690" s="68" t="s">
        <v>1331</v>
      </c>
      <c r="E690" s="69"/>
    </row>
    <row r="691">
      <c r="A691" s="94">
        <v>110.0</v>
      </c>
      <c r="B691" s="68" t="s">
        <v>2607</v>
      </c>
      <c r="C691" s="68" t="s">
        <v>2037</v>
      </c>
      <c r="D691" s="68" t="s">
        <v>2060</v>
      </c>
      <c r="E691" s="69"/>
    </row>
    <row r="692">
      <c r="A692" s="94">
        <v>547.0</v>
      </c>
      <c r="B692" s="68" t="s">
        <v>931</v>
      </c>
      <c r="C692" s="68" t="s">
        <v>2037</v>
      </c>
      <c r="D692" s="68" t="s">
        <v>1331</v>
      </c>
      <c r="E692" s="68" t="s">
        <v>1525</v>
      </c>
    </row>
    <row r="693">
      <c r="A693" s="94">
        <v>544.0</v>
      </c>
      <c r="B693" s="68" t="s">
        <v>928</v>
      </c>
      <c r="C693" s="68" t="s">
        <v>2608</v>
      </c>
      <c r="D693" s="68" t="s">
        <v>1361</v>
      </c>
      <c r="E693" s="69"/>
    </row>
    <row r="694">
      <c r="A694" s="94">
        <v>340.0</v>
      </c>
      <c r="B694" s="68" t="s">
        <v>766</v>
      </c>
      <c r="C694" s="68" t="s">
        <v>2609</v>
      </c>
      <c r="D694" s="68" t="s">
        <v>2025</v>
      </c>
      <c r="E694" s="69"/>
    </row>
    <row r="695">
      <c r="A695" s="94">
        <v>293.0</v>
      </c>
      <c r="B695" s="68" t="s">
        <v>724</v>
      </c>
      <c r="C695" s="68" t="s">
        <v>2053</v>
      </c>
      <c r="D695" s="68" t="s">
        <v>2010</v>
      </c>
      <c r="E695" s="68" t="s">
        <v>2014</v>
      </c>
    </row>
    <row r="696">
      <c r="A696" s="94">
        <v>40.0</v>
      </c>
      <c r="B696" s="68" t="s">
        <v>511</v>
      </c>
      <c r="C696" s="68" t="s">
        <v>2610</v>
      </c>
      <c r="D696" s="68" t="s">
        <v>1525</v>
      </c>
      <c r="E696" s="69"/>
    </row>
    <row r="697">
      <c r="A697" s="94">
        <v>278.0</v>
      </c>
      <c r="B697" s="68" t="s">
        <v>714</v>
      </c>
      <c r="C697" s="68" t="s">
        <v>2611</v>
      </c>
      <c r="D697" s="68" t="s">
        <v>2024</v>
      </c>
      <c r="E697" s="68" t="s">
        <v>1321</v>
      </c>
    </row>
    <row r="698">
      <c r="A698" s="94">
        <v>202.0</v>
      </c>
      <c r="B698" s="68" t="s">
        <v>93</v>
      </c>
      <c r="C698" s="68" t="s">
        <v>2612</v>
      </c>
      <c r="D698" s="68" t="s">
        <v>2060</v>
      </c>
      <c r="E698" s="69"/>
    </row>
    <row r="699">
      <c r="A699" s="94">
        <v>527.0</v>
      </c>
      <c r="B699" s="68" t="s">
        <v>911</v>
      </c>
      <c r="C699" s="68" t="s">
        <v>2613</v>
      </c>
      <c r="D699" s="68" t="s">
        <v>2014</v>
      </c>
      <c r="E699" s="68" t="s">
        <v>1321</v>
      </c>
    </row>
    <row r="700">
      <c r="A700" s="94">
        <v>194.0</v>
      </c>
      <c r="B700" s="68" t="s">
        <v>641</v>
      </c>
      <c r="C700" s="68" t="s">
        <v>2614</v>
      </c>
      <c r="D700" s="68" t="s">
        <v>2024</v>
      </c>
      <c r="E700" s="68" t="s">
        <v>2014</v>
      </c>
    </row>
    <row r="701">
      <c r="A701" s="94">
        <v>413.0</v>
      </c>
      <c r="B701" s="68" t="s">
        <v>825</v>
      </c>
      <c r="C701" s="68" t="s">
        <v>2615</v>
      </c>
      <c r="D701" s="68" t="s">
        <v>1361</v>
      </c>
      <c r="E701" s="69"/>
    </row>
    <row r="702">
      <c r="A702" s="94">
        <v>265.0</v>
      </c>
      <c r="B702" s="68" t="s">
        <v>702</v>
      </c>
      <c r="C702" s="68" t="s">
        <v>2616</v>
      </c>
      <c r="D702" s="68" t="s">
        <v>1361</v>
      </c>
      <c r="E702" s="69"/>
    </row>
    <row r="703">
      <c r="A703" s="94">
        <v>360.0</v>
      </c>
      <c r="B703" s="68" t="s">
        <v>782</v>
      </c>
      <c r="C703" s="68" t="s">
        <v>2617</v>
      </c>
      <c r="D703" s="68" t="s">
        <v>2038</v>
      </c>
      <c r="E703" s="69"/>
    </row>
    <row r="704">
      <c r="A704" s="94">
        <v>178.0</v>
      </c>
      <c r="B704" s="68" t="s">
        <v>626</v>
      </c>
      <c r="C704" s="68" t="s">
        <v>2172</v>
      </c>
      <c r="D704" s="68" t="s">
        <v>1321</v>
      </c>
      <c r="E704" s="69"/>
    </row>
    <row r="705">
      <c r="A705" s="94">
        <v>716.0</v>
      </c>
      <c r="B705" s="68" t="s">
        <v>2618</v>
      </c>
      <c r="C705" s="68" t="s">
        <v>2619</v>
      </c>
      <c r="D705" s="68" t="s">
        <v>2038</v>
      </c>
      <c r="E705" s="69"/>
    </row>
    <row r="706">
      <c r="A706" s="94">
        <v>562.0</v>
      </c>
      <c r="B706" s="68" t="s">
        <v>2620</v>
      </c>
      <c r="C706" s="68" t="s">
        <v>2037</v>
      </c>
      <c r="D706" s="68" t="s">
        <v>2018</v>
      </c>
      <c r="E706" s="68" t="s">
        <v>2060</v>
      </c>
    </row>
    <row r="707">
      <c r="A707" s="94">
        <v>193.0</v>
      </c>
      <c r="B707" s="68" t="s">
        <v>640</v>
      </c>
      <c r="C707" s="68" t="s">
        <v>2621</v>
      </c>
      <c r="D707" s="68" t="s">
        <v>1361</v>
      </c>
      <c r="E707" s="69"/>
    </row>
    <row r="708">
      <c r="A708" s="94">
        <v>469.0</v>
      </c>
      <c r="B708" s="68" t="s">
        <v>875</v>
      </c>
      <c r="C708" s="68" t="s">
        <v>2622</v>
      </c>
      <c r="D708" s="68" t="s">
        <v>1361</v>
      </c>
      <c r="E708" s="69"/>
    </row>
    <row r="709">
      <c r="A709" s="94">
        <v>717.0</v>
      </c>
      <c r="B709" s="68" t="s">
        <v>2623</v>
      </c>
      <c r="C709" s="68" t="s">
        <v>2624</v>
      </c>
      <c r="D709" s="68" t="s">
        <v>2038</v>
      </c>
      <c r="E709" s="69"/>
    </row>
    <row r="710">
      <c r="A710" s="94">
        <v>335.0</v>
      </c>
      <c r="B710" s="68" t="s">
        <v>763</v>
      </c>
      <c r="C710" s="68" t="s">
        <v>2625</v>
      </c>
      <c r="D710" s="68" t="s">
        <v>2014</v>
      </c>
      <c r="E710" s="69"/>
    </row>
    <row r="711">
      <c r="A711" s="94">
        <v>145.0</v>
      </c>
      <c r="B711" s="68" t="s">
        <v>2626</v>
      </c>
      <c r="C711" s="68" t="s">
        <v>2627</v>
      </c>
      <c r="D711" s="68" t="s">
        <v>2038</v>
      </c>
      <c r="E711" s="69"/>
    </row>
    <row r="712">
      <c r="A712" s="94">
        <v>523.0</v>
      </c>
      <c r="B712" s="68" t="s">
        <v>907</v>
      </c>
      <c r="C712" s="68" t="s">
        <v>2085</v>
      </c>
      <c r="D712" s="68" t="s">
        <v>2014</v>
      </c>
      <c r="E712" s="69"/>
    </row>
    <row r="713">
      <c r="A713" s="94">
        <v>644.0</v>
      </c>
      <c r="B713" s="68" t="s">
        <v>2628</v>
      </c>
      <c r="C713" s="68" t="s">
        <v>2037</v>
      </c>
      <c r="D713" s="68" t="s">
        <v>2038</v>
      </c>
      <c r="E713" s="69"/>
    </row>
    <row r="714">
      <c r="A714" s="94">
        <v>263.0</v>
      </c>
      <c r="B714" s="68" t="s">
        <v>700</v>
      </c>
      <c r="C714" s="68" t="s">
        <v>2629</v>
      </c>
      <c r="D714" s="68" t="s">
        <v>2014</v>
      </c>
      <c r="E714" s="69"/>
    </row>
    <row r="715">
      <c r="A715" s="94">
        <v>571.0</v>
      </c>
      <c r="B715" s="68" t="s">
        <v>2630</v>
      </c>
      <c r="C715" s="68" t="s">
        <v>2253</v>
      </c>
      <c r="D715" s="68" t="s">
        <v>2014</v>
      </c>
      <c r="E715" s="69"/>
    </row>
    <row r="716">
      <c r="A716" s="94">
        <v>570.0</v>
      </c>
      <c r="B716" s="68" t="s">
        <v>2631</v>
      </c>
      <c r="C716" s="68" t="s">
        <v>2632</v>
      </c>
      <c r="D716" s="68" t="s">
        <v>2014</v>
      </c>
      <c r="E716" s="69"/>
    </row>
    <row r="717">
      <c r="A717" s="94">
        <v>41.0</v>
      </c>
      <c r="B717" s="68" t="s">
        <v>512</v>
      </c>
      <c r="C717" s="68" t="s">
        <v>2053</v>
      </c>
      <c r="D717" s="68" t="s">
        <v>1321</v>
      </c>
      <c r="E717" s="69"/>
    </row>
    <row r="718">
      <c r="A718" s="94">
        <v>634.0</v>
      </c>
      <c r="B718" s="68" t="s">
        <v>2633</v>
      </c>
      <c r="C718" s="68" t="s">
        <v>1111</v>
      </c>
      <c r="D718" s="68" t="s">
        <v>1410</v>
      </c>
      <c r="E718" s="69"/>
    </row>
    <row r="719">
      <c r="A719" s="94">
        <v>718.0</v>
      </c>
      <c r="B719" s="68" t="s">
        <v>2634</v>
      </c>
      <c r="C719" s="68" t="s">
        <v>1141</v>
      </c>
      <c r="D719" s="68" t="s">
        <v>2038</v>
      </c>
      <c r="E719" s="69"/>
    </row>
  </sheetData>
  <autoFilter ref="$A$1:$E$719">
    <sortState ref="A1:E719">
      <sortCondition ref="B1:B719"/>
      <sortCondition ref="A1:A719"/>
    </sortState>
  </autoFilter>
  <drawing r:id="rId1"/>
</worksheet>
</file>