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Odoo 11.0\server\odoo\addons\pam_accounting\docs\Deployment Script\"/>
    </mc:Choice>
  </mc:AlternateContent>
  <bookViews>
    <workbookView xWindow="240" yWindow="108" windowWidth="20112" windowHeight="85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52511"/>
</workbook>
</file>

<file path=xl/calcChain.xml><?xml version="1.0" encoding="utf-8"?>
<calcChain xmlns="http://schemas.openxmlformats.org/spreadsheetml/2006/main">
  <c r="P7" i="1" l="1"/>
  <c r="P6" i="1"/>
  <c r="P5" i="1"/>
  <c r="M4" i="1"/>
  <c r="P4" i="1" s="1"/>
  <c r="L4" i="1"/>
  <c r="M3" i="1"/>
  <c r="P3" i="1" s="1"/>
  <c r="L3" i="1"/>
  <c r="M2" i="1"/>
  <c r="P2" i="1" s="1"/>
  <c r="L2" i="1"/>
</calcChain>
</file>

<file path=xl/sharedStrings.xml><?xml version="1.0" encoding="utf-8"?>
<sst xmlns="http://schemas.openxmlformats.org/spreadsheetml/2006/main" count="34" uniqueCount="29">
  <si>
    <t>Kode Akun</t>
  </si>
  <si>
    <t>Nama</t>
  </si>
  <si>
    <t>Qty</t>
  </si>
  <si>
    <t>Voucher</t>
  </si>
  <si>
    <t>Bulan</t>
  </si>
  <si>
    <t>Tahun</t>
  </si>
  <si>
    <t>SPK</t>
  </si>
  <si>
    <t>Masa Manfaat</t>
  </si>
  <si>
    <t>Penambahan</t>
  </si>
  <si>
    <t>Pengurangan</t>
  </si>
  <si>
    <t>Kelompok Aset</t>
  </si>
  <si>
    <t>Tanah dan Hak Atas Tanah</t>
  </si>
  <si>
    <t>Unit</t>
  </si>
  <si>
    <t>Tarif</t>
  </si>
  <si>
    <t>Perolehan Awal</t>
  </si>
  <si>
    <t>Perolehan Akhir</t>
  </si>
  <si>
    <t xml:space="preserve"> Tanah di Baranang Siang Btrkmng= 135 m2 &amp; Villa Duta = 319,5 m2 (432 m 2  HGB No. 497 thn 2000 (berlaku sd 25-09-2030)</t>
  </si>
  <si>
    <t xml:space="preserve"> Tanah di Ciherang Pondok 27.763 m2 (seritikat hak pakai No.6) s/d 19-06-2033</t>
  </si>
  <si>
    <t xml:space="preserve"> Tanah di Ciherang Pondok 285 m2 (seritikat hak pakai No.7) s/d 19-06-2033</t>
  </si>
  <si>
    <t>025/AP/01/09+059/JU/01</t>
  </si>
  <si>
    <t>137/AP/01/09+058/JU/01</t>
  </si>
  <si>
    <t>163/AP/03/09- 18/03/2009</t>
  </si>
  <si>
    <t>Bangunan Properti Investasi</t>
  </si>
  <si>
    <t>Pembb VV : 023/AP/01/18, Pengadaan barang aplikasi mana</t>
  </si>
  <si>
    <t>010/AJ/12/2017</t>
  </si>
  <si>
    <t>Pembb a/ pengadaan barang aplikasi pengadaan terintegra</t>
  </si>
  <si>
    <t xml:space="preserve"> 148/AJ/12/2017</t>
  </si>
  <si>
    <t>Aset Tak Berwujud (Software)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</si>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</sst>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0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vertical="center"/>
    </xf>
    <xf numFmtId="164" fontId="4" fillId="0" borderId="1" xfId="1" applyFont="1" applyFill="1" applyBorder="1" applyAlignment="1" applyProtection="1">
      <alignment vertical="center"/>
    </xf>
    <xf numFmtId="37" fontId="4" fillId="0" borderId="1" xfId="0" applyNumberFormat="1" applyFont="1" applyFill="1" applyBorder="1" applyAlignment="1" applyProtection="1">
      <alignment horizontal="center" vertical="center"/>
    </xf>
    <xf numFmtId="40" fontId="4" fillId="0" borderId="1" xfId="0" applyNumberFormat="1" applyFont="1" applyFill="1" applyBorder="1" applyAlignment="1" applyProtection="1">
      <alignment vertical="center"/>
    </xf>
    <xf numFmtId="165" fontId="4" fillId="0" borderId="1" xfId="0" quotePrefix="1" applyNumberFormat="1" applyFont="1" applyFill="1" applyBorder="1" applyAlignment="1" applyProtection="1">
      <alignment horizontal="center" vertical="center"/>
    </xf>
    <xf numFmtId="2" fontId="3" fillId="0" borderId="3" xfId="0" applyNumberFormat="1" applyFont="1" applyFill="1" applyBorder="1" applyAlignment="1" applyProtection="1">
      <alignment horizontal="center" vertical="center"/>
    </xf>
    <xf numFmtId="2" fontId="3" fillId="0" borderId="3" xfId="0" applyNumberFormat="1" applyFont="1" applyFill="1" applyBorder="1" applyAlignment="1" applyProtection="1">
      <alignment horizontal="centerContinuous" vertical="center" wrapText="1"/>
    </xf>
    <xf numFmtId="2" fontId="3" fillId="0" borderId="3" xfId="0" applyNumberFormat="1" applyFont="1" applyFill="1" applyBorder="1" applyAlignment="1" applyProtection="1">
      <alignment vertical="center"/>
    </xf>
    <xf numFmtId="2" fontId="3" fillId="0" borderId="4" xfId="0" applyNumberFormat="1" applyFont="1" applyFill="1" applyBorder="1" applyAlignment="1" applyProtection="1">
      <alignment vertical="center"/>
    </xf>
    <xf numFmtId="2" fontId="3" fillId="0" borderId="3" xfId="0" applyNumberFormat="1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164" fontId="5" fillId="0" borderId="1" xfId="1" applyFont="1" applyFill="1" applyBorder="1" applyAlignment="1" applyProtection="1">
      <alignment horizontal="center" vertical="center"/>
    </xf>
    <xf numFmtId="2" fontId="5" fillId="0" borderId="1" xfId="0" applyNumberFormat="1" applyFont="1" applyFill="1" applyBorder="1" applyAlignment="1" applyProtection="1">
      <alignment horizontal="center" vertical="center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5" fillId="0" borderId="3" xfId="0" applyNumberFormat="1" applyFont="1" applyFill="1" applyBorder="1" applyAlignment="1" applyProtection="1">
      <alignment horizontal="center" vertical="center"/>
    </xf>
    <xf numFmtId="0" fontId="2" fillId="0" borderId="0" xfId="0" applyFont="1"/>
    <xf numFmtId="165" fontId="4" fillId="0" borderId="0" xfId="0" applyNumberFormat="1" applyFont="1" applyFill="1" applyBorder="1" applyAlignment="1" applyProtection="1">
      <alignment horizontal="center" vertical="center"/>
    </xf>
    <xf numFmtId="165" fontId="5" fillId="0" borderId="1" xfId="0" applyNumberFormat="1" applyFont="1" applyFill="1" applyBorder="1" applyAlignment="1" applyProtection="1">
      <alignment horizontal="center" vertical="center"/>
    </xf>
    <xf numFmtId="39" fontId="5" fillId="3" borderId="2" xfId="0" applyNumberFormat="1" applyFont="1" applyFill="1" applyBorder="1" applyAlignment="1" applyProtection="1">
      <alignment vertical="center"/>
    </xf>
    <xf numFmtId="39" fontId="5" fillId="2" borderId="2" xfId="0" applyNumberFormat="1" applyFont="1" applyFill="1" applyBorder="1" applyAlignment="1" applyProtection="1">
      <alignment vertical="center"/>
    </xf>
    <xf numFmtId="39" fontId="4" fillId="3" borderId="2" xfId="0" applyNumberFormat="1" applyFont="1" applyFill="1" applyBorder="1" applyAlignment="1" applyProtection="1">
      <alignment vertical="center"/>
    </xf>
    <xf numFmtId="39" fontId="4" fillId="2" borderId="2" xfId="0" applyNumberFormat="1" applyFont="1" applyFill="1" applyBorder="1" applyAlignment="1" applyProtection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pane ySplit="1" topLeftCell="A2" activePane="bottomLeft" state="frozen"/>
      <selection activeCell="E1" sqref="E1"/>
      <selection pane="bottomLeft" activeCell="A8" sqref="A8"/>
    </sheetView>
  </sheetViews>
  <sheetFormatPr defaultRowHeight="14.4" x14ac:dyDescent="0.3"/>
  <cols>
    <col min="1" max="1" width="7" bestFit="1" customWidth="1"/>
    <col min="2" max="2" width="27.6640625" bestFit="1" customWidth="1"/>
    <col min="3" max="3" width="10.109375" bestFit="1" customWidth="1"/>
    <col min="4" max="4" width="73.109375" style="12" customWidth="1"/>
    <col min="5" max="5" width="34" bestFit="1" customWidth="1"/>
    <col min="6" max="6" width="6.33203125" bestFit="1" customWidth="1"/>
    <col min="7" max="7" width="31.6640625" bestFit="1" customWidth="1"/>
    <col min="8" max="8" width="20.6640625" style="12" customWidth="1"/>
    <col min="9" max="9" width="6" bestFit="1" customWidth="1"/>
    <col min="10" max="10" width="6.5546875" bestFit="1" customWidth="1"/>
    <col min="11" max="11" width="16.88671875" bestFit="1" customWidth="1"/>
    <col min="12" max="12" width="14.33203125" bestFit="1" customWidth="1"/>
    <col min="13" max="13" width="17.33203125" bestFit="1" customWidth="1"/>
    <col min="14" max="15" width="14.5546875" bestFit="1" customWidth="1"/>
    <col min="16" max="16" width="18.44140625" bestFit="1" customWidth="1"/>
  </cols>
  <sheetData>
    <row r="1" spans="1:16" s="17" customFormat="1" ht="26.4" x14ac:dyDescent="0.3">
      <c r="A1" s="7"/>
      <c r="B1" s="7" t="s">
        <v>10</v>
      </c>
      <c r="C1" s="8" t="s">
        <v>0</v>
      </c>
      <c r="D1" s="11" t="s">
        <v>1</v>
      </c>
      <c r="E1" s="13" t="s">
        <v>2</v>
      </c>
      <c r="F1" s="13" t="s">
        <v>12</v>
      </c>
      <c r="G1" s="14" t="s">
        <v>3</v>
      </c>
      <c r="H1" s="15" t="s">
        <v>6</v>
      </c>
      <c r="I1" s="14" t="s">
        <v>4</v>
      </c>
      <c r="J1" s="14" t="s">
        <v>5</v>
      </c>
      <c r="K1" s="16" t="s">
        <v>13</v>
      </c>
      <c r="L1" s="7" t="s">
        <v>7</v>
      </c>
      <c r="M1" s="9" t="s">
        <v>14</v>
      </c>
      <c r="N1" s="9" t="s">
        <v>8</v>
      </c>
      <c r="O1" s="9" t="s">
        <v>9</v>
      </c>
      <c r="P1" s="10" t="s">
        <v>15</v>
      </c>
    </row>
    <row r="2" spans="1:16" x14ac:dyDescent="0.3">
      <c r="B2" t="s">
        <v>11</v>
      </c>
      <c r="C2" s="1">
        <v>12111110</v>
      </c>
      <c r="D2" s="2" t="s">
        <v>16</v>
      </c>
      <c r="G2" s="1" t="s">
        <v>19</v>
      </c>
      <c r="I2" s="1">
        <v>11</v>
      </c>
      <c r="J2" s="1">
        <v>2000</v>
      </c>
      <c r="K2" s="18">
        <v>5</v>
      </c>
      <c r="L2" s="4">
        <f>IF(Q2=50,4,IF(Q2=25,8,20))</f>
        <v>20</v>
      </c>
      <c r="M2" s="5">
        <f>20300000+78478785</f>
        <v>98778785</v>
      </c>
      <c r="N2" s="5">
        <v>0</v>
      </c>
      <c r="O2" s="5">
        <v>0</v>
      </c>
      <c r="P2" s="3">
        <f t="shared" ref="P2:P4" si="0">(M2+N2)-O2</f>
        <v>98778785</v>
      </c>
    </row>
    <row r="3" spans="1:16" x14ac:dyDescent="0.3">
      <c r="B3" t="s">
        <v>11</v>
      </c>
      <c r="C3" s="1">
        <v>12111110</v>
      </c>
      <c r="D3" s="2" t="s">
        <v>17</v>
      </c>
      <c r="G3" s="1" t="s">
        <v>20</v>
      </c>
      <c r="I3" s="6" t="s">
        <v>28</v>
      </c>
      <c r="J3" s="1">
        <v>2008</v>
      </c>
      <c r="K3" s="18">
        <v>5</v>
      </c>
      <c r="L3" s="4">
        <f>IF(Q3=50,4,IF(Q3=25,8,20))</f>
        <v>20</v>
      </c>
      <c r="M3" s="5">
        <f>65000000</f>
        <v>65000000</v>
      </c>
      <c r="N3" s="5">
        <v>0</v>
      </c>
      <c r="O3" s="5">
        <v>0</v>
      </c>
      <c r="P3" s="3">
        <f t="shared" si="0"/>
        <v>65000000</v>
      </c>
    </row>
    <row r="4" spans="1:16" x14ac:dyDescent="0.3">
      <c r="B4" t="s">
        <v>11</v>
      </c>
      <c r="C4" s="1">
        <v>12111110</v>
      </c>
      <c r="D4" s="2" t="s">
        <v>18</v>
      </c>
      <c r="G4" s="1" t="s">
        <v>21</v>
      </c>
      <c r="I4" s="6" t="s">
        <v>28</v>
      </c>
      <c r="J4" s="1">
        <v>2008</v>
      </c>
      <c r="K4" s="18">
        <v>5</v>
      </c>
      <c r="L4" s="4">
        <f>IF(Q4=50,4,IF(Q4=25,8,20))</f>
        <v>20</v>
      </c>
      <c r="M4" s="5">
        <f>7660000</f>
        <v>7660000</v>
      </c>
      <c r="N4" s="5">
        <v>0</v>
      </c>
      <c r="O4" s="5">
        <v>0</v>
      </c>
      <c r="P4" s="3">
        <f t="shared" si="0"/>
        <v>7660000</v>
      </c>
    </row>
    <row r="5" spans="1:16" x14ac:dyDescent="0.3">
      <c r="B5" t="s">
        <v>22</v>
      </c>
      <c r="C5" s="1">
        <v>14111110</v>
      </c>
      <c r="D5" s="2" t="s">
        <v>22</v>
      </c>
      <c r="E5" s="13"/>
      <c r="F5" s="19"/>
      <c r="G5" s="19"/>
      <c r="H5" s="19"/>
      <c r="I5" s="1">
        <v>12</v>
      </c>
      <c r="J5" s="1">
        <v>2013</v>
      </c>
      <c r="K5" s="18">
        <v>5</v>
      </c>
      <c r="L5" s="1">
        <v>20</v>
      </c>
      <c r="M5" s="20">
        <v>139747000</v>
      </c>
      <c r="N5" s="20">
        <v>0</v>
      </c>
      <c r="O5" s="20">
        <v>0</v>
      </c>
      <c r="P5" s="21">
        <f t="shared" ref="P5" si="1">(M5+N5)-O5</f>
        <v>139747000</v>
      </c>
    </row>
    <row r="6" spans="1:16" x14ac:dyDescent="0.3">
      <c r="B6" t="s">
        <v>27</v>
      </c>
      <c r="C6" s="1">
        <v>12120110</v>
      </c>
      <c r="D6" s="2" t="s">
        <v>23</v>
      </c>
      <c r="E6" s="13"/>
      <c r="G6" s="1" t="s">
        <v>24</v>
      </c>
      <c r="H6" s="19"/>
      <c r="I6" s="1">
        <v>12</v>
      </c>
      <c r="J6" s="1">
        <v>2017</v>
      </c>
      <c r="K6" s="18">
        <v>25</v>
      </c>
      <c r="L6" s="1">
        <v>4</v>
      </c>
      <c r="M6" s="22">
        <v>478885000</v>
      </c>
      <c r="N6" s="22">
        <v>0</v>
      </c>
      <c r="O6" s="22">
        <v>0</v>
      </c>
      <c r="P6" s="23">
        <f t="shared" ref="P6:P7" si="2">(M6+N6)-O6</f>
        <v>478885000</v>
      </c>
    </row>
    <row r="7" spans="1:16" x14ac:dyDescent="0.3">
      <c r="B7" t="s">
        <v>27</v>
      </c>
      <c r="C7" s="1">
        <v>12120110</v>
      </c>
      <c r="D7" s="2" t="s">
        <v>25</v>
      </c>
      <c r="E7" s="13"/>
      <c r="G7" s="1" t="s">
        <v>26</v>
      </c>
      <c r="H7" s="19"/>
      <c r="I7" s="1">
        <v>12</v>
      </c>
      <c r="J7" s="1">
        <v>2017</v>
      </c>
      <c r="K7" s="18">
        <v>25</v>
      </c>
      <c r="L7" s="1">
        <v>4</v>
      </c>
      <c r="M7" s="22">
        <v>180000000</v>
      </c>
      <c r="N7" s="22">
        <v>0</v>
      </c>
      <c r="O7" s="22">
        <v>0</v>
      </c>
      <c r="P7" s="23">
        <f t="shared" si="2"/>
        <v>180000000</v>
      </c>
    </row>
  </sheetData>
  <autoFilter ref="A1:P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emils</cp:lastModifiedBy>
  <dcterms:created xsi:type="dcterms:W3CDTF">2019-11-04T04:23:49Z</dcterms:created>
  <dcterms:modified xsi:type="dcterms:W3CDTF">2019-11-22T01:31:27Z</dcterms:modified>
</cp:coreProperties>
</file>