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wageningenur4-my.sharepoint.com/personal/marianna_antonovardaki_wur_nl/Documents/PHD/Nutribudget/Task 1.2 Template/Final Excel for Crop yields/"/>
    </mc:Choice>
  </mc:AlternateContent>
  <xr:revisionPtr revIDLastSave="377" documentId="13_ncr:1_{8C7D84BB-365B-419F-BF33-62351B289247}" xr6:coauthVersionLast="47" xr6:coauthVersionMax="47" xr10:uidLastSave="{047A0020-16B2-4DEA-959A-661FA8E6B79B}"/>
  <bookViews>
    <workbookView xWindow="-108" yWindow="-108" windowWidth="23256" windowHeight="12576" tabRatio="658" activeTab="3" xr2:uid="{E960D83F-1C1E-4AA6-97F3-C96ADE11D25A}"/>
  </bookViews>
  <sheets>
    <sheet name=" CM Task 1.2 &amp; Crop yield" sheetId="1" r:id="rId1"/>
    <sheet name="SM &amp; Crop yield " sheetId="5" r:id="rId2"/>
    <sheet name="NM &amp; Crop yield" sheetId="6" r:id="rId3"/>
    <sheet name="Studies archive" sheetId="4" r:id="rId4"/>
    <sheet name="Table 1 variables" sheetId="2" r:id="rId5"/>
    <sheet name="Table 2 managements" sheetId="3" r:id="rId6"/>
    <sheet name="Shu Dublicates" sheetId="7" r:id="rId7"/>
    <sheet name="Percentage of data from studies" sheetId="10" r:id="rId8"/>
    <sheet name="Dublicates treatments" sheetId="11" r:id="rId9"/>
  </sheets>
  <definedNames>
    <definedName name="_xlnm._FilterDatabase" localSheetId="0" hidden="1">' CM Task 1.2 &amp; Crop yield'!$A$1:$AJ$463</definedName>
  </definedNames>
  <calcPr calcId="191028"/>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61" i="1" l="1"/>
  <c r="AI461" i="1"/>
  <c r="AJ460" i="1"/>
  <c r="AI460" i="1"/>
  <c r="AJ459" i="1"/>
  <c r="AI459" i="1"/>
  <c r="AJ458" i="1"/>
  <c r="AI458" i="1"/>
  <c r="AI430" i="1"/>
  <c r="AI429" i="1"/>
  <c r="AI428" i="1"/>
  <c r="AJ427" i="1"/>
  <c r="AI427" i="1"/>
  <c r="AJ426" i="1"/>
  <c r="AI426" i="1"/>
  <c r="AJ425" i="1"/>
  <c r="AI425" i="1"/>
  <c r="AJ424" i="1"/>
  <c r="AI424" i="1"/>
  <c r="AJ423" i="1"/>
  <c r="AI423" i="1"/>
  <c r="AJ422" i="1"/>
  <c r="AI422" i="1"/>
  <c r="AJ421" i="1"/>
  <c r="AI421" i="1"/>
  <c r="AJ420" i="1"/>
  <c r="AI420" i="1"/>
  <c r="AJ419" i="1"/>
  <c r="AI419" i="1"/>
  <c r="AJ418" i="1"/>
  <c r="AI418" i="1"/>
  <c r="AJ417" i="1"/>
  <c r="AI417" i="1"/>
  <c r="AJ416" i="1"/>
  <c r="AI416" i="1"/>
  <c r="AJ415" i="1"/>
  <c r="AI415" i="1"/>
  <c r="AJ414" i="1"/>
  <c r="AI414" i="1"/>
  <c r="AJ413" i="1"/>
  <c r="AI413" i="1"/>
  <c r="AJ412" i="1"/>
  <c r="AI412" i="1"/>
  <c r="AJ411" i="1"/>
  <c r="AI411" i="1"/>
  <c r="AJ410" i="1"/>
  <c r="AI410" i="1"/>
  <c r="AJ409" i="1"/>
  <c r="AI409" i="1"/>
  <c r="AJ408" i="1"/>
  <c r="AI408" i="1"/>
  <c r="AJ407" i="1"/>
  <c r="AI407" i="1"/>
  <c r="AJ406" i="1"/>
  <c r="AI406" i="1"/>
  <c r="AJ405" i="1"/>
  <c r="AI405" i="1"/>
  <c r="AJ404" i="1"/>
  <c r="AI404" i="1"/>
  <c r="AJ403" i="1"/>
  <c r="AI403" i="1"/>
  <c r="AJ402" i="1"/>
  <c r="AI402" i="1"/>
  <c r="AJ401" i="1"/>
  <c r="AI401" i="1"/>
  <c r="AJ400" i="1"/>
  <c r="AI400" i="1"/>
  <c r="AJ399" i="1"/>
  <c r="AI399" i="1"/>
  <c r="AJ398" i="1"/>
  <c r="AI398" i="1"/>
  <c r="AJ397" i="1"/>
  <c r="AI397" i="1"/>
  <c r="AJ396" i="1"/>
  <c r="AI396" i="1"/>
  <c r="AJ395" i="1"/>
  <c r="AI395" i="1"/>
  <c r="AJ394" i="1"/>
  <c r="AI394" i="1"/>
  <c r="AJ393" i="1"/>
  <c r="AI393" i="1"/>
  <c r="AJ392" i="1"/>
  <c r="AI392" i="1"/>
  <c r="AJ391" i="1"/>
  <c r="AI391" i="1"/>
  <c r="AJ390" i="1"/>
  <c r="AI390" i="1"/>
  <c r="AJ389" i="1"/>
  <c r="AI389" i="1"/>
  <c r="AJ388" i="1"/>
  <c r="AI388" i="1"/>
  <c r="AJ387" i="1"/>
  <c r="AI387" i="1"/>
  <c r="AJ386" i="1"/>
  <c r="AI386" i="1"/>
  <c r="AJ385" i="1"/>
  <c r="AI385" i="1"/>
  <c r="AJ384" i="1"/>
  <c r="AI384" i="1"/>
  <c r="AJ383" i="1"/>
  <c r="AI383" i="1"/>
  <c r="AJ382" i="1"/>
  <c r="AI382" i="1"/>
  <c r="AJ381" i="1"/>
  <c r="AI381" i="1"/>
  <c r="AJ380" i="1"/>
  <c r="AI380" i="1"/>
  <c r="AJ379" i="1"/>
  <c r="AI379" i="1"/>
  <c r="AJ378" i="1"/>
  <c r="AI378" i="1"/>
  <c r="AJ377" i="1"/>
  <c r="AI377" i="1"/>
  <c r="AJ376" i="1"/>
  <c r="AI376" i="1"/>
  <c r="AJ375" i="1"/>
  <c r="AI375" i="1"/>
  <c r="AJ374" i="1"/>
  <c r="AI374" i="1"/>
  <c r="AJ373" i="1"/>
  <c r="AI373" i="1"/>
  <c r="AJ372" i="1"/>
  <c r="AI372" i="1"/>
  <c r="AJ371" i="1"/>
  <c r="AI371" i="1"/>
  <c r="AJ370" i="1"/>
  <c r="AI370" i="1"/>
  <c r="AJ369" i="1"/>
  <c r="AI369" i="1"/>
  <c r="AJ368" i="1"/>
  <c r="AI368" i="1"/>
  <c r="AJ367" i="1"/>
  <c r="AI367" i="1"/>
  <c r="AJ366" i="1"/>
  <c r="AI366" i="1"/>
  <c r="AJ365" i="1"/>
  <c r="AI365" i="1"/>
  <c r="AJ364" i="1"/>
  <c r="AI364" i="1"/>
  <c r="AJ363" i="1"/>
  <c r="AI363" i="1"/>
  <c r="AJ362" i="1"/>
  <c r="AI362" i="1"/>
  <c r="AJ361" i="1"/>
  <c r="AI361" i="1"/>
  <c r="AJ360" i="1"/>
  <c r="AI360" i="1"/>
  <c r="AJ359" i="1"/>
  <c r="AI359" i="1"/>
  <c r="AJ358" i="1"/>
  <c r="AI358" i="1"/>
  <c r="AJ357" i="1"/>
  <c r="AI357" i="1"/>
  <c r="AJ356" i="1"/>
  <c r="AI356" i="1"/>
  <c r="AJ355" i="1"/>
  <c r="AI355" i="1"/>
  <c r="AJ354" i="1"/>
  <c r="AI354" i="1"/>
  <c r="AJ353" i="1"/>
  <c r="AI353" i="1"/>
  <c r="AJ352" i="1"/>
  <c r="AI352" i="1"/>
  <c r="AJ351" i="1"/>
  <c r="AI351" i="1"/>
  <c r="AJ350" i="1"/>
  <c r="AI350" i="1"/>
  <c r="AJ349" i="1"/>
  <c r="AI349" i="1"/>
  <c r="AJ348" i="1"/>
  <c r="AI348" i="1"/>
  <c r="AJ347" i="1"/>
  <c r="AI347" i="1"/>
  <c r="AI346" i="1"/>
  <c r="AI345" i="1"/>
  <c r="AI344" i="1"/>
  <c r="AI343" i="1"/>
  <c r="AJ342" i="1"/>
  <c r="AI342" i="1"/>
  <c r="AJ341" i="1"/>
  <c r="AI341" i="1"/>
  <c r="AJ340" i="1"/>
  <c r="AI340" i="1"/>
  <c r="AJ339" i="1"/>
  <c r="AI339" i="1"/>
  <c r="AJ338" i="1"/>
  <c r="AI338" i="1"/>
  <c r="AJ337" i="1"/>
  <c r="AI337" i="1"/>
  <c r="AJ336" i="1"/>
  <c r="AI336" i="1"/>
  <c r="AJ335" i="1"/>
  <c r="AI335" i="1"/>
  <c r="AI316" i="1"/>
  <c r="AI315" i="1"/>
  <c r="AI312" i="1"/>
  <c r="AJ312" i="1"/>
  <c r="AI313" i="1"/>
  <c r="AJ313" i="1"/>
  <c r="AI314" i="1"/>
  <c r="AJ314"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240"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239" i="1"/>
  <c r="AH87" i="1"/>
  <c r="AH137" i="1"/>
  <c r="AH138" i="1"/>
  <c r="AH139" i="1"/>
  <c r="AH140" i="1"/>
  <c r="AH141" i="1"/>
  <c r="AH142" i="1"/>
  <c r="AH143" i="1"/>
  <c r="AH144" i="1"/>
  <c r="AH145" i="1"/>
  <c r="AH146" i="1"/>
  <c r="AH147" i="1"/>
  <c r="AH148"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H77" i="1"/>
  <c r="AH78" i="1"/>
  <c r="AH79" i="1"/>
  <c r="AH80" i="1"/>
  <c r="AH81" i="1"/>
  <c r="AH82" i="1"/>
  <c r="AH83" i="1"/>
  <c r="AH84" i="1"/>
  <c r="AH85" i="1"/>
  <c r="AH86" i="1"/>
  <c r="AH76" i="1"/>
  <c r="AG84" i="1"/>
  <c r="AG85" i="1"/>
  <c r="AG86" i="1"/>
  <c r="AG87" i="1"/>
  <c r="AG88" i="1"/>
  <c r="AG89" i="1"/>
  <c r="AG90" i="1"/>
  <c r="AG91" i="1"/>
  <c r="AG92" i="1"/>
  <c r="AG93" i="1"/>
  <c r="AG71" i="1"/>
  <c r="AG69" i="1"/>
  <c r="AG70" i="1"/>
  <c r="AG72" i="1"/>
  <c r="AG73" i="1"/>
  <c r="AG74" i="1"/>
  <c r="AG75" i="1"/>
  <c r="AG76" i="1"/>
  <c r="AG77" i="1"/>
  <c r="AG78" i="1"/>
  <c r="AG79" i="1"/>
  <c r="AG80" i="1"/>
  <c r="AG81" i="1"/>
  <c r="AG82" i="1"/>
  <c r="AG83" i="1"/>
  <c r="AG58" i="1"/>
  <c r="AG59" i="1"/>
  <c r="AG60" i="1"/>
  <c r="AG61" i="1"/>
  <c r="AG62" i="1"/>
  <c r="AG67" i="1"/>
  <c r="AG68" i="1"/>
  <c r="AG57" i="1"/>
  <c r="AI2" i="5"/>
  <c r="AI3" i="6"/>
  <c r="AJ3" i="6"/>
  <c r="AI4" i="6"/>
  <c r="AJ4" i="6"/>
  <c r="AI5" i="6"/>
  <c r="AJ5" i="6"/>
  <c r="AI6" i="6"/>
  <c r="AJ6" i="6"/>
  <c r="AI7" i="6"/>
  <c r="AJ7" i="6"/>
  <c r="AI8" i="6"/>
  <c r="AJ8" i="6"/>
  <c r="AI9" i="6"/>
  <c r="AJ9" i="6"/>
  <c r="AI10" i="6"/>
  <c r="AJ10" i="6"/>
  <c r="AI11" i="6"/>
  <c r="AJ11" i="6"/>
  <c r="AI12" i="6"/>
  <c r="AJ12" i="6"/>
  <c r="AI13" i="6"/>
  <c r="AJ13" i="6"/>
  <c r="AI14" i="6"/>
  <c r="AJ14" i="6"/>
  <c r="AI15" i="6"/>
  <c r="AJ15" i="6"/>
  <c r="AI16" i="6"/>
  <c r="AJ16" i="6"/>
  <c r="AI17" i="6"/>
  <c r="AJ17" i="6"/>
  <c r="AI18" i="6"/>
  <c r="AJ18" i="6"/>
  <c r="AI10" i="5"/>
  <c r="AJ10" i="5"/>
  <c r="AI11" i="5"/>
  <c r="AJ11" i="5"/>
  <c r="AI16" i="5"/>
  <c r="AJ16" i="5"/>
  <c r="AI17" i="5"/>
  <c r="AJ17" i="5"/>
  <c r="AI18" i="5"/>
  <c r="AJ18" i="5"/>
  <c r="AI19" i="5"/>
  <c r="AJ19" i="5"/>
  <c r="AI20" i="5"/>
  <c r="AJ20" i="5"/>
  <c r="AI21" i="5"/>
  <c r="AJ21" i="5"/>
  <c r="AI22" i="5"/>
  <c r="AJ22" i="5"/>
  <c r="AI23" i="5"/>
  <c r="AJ23" i="5"/>
  <c r="AI24" i="5"/>
  <c r="AJ24" i="5"/>
  <c r="AI25" i="5"/>
  <c r="AJ25" i="5"/>
  <c r="AI26" i="5"/>
  <c r="AJ26" i="5"/>
  <c r="AI27" i="5"/>
  <c r="AJ27" i="5"/>
  <c r="AI28" i="5"/>
  <c r="AJ28" i="5"/>
  <c r="AI29" i="5"/>
  <c r="AJ29" i="5"/>
  <c r="AI30" i="5"/>
  <c r="AJ30" i="5"/>
  <c r="AI31" i="5"/>
  <c r="AJ31" i="5"/>
  <c r="AI32" i="5"/>
  <c r="AJ32" i="5"/>
  <c r="AI33" i="5"/>
  <c r="AJ33" i="5"/>
  <c r="AI34" i="5"/>
  <c r="AJ34" i="5"/>
  <c r="AI35" i="5"/>
  <c r="AJ35" i="5"/>
  <c r="AI36" i="5"/>
  <c r="AJ36" i="5"/>
  <c r="AI37" i="5"/>
  <c r="AJ37" i="5"/>
  <c r="AI38" i="5"/>
  <c r="AJ38" i="5"/>
  <c r="AI39" i="5"/>
  <c r="AJ39" i="5"/>
  <c r="AI40" i="5"/>
  <c r="AJ40" i="5"/>
  <c r="AI41" i="5"/>
  <c r="AJ41" i="5"/>
  <c r="AI42" i="5"/>
  <c r="AJ42" i="5"/>
  <c r="AI43" i="5"/>
  <c r="AJ43" i="5"/>
  <c r="AI44" i="5"/>
  <c r="AJ44" i="5"/>
  <c r="AI45" i="5"/>
  <c r="AJ45" i="5"/>
  <c r="AI46" i="5"/>
  <c r="AJ46" i="5"/>
  <c r="AI47" i="5"/>
  <c r="AJ47" i="5"/>
  <c r="AI48" i="5"/>
  <c r="AJ48" i="5"/>
  <c r="AI49" i="5"/>
  <c r="AJ49" i="5"/>
  <c r="AI50" i="5"/>
  <c r="AJ50" i="5"/>
  <c r="AI51" i="5"/>
  <c r="AJ51" i="5"/>
  <c r="AI52" i="5"/>
  <c r="AJ52" i="5"/>
  <c r="AI53" i="5"/>
  <c r="AJ53" i="5"/>
  <c r="AI54" i="5"/>
  <c r="AJ54" i="5"/>
  <c r="AI55" i="5"/>
  <c r="AJ55" i="5"/>
  <c r="AI56" i="5"/>
  <c r="AJ56" i="5"/>
  <c r="AI57" i="5"/>
  <c r="AJ57" i="5"/>
  <c r="AI58" i="5"/>
  <c r="AJ58" i="5"/>
  <c r="AI59" i="5"/>
  <c r="AJ59" i="5"/>
  <c r="AI60" i="5"/>
  <c r="AJ60" i="5"/>
  <c r="AI61" i="5"/>
  <c r="AJ61" i="5"/>
  <c r="AI62" i="5"/>
  <c r="AJ62" i="5"/>
  <c r="AI63" i="5"/>
  <c r="AJ63" i="5"/>
  <c r="AI64" i="5"/>
  <c r="AJ64" i="5"/>
  <c r="AI65" i="5"/>
  <c r="AJ65" i="5"/>
  <c r="AI66" i="5"/>
  <c r="AJ66" i="5"/>
  <c r="AI67" i="5"/>
  <c r="AJ67" i="5"/>
  <c r="AI68" i="5"/>
  <c r="AJ68" i="5"/>
  <c r="AI69" i="5"/>
  <c r="AJ69" i="5"/>
  <c r="AI70" i="5"/>
  <c r="AJ70" i="5"/>
  <c r="AI71" i="5"/>
  <c r="AJ71" i="5"/>
  <c r="AI72" i="5"/>
  <c r="AJ72" i="5"/>
  <c r="AI73" i="5"/>
  <c r="AJ73" i="5"/>
  <c r="AI74" i="5"/>
  <c r="AJ74" i="5"/>
  <c r="AI75" i="5"/>
  <c r="AJ75" i="5"/>
  <c r="AI76" i="5"/>
  <c r="AJ76" i="5"/>
  <c r="AI77" i="5"/>
  <c r="AJ77" i="5"/>
  <c r="AI78" i="5"/>
  <c r="AJ78" i="5"/>
  <c r="AI79" i="5"/>
  <c r="AJ79" i="5"/>
  <c r="AI80" i="5"/>
  <c r="AJ80" i="5"/>
  <c r="AI81" i="5"/>
  <c r="AJ81" i="5"/>
  <c r="AI82" i="5"/>
  <c r="AJ82" i="5"/>
  <c r="AI83" i="5"/>
  <c r="AJ83" i="5"/>
  <c r="AI84" i="5"/>
  <c r="AJ84" i="5"/>
  <c r="AI85" i="5"/>
  <c r="AJ85" i="5"/>
  <c r="AI86" i="5"/>
  <c r="AJ86" i="5"/>
  <c r="AI87" i="5"/>
  <c r="AJ87" i="5"/>
  <c r="AI88" i="5"/>
  <c r="AJ88" i="5"/>
  <c r="AI89" i="5"/>
  <c r="AJ89" i="5"/>
  <c r="AI90" i="5"/>
  <c r="AJ90" i="5"/>
  <c r="AI91" i="5"/>
  <c r="AJ91" i="5"/>
  <c r="AI92" i="5"/>
  <c r="AJ92" i="5"/>
  <c r="AI93" i="5"/>
  <c r="AJ93" i="5"/>
  <c r="AI94" i="5"/>
  <c r="AJ94" i="5"/>
  <c r="AI95" i="5"/>
  <c r="AJ95" i="5"/>
  <c r="AI96" i="5"/>
  <c r="AJ96" i="5"/>
  <c r="AI97" i="5"/>
  <c r="AJ97" i="5"/>
  <c r="AI98" i="5"/>
  <c r="AJ98" i="5"/>
  <c r="AI99" i="5"/>
  <c r="AJ99" i="5"/>
  <c r="AI100" i="5"/>
  <c r="AJ100" i="5"/>
  <c r="AI101" i="5"/>
  <c r="AJ101" i="5"/>
  <c r="AI102" i="5"/>
  <c r="AJ102" i="5"/>
  <c r="AI103" i="5"/>
  <c r="AJ103" i="5"/>
  <c r="AI104" i="5"/>
  <c r="AJ104" i="5"/>
  <c r="AI105" i="5"/>
  <c r="AJ105" i="5"/>
  <c r="AI106" i="5"/>
  <c r="AJ106" i="5"/>
  <c r="AI107" i="5"/>
  <c r="AJ107" i="5"/>
  <c r="AI108" i="5"/>
  <c r="AJ108" i="5"/>
  <c r="AI109" i="5"/>
  <c r="AJ109" i="5"/>
  <c r="AI110" i="5"/>
  <c r="AJ110" i="5"/>
  <c r="AI111" i="5"/>
  <c r="AJ111" i="5"/>
  <c r="AI112" i="5"/>
  <c r="AJ112" i="5"/>
  <c r="AI113" i="5"/>
  <c r="AJ113" i="5"/>
  <c r="AI114" i="5"/>
  <c r="AJ114" i="5"/>
  <c r="AI115" i="5"/>
  <c r="AJ115" i="5"/>
  <c r="AI116" i="5"/>
  <c r="AJ116" i="5"/>
  <c r="AI117" i="5"/>
  <c r="AJ117" i="5"/>
  <c r="AI118" i="5"/>
  <c r="AJ118" i="5"/>
  <c r="AI119" i="5"/>
  <c r="AJ119" i="5"/>
  <c r="AI120" i="5"/>
  <c r="AJ120" i="5"/>
  <c r="AI121" i="5"/>
  <c r="AJ121" i="5"/>
  <c r="AI122" i="5"/>
  <c r="AJ122" i="5"/>
  <c r="AI123" i="5"/>
  <c r="AJ123" i="5"/>
  <c r="AI124" i="5"/>
  <c r="AJ124" i="5"/>
  <c r="AI125" i="5"/>
  <c r="AJ125" i="5"/>
  <c r="AI126" i="5"/>
  <c r="AJ126" i="5"/>
  <c r="AI127" i="5"/>
  <c r="AJ127" i="5"/>
  <c r="AI128" i="5"/>
  <c r="AJ128" i="5"/>
  <c r="AI129" i="5"/>
  <c r="AJ129" i="5"/>
  <c r="AI130" i="5"/>
  <c r="AJ130" i="5"/>
  <c r="AI131" i="5"/>
  <c r="AJ131" i="5"/>
  <c r="AI132" i="5"/>
  <c r="AJ132" i="5"/>
  <c r="AI133" i="5"/>
  <c r="AJ133" i="5"/>
  <c r="AI134" i="5"/>
  <c r="AJ134" i="5"/>
  <c r="AI135" i="5"/>
  <c r="AJ135" i="5"/>
  <c r="AI136" i="5"/>
  <c r="AJ136" i="5"/>
  <c r="AI137" i="5"/>
  <c r="AJ137" i="5"/>
  <c r="AI138" i="5"/>
  <c r="AJ138" i="5"/>
  <c r="AI139" i="5"/>
  <c r="AJ139" i="5"/>
  <c r="AI140" i="5"/>
  <c r="AJ140" i="5"/>
  <c r="AI141" i="5"/>
  <c r="AJ141" i="5"/>
  <c r="AI142" i="5"/>
  <c r="AJ142" i="5"/>
  <c r="AJ3" i="5"/>
  <c r="AJ4" i="5"/>
  <c r="AJ5" i="5"/>
  <c r="AI3" i="5"/>
  <c r="AI4" i="5"/>
  <c r="AI5" i="5"/>
  <c r="AI2" i="6"/>
  <c r="AJ2" i="6"/>
  <c r="AJ2" i="5"/>
  <c r="AH18" i="6"/>
  <c r="AG18" i="6"/>
  <c r="AH17" i="6"/>
  <c r="AG17" i="6"/>
  <c r="AH16" i="6"/>
  <c r="AH15" i="6"/>
  <c r="AH14" i="6"/>
  <c r="AH13" i="6"/>
  <c r="AH12" i="6"/>
  <c r="AH11" i="6"/>
  <c r="AH10" i="6"/>
  <c r="AH9" i="6"/>
  <c r="AH8" i="6"/>
  <c r="AG16" i="6"/>
  <c r="AG15" i="6"/>
  <c r="AG14" i="6"/>
  <c r="AG13" i="6"/>
  <c r="AG12" i="6"/>
  <c r="AG11" i="6"/>
  <c r="AG10" i="6"/>
  <c r="AG9" i="6"/>
  <c r="AG8" i="6"/>
  <c r="AF21" i="1" l="1"/>
  <c r="AF20" i="1"/>
  <c r="AF19" i="1"/>
  <c r="AF18" i="1"/>
  <c r="AF17" i="1"/>
  <c r="AF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tc={641343D8-3610-4745-84F7-A461CF1067CD}</author>
    <author>tc={4F443ABB-5033-4E84-A146-0A04BB22B42F}</author>
    <author>tc={A82804DD-25FD-4598-BDC9-B2586FF97F98}</author>
    <author>tc={C7F0EACE-8552-4816-BAB4-83A708D9B7A3}</author>
    <author>tc={F186F528-4B37-4488-8306-F58F4744E768}</author>
    <author>tc={7208F15E-E032-407A-88F9-F1FF2243998D}</author>
    <author>tc={4E939FF3-5205-40DE-BF53-E3BF66A70A34}</author>
    <author>tc={80ADC2AF-7C9D-4182-B2BC-846732892E72}</author>
    <author>tc={E2018527-33F6-42CE-AA5A-89E22CD45E06}</author>
    <author>tc={29F6C6D4-B902-44D5-B55B-C75D6ADA6693}</author>
    <author>tc={377C843D-69E8-4F43-9E25-F3AB91ECBEF4}</author>
  </authors>
  <commentList>
    <comment ref="D5" authorId="0" shapeId="0" xr:uid="{641343D8-3610-4745-84F7-A461CF1067CD}">
      <text>
        <t>[Threaded comment]
Your version of Excel allows you to read this threaded comment; however, any edits to it will get removed if the file is opened in a newer version of Excel. Learn more: https://go.microsoft.com/fwlink/?linkid=870924
Comment:
    Yield was transformed from tn/ha to kg/ha the standard error was just retrieved without transformation from their dataset
Reply:
    Checked and transformed their sd/se</t>
      </text>
    </comment>
    <comment ref="D29" authorId="1" shapeId="0" xr:uid="{4F443ABB-5033-4E84-A146-0A04BB22B42F}">
      <text>
        <t xml:space="preserve">[Threaded comment]
Your version of Excel allows you to read this threaded comment; however, any edits to it will get removed if the file is opened in a newer version of Excel. Learn more: https://go.microsoft.com/fwlink/?linkid=870924
Comment:
    Checked the crop yield was tranformed from tn/ha to kg/ha
Reply:
    It was checked and the numbers are the correct ones. </t>
      </text>
    </comment>
    <comment ref="D30" authorId="2" shapeId="0" xr:uid="{A82804DD-25FD-4598-BDC9-B2586FF97F98}">
      <text>
        <t xml:space="preserve">[Threaded comment]
Your version of Excel allows you to read this threaded comment; however, any edits to it will get removed if the file is opened in a newer version of Excel. Learn more: https://go.microsoft.com/fwlink/?linkid=870924
Comment:
    In this study the yield where in g/m^2 so when you did the calculation to kg/ha the number from 538 g/m^2 was transformed into 5380 kg/ha.
Reply:
    It was checked and the numbers are the correct ones. </t>
      </text>
    </comment>
    <comment ref="D35" authorId="3" shapeId="0" xr:uid="{C7F0EACE-8552-4816-BAB4-83A708D9B7A3}">
      <text>
        <t xml:space="preserve">[Threaded comment]
Your version of Excel allows you to read this threaded comment; however, any edits to it will get removed if the file is opened in a newer version of Excel. Learn more: https://go.microsoft.com/fwlink/?linkid=870924
Comment:
    For the crop yield: tn/ha was the initial unit here. However, in their dataset, they might have a number like 4,356,666,667 for the yield, and then in the next cell, they might had the number 4,54. The first number was treated as 4356.7 kg/ha and the second number as 4540kg/ha.
Same method was applied for the st. deviations that appeared to have elongated numbers. 
For spring barley yields have been calculated to be 2200 kg/ha while other estimations are showing 8150 kg/ha (UK). Just a moment... (researchgate.net) 
Barley yields, 2022 (ourworldindata.org) 
For wheat the usual yield is 7000-8000 kg/ha (PDF) Effects of extreme weather on yields of major cereal crops in Sweden: Analysis of long-term experiment data (researchgate.net) 
Maize yields vary from 11420 kg/ha (in Spain) to 8800 kg/ha (Netherlands).
Corn yields, 2023 (ourworldindata.org) 
Cabbage yields have been calculated to reach up to 30000 kg/ha Global Food Data Explorer - Our World in Data 
Further information about the yields can be found in: Yields of important staple crops, World, 1961 to 2022 (ourworldindata.org) </t>
      </text>
    </comment>
    <comment ref="D49" authorId="4" shapeId="0" xr:uid="{F186F528-4B37-4488-8306-F58F4744E768}">
      <text>
        <t xml:space="preserve">[Threaded comment]
Your version of Excel allows you to read this threaded comment; however, any edits to it will get removed if the file is opened in a newer version of Excel. Learn more: https://go.microsoft.com/fwlink/?linkid=870924
Comment:
    Here there was conversion from t/hm2 to kg/ha for instance in the dataset they had  4.459 t/hm2 which is converted in 4459 kg/ha </t>
      </text>
    </comment>
    <comment ref="D51" authorId="5" shapeId="0" xr:uid="{7208F15E-E032-407A-88F9-F1FF2243998D}">
      <text>
        <t xml:space="preserve">[Threaded comment]
Your version of Excel allows you to read this threaded comment; however, any edits to it will get removed if the file is opened in a newer version of Excel. Learn more: https://go.microsoft.com/fwlink/?linkid=870924
Comment:
    Here the units in the dataset were missing, in the paper, there was the referenceb of tn/ha however if someone looked in the dataset the numbers seemed more for kg/ha. For instance, the first crop yield was 1740 for oats, if that was in tn/ha that would mean a number of 1740000 kg/ha something that is not aligned with the usual mean yield that someone finds in the literature. For instance, from a quick google search, someone can check that: Sweden Agricultural Production Yield: Crop: Oats | Economic Indicators | CEIC (ceicdata.com) </t>
      </text>
    </comment>
    <comment ref="D52" authorId="6" shapeId="0" xr:uid="{4E939FF3-5205-40DE-BF53-E3BF66A70A34}">
      <text>
        <t xml:space="preserve">[Threaded comment]
Your version of Excel allows you to read this threaded comment; however, any edits to it will get removed if the file is opened in a newer version of Excel. Learn more: https://go.microsoft.com/fwlink/?linkid=870924
Comment:
    In this one the unit was referred in the paper and it was tn/ha so it was transformed to kg/ha. </t>
      </text>
    </comment>
    <comment ref="D154" authorId="7" shapeId="0" xr:uid="{80ADC2AF-7C9D-4182-B2BC-846732892E72}">
      <text>
        <t xml:space="preserve">[Threaded comment]
Your version of Excel allows you to read this threaded comment; however, any edits to it will get removed if the file is opened in a newer version of Excel. Learn more: https://go.microsoft.com/fwlink/?linkid=870924
Comment:
    In this one, the crop yield units couldn't be found in the tekst or dataset but based on their collected dataset they seems to be kg/ha. 
Reply:
    The data were checked and they were okey
</t>
      </text>
    </comment>
    <comment ref="D190" authorId="8" shapeId="0" xr:uid="{E2018527-33F6-42CE-AA5A-89E22CD45E06}">
      <text>
        <t xml:space="preserve">[Threaded comment]
Your version of Excel allows you to read this threaded comment; however, any edits to it will get removed if the file is opened in a newer version of Excel. Learn more: https://go.microsoft.com/fwlink/?linkid=870924
Comment:
    Here the numbers were transferred from tn/ha to kg/ha. For tomato yield, the values given from literature were that 200 to 250 tons in greenhouse conditions, while on the filed the range varies from 10000 to 70000 kg/ha. Tomatoes (gov.nl.ca) </t>
      </text>
    </comment>
    <comment ref="D194" authorId="9" shapeId="0" xr:uid="{29F6C6D4-B902-44D5-B55B-C75D6ADA6693}">
      <text>
        <t xml:space="preserve">[Threaded comment]
Your version of Excel allows you to read this threaded comment; however, any edits to it will get removed if the file is opened in a newer version of Excel. Learn more: https://go.microsoft.com/fwlink/?linkid=870924
Comment:
    The units are not referred to in their database. It seems that sometimes they use tonnes and some other kg. So a number of 20.2 was turnet to 20200 and a number of 6408 stayed the same. </t>
      </text>
    </comment>
    <comment ref="D204" authorId="10" shapeId="0" xr:uid="{377C843D-69E8-4F43-9E25-F3AB91ECBEF4}">
      <text>
        <t>[Threaded comment]
Your version of Excel allows you to read this threaded comment; however, any edits to it will get removed if the file is opened in a newer version of Excel. Learn more: https://go.microsoft.com/fwlink/?linkid=870924
Comment:
    It was already in Kg/ha</t>
      </text>
    </comment>
  </commentList>
</comments>
</file>

<file path=xl/sharedStrings.xml><?xml version="1.0" encoding="utf-8"?>
<sst xmlns="http://schemas.openxmlformats.org/spreadsheetml/2006/main" count="15879" uniqueCount="1371">
  <si>
    <t>study_ID</t>
  </si>
  <si>
    <t>dataset_ID</t>
  </si>
  <si>
    <t>reference</t>
  </si>
  <si>
    <t>lat</t>
  </si>
  <si>
    <t>lon</t>
  </si>
  <si>
    <t>Decimal degree lat</t>
  </si>
  <si>
    <t>Decimal degree lon</t>
  </si>
  <si>
    <t>duration</t>
  </si>
  <si>
    <t>year</t>
  </si>
  <si>
    <t>mat</t>
  </si>
  <si>
    <t>map</t>
  </si>
  <si>
    <t>soc</t>
  </si>
  <si>
    <t>pH</t>
  </si>
  <si>
    <t>clay (%)</t>
  </si>
  <si>
    <t>crop_type</t>
  </si>
  <si>
    <t>crop_residue</t>
  </si>
  <si>
    <t>cover_crop</t>
  </si>
  <si>
    <t>crop_rotation</t>
  </si>
  <si>
    <t>tillage</t>
  </si>
  <si>
    <t>fertilizer_type</t>
  </si>
  <si>
    <t>man_code</t>
  </si>
  <si>
    <t>man_treatment</t>
  </si>
  <si>
    <t>man_control</t>
  </si>
  <si>
    <t>nutri_code</t>
  </si>
  <si>
    <t>nutri_dose_N</t>
  </si>
  <si>
    <t>nutri_dose_P</t>
  </si>
  <si>
    <t>nutri_dose_K</t>
  </si>
  <si>
    <t>nutri_dose_Mg</t>
  </si>
  <si>
    <t xml:space="preserve">replication </t>
  </si>
  <si>
    <t>kpi</t>
  </si>
  <si>
    <t>kpi_treat</t>
  </si>
  <si>
    <t>kpi_control</t>
  </si>
  <si>
    <t>kpi_treat_sd</t>
  </si>
  <si>
    <t>kpi_contr_sd</t>
  </si>
  <si>
    <t>kpi_treat_se</t>
  </si>
  <si>
    <t>kpi_contr_se</t>
  </si>
  <si>
    <t xml:space="preserve">Couëdel et al., 2018 </t>
  </si>
  <si>
    <t>46°00'N</t>
  </si>
  <si>
    <t>2°00'E</t>
  </si>
  <si>
    <t>2 years</t>
  </si>
  <si>
    <t>wheat</t>
  </si>
  <si>
    <t>no</t>
  </si>
  <si>
    <t>yes</t>
  </si>
  <si>
    <t>RT</t>
  </si>
  <si>
    <t>CC</t>
  </si>
  <si>
    <t>cover cropping</t>
  </si>
  <si>
    <t>no cover crop</t>
  </si>
  <si>
    <t>crop yield</t>
  </si>
  <si>
    <t>Plaza-Bonilla et al., 2017a</t>
  </si>
  <si>
    <t>CT</t>
  </si>
  <si>
    <t>Gabriel and Quemeda, 2011</t>
  </si>
  <si>
    <t xml:space="preserve">40.4637°N </t>
  </si>
  <si>
    <t>3.7492° W</t>
  </si>
  <si>
    <t>3 years</t>
  </si>
  <si>
    <t>maize</t>
  </si>
  <si>
    <t>NT</t>
  </si>
  <si>
    <t>Mijangos et al., 2008</t>
  </si>
  <si>
    <t>42.9896° N</t>
  </si>
  <si>
    <t>2.6189° W</t>
  </si>
  <si>
    <t>inorganic</t>
  </si>
  <si>
    <t>conventional tillage + cover crop+ mowing</t>
  </si>
  <si>
    <t>N</t>
  </si>
  <si>
    <t>Mijangos et al., 2009</t>
  </si>
  <si>
    <t>organic</t>
  </si>
  <si>
    <t>Mijangos et al., 2010</t>
  </si>
  <si>
    <t>no tillage + cover crop</t>
  </si>
  <si>
    <t>Mijangos et al., 2011</t>
  </si>
  <si>
    <t>Dimassi et al., 2014</t>
  </si>
  <si>
    <t xml:space="preserve">48°19'48.0"N </t>
  </si>
  <si>
    <t>2°22'48.0"E</t>
  </si>
  <si>
    <t>41 years</t>
  </si>
  <si>
    <t xml:space="preserve"> Winter wheat, Spring barley</t>
  </si>
  <si>
    <t>cover crop+rotation+tillage+residue retention</t>
  </si>
  <si>
    <t>no cover crop + monoculture+ no tillage + no residue</t>
  </si>
  <si>
    <t>9 years</t>
  </si>
  <si>
    <t>13 years</t>
  </si>
  <si>
    <t>29 years</t>
  </si>
  <si>
    <t>CC + MCR + RR + RT</t>
  </si>
  <si>
    <t>cover crop+rotation+ residue reention + reduced tillage</t>
  </si>
  <si>
    <t>cover crop+rotation+ residue retention + no tillage</t>
  </si>
  <si>
    <t>Hu et al., 2018</t>
  </si>
  <si>
    <t xml:space="preserve">54°54'03.6"N </t>
  </si>
  <si>
    <t>9°09'07.2"E</t>
  </si>
  <si>
    <t>8 years</t>
  </si>
  <si>
    <t>Spring barley, Grass-clover, Spring wheat, Lupin, Spring barley, Spring oats</t>
  </si>
  <si>
    <t>CC + MCR + RR + CT</t>
  </si>
  <si>
    <t>cover crop+rotation+ residue retention +  tillage</t>
  </si>
  <si>
    <t>Spring barley, Grass-clover, Winter wheat, Peas/barley, Spring barley, Winter rye</t>
  </si>
  <si>
    <t>12 years</t>
  </si>
  <si>
    <t>4 years</t>
  </si>
  <si>
    <t>CC +  RR + CT</t>
  </si>
  <si>
    <t>cover crop+ residue retention +  tillage</t>
  </si>
  <si>
    <t>no cover crop + no tillage + no residue</t>
  </si>
  <si>
    <t>Spring barley, Grass-clover, Winter wheat, Peas/barley, Spring barley, Winter wheat</t>
  </si>
  <si>
    <t>Spring oat, Winter wheat, Peas/Barley, Spring barley</t>
  </si>
  <si>
    <t>Johnston et al., 1994</t>
  </si>
  <si>
    <t>52°00'54.0"N</t>
  </si>
  <si>
    <t xml:space="preserve"> 0°35'45.6"W</t>
  </si>
  <si>
    <t>10 years</t>
  </si>
  <si>
    <t>Winter wheat</t>
  </si>
  <si>
    <t>MCR</t>
  </si>
  <si>
    <t>rotation</t>
  </si>
  <si>
    <t>monoculture</t>
  </si>
  <si>
    <t>Johnston et al., 2017</t>
  </si>
  <si>
    <t>70 years</t>
  </si>
  <si>
    <t>Potatoes, winter wheat</t>
  </si>
  <si>
    <t>Kautz et al., 2010</t>
  </si>
  <si>
    <t xml:space="preserve">50°37'08.4"N </t>
  </si>
  <si>
    <t>6°59'38.4"E</t>
  </si>
  <si>
    <t>5 years</t>
  </si>
  <si>
    <t>Spring wheat</t>
  </si>
  <si>
    <t>Landschoot et al., 2019</t>
  </si>
  <si>
    <t xml:space="preserve">50°57'47.5"N </t>
  </si>
  <si>
    <t>3°45'13.7"E</t>
  </si>
  <si>
    <t>Maize</t>
  </si>
  <si>
    <t>mineral, organic</t>
  </si>
  <si>
    <t>reduced tillage</t>
  </si>
  <si>
    <t>conventional tillage</t>
  </si>
  <si>
    <t>N, P, K</t>
  </si>
  <si>
    <t>Bonilla et al., 2016</t>
  </si>
  <si>
    <t xml:space="preserve">43°31'37.2"N </t>
  </si>
  <si>
    <t>1°30'03.6"E</t>
  </si>
  <si>
    <t>Durum wheat</t>
  </si>
  <si>
    <t>Inorganic</t>
  </si>
  <si>
    <t>Rasmussen et al., 2008</t>
  </si>
  <si>
    <t xml:space="preserve">55°28'15.6"N </t>
  </si>
  <si>
    <t>9°06'39.6"E</t>
  </si>
  <si>
    <t>Spring barley</t>
  </si>
  <si>
    <t>L</t>
  </si>
  <si>
    <t>ley</t>
  </si>
  <si>
    <t>no application of ley</t>
  </si>
  <si>
    <t>Schulz et al., 2018</t>
  </si>
  <si>
    <t xml:space="preserve">50°23'34.8"N </t>
  </si>
  <si>
    <t>8°11'34.8"E</t>
  </si>
  <si>
    <t>18 years</t>
  </si>
  <si>
    <t>Organic</t>
  </si>
  <si>
    <t>Constantin et al., 2010</t>
  </si>
  <si>
    <t>16 years</t>
  </si>
  <si>
    <t>RT + NF</t>
  </si>
  <si>
    <t>reduced tillage + nitrogen fertilisation</t>
  </si>
  <si>
    <t>conventional tillage + no N application</t>
  </si>
  <si>
    <t>Constantin et al., 2011</t>
  </si>
  <si>
    <t>Constantin et al., 2012</t>
  </si>
  <si>
    <t>Constantin et al., 2013</t>
  </si>
  <si>
    <t>Constantin et al., 2014</t>
  </si>
  <si>
    <t>48°03'00.0"N</t>
  </si>
  <si>
    <t xml:space="preserve"> 4°04'01.2"W</t>
  </si>
  <si>
    <t>Constantin et al., 2015</t>
  </si>
  <si>
    <t>Constantin et al., 2016</t>
  </si>
  <si>
    <t xml:space="preserve">48°55'58.8"N </t>
  </si>
  <si>
    <t>4°13'58.8"E</t>
  </si>
  <si>
    <t>Constantin et al., 2017</t>
  </si>
  <si>
    <t>Constantin et al., 2018</t>
  </si>
  <si>
    <t>Constantin et al., 2019</t>
  </si>
  <si>
    <t>Thomsen et al., 2004</t>
  </si>
  <si>
    <t>55°28'15.6"N</t>
  </si>
  <si>
    <t xml:space="preserve"> 9°06'39.6"E</t>
  </si>
  <si>
    <t>Spring barley, Winter wheat</t>
  </si>
  <si>
    <t>RR</t>
  </si>
  <si>
    <t>incorporation of starw and cash crops</t>
  </si>
  <si>
    <t>removing</t>
  </si>
  <si>
    <t>Thomsen, 1995</t>
  </si>
  <si>
    <t xml:space="preserve">55°28'12.0"N </t>
  </si>
  <si>
    <t>9°11'24.0"E</t>
  </si>
  <si>
    <t>Integrated</t>
  </si>
  <si>
    <t>Taylor et al., 2006</t>
  </si>
  <si>
    <t>57°10'58.8"N</t>
  </si>
  <si>
    <t xml:space="preserve"> 2°15'00.0"W</t>
  </si>
  <si>
    <t>Spring oats</t>
  </si>
  <si>
    <t>Brock et al., 2011</t>
  </si>
  <si>
    <t xml:space="preserve">51°23'34.8"N </t>
  </si>
  <si>
    <t>11°52'40.8"E</t>
  </si>
  <si>
    <t>OF</t>
  </si>
  <si>
    <t>organic fertilizer, namely from animal waste or compost</t>
  </si>
  <si>
    <t>mineral fertilizer</t>
  </si>
  <si>
    <t>None</t>
  </si>
  <si>
    <t>Ball et al., 1989</t>
  </si>
  <si>
    <t xml:space="preserve">55°50'24.0"N </t>
  </si>
  <si>
    <t>3°10'22.8"W</t>
  </si>
  <si>
    <t>Winter barley</t>
  </si>
  <si>
    <t>17 years</t>
  </si>
  <si>
    <t>DD</t>
  </si>
  <si>
    <t>direct-drilling and seed broadcasting plus rotovation </t>
  </si>
  <si>
    <t>conventional mouldboard ploughing and drilling</t>
  </si>
  <si>
    <t xml:space="preserve">55°50'31.2"N </t>
  </si>
  <si>
    <t>3°07'48.0"W</t>
  </si>
  <si>
    <t>Crittenden et al., 2015</t>
  </si>
  <si>
    <t xml:space="preserve">52°32'20.4"N </t>
  </si>
  <si>
    <t>5°33'43.2"E</t>
  </si>
  <si>
    <t>Mix: spring wheat-faba bean</t>
  </si>
  <si>
    <t>reduced tillage + rotation</t>
  </si>
  <si>
    <t>Sugar beet</t>
  </si>
  <si>
    <t>Deru et al., 2015</t>
  </si>
  <si>
    <t>no tillage</t>
  </si>
  <si>
    <t xml:space="preserve">52°59'09.6"N </t>
  </si>
  <si>
    <t>6°38'49.2"E</t>
  </si>
  <si>
    <t xml:space="preserve">51°37'26.4"N </t>
  </si>
  <si>
    <t>5°00'43.2"E</t>
  </si>
  <si>
    <t>Hansen et al., 2015</t>
  </si>
  <si>
    <t xml:space="preserve">55°19'04.8"N </t>
  </si>
  <si>
    <t>11°23'16.8"E</t>
  </si>
  <si>
    <t>Oats, Peas, Spring barley, Winter barley, Winter rape, Winter wheat, Catch crop of fodder radish, Catch crop of perennial ryegrass</t>
  </si>
  <si>
    <t>Organic, mineral</t>
  </si>
  <si>
    <t xml:space="preserve"> DD + MCR</t>
  </si>
  <si>
    <t>direct drilling + rotation</t>
  </si>
  <si>
    <t>no drilling + no rotation</t>
  </si>
  <si>
    <t>Hiel et al., 2018</t>
  </si>
  <si>
    <t xml:space="preserve">50°33'46.8"N </t>
  </si>
  <si>
    <t>4°42'46.8"E</t>
  </si>
  <si>
    <t>7 years</t>
  </si>
  <si>
    <t>Winter wheat, Maize</t>
  </si>
  <si>
    <t>RR + RT</t>
  </si>
  <si>
    <t xml:space="preserve">residue retention + reduced tillage </t>
  </si>
  <si>
    <t>removal + conventional tillage</t>
  </si>
  <si>
    <t>Peigné et al., 2018</t>
  </si>
  <si>
    <t xml:space="preserve">45°49'08.4"N </t>
  </si>
  <si>
    <t>5°02'02.4"E</t>
  </si>
  <si>
    <t>Maize, Winter wheat</t>
  </si>
  <si>
    <t>ST</t>
  </si>
  <si>
    <t>Stubble tillage</t>
  </si>
  <si>
    <t>Zikeli et al., 2013</t>
  </si>
  <si>
    <t xml:space="preserve">48°44'16.8"N </t>
  </si>
  <si>
    <t>9°12'03.6"E</t>
  </si>
  <si>
    <t>Triticale, Winter wheat</t>
  </si>
  <si>
    <t>Dimassi et al., 2013</t>
  </si>
  <si>
    <t>20 years</t>
  </si>
  <si>
    <t>6 years</t>
  </si>
  <si>
    <t>Jacobs et al., 2015</t>
  </si>
  <si>
    <t xml:space="preserve">48°34'19.2"N </t>
  </si>
  <si>
    <t>8°32'45.6"E</t>
  </si>
  <si>
    <t>19 years</t>
  </si>
  <si>
    <t>DD + ML</t>
  </si>
  <si>
    <t>direct drill + mulching</t>
  </si>
  <si>
    <t>no drilling + no mulhcing</t>
  </si>
  <si>
    <t xml:space="preserve">49°01'58.8"N </t>
  </si>
  <si>
    <t>8°03'00.0"E</t>
  </si>
  <si>
    <t xml:space="preserve">49°03'00.0"N </t>
  </si>
  <si>
    <t>9°04'58.8"E</t>
  </si>
  <si>
    <t>Trost et al., 2016</t>
  </si>
  <si>
    <t>51.1657° N</t>
  </si>
  <si>
    <t>10.4515° E</t>
  </si>
  <si>
    <t>10~20</t>
  </si>
  <si>
    <t>Potato</t>
  </si>
  <si>
    <t>Irrigation +  no N fertilizer</t>
  </si>
  <si>
    <t>mineral</t>
  </si>
  <si>
    <t>irrigation + normal N fertilizer (222.2 kg/ha)</t>
  </si>
  <si>
    <t>irrigation + excessive N fertilizer (444.4 kg/ha)</t>
  </si>
  <si>
    <t>irrigation + normal N fertilizer  (222.2 kg/ha)</t>
  </si>
  <si>
    <t>Oil seed rape</t>
  </si>
  <si>
    <t>irrigation + normal N fertilizer (333.3 kg/ha)</t>
  </si>
  <si>
    <t>irrigation + excessive N fertilizer (629.6 kg/ha)</t>
  </si>
  <si>
    <t>Winter rye</t>
  </si>
  <si>
    <t>irrigation + excessive N fertilizer  (444.4 kg/ha)</t>
  </si>
  <si>
    <t>Cocksfoot</t>
  </si>
  <si>
    <t>irrigation + normal N fertilizer (444.4 kg/ha)</t>
  </si>
  <si>
    <t>irrigation + excessive N fertilizer (888.8 kg/ha)</t>
  </si>
  <si>
    <t>N, P</t>
  </si>
  <si>
    <t>Zhou et al., 2016</t>
  </si>
  <si>
    <t>54°54'00.0"N</t>
  </si>
  <si>
    <t xml:space="preserve"> 9°07'30.0"E</t>
  </si>
  <si>
    <t>IR + FT</t>
  </si>
  <si>
    <t xml:space="preserve">Irrigation + fertigation (140 kg N/ha in second year) </t>
  </si>
  <si>
    <t>No irrigation + fertilizer (140 kg N/ha at first year)</t>
  </si>
  <si>
    <t xml:space="preserve">Irrigation + fertigation (140 kg N/ha in third year) </t>
  </si>
  <si>
    <t>No irrigation + fertilizer (140 kg N/ha at second year)</t>
  </si>
  <si>
    <t>No irrigation + fertilizer (140 kg N/ha at third year)</t>
  </si>
  <si>
    <t>Fertigation (60 kg N/ha during the first year)</t>
  </si>
  <si>
    <t>Irrigation + no fertilizer + fertigation for the first year</t>
  </si>
  <si>
    <t>Fertigation (100 kg N/ha during the first year)</t>
  </si>
  <si>
    <t>Fertigation (140 kg N/ha during first year)</t>
  </si>
  <si>
    <t>Fertigation (180 kg N/ha during first year)</t>
  </si>
  <si>
    <t>Fertigation (60 kg N/ha during second year)</t>
  </si>
  <si>
    <t>Irrigation + no fertilizer + fertigation for the second year</t>
  </si>
  <si>
    <t>Fertigation (100 kg N/ha during second year)</t>
  </si>
  <si>
    <t>Fertigation (140 kg N/ha during second year)</t>
  </si>
  <si>
    <t>Fertigation (180 kg N/ha during second year)</t>
  </si>
  <si>
    <t>Fertigation (100 kg N/ha during third year)</t>
  </si>
  <si>
    <t>Irrigation + no fertilizer + fertigation for the third year</t>
  </si>
  <si>
    <t>Fertigation (60 kg N/ha during third year)</t>
  </si>
  <si>
    <t>Fertigation (180 kg N/ha during third year)</t>
  </si>
  <si>
    <t>Fertigation (140 kg N/ha during third year)</t>
  </si>
  <si>
    <t>Filipović et al., 2016</t>
  </si>
  <si>
    <t>43°57'21.2"N</t>
  </si>
  <si>
    <t xml:space="preserve"> 15°33'33.1"E</t>
  </si>
  <si>
    <t>7~23</t>
  </si>
  <si>
    <t>Bell pepper</t>
  </si>
  <si>
    <t>ML</t>
  </si>
  <si>
    <t>White plastic mulch</t>
  </si>
  <si>
    <t>no mulching</t>
  </si>
  <si>
    <t>Silver plastic mulch</t>
  </si>
  <si>
    <t>Filipović et al., 2017</t>
  </si>
  <si>
    <t>Brown plastic mulch</t>
  </si>
  <si>
    <t>Black plastic mulch</t>
  </si>
  <si>
    <t>Chukalla et al., 2015</t>
  </si>
  <si>
    <t>38.8794° N</t>
  </si>
  <si>
    <t>6.9707° W</t>
  </si>
  <si>
    <t>20-35</t>
  </si>
  <si>
    <t>IR</t>
  </si>
  <si>
    <t>Supplementary irrigation</t>
  </si>
  <si>
    <t>Rainfed</t>
  </si>
  <si>
    <t>Deficit irrigation</t>
  </si>
  <si>
    <t>Full irrigation</t>
  </si>
  <si>
    <t>Deike et al., 2008</t>
  </si>
  <si>
    <t>52.1013° N</t>
  </si>
  <si>
    <t>12.6632° E</t>
  </si>
  <si>
    <t xml:space="preserve">Winter oilseed rape, Winter barley, Alfalfa, Clover, Grass, Winter rye, Silage, Maize, Winter wheat </t>
  </si>
  <si>
    <t>NT, RT, CT</t>
  </si>
  <si>
    <t>crop rotation with more and different crops than the control</t>
  </si>
  <si>
    <t xml:space="preserve">crop rotation </t>
  </si>
  <si>
    <t>Deike et al., 2009</t>
  </si>
  <si>
    <t>56.2639° N</t>
  </si>
  <si>
    <t xml:space="preserve"> 9.5018° E</t>
  </si>
  <si>
    <t>Winter oilseed, Winter wheat, Winter barley</t>
  </si>
  <si>
    <t>crop rotation</t>
  </si>
  <si>
    <t>Hegewald et al., 2016</t>
  </si>
  <si>
    <t>51.0495° N</t>
  </si>
  <si>
    <t>13.1892° E</t>
  </si>
  <si>
    <t>MCR + NF</t>
  </si>
  <si>
    <t>Bergkvist et al., 2011</t>
  </si>
  <si>
    <t>58°21′N</t>
  </si>
  <si>
    <t>13°08′E</t>
  </si>
  <si>
    <t>INC</t>
  </si>
  <si>
    <t xml:space="preserve">intercropping </t>
  </si>
  <si>
    <t>one crop monoculture</t>
  </si>
  <si>
    <t>Bergkvist et al., 2003 (a)</t>
  </si>
  <si>
    <t>55°40′N</t>
  </si>
  <si>
    <t>13°7′E</t>
  </si>
  <si>
    <t>Brandsæter et al., 1998</t>
  </si>
  <si>
    <t>60.4720° N</t>
  </si>
  <si>
    <t>8.4689° E</t>
  </si>
  <si>
    <t>White cabbage</t>
  </si>
  <si>
    <t>Thorsted et al., 2006</t>
  </si>
  <si>
    <t>9.5018° E</t>
  </si>
  <si>
    <t>Romaneckas et al., 2012</t>
  </si>
  <si>
    <t>55.1694° N</t>
  </si>
  <si>
    <t>23.8813° E</t>
  </si>
  <si>
    <t>Ohlander et al., 1996</t>
  </si>
  <si>
    <t>60.1282° N</t>
  </si>
  <si>
    <t xml:space="preserve"> 18.6435° E</t>
  </si>
  <si>
    <t>Carof et al., 2007a</t>
  </si>
  <si>
    <t>46.2276° N</t>
  </si>
  <si>
    <t xml:space="preserve"> 2.2137° E</t>
  </si>
  <si>
    <t>Bergkvist et al., 2003 (b)</t>
  </si>
  <si>
    <t>Amossé et al., 2013</t>
  </si>
  <si>
    <t>45.7640° N</t>
  </si>
  <si>
    <t>4.8357° E</t>
  </si>
  <si>
    <t>Brust et al., 2011</t>
  </si>
  <si>
    <t>48.7154° N</t>
  </si>
  <si>
    <t>9.2170° E</t>
  </si>
  <si>
    <t>Spelt</t>
  </si>
  <si>
    <t>Hauggaard-Nielsen et al., 2012</t>
  </si>
  <si>
    <t>12°18′E</t>
  </si>
  <si>
    <t>Faba bean</t>
  </si>
  <si>
    <t>Lupin</t>
  </si>
  <si>
    <t>Pea</t>
  </si>
  <si>
    <t>Oat</t>
  </si>
  <si>
    <t>Pea/oat</t>
  </si>
  <si>
    <t>Talgre et al., 2009</t>
  </si>
  <si>
    <t xml:space="preserve">58°22'40.8"N </t>
  </si>
  <si>
    <t>26°43'44.4"E</t>
  </si>
  <si>
    <t>Hartl et al., 1989</t>
  </si>
  <si>
    <t xml:space="preserve">48°11'00.0"N </t>
  </si>
  <si>
    <t>16°30'60.0"E</t>
  </si>
  <si>
    <t>Campiglia et al., 2014</t>
  </si>
  <si>
    <t xml:space="preserve">42°25'00.0"N </t>
  </si>
  <si>
    <t>12°04'00.0"E</t>
  </si>
  <si>
    <t>Hansen et al., 2017</t>
  </si>
  <si>
    <t>55° 22′ N</t>
  </si>
  <si>
    <t xml:space="preserve"> 12° 05′ E</t>
  </si>
  <si>
    <t>3 growing seasons</t>
  </si>
  <si>
    <t>rape</t>
    <phoneticPr fontId="4" type="noConversion"/>
  </si>
  <si>
    <t>IMP + NF</t>
  </si>
  <si>
    <t>application of biochar + fertilisation</t>
  </si>
  <si>
    <t>no biochar application + no fertilisation</t>
  </si>
  <si>
    <t>wheat</t>
    <phoneticPr fontId="4" type="noConversion"/>
  </si>
  <si>
    <t>Llovet et al., 2021</t>
  </si>
  <si>
    <t>41°36’35” N</t>
  </si>
  <si>
    <t xml:space="preserve"> 2°10’17” E</t>
  </si>
  <si>
    <t>barley</t>
  </si>
  <si>
    <t>IMP</t>
  </si>
  <si>
    <t>application of biochar</t>
  </si>
  <si>
    <t>no biochar application</t>
  </si>
  <si>
    <t>Kalu, Subin (2022)</t>
  </si>
  <si>
    <t>60° 48′N</t>
  </si>
  <si>
    <t xml:space="preserve"> 23° 29′E</t>
  </si>
  <si>
    <t>&gt;40</t>
  </si>
  <si>
    <t>Oats</t>
  </si>
  <si>
    <t>60° 13′ N</t>
  </si>
  <si>
    <t>25° 02′E</t>
  </si>
  <si>
    <t>&lt;10</t>
  </si>
  <si>
    <t>25° 01′ E</t>
  </si>
  <si>
    <t>20-30</t>
  </si>
  <si>
    <t>60° 17′ N</t>
  </si>
  <si>
    <t>22° 23′ E</t>
  </si>
  <si>
    <t xml:space="preserve">Oats </t>
  </si>
  <si>
    <t>Angas et al., (2006)</t>
  </si>
  <si>
    <t>40.4637° N</t>
  </si>
  <si>
    <t>10~30</t>
  </si>
  <si>
    <t>Winter Cereals</t>
  </si>
  <si>
    <t>Anken et al., (2004)</t>
  </si>
  <si>
    <t>46°49'05"N</t>
  </si>
  <si>
    <t>8°13'39"E</t>
  </si>
  <si>
    <t>0-10</t>
  </si>
  <si>
    <t>Silage maize</t>
  </si>
  <si>
    <t>Ali et al., (2019)</t>
  </si>
  <si>
    <t>41°54'18"N</t>
  </si>
  <si>
    <t>12°28'03"E</t>
  </si>
  <si>
    <t xml:space="preserve"> Antmen (2019)</t>
  </si>
  <si>
    <t>38°57'49"N</t>
  </si>
  <si>
    <t>35°14'36"E</t>
  </si>
  <si>
    <t>Avizienyte et al., (2013)</t>
  </si>
  <si>
    <t>55°10'10"N</t>
  </si>
  <si>
    <t>23°52'53"E</t>
  </si>
  <si>
    <t>20-40</t>
  </si>
  <si>
    <t>Grain maize</t>
  </si>
  <si>
    <t>Biberdzic et al., (2019)</t>
  </si>
  <si>
    <t>44°00'59"N</t>
  </si>
  <si>
    <t>21°00'21"E</t>
  </si>
  <si>
    <t>Borin and Sartori(1995)</t>
  </si>
  <si>
    <t>Braim et al., (1992)</t>
  </si>
  <si>
    <t>52°21'19"N</t>
  </si>
  <si>
    <t>1°10'27"W</t>
  </si>
  <si>
    <t>Spring Cereals</t>
  </si>
  <si>
    <t>Buchi et al.,  (2017)</t>
  </si>
  <si>
    <t>Calzarano et al., (2018)</t>
  </si>
  <si>
    <t>Cantero-Martinez et al., (2007a)</t>
  </si>
  <si>
    <t>40°25'49"N</t>
  </si>
  <si>
    <t>3°44'57"W</t>
  </si>
  <si>
    <t>Carbonell-Bojollo et al., (2019)</t>
  </si>
  <si>
    <t>Casa and  Lo Cascio (2008)</t>
  </si>
  <si>
    <t>Castelli et al., (2019)</t>
  </si>
  <si>
    <t>Chetan et al., (2018)</t>
  </si>
  <si>
    <t>45°56'35"N</t>
  </si>
  <si>
    <t>24°58'00"E</t>
  </si>
  <si>
    <t>Chetan et al., (2019)</t>
  </si>
  <si>
    <t>Chetan et al., (2017)</t>
  </si>
  <si>
    <t>Christian and Bacon(1990)</t>
  </si>
  <si>
    <t>55°22'41"N</t>
  </si>
  <si>
    <t>3°26'09"W</t>
  </si>
  <si>
    <t>Cociu (2016)</t>
  </si>
  <si>
    <t>25-35</t>
  </si>
  <si>
    <t>Cociu and  Alionte (2017)</t>
  </si>
  <si>
    <t>Cociu and  Alionte (2011a)</t>
  </si>
  <si>
    <t>Colecchia et al., (2015)</t>
  </si>
  <si>
    <t>Copec et al., (2015)</t>
  </si>
  <si>
    <t>45°06'00"N</t>
  </si>
  <si>
    <t>15°12'00"E</t>
  </si>
  <si>
    <t>Dachraoui and Sombrero</t>
  </si>
  <si>
    <t>15-25</t>
  </si>
  <si>
    <t>De Vita et al., (2007a)</t>
  </si>
  <si>
    <t>Dekemati et al., (2019)</t>
  </si>
  <si>
    <t>47°09'45"N</t>
  </si>
  <si>
    <t>19°30'12"E</t>
  </si>
  <si>
    <t>Demir and  Gozubuyuk (2020)</t>
  </si>
  <si>
    <t>Ekeberg and Riley(1996)</t>
  </si>
  <si>
    <t>60°28'19"N</t>
  </si>
  <si>
    <t>8°28'08"E</t>
  </si>
  <si>
    <t>Faust et al., (2019)</t>
  </si>
  <si>
    <t>51°09'56"N</t>
  </si>
  <si>
    <t>10°27'05"E</t>
  </si>
  <si>
    <t>Fernandez et al., (2007)</t>
  </si>
  <si>
    <t>&gt;35</t>
  </si>
  <si>
    <t>Filipovic et al., (2006a)</t>
  </si>
  <si>
    <t>Giambalvo et al., (2018)</t>
  </si>
  <si>
    <t>Habbib et al., (2017)</t>
  </si>
  <si>
    <t>46° 36' 12.0744" N</t>
  </si>
  <si>
    <t>1° 53' 18.0024" E</t>
  </si>
  <si>
    <t>Hernanz et al., (2014)</t>
  </si>
  <si>
    <t>40° 27' 49.3200" N</t>
  </si>
  <si>
    <t>3° 42' 43.8960" W</t>
  </si>
  <si>
    <t>Husnjak et al., (2002)</t>
  </si>
  <si>
    <t>45° 6' 0.0000" N</t>
  </si>
  <si>
    <t>15° 12' 0.0000" E</t>
  </si>
  <si>
    <t>Jug et al., (2019)</t>
  </si>
  <si>
    <t>30-40</t>
  </si>
  <si>
    <t>Jug et al., (2011)</t>
  </si>
  <si>
    <t>Koch et al., (2009)</t>
  </si>
  <si>
    <t>51° 9' 56.5200" N</t>
  </si>
  <si>
    <t>10° 27' 5.4000" E</t>
  </si>
  <si>
    <t>Khling et al., (2017)</t>
  </si>
  <si>
    <t>61° 31' 26.4000" N</t>
  </si>
  <si>
    <t>105° 19' 7.6800" E</t>
  </si>
  <si>
    <t>Kovacev et al., (2018)</t>
  </si>
  <si>
    <t>Kosutic et al., (2001)</t>
  </si>
  <si>
    <t>Lampurlanes et al., (2016)</t>
  </si>
  <si>
    <t>35-45</t>
  </si>
  <si>
    <t>Lithourgidis (2005a)</t>
  </si>
  <si>
    <t>39° 4' 27.1200" N</t>
  </si>
  <si>
    <t>21° 49' 27.4800" E</t>
  </si>
  <si>
    <t>Lopez-Bellido et al., (2012a)</t>
  </si>
  <si>
    <t>Lopez-Bellido et al., (2001)</t>
  </si>
  <si>
    <t>40-50</t>
  </si>
  <si>
    <t>Lopez-Bellido et al., (1998)</t>
  </si>
  <si>
    <t>Lopez-Fando et al., (2007)</t>
  </si>
  <si>
    <t>Lopez and Arrue., (1997)</t>
  </si>
  <si>
    <t>51° 55' 9.8400" N</t>
  </si>
  <si>
    <t>19° 8' 42.3600" E</t>
  </si>
  <si>
    <t>Malecka et al., (2015)</t>
  </si>
  <si>
    <t>15~5</t>
  </si>
  <si>
    <t>Malecka et al., (2012)</t>
  </si>
  <si>
    <t>46° 49' 5.6520" N</t>
  </si>
  <si>
    <t>8° 13' 39.0000" E</t>
  </si>
  <si>
    <t>Martinez et al., (2016)</t>
  </si>
  <si>
    <t>Martin-Rueda et al., (2007)</t>
  </si>
  <si>
    <t>41° 52' 18.8400" N</t>
  </si>
  <si>
    <t>12° 34' 2.6400" E</t>
  </si>
  <si>
    <t>Mazzoncini et al., (2009)</t>
  </si>
  <si>
    <t>49° 49' 3.0000" N</t>
  </si>
  <si>
    <t>15° 28' 22.4400" E</t>
  </si>
  <si>
    <t>20~10</t>
  </si>
  <si>
    <t>Mikanova et al., (2012)</t>
  </si>
  <si>
    <t>47° 30' 58.3200" N</t>
  </si>
  <si>
    <t>14° 33' 0.3600" E</t>
  </si>
  <si>
    <t>Moitzi et al., (2019)</t>
  </si>
  <si>
    <t>45° 56' 35.5200" N</t>
  </si>
  <si>
    <t>24° 58' 0.4800" E</t>
  </si>
  <si>
    <t>Moldovan et al.,  (2019)</t>
  </si>
  <si>
    <t>Morell et al., (2011)</t>
  </si>
  <si>
    <t>Moret et al., (2007)</t>
  </si>
  <si>
    <t>Muhlbachova et al., (2015)</t>
  </si>
  <si>
    <t>Neugschwandtner et al., (2015)</t>
  </si>
  <si>
    <t>Pagnani et al., (2019)</t>
  </si>
  <si>
    <t>Panasiewicz et al., (2020)</t>
  </si>
  <si>
    <t>Pareja-Sanchez et al.,  (2019)</t>
  </si>
  <si>
    <t>Plaza-Bonilla et al., (2017b)</t>
  </si>
  <si>
    <t>Plaza-Bonilla et al., (2018)</t>
  </si>
  <si>
    <t>Rieger et al., (2008)</t>
  </si>
  <si>
    <t>Rusu et al., (2015)</t>
  </si>
  <si>
    <t>Raus et al., (2016)</t>
  </si>
  <si>
    <t>Ramos et al., (2019)</t>
  </si>
  <si>
    <t>Ruisi et al., (2014)</t>
  </si>
  <si>
    <t>Schluter et al., (2019)</t>
  </si>
  <si>
    <t>Seddaiu et al., (2016)</t>
  </si>
  <si>
    <t>38° 57' 49.3200" N</t>
  </si>
  <si>
    <t>35° 14' 35.8800" E</t>
  </si>
  <si>
    <t>Selvi et al., (2019)</t>
  </si>
  <si>
    <t>55° 22' 41.1600" N</t>
  </si>
  <si>
    <t>3° 25' 22.5600" W</t>
  </si>
  <si>
    <t>Sharma (1985)</t>
  </si>
  <si>
    <t>Sieling et al., (1998)</t>
  </si>
  <si>
    <t>Stosic et al., (2017)</t>
  </si>
  <si>
    <t>Spiess et al., (2020)</t>
  </si>
  <si>
    <t>Struck et al., (2019)</t>
  </si>
  <si>
    <t>Tellez-Rio (2017)</t>
  </si>
  <si>
    <t>40° 26' N</t>
  </si>
  <si>
    <t>3° 42' W</t>
  </si>
  <si>
    <t>5~15</t>
  </si>
  <si>
    <t>Videnovic et al., (2011a)</t>
  </si>
  <si>
    <t>44° 47' N</t>
  </si>
  <si>
    <t>20° 29' E</t>
  </si>
  <si>
    <t>Wozniak (2016)</t>
  </si>
  <si>
    <t>51° 9' N</t>
  </si>
  <si>
    <t>17° 1' E</t>
  </si>
  <si>
    <t>51° 55' N</t>
  </si>
  <si>
    <t>15° 56' E</t>
  </si>
  <si>
    <t>Wozniak (2020)</t>
  </si>
  <si>
    <t>53° 24' N</t>
  </si>
  <si>
    <t>16° 34' E</t>
  </si>
  <si>
    <t>51° 49' N</t>
  </si>
  <si>
    <t>19° 26' E</t>
  </si>
  <si>
    <t>Wozniak and Soroka (2018)</t>
  </si>
  <si>
    <t>53° 26' N</t>
  </si>
  <si>
    <t>14° 33' E</t>
  </si>
  <si>
    <t>Wozniak and Gos (2014)</t>
  </si>
  <si>
    <t>52° 14' N</t>
  </si>
  <si>
    <t>21° 1' E</t>
  </si>
  <si>
    <t>Casa &amp; Cascio (2008)</t>
  </si>
  <si>
    <t>41° 54' N</t>
  </si>
  <si>
    <t>12° 29' E</t>
  </si>
  <si>
    <t>ridge tillage</t>
  </si>
  <si>
    <t>Borin and Sartori (1995)</t>
  </si>
  <si>
    <t>Eggert et al., (2018)</t>
  </si>
  <si>
    <t>51° 16' N</t>
  </si>
  <si>
    <t>6° 45' E</t>
  </si>
  <si>
    <t>Russian Dandelion</t>
  </si>
  <si>
    <t>Henriksen et al., (2006)</t>
  </si>
  <si>
    <t>56° 9' N</t>
  </si>
  <si>
    <t>10° 13' E</t>
  </si>
  <si>
    <t>Henriksen et al., (2007)</t>
  </si>
  <si>
    <t>0-5</t>
  </si>
  <si>
    <t>Krause et al., (2009)</t>
  </si>
  <si>
    <t>10° 45' E</t>
  </si>
  <si>
    <t>Klikocka and Sommer (2003)</t>
  </si>
  <si>
    <t>52° 13' N</t>
  </si>
  <si>
    <t>Marcinek et al., (2013)</t>
  </si>
  <si>
    <t>Tulips</t>
  </si>
  <si>
    <t>Stathakos et al., (2006)</t>
  </si>
  <si>
    <t>39° 0' N</t>
  </si>
  <si>
    <t>21° 45' E</t>
  </si>
  <si>
    <t>Cotton</t>
  </si>
  <si>
    <t>Taivalmaa (1997)</t>
  </si>
  <si>
    <t>64° 0' N</t>
  </si>
  <si>
    <t>26° 0' E</t>
  </si>
  <si>
    <t>Carrot</t>
  </si>
  <si>
    <t>Cociu and  Alionte (2011b)</t>
  </si>
  <si>
    <t>45° 56' N</t>
  </si>
  <si>
    <t>24° 11' E</t>
  </si>
  <si>
    <t>strip tillage</t>
  </si>
  <si>
    <t>Gaj et al.,  (2015)</t>
  </si>
  <si>
    <t>51° 56' N</t>
  </si>
  <si>
    <t>19° 21' E</t>
  </si>
  <si>
    <t>Jaskulska et al., (2019)</t>
  </si>
  <si>
    <t>Laufer et al., (2016)</t>
  </si>
  <si>
    <t>Ren et al., (2019)</t>
  </si>
  <si>
    <t>50° 51' N</t>
  </si>
  <si>
    <t>4° 21' E</t>
  </si>
  <si>
    <t>Sommermann et al., (2018)</t>
  </si>
  <si>
    <t>Tauchnitz et al., (2018)</t>
  </si>
  <si>
    <t>Ubelhor et al., (2014)</t>
  </si>
  <si>
    <t>Cabbage</t>
  </si>
  <si>
    <t>Anken et al. 2004</t>
  </si>
  <si>
    <t>46° 51' N</t>
  </si>
  <si>
    <t>8° 14' E</t>
  </si>
  <si>
    <t>yes</t>
    <phoneticPr fontId="0" type="noConversion"/>
  </si>
  <si>
    <t>14 years</t>
  </si>
  <si>
    <t>1 years</t>
  </si>
  <si>
    <t>Baggs et al. 2003</t>
  </si>
  <si>
    <t xml:space="preserve">51°10'12.0"N </t>
  </si>
  <si>
    <t>0°55'48.0"E</t>
  </si>
  <si>
    <t>1 year</t>
  </si>
  <si>
    <t>Bilalis et al. 2010</t>
  </si>
  <si>
    <t xml:space="preserve">38°34'48.0"N </t>
  </si>
  <si>
    <t>21°25'12.0"E</t>
  </si>
  <si>
    <t>no</t>
    <phoneticPr fontId="0" type="noConversion"/>
  </si>
  <si>
    <t>Bilalis et al. 2012</t>
  </si>
  <si>
    <t>Boeckx et al. 2011</t>
  </si>
  <si>
    <t xml:space="preserve">50°37'12.0"N </t>
  </si>
  <si>
    <t>3°34'12.0"E</t>
  </si>
  <si>
    <t>Boehmel et al. 2008</t>
  </si>
  <si>
    <t xml:space="preserve">48°43'48.0"N </t>
  </si>
  <si>
    <t>8°55'48.0"E</t>
  </si>
  <si>
    <t>Cannell et al. 1986</t>
  </si>
  <si>
    <t xml:space="preserve">51°39'00.0"N </t>
  </si>
  <si>
    <t>1°38'24.0"W</t>
  </si>
  <si>
    <t>Cantero-Martinez et al. 2007b</t>
  </si>
  <si>
    <t xml:space="preserve">41°48'00.0"N </t>
  </si>
  <si>
    <t>1°07'12.0"E</t>
  </si>
  <si>
    <t>11 years</t>
  </si>
  <si>
    <t>15 years</t>
  </si>
  <si>
    <t xml:space="preserve">41°49'12.0"N </t>
  </si>
  <si>
    <t>1°16'48.0"E</t>
  </si>
  <si>
    <t>Carof et al. 2007b</t>
  </si>
  <si>
    <t xml:space="preserve">48°09'00.0"N </t>
  </si>
  <si>
    <t>1°09'00.0"E</t>
  </si>
  <si>
    <t>Casa and Lo Cascio 2008</t>
  </si>
  <si>
    <t xml:space="preserve">41°53'24.0"N </t>
  </si>
  <si>
    <t>12°12'36.0"E</t>
  </si>
  <si>
    <t>Christian and Bacon 1990b</t>
  </si>
  <si>
    <t xml:space="preserve">50°59'24.0"N </t>
  </si>
  <si>
    <t>1°26'24.0"W</t>
  </si>
  <si>
    <t xml:space="preserve">51°03'00.0"N </t>
  </si>
  <si>
    <t>1°35'24.0"W</t>
  </si>
  <si>
    <t>De Sanctis et al. 2012</t>
  </si>
  <si>
    <t xml:space="preserve">43°31'48.0"N </t>
  </si>
  <si>
    <t>13°22'12.0"E</t>
  </si>
  <si>
    <t>De Vita et al. 2007b</t>
  </si>
  <si>
    <t xml:space="preserve">41°28'12.0"N </t>
  </si>
  <si>
    <t>15°31'48.0"E</t>
  </si>
  <si>
    <t>Filipovic et al. 2006b</t>
  </si>
  <si>
    <t xml:space="preserve">45°49'48.0"N </t>
  </si>
  <si>
    <t>17°25'48.0"E</t>
  </si>
  <si>
    <t>Filipovic et al. 2006</t>
  </si>
  <si>
    <t>Houst et al. 2012</t>
  </si>
  <si>
    <t xml:space="preserve">49°18'36.0"N </t>
  </si>
  <si>
    <t>17°05'24.0"E</t>
  </si>
  <si>
    <t>Jug et al. 2006</t>
  </si>
  <si>
    <t>45°49'48.0"N</t>
  </si>
  <si>
    <t>18°37'48.0"E</t>
  </si>
  <si>
    <t>Jug et al. 2011</t>
  </si>
  <si>
    <t xml:space="preserve">45°31'48.0"N </t>
  </si>
  <si>
    <t>18°43'48.0"E</t>
  </si>
  <si>
    <t>Jug et al. 2007</t>
  </si>
  <si>
    <t>Jug et al. 2009</t>
  </si>
  <si>
    <t>Kisic et al. 2010</t>
  </si>
  <si>
    <t xml:space="preserve">45°33'00.0"N </t>
  </si>
  <si>
    <t>17°01'48.0"E</t>
  </si>
  <si>
    <t>Lithourgidis et al. 2005b</t>
  </si>
  <si>
    <t xml:space="preserve">40°37'48.0"N </t>
  </si>
  <si>
    <t>22°48'00.0"E</t>
  </si>
  <si>
    <t>López-Bellido et al. 1996</t>
  </si>
  <si>
    <t xml:space="preserve">37°46'12.0"N </t>
  </si>
  <si>
    <t>4°31'12.0"W</t>
  </si>
  <si>
    <t>2 year</t>
  </si>
  <si>
    <t>López-Bellido et al. 2004</t>
  </si>
  <si>
    <t xml:space="preserve">10 years </t>
  </si>
  <si>
    <t xml:space="preserve">11 years </t>
  </si>
  <si>
    <t xml:space="preserve">15 years </t>
  </si>
  <si>
    <t>López-Bellido et al. 2006</t>
  </si>
  <si>
    <t xml:space="preserve">17 years </t>
  </si>
  <si>
    <t>López-Bellido et al. 2012b</t>
  </si>
  <si>
    <t xml:space="preserve">18 years </t>
  </si>
  <si>
    <t>21 years</t>
  </si>
  <si>
    <t>Lopez-Garrido et al. 2009</t>
  </si>
  <si>
    <t xml:space="preserve">37°16'48.0"N </t>
  </si>
  <si>
    <t>6°03'00.0"W</t>
  </si>
  <si>
    <t>Mazzoncini et al. 2008</t>
  </si>
  <si>
    <t xml:space="preserve">43°40'12.0"N </t>
  </si>
  <si>
    <t>10°19'12.0"E</t>
  </si>
  <si>
    <t>Moraru and Rusu 2012</t>
  </si>
  <si>
    <t xml:space="preserve">46°46'12.0"N </t>
  </si>
  <si>
    <t>26°36'00.0"E</t>
  </si>
  <si>
    <t>Pabin et al. 2006</t>
  </si>
  <si>
    <t>51°01'48.0"N</t>
  </si>
  <si>
    <t xml:space="preserve"> 17°21'00.0"E</t>
  </si>
  <si>
    <t>Pabin et al. 2003a</t>
  </si>
  <si>
    <t>Papayiannopoulou et al. 2008</t>
  </si>
  <si>
    <t>38°22'12.0"N</t>
  </si>
  <si>
    <t xml:space="preserve"> 23°06'36.0"E</t>
  </si>
  <si>
    <t>Ratonyi et al. 2005</t>
  </si>
  <si>
    <t xml:space="preserve">46°49'48.0"N </t>
  </si>
  <si>
    <t>20°55'12.0"E</t>
  </si>
  <si>
    <t>Sabo et al. 2006</t>
  </si>
  <si>
    <t>Verch et al. 2009</t>
  </si>
  <si>
    <t>53°22'12.0"N</t>
  </si>
  <si>
    <t xml:space="preserve"> 13°48'00.0"E</t>
  </si>
  <si>
    <t>Verhulst et al. 2011</t>
  </si>
  <si>
    <t xml:space="preserve">19°31'12.0"N </t>
  </si>
  <si>
    <t>98°49'48.0"W</t>
  </si>
  <si>
    <t>Videnovic et al. 2011b</t>
  </si>
  <si>
    <t xml:space="preserve">44°52'12.0"N </t>
  </si>
  <si>
    <t>20°19'48.0"E</t>
  </si>
  <si>
    <t>22 years</t>
  </si>
  <si>
    <t>23 years</t>
  </si>
  <si>
    <t>24 years</t>
  </si>
  <si>
    <t>25 years</t>
  </si>
  <si>
    <t>26 years</t>
  </si>
  <si>
    <t>27 years</t>
  </si>
  <si>
    <t>28 years</t>
  </si>
  <si>
    <t>30 years</t>
  </si>
  <si>
    <t>Zugec 1986</t>
  </si>
  <si>
    <t>17°58'48.0"E</t>
  </si>
  <si>
    <t>Angás et al., (2006)</t>
  </si>
  <si>
    <t>41° 48' N</t>
  </si>
  <si>
    <t>1° 7' E</t>
  </si>
  <si>
    <t>barley winter</t>
  </si>
  <si>
    <t>41° 30' N</t>
  </si>
  <si>
    <t>0° 8' E</t>
  </si>
  <si>
    <t>41° 46' N</t>
  </si>
  <si>
    <t>1° 16' E</t>
  </si>
  <si>
    <t>Arvidsson (2010)</t>
  </si>
  <si>
    <t>59° 54' N</t>
  </si>
  <si>
    <t>17° 0' E</t>
  </si>
  <si>
    <t>barley spring</t>
  </si>
  <si>
    <t>59° 48' N</t>
  </si>
  <si>
    <t>17° 40' E</t>
  </si>
  <si>
    <t>wheat winter</t>
  </si>
  <si>
    <t>Ball et al., 1985</t>
  </si>
  <si>
    <t>55° 56' N</t>
  </si>
  <si>
    <t>3° 13' W</t>
  </si>
  <si>
    <t>121 or 170</t>
  </si>
  <si>
    <t>Bocianowski 2018</t>
  </si>
  <si>
    <t>52° 25' N</t>
  </si>
  <si>
    <t>16° 54' E</t>
  </si>
  <si>
    <t>Bogunovic 2018</t>
  </si>
  <si>
    <t>45° 55' N</t>
  </si>
  <si>
    <t>soybean</t>
  </si>
  <si>
    <t>Buchi 2018</t>
  </si>
  <si>
    <t>46° 24' N</t>
  </si>
  <si>
    <t>6° 14' E</t>
  </si>
  <si>
    <t>120/130/140</t>
  </si>
  <si>
    <t>Camarotto 2018</t>
  </si>
  <si>
    <t>45° 3' N</t>
  </si>
  <si>
    <t>11° 53' E</t>
  </si>
  <si>
    <t>Campbell et al., 1986</t>
  </si>
  <si>
    <t>Cannell et al., 1986</t>
  </si>
  <si>
    <t>51° 39' N</t>
  </si>
  <si>
    <t>1° 39' W</t>
  </si>
  <si>
    <t>Carcer 2019</t>
  </si>
  <si>
    <t>N, K</t>
  </si>
  <si>
    <t>Chatskikh et al.,  2007</t>
  </si>
  <si>
    <t>56° 29' N</t>
  </si>
  <si>
    <t>9° 35' E</t>
  </si>
  <si>
    <t>Cociu a 2019</t>
  </si>
  <si>
    <t>44° 27' N</t>
  </si>
  <si>
    <t>26° 31' E</t>
  </si>
  <si>
    <t>Cociu b 2019</t>
  </si>
  <si>
    <t>Fecák et al., 2010</t>
  </si>
  <si>
    <t>48° 45' N</t>
  </si>
  <si>
    <t>21° 55' E</t>
  </si>
  <si>
    <t>50+25</t>
  </si>
  <si>
    <t>Fiorini 2020</t>
  </si>
  <si>
    <t>45° N</t>
  </si>
  <si>
    <t>9° 42' E</t>
  </si>
  <si>
    <t>Giannitsopoulos 2019</t>
  </si>
  <si>
    <t>52° 35' N</t>
  </si>
  <si>
    <t>0° 52' E</t>
  </si>
  <si>
    <t>Grigoras et al.,  2012</t>
  </si>
  <si>
    <t>46° 34' N</t>
  </si>
  <si>
    <t>23° 47' E</t>
  </si>
  <si>
    <t>Ν</t>
  </si>
  <si>
    <t>Gruber et al., 2012</t>
  </si>
  <si>
    <t>48° 7' N</t>
  </si>
  <si>
    <t>9° 2' E</t>
  </si>
  <si>
    <t>Halwani 2019</t>
  </si>
  <si>
    <t>52° 31' N</t>
  </si>
  <si>
    <t>15° 7' E</t>
  </si>
  <si>
    <t>Huynh 2019</t>
  </si>
  <si>
    <t>52° 51' N</t>
  </si>
  <si>
    <t>14° 7' E</t>
  </si>
  <si>
    <t>Lampurlanés et al., 2001</t>
  </si>
  <si>
    <t>41° 10' N</t>
  </si>
  <si>
    <t>0° 50' E</t>
  </si>
  <si>
    <t>López and Arrúe 1997</t>
  </si>
  <si>
    <t>41° 11' N</t>
  </si>
  <si>
    <t>0° 27' W</t>
  </si>
  <si>
    <t>41° 51' N</t>
  </si>
  <si>
    <t>0° 47' W</t>
  </si>
  <si>
    <t>42° 11' N</t>
  </si>
  <si>
    <t>37° 42' N</t>
  </si>
  <si>
    <t>5° 20' W</t>
  </si>
  <si>
    <t>Lotjonen and Isolahti 2010</t>
  </si>
  <si>
    <t>64° 40' N</t>
  </si>
  <si>
    <t>25° 5' E</t>
  </si>
  <si>
    <t>60-70</t>
  </si>
  <si>
    <t>Melero et al.,  2011</t>
  </si>
  <si>
    <t>37° 46' N</t>
  </si>
  <si>
    <t>4° 31' W</t>
  </si>
  <si>
    <t>wheat spring</t>
  </si>
  <si>
    <t>0/50/150</t>
  </si>
  <si>
    <t>Newton et al.,  2012</t>
  </si>
  <si>
    <t>56° 28' N</t>
  </si>
  <si>
    <t>3° 5' W</t>
  </si>
  <si>
    <t>90/180</t>
  </si>
  <si>
    <t>Pala et al., 2000</t>
  </si>
  <si>
    <t>36° 11' N</t>
  </si>
  <si>
    <t>37° 33' E</t>
  </si>
  <si>
    <t>Perego 2019</t>
  </si>
  <si>
    <t>45° 38' N</t>
  </si>
  <si>
    <t>12° 46' E</t>
  </si>
  <si>
    <t>46° 3' N</t>
  </si>
  <si>
    <t>13° 21' E</t>
  </si>
  <si>
    <t>44° 43' N</t>
  </si>
  <si>
    <t>10° 46' E</t>
  </si>
  <si>
    <t>45° 13' N</t>
  </si>
  <si>
    <t>8° 8' E</t>
  </si>
  <si>
    <t>rice</t>
  </si>
  <si>
    <t>Soane and Ball 1998</t>
  </si>
  <si>
    <t>Su et al.,  2007</t>
  </si>
  <si>
    <t>34° 30' N</t>
  </si>
  <si>
    <t>113° E</t>
  </si>
  <si>
    <t>Sulek 2019</t>
  </si>
  <si>
    <t>50° 38' N</t>
  </si>
  <si>
    <t>17° 51' E</t>
  </si>
  <si>
    <t>50+50+30</t>
  </si>
  <si>
    <t>Tabaglio and Gavazzi 2009</t>
  </si>
  <si>
    <t>45° 12' N</t>
  </si>
  <si>
    <t>9° 41' E</t>
  </si>
  <si>
    <t>0/250/300</t>
  </si>
  <si>
    <t>56° 30' N</t>
  </si>
  <si>
    <t>9° 34' E</t>
  </si>
  <si>
    <t>Thomsen and Sorensen 2006</t>
  </si>
  <si>
    <t xml:space="preserve"> </t>
  </si>
  <si>
    <t>Tørresen et al., 1999</t>
  </si>
  <si>
    <t>60° 42' N</t>
  </si>
  <si>
    <t>10° 51' E</t>
  </si>
  <si>
    <t>100-120</t>
  </si>
  <si>
    <t>59° 40' N</t>
  </si>
  <si>
    <t>10° 40' E</t>
  </si>
  <si>
    <t>Tanaskovik et al., 2011</t>
  </si>
  <si>
    <t>42°00'00.0"N</t>
  </si>
  <si>
    <t xml:space="preserve"> 21°27'00.0"E</t>
  </si>
  <si>
    <t>≥ 200</t>
  </si>
  <si>
    <t>Tomato</t>
  </si>
  <si>
    <t>FT + NF</t>
  </si>
  <si>
    <t>fertigation along with fertilizer</t>
  </si>
  <si>
    <t>furrow irrigation and classic fertilisation</t>
  </si>
  <si>
    <t>drip irrigation and classic fertilisation</t>
  </si>
  <si>
    <t>Rumpel et al., 2004</t>
  </si>
  <si>
    <t>52.2297° N</t>
  </si>
  <si>
    <t>21.0122° E</t>
  </si>
  <si>
    <t>Onion</t>
  </si>
  <si>
    <t>DF</t>
  </si>
  <si>
    <t>drip fertigation with 50 kg N/ha</t>
  </si>
  <si>
    <t>surface irrigation with 50 kg N/ha</t>
  </si>
  <si>
    <t>Rolbiecki et al., 2020</t>
  </si>
  <si>
    <t xml:space="preserve">53°04'53.0"N </t>
  </si>
  <si>
    <t>17°51'52.0"E</t>
  </si>
  <si>
    <t>watermelon</t>
  </si>
  <si>
    <t>drip fertigation</t>
  </si>
  <si>
    <t>drip irrigation</t>
  </si>
  <si>
    <t>N, K, P</t>
  </si>
  <si>
    <t>Rolbiecki et al., 2021</t>
  </si>
  <si>
    <t>melon</t>
  </si>
  <si>
    <t>Abalos (2012)</t>
    <phoneticPr fontId="2" type="noConversion"/>
  </si>
  <si>
    <t>40°27'49" N</t>
  </si>
  <si>
    <t>3°44'57" W</t>
  </si>
  <si>
    <t>&gt;7</t>
  </si>
  <si>
    <t>barley</t>
    <phoneticPr fontId="2" type="noConversion"/>
  </si>
  <si>
    <t>NF</t>
  </si>
  <si>
    <t>nitrogen fertilisation</t>
  </si>
  <si>
    <t>NFF (was the abbreviation of the control that was not explained in the paper)</t>
  </si>
  <si>
    <t>Corrochane (2019)</t>
    <phoneticPr fontId="2" type="noConversion"/>
  </si>
  <si>
    <t>wheat</t>
    <phoneticPr fontId="2" type="noConversion"/>
  </si>
  <si>
    <t>Gauder (2012)</t>
    <phoneticPr fontId="2" type="noConversion"/>
  </si>
  <si>
    <t>51°09'56" N</t>
  </si>
  <si>
    <t>10°27'05" E</t>
  </si>
  <si>
    <t>&lt;7</t>
  </si>
  <si>
    <t>maize</t>
    <phoneticPr fontId="2" type="noConversion"/>
  </si>
  <si>
    <t>vegetable/industrial crops</t>
    <phoneticPr fontId="2" type="noConversion"/>
  </si>
  <si>
    <t>Meijide (2010)</t>
    <phoneticPr fontId="2" type="noConversion"/>
  </si>
  <si>
    <t>Bell (2015)</t>
    <phoneticPr fontId="2" type="noConversion"/>
  </si>
  <si>
    <t>54.7024° N</t>
  </si>
  <si>
    <t>-3.2766° E</t>
  </si>
  <si>
    <t>Guardia (2017)</t>
    <phoneticPr fontId="2" type="noConversion"/>
  </si>
  <si>
    <t>Guardia (2018)</t>
    <phoneticPr fontId="2" type="noConversion"/>
  </si>
  <si>
    <t>Montoya (2018)</t>
    <phoneticPr fontId="2" type="noConversion"/>
  </si>
  <si>
    <t>Struck (2020)</t>
    <phoneticPr fontId="2" type="noConversion"/>
  </si>
  <si>
    <t>Thers (2020)</t>
    <phoneticPr fontId="2" type="noConversion"/>
  </si>
  <si>
    <t>56°09'00" N</t>
  </si>
  <si>
    <t>10°13'00" E</t>
  </si>
  <si>
    <t>Pobereżny et al., 2012</t>
  </si>
  <si>
    <t xml:space="preserve">53°09'36.0"N </t>
  </si>
  <si>
    <t>18°28'48.0"E</t>
  </si>
  <si>
    <t>carrot</t>
  </si>
  <si>
    <t>MF</t>
  </si>
  <si>
    <t>magnesium fertilisation</t>
  </si>
  <si>
    <t>no fertilisation</t>
  </si>
  <si>
    <t>Mg</t>
  </si>
  <si>
    <t>Orlovius et al., 2015</t>
  </si>
  <si>
    <t xml:space="preserve">52°19'48.0"N </t>
  </si>
  <si>
    <t>1°08'24.0"E</t>
  </si>
  <si>
    <t>potato</t>
  </si>
  <si>
    <t>sugar beet</t>
  </si>
  <si>
    <t>Kleiber et al., 2012</t>
  </si>
  <si>
    <t xml:space="preserve">51°55'12.0"N </t>
  </si>
  <si>
    <t>19°09'00.0"E</t>
  </si>
  <si>
    <t>onion</t>
  </si>
  <si>
    <t>Cwalina-Ambroziak et al., 2012</t>
  </si>
  <si>
    <t xml:space="preserve">54°13'12.0"N </t>
  </si>
  <si>
    <t>20°40'48.0"E</t>
  </si>
  <si>
    <t>milk thistle</t>
  </si>
  <si>
    <t>Draycott &amp; Farley (1971)</t>
  </si>
  <si>
    <t xml:space="preserve">55°22'48.0"N </t>
  </si>
  <si>
    <t>3°25'48.0"W</t>
  </si>
  <si>
    <t>Bolton &amp; Penny (1968)</t>
  </si>
  <si>
    <t xml:space="preserve">52°06'36.0"N </t>
  </si>
  <si>
    <t>0°27'36.0"W</t>
  </si>
  <si>
    <t>ryegrass</t>
  </si>
  <si>
    <t>clover</t>
  </si>
  <si>
    <t>cabbage</t>
  </si>
  <si>
    <t>study ID</t>
  </si>
  <si>
    <t>reference (firstauthor_year_firstwordoftitle)</t>
  </si>
  <si>
    <t>full citation</t>
  </si>
  <si>
    <t>Data collected from the meta-analytical study of:</t>
  </si>
  <si>
    <t>Total number of collected studies form the meta-analytical studies in the left column</t>
  </si>
  <si>
    <t>Practices - indicator</t>
  </si>
  <si>
    <t>Couëdel A, Alletto L, Tribouillois H, Justes É (2018) Cover crop crucifer_x0002_legume mixtures provide effective nitrate catch crop and nitrogen green manure ecosystem services. Agric Ecosyst Environ 254:50– 59. https://doi.org/10.1016/j.agee.2017.11.017</t>
  </si>
  <si>
    <t>Garba et al</t>
  </si>
  <si>
    <t>Crop practices - crop yield</t>
  </si>
  <si>
    <t>Plaza-Bonilla D, Nolot JM, Raffaillac D, Justes E (2017) Innovative cropping systems to reduce N inputs and maintain wheat yields by inserting grain legumes and cover crops in southwestern France. Eur J Agron 82:331–341. https://doi.org/10.1016/j.eja.2016.05.010</t>
  </si>
  <si>
    <t>Gabriel JL, Quemada M (2011) Replacing bare fallow with cover crops in a maize cropping system: yield, N uptake and fertiliser fate. Eur J Agron 34:133–143. https://doi.org/10.1016/j.eja.2010.11.006</t>
  </si>
  <si>
    <t>Mijangos, I., Albizu, I., Epelde, L., Ibarra, A., &amp; Garbisu, C. (2008). Effect of tillage and slurry application on soil quality and CO2 emissions.</t>
  </si>
  <si>
    <t>Jordon et al</t>
  </si>
  <si>
    <r>
      <t>Dimassi, B., Mary, B., Wylleman, R., Labreuche, J., Couture, D., Piraux, F., &amp; Cohan, J. P. (2014). Long-term effect of contrasted tillage and crop management on soil carbon dynamics during 41 years. </t>
    </r>
    <r>
      <rPr>
        <i/>
        <sz val="8"/>
        <color rgb="FF222222"/>
        <rFont val="Arial"/>
        <family val="2"/>
      </rPr>
      <t>Agriculture, Ecosystems &amp; Environment</t>
    </r>
    <r>
      <rPr>
        <sz val="8"/>
        <color rgb="FF222222"/>
        <rFont val="Arial"/>
        <family val="2"/>
      </rPr>
      <t>, </t>
    </r>
    <r>
      <rPr>
        <i/>
        <sz val="8"/>
        <color rgb="FF222222"/>
        <rFont val="Arial"/>
        <family val="2"/>
      </rPr>
      <t>188</t>
    </r>
    <r>
      <rPr>
        <sz val="8"/>
        <color rgb="FF222222"/>
        <rFont val="Arial"/>
        <family val="2"/>
      </rPr>
      <t>, 134-146.</t>
    </r>
  </si>
  <si>
    <r>
      <t>Hu, T., Sørensen, P., &amp; Olesen, J. E. (2018). Soil carbon varies between different organic and conventional management schemes in arable agriculture. </t>
    </r>
    <r>
      <rPr>
        <i/>
        <sz val="8"/>
        <color rgb="FF222222"/>
        <rFont val="Arial"/>
        <family val="2"/>
      </rPr>
      <t>European Journal of Agronomy</t>
    </r>
    <r>
      <rPr>
        <sz val="8"/>
        <color rgb="FF222222"/>
        <rFont val="Arial"/>
        <family val="2"/>
      </rPr>
      <t>, </t>
    </r>
    <r>
      <rPr>
        <i/>
        <sz val="8"/>
        <color rgb="FF222222"/>
        <rFont val="Arial"/>
        <family val="2"/>
      </rPr>
      <t>94</t>
    </r>
    <r>
      <rPr>
        <sz val="8"/>
        <color rgb="FF222222"/>
        <rFont val="Arial"/>
        <family val="2"/>
      </rPr>
      <t>, 79-88.</t>
    </r>
  </si>
  <si>
    <r>
      <t>Johnston, A. E., McEwen, J., Lane, P. W., Hewitt, M. V., Poulton, P. R., &amp; Yeoman, D. P. (1994). Effects of one to six year old ryegrass-clover leys on soil nitrogen and on the subsequent yields and fertilizer nitrogen requirements of the arable sequence winter wheat, potatoes, winter wheat, winter beans (Vicia faba) grown on a sandy loam soil. </t>
    </r>
    <r>
      <rPr>
        <i/>
        <sz val="8"/>
        <color rgb="FF222222"/>
        <rFont val="Arial"/>
        <family val="2"/>
      </rPr>
      <t>The Journal of Agricultural Science</t>
    </r>
    <r>
      <rPr>
        <sz val="8"/>
        <color rgb="FF222222"/>
        <rFont val="Arial"/>
        <family val="2"/>
      </rPr>
      <t>, </t>
    </r>
    <r>
      <rPr>
        <i/>
        <sz val="8"/>
        <color rgb="FF222222"/>
        <rFont val="Arial"/>
        <family val="2"/>
      </rPr>
      <t>122</t>
    </r>
    <r>
      <rPr>
        <sz val="8"/>
        <color rgb="FF222222"/>
        <rFont val="Arial"/>
        <family val="2"/>
      </rPr>
      <t>(1), 73-89.</t>
    </r>
  </si>
  <si>
    <r>
      <t>Johnston, A. E., Poulton, P. R., Coleman, K., Macdonald, A. J., &amp; White, R. P. (2017). Changes in soil organic matter over 70 years in continuous arable and ley–arable rotations on a sandy loam soil in E ngland. </t>
    </r>
    <r>
      <rPr>
        <i/>
        <sz val="8"/>
        <color rgb="FF222222"/>
        <rFont val="Arial"/>
        <family val="2"/>
      </rPr>
      <t>European journal of soil science</t>
    </r>
    <r>
      <rPr>
        <sz val="8"/>
        <color rgb="FF222222"/>
        <rFont val="Arial"/>
        <family val="2"/>
      </rPr>
      <t>, </t>
    </r>
    <r>
      <rPr>
        <i/>
        <sz val="8"/>
        <color rgb="FF222222"/>
        <rFont val="Arial"/>
        <family val="2"/>
      </rPr>
      <t>68</t>
    </r>
    <r>
      <rPr>
        <sz val="8"/>
        <color rgb="FF222222"/>
        <rFont val="Arial"/>
        <family val="2"/>
      </rPr>
      <t>(3), 305-316.</t>
    </r>
  </si>
  <si>
    <r>
      <t>Kautz, T., Stumm, C., Kösters, R., &amp; Köpke, U. (2010). Effects of perennial fodder crops on soil structure in agricultural headlands. </t>
    </r>
    <r>
      <rPr>
        <i/>
        <sz val="8"/>
        <color rgb="FF222222"/>
        <rFont val="Arial"/>
        <family val="2"/>
      </rPr>
      <t>Journal of Plant Nutrition and Soil Science</t>
    </r>
    <r>
      <rPr>
        <sz val="8"/>
        <color rgb="FF222222"/>
        <rFont val="Arial"/>
        <family val="2"/>
      </rPr>
      <t>, </t>
    </r>
    <r>
      <rPr>
        <i/>
        <sz val="8"/>
        <color rgb="FF222222"/>
        <rFont val="Arial"/>
        <family val="2"/>
      </rPr>
      <t>173</t>
    </r>
    <r>
      <rPr>
        <sz val="8"/>
        <color rgb="FF222222"/>
        <rFont val="Arial"/>
        <family val="2"/>
      </rPr>
      <t>(4), 490-501.</t>
    </r>
  </si>
  <si>
    <r>
      <t>Landschoot, S., Dewitte, K., Marynissen, B., Derycke, V., Latré, J., &amp; Haesaert, G. (2019). Does shifting from conventional to zero tillage in combination with a cover crop offers opportunities for silage maize cultivation in Flanders?. </t>
    </r>
    <r>
      <rPr>
        <i/>
        <sz val="8"/>
        <color rgb="FF222222"/>
        <rFont val="Arial"/>
        <family val="2"/>
      </rPr>
      <t>Journal of Plant Nutrition and Soil Science</t>
    </r>
    <r>
      <rPr>
        <sz val="8"/>
        <color rgb="FF222222"/>
        <rFont val="Arial"/>
        <family val="2"/>
      </rPr>
      <t>, </t>
    </r>
    <r>
      <rPr>
        <i/>
        <sz val="8"/>
        <color rgb="FF222222"/>
        <rFont val="Arial"/>
        <family val="2"/>
      </rPr>
      <t>182</t>
    </r>
    <r>
      <rPr>
        <sz val="8"/>
        <color rgb="FF222222"/>
        <rFont val="Arial"/>
        <family val="2"/>
      </rPr>
      <t>(6), 980-989.</t>
    </r>
  </si>
  <si>
    <r>
      <t>Bonilla, D. P., Nolot, J. M., Passot, S., Raffaillac, D., &amp; Justes, E. E. (2016). Grain legume-based rotations managed under conventional tillage need cover crops to mitigate soil organic matter losses. </t>
    </r>
    <r>
      <rPr>
        <i/>
        <sz val="8"/>
        <color rgb="FF222222"/>
        <rFont val="Arial"/>
        <family val="2"/>
      </rPr>
      <t>Soil and Tillage Research</t>
    </r>
    <r>
      <rPr>
        <sz val="8"/>
        <color rgb="FF222222"/>
        <rFont val="Arial"/>
        <family val="2"/>
      </rPr>
      <t>, </t>
    </r>
    <r>
      <rPr>
        <i/>
        <sz val="8"/>
        <color rgb="FF222222"/>
        <rFont val="Arial"/>
        <family val="2"/>
      </rPr>
      <t>156</t>
    </r>
    <r>
      <rPr>
        <sz val="8"/>
        <color rgb="FF222222"/>
        <rFont val="Arial"/>
        <family val="2"/>
      </rPr>
      <t>, 33-43.</t>
    </r>
  </si>
  <si>
    <r>
      <t>Rasmussen, J., Eriksen, J., Hansen, E. M., &amp; Christensen, B. T. (2008). Carbon sequestration and residual effect of differently aged grass leys. In </t>
    </r>
    <r>
      <rPr>
        <i/>
        <sz val="8"/>
        <color rgb="FF222222"/>
        <rFont val="Arial"/>
        <family val="2"/>
      </rPr>
      <t>Long-term field experiments-a unique research platform: Proceedings of NJF Seminar 407</t>
    </r>
    <r>
      <rPr>
        <sz val="8"/>
        <color rgb="FF222222"/>
        <rFont val="Arial"/>
        <family val="2"/>
      </rPr>
      <t> (pp. 40-43). Aarhus Universitet, Det Jordbrugsvidenskabelige Fakultet.</t>
    </r>
  </si>
  <si>
    <r>
      <t>Schulz, F., Gattinger, A., Brock, C., &amp; Leithold, G. (2018). Organic farming with livestock raising vs. stockless farming-development of soil organic matter stocks and cash crop yields. </t>
    </r>
    <r>
      <rPr>
        <i/>
        <sz val="8"/>
        <color rgb="FF222222"/>
        <rFont val="Arial"/>
        <family val="2"/>
      </rPr>
      <t>Thünen Report</t>
    </r>
    <r>
      <rPr>
        <sz val="8"/>
        <color rgb="FF222222"/>
        <rFont val="Arial"/>
        <family val="2"/>
      </rPr>
      <t>, 344-347.</t>
    </r>
  </si>
  <si>
    <r>
      <t>Constantin, J., Mary, B., Laurent, F., Aubrion, G., Fontaine, A., Kerveillant, P., &amp; Beaudoin, N. (2010). Effects of catch crops, no till and reduced nitrogen fertilization on nitrogen leaching and balance in three long-term experiments. </t>
    </r>
    <r>
      <rPr>
        <i/>
        <sz val="8"/>
        <color rgb="FF222222"/>
        <rFont val="Arial"/>
        <family val="2"/>
      </rPr>
      <t>Agriculture, ecosystems &amp; environment</t>
    </r>
    <r>
      <rPr>
        <sz val="8"/>
        <color rgb="FF222222"/>
        <rFont val="Arial"/>
        <family val="2"/>
      </rPr>
      <t>, </t>
    </r>
    <r>
      <rPr>
        <i/>
        <sz val="8"/>
        <color rgb="FF222222"/>
        <rFont val="Arial"/>
        <family val="2"/>
      </rPr>
      <t>135</t>
    </r>
    <r>
      <rPr>
        <sz val="8"/>
        <color rgb="FF222222"/>
        <rFont val="Arial"/>
        <family val="2"/>
      </rPr>
      <t>(4), 268-278.</t>
    </r>
  </si>
  <si>
    <r>
      <t>Thomsen, I. K., &amp; Christensen, B. T. (2004). Yields of wheat and soil carbon and nitrogen contents following long‐term incorporation of barley straw and ryegrass catch crops. </t>
    </r>
    <r>
      <rPr>
        <i/>
        <sz val="8"/>
        <color rgb="FF222222"/>
        <rFont val="Arial"/>
        <family val="2"/>
      </rPr>
      <t>Soil Use and Management</t>
    </r>
    <r>
      <rPr>
        <sz val="8"/>
        <color rgb="FF222222"/>
        <rFont val="Arial"/>
        <family val="2"/>
      </rPr>
      <t>, </t>
    </r>
    <r>
      <rPr>
        <i/>
        <sz val="8"/>
        <color rgb="FF222222"/>
        <rFont val="Arial"/>
        <family val="2"/>
      </rPr>
      <t>20</t>
    </r>
    <r>
      <rPr>
        <sz val="8"/>
        <color rgb="FF222222"/>
        <rFont val="Arial"/>
        <family val="2"/>
      </rPr>
      <t>(4), 432-438.</t>
    </r>
  </si>
  <si>
    <t>Thomsen (1995)</t>
  </si>
  <si>
    <r>
      <t>Thomsen, I. K. (1995). Catch crop and animal slurry in spring barley grown with straw incorporation. </t>
    </r>
    <r>
      <rPr>
        <i/>
        <sz val="8"/>
        <color rgb="FF222222"/>
        <rFont val="Arial"/>
        <family val="2"/>
      </rPr>
      <t>Acta Agriculturae Scandinavica B-Plant Soil Sciences</t>
    </r>
    <r>
      <rPr>
        <sz val="8"/>
        <color rgb="FF222222"/>
        <rFont val="Arial"/>
        <family val="2"/>
      </rPr>
      <t>, </t>
    </r>
    <r>
      <rPr>
        <i/>
        <sz val="8"/>
        <color rgb="FF222222"/>
        <rFont val="Arial"/>
        <family val="2"/>
      </rPr>
      <t>45</t>
    </r>
    <r>
      <rPr>
        <sz val="8"/>
        <color rgb="FF222222"/>
        <rFont val="Arial"/>
        <family val="2"/>
      </rPr>
      <t>(3), 166-170.</t>
    </r>
  </si>
  <si>
    <t>Taylor, B. R., Younie, D., Matheson, S., Coutts, M., Mayer, C., Watson, C. A., &amp; Walker, R. L. (2006). Output and sustainability of organic ley/arable crop rotations at two sites in northern Scotland. The Journal of Agricultural Science, 144(5), 435-447.</t>
  </si>
  <si>
    <t>Brock, C., Fließbach, A., Oberholzer, H. R., Schulz, F., Wiesinger, K., Reinicke, F., ... &amp; Leithold, G. (2011). Relation between soil organic matter and yield levels of nonlegume crops in organic and conventional farming systems. Journal of Plant Nutrition and Soil Science, 174(4), 568-575.</t>
  </si>
  <si>
    <r>
      <t>Ball, B. C., Lang, R. W., O'Sullivan, M. F., &amp; Franklin, M. F. (1989). Cultivation and nitrogen requirements for continuous winter barley on a gleysol and a cambisol. </t>
    </r>
    <r>
      <rPr>
        <i/>
        <sz val="8"/>
        <color rgb="FF222222"/>
        <rFont val="Arial"/>
        <family val="2"/>
      </rPr>
      <t>Soil and Tillage Research</t>
    </r>
    <r>
      <rPr>
        <sz val="8"/>
        <color rgb="FF222222"/>
        <rFont val="Arial"/>
        <family val="2"/>
      </rPr>
      <t>, </t>
    </r>
    <r>
      <rPr>
        <i/>
        <sz val="8"/>
        <color rgb="FF222222"/>
        <rFont val="Arial"/>
        <family val="2"/>
      </rPr>
      <t>13</t>
    </r>
    <r>
      <rPr>
        <sz val="8"/>
        <color rgb="FF222222"/>
        <rFont val="Arial"/>
        <family val="2"/>
      </rPr>
      <t>(4), 333-352.</t>
    </r>
  </si>
  <si>
    <r>
      <t>Crittenden, S. J., Poot, N., Heinen, M. D. J. M., Van Balen, D. J. M., &amp; Pulleman, M. M. (2015). Soil physical quality in contrasting tillage systems in organic and conventional farming. </t>
    </r>
    <r>
      <rPr>
        <i/>
        <sz val="8"/>
        <color rgb="FF222222"/>
        <rFont val="Arial"/>
        <family val="2"/>
      </rPr>
      <t>Soil and Tillage Research</t>
    </r>
    <r>
      <rPr>
        <sz val="8"/>
        <color rgb="FF222222"/>
        <rFont val="Arial"/>
        <family val="2"/>
      </rPr>
      <t>, </t>
    </r>
    <r>
      <rPr>
        <i/>
        <sz val="8"/>
        <color rgb="FF222222"/>
        <rFont val="Arial"/>
        <family val="2"/>
      </rPr>
      <t>154</t>
    </r>
    <r>
      <rPr>
        <sz val="8"/>
        <color rgb="FF222222"/>
        <rFont val="Arial"/>
        <family val="2"/>
      </rPr>
      <t>, 136-144.</t>
    </r>
  </si>
  <si>
    <t>Deru, J., van Schooten, H., Huiting, H., &amp; van der Weide, R. (2015). Reduced tillage for silage maize on sand and clay soils: effect on yield and soil organic matter. In Grassland and forages in high output dairy farming systems (Vol. 20, pp. 398-400). European Grassland Federation EGF.</t>
  </si>
  <si>
    <r>
      <t>Hansen, E. M., Munkholm, L. J., Olesen, J. E., &amp; Melander, B. (2015). Nitrate leaching, yields and carbon sequestration after noninversion tillage, catch crops, and straw retention. </t>
    </r>
    <r>
      <rPr>
        <i/>
        <sz val="8"/>
        <color rgb="FF222222"/>
        <rFont val="Arial"/>
        <family val="2"/>
      </rPr>
      <t>Journal of Environmental Quality</t>
    </r>
    <r>
      <rPr>
        <sz val="8"/>
        <color rgb="FF222222"/>
        <rFont val="Arial"/>
        <family val="2"/>
      </rPr>
      <t>, </t>
    </r>
    <r>
      <rPr>
        <i/>
        <sz val="8"/>
        <color rgb="FF222222"/>
        <rFont val="Arial"/>
        <family val="2"/>
      </rPr>
      <t>44</t>
    </r>
    <r>
      <rPr>
        <sz val="8"/>
        <color rgb="FF222222"/>
        <rFont val="Arial"/>
        <family val="2"/>
      </rPr>
      <t>(3), 868-881.</t>
    </r>
  </si>
  <si>
    <r>
      <t>Hiel, M. P., Barbieux, S., Pierreux, J., Olivier, C., Lobet, G., Roisin, C., ... &amp; Dumont, B. (2018). Impact of crop residue management on crop production and soil chemistry after seven years of crop rotation in temperate climate, loamy soils. </t>
    </r>
    <r>
      <rPr>
        <i/>
        <sz val="8"/>
        <color rgb="FF222222"/>
        <rFont val="Arial"/>
        <family val="2"/>
      </rPr>
      <t>PeerJ</t>
    </r>
    <r>
      <rPr>
        <sz val="8"/>
        <color rgb="FF222222"/>
        <rFont val="Arial"/>
        <family val="2"/>
      </rPr>
      <t>, </t>
    </r>
    <r>
      <rPr>
        <i/>
        <sz val="8"/>
        <color rgb="FF222222"/>
        <rFont val="Arial"/>
        <family val="2"/>
      </rPr>
      <t>6</t>
    </r>
    <r>
      <rPr>
        <sz val="8"/>
        <color rgb="FF222222"/>
        <rFont val="Arial"/>
        <family val="2"/>
      </rPr>
      <t>, e4836.</t>
    </r>
  </si>
  <si>
    <r>
      <t>Peigné, J., Vian, J. F., Payet, V., &amp; Saby, N. P. (2018). Soil fertility after 10 years of conservation tillage in organic farming. </t>
    </r>
    <r>
      <rPr>
        <i/>
        <sz val="8"/>
        <color rgb="FF222222"/>
        <rFont val="Arial"/>
        <family val="2"/>
      </rPr>
      <t>Soil and Tillage Research</t>
    </r>
    <r>
      <rPr>
        <sz val="8"/>
        <color rgb="FF222222"/>
        <rFont val="Arial"/>
        <family val="2"/>
      </rPr>
      <t>, </t>
    </r>
    <r>
      <rPr>
        <i/>
        <sz val="8"/>
        <color rgb="FF222222"/>
        <rFont val="Arial"/>
        <family val="2"/>
      </rPr>
      <t>175</t>
    </r>
    <r>
      <rPr>
        <sz val="8"/>
        <color rgb="FF222222"/>
        <rFont val="Arial"/>
        <family val="2"/>
      </rPr>
      <t>, 194-204.</t>
    </r>
  </si>
  <si>
    <r>
      <t>Zikeli, S., Gruber, S., Teufel, C. F., Hartung, K., &amp; Claupein, W. (2013). Effects of reduced tillage on crop yield, plant available nutrients and soil organic matter in a 12-year long-term trial under organic management. </t>
    </r>
    <r>
      <rPr>
        <i/>
        <sz val="8"/>
        <color rgb="FF222222"/>
        <rFont val="Arial"/>
        <family val="2"/>
      </rPr>
      <t>Sustainability</t>
    </r>
    <r>
      <rPr>
        <sz val="8"/>
        <color rgb="FF222222"/>
        <rFont val="Arial"/>
        <family val="2"/>
      </rPr>
      <t>, </t>
    </r>
    <r>
      <rPr>
        <i/>
        <sz val="8"/>
        <color rgb="FF222222"/>
        <rFont val="Arial"/>
        <family val="2"/>
      </rPr>
      <t>5</t>
    </r>
    <r>
      <rPr>
        <sz val="8"/>
        <color rgb="FF222222"/>
        <rFont val="Arial"/>
        <family val="2"/>
      </rPr>
      <t>(9), 3876-3894.</t>
    </r>
  </si>
  <si>
    <r>
      <t>Dimassi, B., Cohan, J. P., Labreuche, J., &amp; Mary, B. (2013). Changes in soil carbon and nitrogen following tillage conversion in a long-term experiment in Northern France. </t>
    </r>
    <r>
      <rPr>
        <i/>
        <sz val="8"/>
        <color rgb="FF222222"/>
        <rFont val="Arial"/>
        <family val="2"/>
      </rPr>
      <t>Agriculture, Ecosystems &amp; Environment</t>
    </r>
    <r>
      <rPr>
        <sz val="8"/>
        <color rgb="FF222222"/>
        <rFont val="Arial"/>
        <family val="2"/>
      </rPr>
      <t>, </t>
    </r>
    <r>
      <rPr>
        <i/>
        <sz val="8"/>
        <color rgb="FF222222"/>
        <rFont val="Arial"/>
        <family val="2"/>
      </rPr>
      <t>169</t>
    </r>
    <r>
      <rPr>
        <sz val="8"/>
        <color rgb="FF222222"/>
        <rFont val="Arial"/>
        <family val="2"/>
      </rPr>
      <t>, 12-20.</t>
    </r>
  </si>
  <si>
    <r>
      <t>Jacobs, A., Jungert, S., &amp; Koch, H. J. (2015). Soil organic carbon as affected by direct drilling and mulching in sugar beet–wheat rotations. </t>
    </r>
    <r>
      <rPr>
        <i/>
        <sz val="8"/>
        <color rgb="FF222222"/>
        <rFont val="Arial"/>
        <family val="2"/>
      </rPr>
      <t>Archives of Agronomy and Soil Science</t>
    </r>
    <r>
      <rPr>
        <sz val="8"/>
        <color rgb="FF222222"/>
        <rFont val="Arial"/>
        <family val="2"/>
      </rPr>
      <t>, </t>
    </r>
    <r>
      <rPr>
        <i/>
        <sz val="8"/>
        <color rgb="FF222222"/>
        <rFont val="Arial"/>
        <family val="2"/>
      </rPr>
      <t>61</t>
    </r>
    <r>
      <rPr>
        <sz val="8"/>
        <color rgb="FF222222"/>
        <rFont val="Arial"/>
        <family val="2"/>
      </rPr>
      <t>(8), 1079-1087.</t>
    </r>
  </si>
  <si>
    <t>Trost, B., A. Prochnow, A. Meyer-Aurich, K. Drastig, M. Baumecker, and F. Ellmer. (2016). Effects of irrigation and nitrogen fertilization on the greenhouse gas emissions of a cropping system on a sandy soil in northeast Germany. European Journal of Agronomy 81: 117-128.</t>
  </si>
  <si>
    <t>Rietra et al</t>
  </si>
  <si>
    <t>Zhou, Z., M. N. Andersen, and F. Plauborg. (2016). Radiation interception and radiation use efficiency of potato affected by different N fertigation and irrigation regimes. European Journal of Agronomy 81: 129-137.</t>
  </si>
  <si>
    <t>Filipović, V., D. Romić, M. Romić, J. Borošić, L. Filipović, F. J. K. Mallmann, and D. A. Robinson. (2016). Plastic mulch and nitrogen fertigation in growing vegetables modify soil temperature, water and nitrate dynamics: Experimental results and a modeling study. Agricultural Water Management 176: 100-110</t>
  </si>
  <si>
    <t xml:space="preserve">Chukalla, A. D., M. S. Krol, and A. Y. Hoekstra. 2015. Green and blue water footprint reduction in irrigated agriculture: effect of irrigation techniques, irrigation strategies and mulching. Hydrology and Earth System Sciences 19 (12): 4877-4891. </t>
  </si>
  <si>
    <r>
      <t>Deike, S., Pallutt, B., Melander, B., Strassemeyer, J., &amp; Christen, O. (2008). Long-term productivity and environmental effects of arable farming as affected by crop rotation, soil tillage intensity and strategy of pesticide use: A case-study of two long-term field experiments in Germany and Denmark. </t>
    </r>
    <r>
      <rPr>
        <i/>
        <sz val="8"/>
        <color rgb="FF222222"/>
        <rFont val="Arial"/>
        <family val="2"/>
      </rPr>
      <t>European Journal of Agronomy</t>
    </r>
    <r>
      <rPr>
        <sz val="8"/>
        <color rgb="FF222222"/>
        <rFont val="Arial"/>
        <family val="2"/>
      </rPr>
      <t>, </t>
    </r>
    <r>
      <rPr>
        <i/>
        <sz val="8"/>
        <color rgb="FF222222"/>
        <rFont val="Arial"/>
        <family val="2"/>
      </rPr>
      <t>29</t>
    </r>
    <r>
      <rPr>
        <sz val="8"/>
        <color rgb="FF222222"/>
        <rFont val="Arial"/>
        <family val="2"/>
      </rPr>
      <t>(4), 191-199.</t>
    </r>
  </si>
  <si>
    <t>Hegewald, H., B. Koblenz, M. Wensch-Dorendorf and O. Christen (2016). "Impacts of high intensity crop rotation and N management on oilseed rape productivity in Germany." Crop and Pasture Science 67(3-4): 439-449.</t>
  </si>
  <si>
    <r>
      <t>Bergkvist, G., Stenberg, M., Wetterlind, J., Båth, B., &amp; Elfstrand, S. (2011). Clover cover crops under-sown in winter wheat increase yield of subsequent spring barley—Effect of N dose and companion grass. </t>
    </r>
    <r>
      <rPr>
        <i/>
        <sz val="8"/>
        <color rgb="FF222222"/>
        <rFont val="Arial"/>
        <family val="2"/>
      </rPr>
      <t>Field Crops Research</t>
    </r>
    <r>
      <rPr>
        <sz val="8"/>
        <color rgb="FF222222"/>
        <rFont val="Arial"/>
        <family val="2"/>
      </rPr>
      <t>, </t>
    </r>
    <r>
      <rPr>
        <i/>
        <sz val="8"/>
        <color rgb="FF222222"/>
        <rFont val="Arial"/>
        <family val="2"/>
      </rPr>
      <t>120</t>
    </r>
    <r>
      <rPr>
        <sz val="8"/>
        <color rgb="FF222222"/>
        <rFont val="Arial"/>
        <family val="2"/>
      </rPr>
      <t>(2), 292-298.</t>
    </r>
  </si>
  <si>
    <t>Verret et al</t>
  </si>
  <si>
    <r>
      <t>Bergkvist, G. (2003). Effect of white clover and nitrogen availability on the grain yield of winter wheat in a three-season intercropping system. </t>
    </r>
    <r>
      <rPr>
        <i/>
        <sz val="8"/>
        <color rgb="FF222222"/>
        <rFont val="Arial"/>
        <family val="2"/>
      </rPr>
      <t>Acta Agriculturae Scandinavica, Section B-Plant Soil Science</t>
    </r>
    <r>
      <rPr>
        <sz val="8"/>
        <color rgb="FF222222"/>
        <rFont val="Arial"/>
        <family val="2"/>
      </rPr>
      <t>, </t>
    </r>
    <r>
      <rPr>
        <i/>
        <sz val="8"/>
        <color rgb="FF222222"/>
        <rFont val="Arial"/>
        <family val="2"/>
      </rPr>
      <t>53</t>
    </r>
    <r>
      <rPr>
        <sz val="8"/>
        <color rgb="FF222222"/>
        <rFont val="Arial"/>
        <family val="2"/>
      </rPr>
      <t>(3), 97-109.</t>
    </r>
  </si>
  <si>
    <r>
      <t>Brandsæter, L. O., Netland, J., &amp; Meadow, R. (1998). Yields, weeds, pests and soil nitrogen in a white cabbage-living mulch system. </t>
    </r>
    <r>
      <rPr>
        <i/>
        <sz val="8"/>
        <color rgb="FF222222"/>
        <rFont val="Arial"/>
        <family val="2"/>
      </rPr>
      <t>Biological Agriculture &amp; Horticulture</t>
    </r>
    <r>
      <rPr>
        <sz val="8"/>
        <color rgb="FF222222"/>
        <rFont val="Arial"/>
        <family val="2"/>
      </rPr>
      <t>, </t>
    </r>
    <r>
      <rPr>
        <i/>
        <sz val="8"/>
        <color rgb="FF222222"/>
        <rFont val="Arial"/>
        <family val="2"/>
      </rPr>
      <t>16</t>
    </r>
    <r>
      <rPr>
        <sz val="8"/>
        <color rgb="FF222222"/>
        <rFont val="Arial"/>
        <family val="2"/>
      </rPr>
      <t>(3), 291-309.</t>
    </r>
  </si>
  <si>
    <r>
      <t>Thorsted, M. D., Olesen, J. E., &amp; Weiner, J. (2006). Mechanical control of clover improves nitrogen supply and growth of wheat in winter wheat/white clover intercropping. </t>
    </r>
    <r>
      <rPr>
        <i/>
        <sz val="8"/>
        <color rgb="FF222222"/>
        <rFont val="Arial"/>
        <family val="2"/>
      </rPr>
      <t>European journal of agronomy</t>
    </r>
    <r>
      <rPr>
        <sz val="8"/>
        <color rgb="FF222222"/>
        <rFont val="Arial"/>
        <family val="2"/>
      </rPr>
      <t>, </t>
    </r>
    <r>
      <rPr>
        <i/>
        <sz val="8"/>
        <color rgb="FF222222"/>
        <rFont val="Arial"/>
        <family val="2"/>
      </rPr>
      <t>24</t>
    </r>
    <r>
      <rPr>
        <sz val="8"/>
        <color rgb="FF222222"/>
        <rFont val="Arial"/>
        <family val="2"/>
      </rPr>
      <t>(2), 149-155.</t>
    </r>
  </si>
  <si>
    <t>Romaneckas, K., Adamavičienė, A., Pilipavičius, V., Šarauskis, E., Avižienytė, D., &amp; Buragienė, S. (2012). Interaction of maize and living mulch. Crop weediness and productivity.</t>
  </si>
  <si>
    <r>
      <t>Ohlander, L., Bergkvist, G., Stendahl, F., &amp; Kvist, M. (1996). Yield of catch crops and spring barley as affected by time of undersowing. </t>
    </r>
    <r>
      <rPr>
        <i/>
        <sz val="8"/>
        <color rgb="FF222222"/>
        <rFont val="Arial"/>
        <family val="2"/>
      </rPr>
      <t>Acta Agriculturae Scandinavica B-Plant Soil Sciences</t>
    </r>
    <r>
      <rPr>
        <sz val="8"/>
        <color rgb="FF222222"/>
        <rFont val="Arial"/>
        <family val="2"/>
      </rPr>
      <t>, </t>
    </r>
    <r>
      <rPr>
        <i/>
        <sz val="8"/>
        <color rgb="FF222222"/>
        <rFont val="Arial"/>
        <family val="2"/>
      </rPr>
      <t>46</t>
    </r>
    <r>
      <rPr>
        <sz val="8"/>
        <color rgb="FF222222"/>
        <rFont val="Arial"/>
        <family val="2"/>
      </rPr>
      <t>(3), 161-168.</t>
    </r>
  </si>
  <si>
    <r>
      <t>Carof, M., De Tourdonnet, S., Saulas, P., Le Floch, D., &amp; Roger-Estrade, J. (2007). Undersowing wheat with different living mulches in a no-till system. I. Yield analysis. </t>
    </r>
    <r>
      <rPr>
        <i/>
        <sz val="8"/>
        <color rgb="FF222222"/>
        <rFont val="Arial"/>
        <family val="2"/>
      </rPr>
      <t>Agronomy for Sustainable Development</t>
    </r>
    <r>
      <rPr>
        <sz val="8"/>
        <color rgb="FF222222"/>
        <rFont val="Arial"/>
        <family val="2"/>
      </rPr>
      <t>, </t>
    </r>
    <r>
      <rPr>
        <i/>
        <sz val="8"/>
        <color rgb="FF222222"/>
        <rFont val="Arial"/>
        <family val="2"/>
      </rPr>
      <t>27</t>
    </r>
    <r>
      <rPr>
        <sz val="8"/>
        <color rgb="FF222222"/>
        <rFont val="Arial"/>
        <family val="2"/>
      </rPr>
      <t>, 347-356.</t>
    </r>
  </si>
  <si>
    <r>
      <t>Bergkvist, G. (2003). Influence of white clover traits on biomass and yield in winter wheat-or winter oilseed rape-clover intercrops. </t>
    </r>
    <r>
      <rPr>
        <i/>
        <sz val="8"/>
        <color rgb="FF222222"/>
        <rFont val="Arial"/>
        <family val="2"/>
      </rPr>
      <t>Biological agriculture &amp; horticulture</t>
    </r>
    <r>
      <rPr>
        <sz val="8"/>
        <color rgb="FF222222"/>
        <rFont val="Arial"/>
        <family val="2"/>
      </rPr>
      <t>, </t>
    </r>
    <r>
      <rPr>
        <i/>
        <sz val="8"/>
        <color rgb="FF222222"/>
        <rFont val="Arial"/>
        <family val="2"/>
      </rPr>
      <t>21</t>
    </r>
    <r>
      <rPr>
        <sz val="8"/>
        <color rgb="FF222222"/>
        <rFont val="Arial"/>
        <family val="2"/>
      </rPr>
      <t>(2), 151-164.</t>
    </r>
  </si>
  <si>
    <r>
      <t>Amossé, C., Jeuffroy, M. H., Celette, F., &amp; David, C. (2013). Relay-intercropped forage legumes help to control weeds in organic grain production. </t>
    </r>
    <r>
      <rPr>
        <i/>
        <sz val="8"/>
        <color rgb="FF222222"/>
        <rFont val="Arial"/>
        <family val="2"/>
      </rPr>
      <t>European Journal of Agronomy</t>
    </r>
    <r>
      <rPr>
        <sz val="8"/>
        <color rgb="FF222222"/>
        <rFont val="Arial"/>
        <family val="2"/>
      </rPr>
      <t>, </t>
    </r>
    <r>
      <rPr>
        <i/>
        <sz val="8"/>
        <color rgb="FF222222"/>
        <rFont val="Arial"/>
        <family val="2"/>
      </rPr>
      <t>49</t>
    </r>
    <r>
      <rPr>
        <sz val="8"/>
        <color rgb="FF222222"/>
        <rFont val="Arial"/>
        <family val="2"/>
      </rPr>
      <t>, 158-167.</t>
    </r>
  </si>
  <si>
    <r>
      <t>Brust, J., Gerhards, R., Karanisa, T., Ruff, L., &amp; Kipp, A. (2011). Why undersown and cover crops become important again for weed suppression in European cropping systems. </t>
    </r>
    <r>
      <rPr>
        <i/>
        <sz val="8"/>
        <color rgb="FF222222"/>
        <rFont val="Arial"/>
        <family val="2"/>
      </rPr>
      <t>Gesunde Pflanzen</t>
    </r>
    <r>
      <rPr>
        <sz val="8"/>
        <color rgb="FF222222"/>
        <rFont val="Arial"/>
        <family val="2"/>
      </rPr>
      <t>, </t>
    </r>
    <r>
      <rPr>
        <i/>
        <sz val="8"/>
        <color rgb="FF222222"/>
        <rFont val="Arial"/>
        <family val="2"/>
      </rPr>
      <t>63</t>
    </r>
    <r>
      <rPr>
        <sz val="8"/>
        <color rgb="FF222222"/>
        <rFont val="Arial"/>
        <family val="2"/>
      </rPr>
      <t>, 191-198.</t>
    </r>
  </si>
  <si>
    <r>
      <t>Hauggaard-Nielsen, H., Mundus, S., &amp; Jensen, E. S. (2012). Grass-clover undersowing affects nitrogen dynamics in a grain legume–cereal arable cropping system. </t>
    </r>
    <r>
      <rPr>
        <i/>
        <sz val="8"/>
        <color rgb="FF222222"/>
        <rFont val="Arial"/>
        <family val="2"/>
      </rPr>
      <t>Field Crops Research</t>
    </r>
    <r>
      <rPr>
        <sz val="8"/>
        <color rgb="FF222222"/>
        <rFont val="Arial"/>
        <family val="2"/>
      </rPr>
      <t>, </t>
    </r>
    <r>
      <rPr>
        <i/>
        <sz val="8"/>
        <color rgb="FF222222"/>
        <rFont val="Arial"/>
        <family val="2"/>
      </rPr>
      <t>136</t>
    </r>
    <r>
      <rPr>
        <sz val="8"/>
        <color rgb="FF222222"/>
        <rFont val="Arial"/>
        <family val="2"/>
      </rPr>
      <t>, 23-31.</t>
    </r>
  </si>
  <si>
    <r>
      <t>Talgre, L., Lauringson, E., Roostalu, H., Astover, A., Eremeev, V., &amp; Selge, A. (2009). The effects of pure and undersowing green manures on yields of succeeding spring cereals. </t>
    </r>
    <r>
      <rPr>
        <i/>
        <sz val="8"/>
        <color rgb="FF222222"/>
        <rFont val="Arial"/>
        <family val="2"/>
      </rPr>
      <t>Acta Agriculturae Scandinavica Section B–Soil and Plant Science</t>
    </r>
    <r>
      <rPr>
        <sz val="8"/>
        <color rgb="FF222222"/>
        <rFont val="Arial"/>
        <family val="2"/>
      </rPr>
      <t>, </t>
    </r>
    <r>
      <rPr>
        <i/>
        <sz val="8"/>
        <color rgb="FF222222"/>
        <rFont val="Arial"/>
        <family val="2"/>
      </rPr>
      <t>59</t>
    </r>
    <r>
      <rPr>
        <sz val="8"/>
        <color rgb="FF222222"/>
        <rFont val="Arial"/>
        <family val="2"/>
      </rPr>
      <t>(1), 70-76.</t>
    </r>
  </si>
  <si>
    <r>
      <t>Hartl, W. (1989). Influence of undersown clovers on weeds and on the yield of winter wheat in organic farming. </t>
    </r>
    <r>
      <rPr>
        <i/>
        <sz val="8"/>
        <color rgb="FF222222"/>
        <rFont val="Arial"/>
        <family val="2"/>
      </rPr>
      <t>Agriculture, ecosystems &amp; environment</t>
    </r>
    <r>
      <rPr>
        <sz val="8"/>
        <color rgb="FF222222"/>
        <rFont val="Arial"/>
        <family val="2"/>
      </rPr>
      <t>, </t>
    </r>
    <r>
      <rPr>
        <i/>
        <sz val="8"/>
        <color rgb="FF222222"/>
        <rFont val="Arial"/>
        <family val="2"/>
      </rPr>
      <t>27</t>
    </r>
    <r>
      <rPr>
        <sz val="8"/>
        <color rgb="FF222222"/>
        <rFont val="Arial"/>
        <family val="2"/>
      </rPr>
      <t>(1-4), 389-396.</t>
    </r>
  </si>
  <si>
    <r>
      <t>Campiglia, E., Mancinelli, R., Radicetti, E., &amp; Baresel, J. P. (2014). Evaluating spatial arrangement for durum wheat (Triticum durum Desf.) and subclover (Trifolium subterraneum L.) intercropping systems. </t>
    </r>
    <r>
      <rPr>
        <i/>
        <sz val="8"/>
        <color rgb="FF222222"/>
        <rFont val="Arial"/>
        <family val="2"/>
      </rPr>
      <t>Field Crops Research</t>
    </r>
    <r>
      <rPr>
        <sz val="8"/>
        <color rgb="FF222222"/>
        <rFont val="Arial"/>
        <family val="2"/>
      </rPr>
      <t>, </t>
    </r>
    <r>
      <rPr>
        <i/>
        <sz val="8"/>
        <color rgb="FF222222"/>
        <rFont val="Arial"/>
        <family val="2"/>
      </rPr>
      <t>169</t>
    </r>
    <r>
      <rPr>
        <sz val="8"/>
        <color rgb="FF222222"/>
        <rFont val="Arial"/>
        <family val="2"/>
      </rPr>
      <t>, 49-57.</t>
    </r>
  </si>
  <si>
    <r>
      <t>Hansen, V., Müller-Stöver, D., Imparato, V., Krogh, P. H., Jensen, L. S., Dolmer, A., &amp; Hauggaard-Nielsen, H. (2017). The effects of straw or straw-derived gasification biochar applications on soil quality and crop productivity: A farm case study. </t>
    </r>
    <r>
      <rPr>
        <i/>
        <sz val="8"/>
        <color rgb="FF222222"/>
        <rFont val="Arial"/>
        <family val="2"/>
      </rPr>
      <t>Journal of environmental management</t>
    </r>
    <r>
      <rPr>
        <sz val="8"/>
        <color rgb="FF222222"/>
        <rFont val="Arial"/>
        <family val="2"/>
      </rPr>
      <t>, </t>
    </r>
    <r>
      <rPr>
        <i/>
        <sz val="8"/>
        <color rgb="FF222222"/>
        <rFont val="Arial"/>
        <family val="2"/>
      </rPr>
      <t>186</t>
    </r>
    <r>
      <rPr>
        <sz val="8"/>
        <color rgb="FF222222"/>
        <rFont val="Arial"/>
        <family val="2"/>
      </rPr>
      <t>, 88-95.</t>
    </r>
  </si>
  <si>
    <t>Zhang et al., 2023</t>
  </si>
  <si>
    <t>Soil practices - crop yield</t>
  </si>
  <si>
    <r>
      <t>Llovet, A., Mattana, S., Chin-Pampillo, J., Gascó, G., Sánchez, S., Mondini, C., ... &amp; Domene, X. (2021). Long-term effects of gasification biochar application on soil functions in a Mediterranean agroecosystem: Higher addition rates sequester more carbon but pose a risk to soil faunal communities. </t>
    </r>
    <r>
      <rPr>
        <i/>
        <sz val="8"/>
        <color rgb="FF222222"/>
        <rFont val="Arial"/>
        <family val="2"/>
      </rPr>
      <t>Science of the Total Environment</t>
    </r>
    <r>
      <rPr>
        <sz val="8"/>
        <color rgb="FF222222"/>
        <rFont val="Arial"/>
        <family val="2"/>
      </rPr>
      <t>, </t>
    </r>
    <r>
      <rPr>
        <i/>
        <sz val="8"/>
        <color rgb="FF222222"/>
        <rFont val="Arial"/>
        <family val="2"/>
      </rPr>
      <t>801</t>
    </r>
    <r>
      <rPr>
        <sz val="8"/>
        <color rgb="FF222222"/>
        <rFont val="Arial"/>
        <family val="2"/>
      </rPr>
      <t>, 149580.</t>
    </r>
  </si>
  <si>
    <t>Han et al., 2023</t>
  </si>
  <si>
    <t>Achankeng &amp; Cornelis (2023)</t>
  </si>
  <si>
    <t>Christian and Bacon(1990a)</t>
  </si>
  <si>
    <t>Cui et al., 2022</t>
  </si>
  <si>
    <r>
      <t>Tanaskovik, V., Cukaliev, O., Romić, D., &amp; Ondrašek, G. (2011). The influence of drip fertigation on water use efficiency in tomato crop production. </t>
    </r>
    <r>
      <rPr>
        <i/>
        <sz val="8"/>
        <color rgb="FF222222"/>
        <rFont val="Arial"/>
        <family val="2"/>
      </rPr>
      <t>Agriculturae Conspectus Scientificus</t>
    </r>
    <r>
      <rPr>
        <sz val="8"/>
        <color rgb="FF222222"/>
        <rFont val="Arial"/>
        <family val="2"/>
      </rPr>
      <t>, </t>
    </r>
    <r>
      <rPr>
        <i/>
        <sz val="8"/>
        <color rgb="FF222222"/>
        <rFont val="Arial"/>
        <family val="2"/>
      </rPr>
      <t>76</t>
    </r>
    <r>
      <rPr>
        <sz val="8"/>
        <color rgb="FF222222"/>
        <rFont val="Arial"/>
        <family val="2"/>
      </rPr>
      <t>(1), 57-63.</t>
    </r>
  </si>
  <si>
    <t>Delbaz et al., 2023</t>
  </si>
  <si>
    <t>Fertilisation practices</t>
  </si>
  <si>
    <r>
      <t>Rumpel, J., Kaniszewski, S., &amp; Dyśko, J. (2004). Effect of drip irrigation and fertilization timing and rate on yield of onion. </t>
    </r>
    <r>
      <rPr>
        <i/>
        <sz val="8"/>
        <color rgb="FF222222"/>
        <rFont val="Arial"/>
        <family val="2"/>
      </rPr>
      <t>Journal of vegetable crop production</t>
    </r>
    <r>
      <rPr>
        <sz val="8"/>
        <color rgb="FF222222"/>
        <rFont val="Arial"/>
        <family val="2"/>
      </rPr>
      <t>, </t>
    </r>
    <r>
      <rPr>
        <i/>
        <sz val="8"/>
        <color rgb="FF222222"/>
        <rFont val="Arial"/>
        <family val="2"/>
      </rPr>
      <t>9</t>
    </r>
    <r>
      <rPr>
        <sz val="8"/>
        <color rgb="FF222222"/>
        <rFont val="Arial"/>
        <family val="2"/>
      </rPr>
      <t>(2), 65-73.</t>
    </r>
  </si>
  <si>
    <r>
      <t>Rolbiecki, R., Rolbiecki, S., Piszczek, P., Figas, A., Jagosz, B., Ptach, W., ... &amp; Kazula, M. J. (2020). Impact of nitrogen fertigation on watermelon yield grown on the very light soil in Poland. </t>
    </r>
    <r>
      <rPr>
        <i/>
        <sz val="8"/>
        <color rgb="FF222222"/>
        <rFont val="Arial"/>
        <family val="2"/>
      </rPr>
      <t>Agronomy</t>
    </r>
    <r>
      <rPr>
        <sz val="8"/>
        <color rgb="FF222222"/>
        <rFont val="Arial"/>
        <family val="2"/>
      </rPr>
      <t>, </t>
    </r>
    <r>
      <rPr>
        <i/>
        <sz val="8"/>
        <color rgb="FF222222"/>
        <rFont val="Arial"/>
        <family val="2"/>
      </rPr>
      <t>10</t>
    </r>
    <r>
      <rPr>
        <sz val="8"/>
        <color rgb="FF222222"/>
        <rFont val="Arial"/>
        <family val="2"/>
      </rPr>
      <t>(2), 213.</t>
    </r>
  </si>
  <si>
    <r>
      <t>Rolbiecki, R., Rolbiecki, S., Figas, A., Jagosz, B., Wichrowska, D., Ptach, W., ... &amp; Liberacki, D. (2021). Effect of drip fertigation with nitrogen on yield and nutritive value of melon cultivated on a very light soil. </t>
    </r>
    <r>
      <rPr>
        <i/>
        <sz val="8"/>
        <color rgb="FF222222"/>
        <rFont val="Arial"/>
        <family val="2"/>
      </rPr>
      <t>Agronomy</t>
    </r>
    <r>
      <rPr>
        <sz val="8"/>
        <color rgb="FF222222"/>
        <rFont val="Arial"/>
        <family val="2"/>
      </rPr>
      <t>, </t>
    </r>
    <r>
      <rPr>
        <i/>
        <sz val="8"/>
        <color rgb="FF222222"/>
        <rFont val="Arial"/>
        <family val="2"/>
      </rPr>
      <t>11</t>
    </r>
    <r>
      <rPr>
        <sz val="8"/>
        <color rgb="FF222222"/>
        <rFont val="Arial"/>
        <family val="2"/>
      </rPr>
      <t>(5), 934.</t>
    </r>
  </si>
  <si>
    <t>Abalos (2012)</t>
  </si>
  <si>
    <t>Guo et al., 2022</t>
  </si>
  <si>
    <t>Pobereżny, J., Wszelaczyńska, E., &amp; Keutgen, A. J. (2012). Yield and chemical content of carrot storage roots depending on foliar fertilization with magnesium and duration of storage.</t>
  </si>
  <si>
    <t>Wang et al., 2020</t>
  </si>
  <si>
    <r>
      <t>Orlovius, K., &amp; McHoul, J. (2015). Effect of two magnesium fertilizers on leaf magnesium concentration, yield, and quality of potato and sugar beet. </t>
    </r>
    <r>
      <rPr>
        <i/>
        <sz val="8"/>
        <color rgb="FF222222"/>
        <rFont val="Arial"/>
        <family val="2"/>
      </rPr>
      <t>Journal of plant nutrition</t>
    </r>
    <r>
      <rPr>
        <sz val="8"/>
        <color rgb="FF222222"/>
        <rFont val="Arial"/>
        <family val="2"/>
      </rPr>
      <t>, </t>
    </r>
    <r>
      <rPr>
        <i/>
        <sz val="8"/>
        <color rgb="FF222222"/>
        <rFont val="Arial"/>
        <family val="2"/>
      </rPr>
      <t>38</t>
    </r>
    <r>
      <rPr>
        <sz val="8"/>
        <color rgb="FF222222"/>
        <rFont val="Arial"/>
        <family val="2"/>
      </rPr>
      <t>(13), 2044-2054.</t>
    </r>
  </si>
  <si>
    <r>
      <t>Kleiber, T., Golcz, A., &amp; Krzesiński, W. (2012). Effect of Magnesium Nutrition of Onion (L.). Part I. Yielding and Nutrient Status. </t>
    </r>
    <r>
      <rPr>
        <i/>
        <sz val="8"/>
        <color rgb="FF222222"/>
        <rFont val="Arial"/>
        <family val="2"/>
      </rPr>
      <t>Ecological Chemistry and Engineering S</t>
    </r>
    <r>
      <rPr>
        <sz val="8"/>
        <color rgb="FF222222"/>
        <rFont val="Arial"/>
        <family val="2"/>
      </rPr>
      <t>, </t>
    </r>
    <r>
      <rPr>
        <i/>
        <sz val="8"/>
        <color rgb="FF222222"/>
        <rFont val="Arial"/>
        <family val="2"/>
      </rPr>
      <t>19</t>
    </r>
    <r>
      <rPr>
        <sz val="8"/>
        <color rgb="FF222222"/>
        <rFont val="Arial"/>
        <family val="2"/>
      </rPr>
      <t>(1), 97-105.</t>
    </r>
  </si>
  <si>
    <r>
      <t>Cwalina-Ambroziak, B., Wierzbowska, J., Damszel, M., &amp; Bowszys, T. (2012). The effect of mineral fertilization on achenes yield and fungal communities isolated from the stems of milk thistle Silybum marianum (L.) Gaertner. </t>
    </r>
    <r>
      <rPr>
        <i/>
        <sz val="8"/>
        <color rgb="FF222222"/>
        <rFont val="Arial"/>
        <family val="2"/>
      </rPr>
      <t>Acta Scientiarum Polonorum. Hortorum Cultus</t>
    </r>
    <r>
      <rPr>
        <sz val="8"/>
        <color rgb="FF222222"/>
        <rFont val="Arial"/>
        <family val="2"/>
      </rPr>
      <t>, </t>
    </r>
    <r>
      <rPr>
        <i/>
        <sz val="8"/>
        <color rgb="FF222222"/>
        <rFont val="Arial"/>
        <family val="2"/>
      </rPr>
      <t>11</t>
    </r>
    <r>
      <rPr>
        <sz val="8"/>
        <color rgb="FF222222"/>
        <rFont val="Arial"/>
        <family val="2"/>
      </rPr>
      <t>(4), 157-168.</t>
    </r>
  </si>
  <si>
    <r>
      <t>Draycott, A. P., &amp; Farley, R. F. (1971). Effect of sodium and magnesium fertilisers and irrigation on growth, composition and yield of sugar beet. </t>
    </r>
    <r>
      <rPr>
        <i/>
        <sz val="8"/>
        <color rgb="FF222222"/>
        <rFont val="Arial"/>
        <family val="2"/>
      </rPr>
      <t>Journal of the Science of Food and Agriculture</t>
    </r>
    <r>
      <rPr>
        <sz val="8"/>
        <color rgb="FF222222"/>
        <rFont val="Arial"/>
        <family val="2"/>
      </rPr>
      <t>, </t>
    </r>
    <r>
      <rPr>
        <i/>
        <sz val="8"/>
        <color rgb="FF222222"/>
        <rFont val="Arial"/>
        <family val="2"/>
      </rPr>
      <t>22</t>
    </r>
    <r>
      <rPr>
        <sz val="8"/>
        <color rgb="FF222222"/>
        <rFont val="Arial"/>
        <family val="2"/>
      </rPr>
      <t>(11), 559-563.</t>
    </r>
  </si>
  <si>
    <r>
      <t>Bolton, J., &amp; Penny, A. (1968). The effects of potassium and magnesium fertilizers on yield and composition of successive crops of ryegrass, clover, sugar beet, potatoes, kale and barley on sandy soil at Woburn. </t>
    </r>
    <r>
      <rPr>
        <i/>
        <sz val="8"/>
        <color rgb="FF222222"/>
        <rFont val="Arial"/>
        <family val="2"/>
      </rPr>
      <t>The Journal of Agricultural Science</t>
    </r>
    <r>
      <rPr>
        <sz val="8"/>
        <color rgb="FF222222"/>
        <rFont val="Arial"/>
        <family val="2"/>
      </rPr>
      <t>, </t>
    </r>
    <r>
      <rPr>
        <i/>
        <sz val="8"/>
        <color rgb="FF222222"/>
        <rFont val="Arial"/>
        <family val="2"/>
      </rPr>
      <t>70</t>
    </r>
    <r>
      <rPr>
        <sz val="8"/>
        <color rgb="FF222222"/>
        <rFont val="Arial"/>
        <family val="2"/>
      </rPr>
      <t>(3), 303-311.</t>
    </r>
  </si>
  <si>
    <t>Su et al., 2021</t>
  </si>
  <si>
    <t>Table 1 variables to be included in the database speficied for each KPI</t>
  </si>
  <si>
    <t>group</t>
  </si>
  <si>
    <t>Variable</t>
  </si>
  <si>
    <t>Unit</t>
  </si>
  <si>
    <t>description</t>
  </si>
  <si>
    <t>additional information</t>
  </si>
  <si>
    <t>mandatory</t>
  </si>
  <si>
    <t>dataset</t>
  </si>
  <si>
    <t>-</t>
  </si>
  <si>
    <t>unique ID for each dataset</t>
  </si>
  <si>
    <t>x</t>
  </si>
  <si>
    <t>study</t>
  </si>
  <si>
    <t>unique ID for individual research papers</t>
  </si>
  <si>
    <t>paper reference: firstauthor_year_firstwordoftitle</t>
  </si>
  <si>
    <t>location</t>
  </si>
  <si>
    <t>if present: x coordinate of site</t>
  </si>
  <si>
    <t>Latitude (N/S), WGS84, CRS4326</t>
  </si>
  <si>
    <t>if present: y coordinate of site</t>
  </si>
  <si>
    <t>Longitude (W/E), WGS84, CRS4326</t>
  </si>
  <si>
    <t>short (1 growing season), long (&gt; 3 years), mid (1-3 years)</t>
  </si>
  <si>
    <t>experimental year</t>
  </si>
  <si>
    <t>for KPIs highly affected by short-term management, data should be listed from each growing season if available</t>
  </si>
  <si>
    <t>climate</t>
  </si>
  <si>
    <t>ºC</t>
  </si>
  <si>
    <t>mean temperature</t>
  </si>
  <si>
    <t>if unknown, can be derived from existing databases using X and Y</t>
  </si>
  <si>
    <t>mm</t>
  </si>
  <si>
    <t>annual precipitation</t>
  </si>
  <si>
    <t>site properties</t>
  </si>
  <si>
    <t>g/kg</t>
  </si>
  <si>
    <t>soil organic carbon level</t>
  </si>
  <si>
    <t>if soil organic matter is given, estimate soc = 0,5 x som, if unknown, can be derived from existing databases using X and Y</t>
  </si>
  <si>
    <t>soil acidity</t>
  </si>
  <si>
    <t>pH_method</t>
  </si>
  <si>
    <t>method used to measure pH</t>
  </si>
  <si>
    <t>classify: water, CaCl2, KCL or soil solution</t>
  </si>
  <si>
    <t>clay</t>
  </si>
  <si>
    <t>clay content</t>
  </si>
  <si>
    <t>cec</t>
  </si>
  <si>
    <t>mmol+/kg</t>
  </si>
  <si>
    <t>buffered cation exchange capacity</t>
  </si>
  <si>
    <t>phosphorus</t>
  </si>
  <si>
    <t>mg/kg</t>
  </si>
  <si>
    <t>available phosphorus content</t>
  </si>
  <si>
    <t>phosphorus_method</t>
  </si>
  <si>
    <t>method used to determine available P</t>
  </si>
  <si>
    <t>classify: CaCl2, OLSEN, MEHLIG, OXALATE, ...</t>
  </si>
  <si>
    <t>nitrogen</t>
  </si>
  <si>
    <t>total nitrogen content</t>
  </si>
  <si>
    <t>crop management</t>
  </si>
  <si>
    <t>crop</t>
  </si>
  <si>
    <t>maize, rice, wheat, barley, potato, grass, …</t>
  </si>
  <si>
    <t>if crop residue is incorporated back to the field</t>
  </si>
  <si>
    <t>yes/no</t>
  </si>
  <si>
    <t>if cover crop is used</t>
  </si>
  <si>
    <t>if there is crop rotation</t>
  </si>
  <si>
    <t>classify: the number of crops in the rotation (1 = monocropping, 2 or more)</t>
  </si>
  <si>
    <t>soil management</t>
  </si>
  <si>
    <t>which tillage method is used</t>
  </si>
  <si>
    <t>conventional or reduced/no-tillage</t>
  </si>
  <si>
    <t>fertilizer management</t>
  </si>
  <si>
    <t>type of fertilizers</t>
  </si>
  <si>
    <t>mineral, organic, combined, enhanced, biofertilizer</t>
  </si>
  <si>
    <t>n_dose</t>
  </si>
  <si>
    <t>kg N/ha</t>
  </si>
  <si>
    <t>total N input from fertilizers and manure</t>
  </si>
  <si>
    <t>n_dose_eff</t>
  </si>
  <si>
    <t>total effective N input from fertilizers and manure</t>
  </si>
  <si>
    <t>p_dose</t>
  </si>
  <si>
    <t>kg P2O5/ha</t>
  </si>
  <si>
    <t>total P input</t>
  </si>
  <si>
    <t>k_dose</t>
  </si>
  <si>
    <t>kg K2O/ha</t>
  </si>
  <si>
    <t>total K input</t>
  </si>
  <si>
    <t>abbreviation for the management practice in treatment</t>
  </si>
  <si>
    <t>see table 2</t>
  </si>
  <si>
    <t>description of main management practice in treatment</t>
  </si>
  <si>
    <t>description of main management practice in control</t>
  </si>
  <si>
    <t>type of main focused nutrient</t>
  </si>
  <si>
    <t>N, P, K, S, Ca, Mg</t>
  </si>
  <si>
    <t>nutri_dose</t>
  </si>
  <si>
    <t>kg /ha</t>
  </si>
  <si>
    <t>total nutrient input (fertilizer AND manure) in kg /ha</t>
  </si>
  <si>
    <t>number of replicates</t>
  </si>
  <si>
    <t>examples of involved KPI</t>
  </si>
  <si>
    <t>response variable NUE treatment</t>
  </si>
  <si>
    <t>nuet_type</t>
  </si>
  <si>
    <t>REN</t>
  </si>
  <si>
    <r>
      <t>REN: Nitrogen recovery efficiency of total aboveground biomass:  (Upt-Upc)/ (N fertilized)</t>
    </r>
    <r>
      <rPr>
        <sz val="11"/>
        <rFont val="Calibri"/>
        <family val="3"/>
        <charset val="134"/>
        <scheme val="minor"/>
      </rPr>
      <t>)</t>
    </r>
  </si>
  <si>
    <t>nuet_mean</t>
  </si>
  <si>
    <t>%</t>
  </si>
  <si>
    <t>mean nue of treatment</t>
  </si>
  <si>
    <t>nuet_sd</t>
  </si>
  <si>
    <t>standard deviation of nue of treatment</t>
  </si>
  <si>
    <t>se = SD /sqrt(n)</t>
  </si>
  <si>
    <t>response variable NUE control</t>
  </si>
  <si>
    <t>nuec_type</t>
  </si>
  <si>
    <t>nuec_mean</t>
  </si>
  <si>
    <t>mean nue of control</t>
  </si>
  <si>
    <t>nuec_sd</t>
  </si>
  <si>
    <t>standard deviation of nue of control</t>
  </si>
  <si>
    <t>response variable N uptake treatment</t>
  </si>
  <si>
    <t>nut_type</t>
  </si>
  <si>
    <t>nitrogen uptake type</t>
  </si>
  <si>
    <t>Nitrogen uptake of total aboveground biomass</t>
  </si>
  <si>
    <t>nut_mean</t>
  </si>
  <si>
    <t>kg·N/ha</t>
  </si>
  <si>
    <t>mean nitrogen uptake of treatment</t>
  </si>
  <si>
    <t>nut_sd</t>
  </si>
  <si>
    <t>standard deviation of N uptake of treatment</t>
  </si>
  <si>
    <t>response variable N uptake control</t>
  </si>
  <si>
    <t>nuc_type</t>
  </si>
  <si>
    <t>nuc_mean</t>
  </si>
  <si>
    <t>mean nitrogen uptake of control</t>
  </si>
  <si>
    <t>nuc_sd</t>
  </si>
  <si>
    <t>standard deviation of N uptake of control</t>
  </si>
  <si>
    <t>response variable yield treatment</t>
  </si>
  <si>
    <t>yieldt_type</t>
  </si>
  <si>
    <t>above ground biomass or grain dry weight</t>
  </si>
  <si>
    <t>yieldt_mean</t>
  </si>
  <si>
    <t>kg/ha</t>
  </si>
  <si>
    <t>mean yield of treatment</t>
  </si>
  <si>
    <t>yieldt_sd</t>
  </si>
  <si>
    <t>standard deviation of yield of treatment</t>
  </si>
  <si>
    <t>response variable yield comtrol</t>
  </si>
  <si>
    <t>yieldc_type</t>
  </si>
  <si>
    <t>yieldc_mean</t>
  </si>
  <si>
    <t>mean yield of control</t>
  </si>
  <si>
    <t>yieldc_sd</t>
  </si>
  <si>
    <t>standard deviation of yield of control</t>
  </si>
  <si>
    <t>response variable SOC treatment</t>
  </si>
  <si>
    <t>soct_mean</t>
  </si>
  <si>
    <t>mean soc of treatment</t>
  </si>
  <si>
    <t>soct_sd</t>
  </si>
  <si>
    <t>standard deviation of soc of treatment</t>
  </si>
  <si>
    <t>response variable SOC comtrol</t>
  </si>
  <si>
    <t>socc_mean</t>
  </si>
  <si>
    <t>mean soc of control</t>
  </si>
  <si>
    <t>socc_sd</t>
  </si>
  <si>
    <t>standard deviation of soc of control</t>
  </si>
  <si>
    <t>response variable pH treatment</t>
  </si>
  <si>
    <t>pHt_type</t>
  </si>
  <si>
    <t>pH_H2O or pH_CaCl2</t>
  </si>
  <si>
    <t>pHt_mean</t>
  </si>
  <si>
    <t>mean soil pH of treatment</t>
  </si>
  <si>
    <t>pHt_sd</t>
  </si>
  <si>
    <t>standard deviation of pH of treatment</t>
  </si>
  <si>
    <t>response variable pH comtrol</t>
  </si>
  <si>
    <t>pHc_type</t>
  </si>
  <si>
    <t>pHc_mean</t>
  </si>
  <si>
    <t>mean soil pH of control</t>
  </si>
  <si>
    <t>pHc_sd</t>
  </si>
  <si>
    <t>standard deviation of pH of control</t>
  </si>
  <si>
    <t xml:space="preserve">Table 2 management practice to be specified for each KPI </t>
  </si>
  <si>
    <t>relevant for KPIs</t>
  </si>
  <si>
    <t>Management practice name</t>
  </si>
  <si>
    <t>Man_category</t>
  </si>
  <si>
    <t xml:space="preserve">Man_code </t>
  </si>
  <si>
    <t>Man_treatment</t>
  </si>
  <si>
    <t>Man_control</t>
  </si>
  <si>
    <t>NUE</t>
  </si>
  <si>
    <t>Nutrient losses</t>
  </si>
  <si>
    <t>Nutrient uptake</t>
  </si>
  <si>
    <t>SOC</t>
  </si>
  <si>
    <t>soil pH</t>
  </si>
  <si>
    <t>Farmgate NUE</t>
  </si>
  <si>
    <t>farmgate nutrient surplus</t>
  </si>
  <si>
    <t>Rotation or multi-cropping</t>
  </si>
  <si>
    <t>CROPB</t>
  </si>
  <si>
    <t>crop rotation with two or more crops in rotation</t>
  </si>
  <si>
    <t>intercropping to increase number of crops grown simultaneously on one field</t>
  </si>
  <si>
    <t>Cover crop</t>
  </si>
  <si>
    <t>cover cropping, catch cropping</t>
  </si>
  <si>
    <t>Legume </t>
  </si>
  <si>
    <t>CROPE</t>
  </si>
  <si>
    <t>LG</t>
  </si>
  <si>
    <t>including a legume in rotation and addition effects of N fixation</t>
  </si>
  <si>
    <t>no legume in rotation</t>
  </si>
  <si>
    <t>Deep-rooting crop</t>
  </si>
  <si>
    <t>DRC</t>
  </si>
  <si>
    <t>deep-rooting crop such as faba bean and kenza</t>
  </si>
  <si>
    <t>shallow-rooting crops such as wheat and barley</t>
  </si>
  <si>
    <t>Residue retention</t>
  </si>
  <si>
    <t>retaining or incorporating crop residues after harvest, mulching</t>
  </si>
  <si>
    <t>Irrigation</t>
  </si>
  <si>
    <t>CROPIRR</t>
  </si>
  <si>
    <t>irrigation (not included in quantitative analysis)</t>
  </si>
  <si>
    <t>rainfed</t>
  </si>
  <si>
    <t>Reduced tillage</t>
  </si>
  <si>
    <t>STILL</t>
  </si>
  <si>
    <t>reduced or minimal tillage practices such as strip till, zone till ridge till, reduced tillage passes, medium intensity non-inversion tillage up to 40 cm depth</t>
  </si>
  <si>
    <t>No tillage </t>
  </si>
  <si>
    <t>N fertilization </t>
  </si>
  <si>
    <t>FDOSE</t>
  </si>
  <si>
    <t>specific fertilizer rate assessed by levels or continuous data</t>
  </si>
  <si>
    <t>no fertilizer</t>
  </si>
  <si>
    <t>P fertilization</t>
  </si>
  <si>
    <t>PF</t>
  </si>
  <si>
    <t>micronutrients fertilization</t>
  </si>
  <si>
    <t>MIF</t>
  </si>
  <si>
    <t>in-season supplementing of micronutrients, e.g. Mg, Ca, S,</t>
  </si>
  <si>
    <t>Right fert. Organic VS mineral </t>
  </si>
  <si>
    <t>FTYPE</t>
  </si>
  <si>
    <t>Right rate</t>
  </si>
  <si>
    <t>OFR</t>
  </si>
  <si>
    <t>improved/optimized or reduced fertilizer rate</t>
  </si>
  <si>
    <t>conventional rate</t>
  </si>
  <si>
    <t>Right timing</t>
  </si>
  <si>
    <t>FTIME</t>
  </si>
  <si>
    <t>OFT</t>
  </si>
  <si>
    <t>improved/optimized timing of fertilizer application</t>
  </si>
  <si>
    <t>conventional timing</t>
  </si>
  <si>
    <t>Right placement</t>
  </si>
  <si>
    <t>FLOC</t>
  </si>
  <si>
    <t>OFP</t>
  </si>
  <si>
    <t>improved/optimized placement of fertilizer</t>
  </si>
  <si>
    <t>conventional placement</t>
  </si>
  <si>
    <t>Enhanced efficiency</t>
  </si>
  <si>
    <t>EE</t>
  </si>
  <si>
    <t xml:space="preserve">application of enhanced efficiency fertilizers with additives such as nitrification or urease inhibitors (most frequent) or zeolites </t>
  </si>
  <si>
    <t>not applied</t>
  </si>
  <si>
    <t>soil improver</t>
  </si>
  <si>
    <t>SIMP</t>
  </si>
  <si>
    <t>application of biochar (most frequent) or compost</t>
  </si>
  <si>
    <t>Biofertilizers</t>
  </si>
  <si>
    <t>BF</t>
  </si>
  <si>
    <t>application of biofertilizers (microbial inoculant)</t>
  </si>
  <si>
    <t>Anaerobic digestion</t>
  </si>
  <si>
    <t>MTREAT</t>
  </si>
  <si>
    <t>AD</t>
  </si>
  <si>
    <t>application of anaerobic digestion in manure treatment</t>
  </si>
  <si>
    <t>NDN</t>
  </si>
  <si>
    <t>manure separation technology</t>
  </si>
  <si>
    <t>MST</t>
  </si>
  <si>
    <t>application of separation technology (including centrifuge, screw, band or press sepration) in manure treatment</t>
  </si>
  <si>
    <t>membrane filtration technology</t>
  </si>
  <si>
    <t>MFT</t>
  </si>
  <si>
    <t>application of membrane filtration (including MF, UF, NF, OR) in manure treatment</t>
  </si>
  <si>
    <t>stripping and scrubbing technology</t>
  </si>
  <si>
    <t>SST</t>
  </si>
  <si>
    <t>application of stripping &amp; scrubbing (with acid or not) in manure treatment</t>
  </si>
  <si>
    <t>Duckweed cultivation</t>
  </si>
  <si>
    <t>DC</t>
  </si>
  <si>
    <t>cultivation of duckweed using waste streams from manure treatment</t>
  </si>
  <si>
    <t>Microalgae cultivation</t>
  </si>
  <si>
    <t>MC</t>
  </si>
  <si>
    <t>Constructed wetland</t>
  </si>
  <si>
    <t>CW</t>
  </si>
  <si>
    <t>constructed wetland as the post-treatment for manure</t>
  </si>
  <si>
    <t>Local novel protein</t>
  </si>
  <si>
    <t>AFEED</t>
  </si>
  <si>
    <t>LNP</t>
  </si>
  <si>
    <t>local production of duckweed, microalgae, grass, faba bean as novel protein</t>
  </si>
  <si>
    <t>imported Soybean meal</t>
  </si>
  <si>
    <t>Fertigation</t>
  </si>
  <si>
    <t>FERT</t>
  </si>
  <si>
    <t>FT</t>
  </si>
  <si>
    <t>application of application along with fertilizer</t>
  </si>
  <si>
    <t>Mulching</t>
  </si>
  <si>
    <t>MULC</t>
  </si>
  <si>
    <t xml:space="preserve">application of (organic i.e straw or leaves, inorganic i.e plastic etc.) mulching </t>
  </si>
  <si>
    <t>Drip fertigation</t>
  </si>
  <si>
    <t>utilisation of drip fertigation</t>
  </si>
  <si>
    <t>Mg fertilization </t>
  </si>
  <si>
    <t>Ley application</t>
  </si>
  <si>
    <t>LEY</t>
  </si>
  <si>
    <t>Drilling practices</t>
  </si>
  <si>
    <t>DRILL</t>
  </si>
  <si>
    <t>Subbtle tillage</t>
  </si>
  <si>
    <t>Ali (2019)</t>
  </si>
  <si>
    <t>Plaza-Bonilla et al., 2017</t>
  </si>
  <si>
    <t>Baggs et al., 2003</t>
  </si>
  <si>
    <t>Boeckx et al., 2011</t>
  </si>
  <si>
    <t>Boehmel et al., 2008</t>
  </si>
  <si>
    <t>Calzarano 2018</t>
  </si>
  <si>
    <t>Cantero-Martinez et al.,  2007</t>
  </si>
  <si>
    <t>Carof et al., 2007</t>
  </si>
  <si>
    <t>Christian and Bacon 1990</t>
  </si>
  <si>
    <t>Cociu 2019</t>
  </si>
  <si>
    <t>Cociu 1 2019</t>
  </si>
  <si>
    <t>De Vita et al.,  2007</t>
  </si>
  <si>
    <t>Filipovic et al., 2006</t>
  </si>
  <si>
    <t>Houst et al.,  2012</t>
  </si>
  <si>
    <t>Jug 2019</t>
  </si>
  <si>
    <t>Kisic et al.,  2010</t>
  </si>
  <si>
    <t>Landschoot 2019</t>
  </si>
  <si>
    <t>Lithourgidis et al., 2005</t>
  </si>
  <si>
    <t>López-Bellido et al., 1996</t>
  </si>
  <si>
    <t>López-Bellido et al., 2004</t>
  </si>
  <si>
    <t>López-Bellido et al., 2012</t>
  </si>
  <si>
    <t>Malecka et al., 2012</t>
  </si>
  <si>
    <t>Martin-Rueda et al., 2007</t>
  </si>
  <si>
    <t>Morell et al., 2011</t>
  </si>
  <si>
    <t>Moret et al., 2007</t>
  </si>
  <si>
    <t>Pabin et al.,  2006</t>
  </si>
  <si>
    <t>Pagnani 2019</t>
  </si>
  <si>
    <t>Pareja-Sanchez 2019</t>
  </si>
  <si>
    <t>Plaza-Bonilla 2018</t>
  </si>
  <si>
    <t>Ramos 2019</t>
  </si>
  <si>
    <t>Verch et al., 2009</t>
  </si>
  <si>
    <t>Cantero-Martinez et al., (2007)</t>
  </si>
  <si>
    <t>Videnovic et al., 2011</t>
  </si>
  <si>
    <t>Cociu and  Alionte (2011)</t>
  </si>
  <si>
    <t>De Vita et al., (2007)</t>
  </si>
  <si>
    <t>Filipovic et al., (2006)</t>
  </si>
  <si>
    <t>Lithourgidis (2005)</t>
  </si>
  <si>
    <t>Lopez-Bellido et al., (2012)</t>
  </si>
  <si>
    <t>Plaza-Bonilla et al., (2017)</t>
  </si>
  <si>
    <t>Videnovic et al., (2011)</t>
  </si>
  <si>
    <t>Cantero-Martinez et al. 2007</t>
  </si>
  <si>
    <t>Carof et al. 2007</t>
  </si>
  <si>
    <t>De Vita et al. 2007</t>
  </si>
  <si>
    <t>Lithourgidis et al. 2005</t>
  </si>
  <si>
    <t>176/94</t>
  </si>
  <si>
    <t>López-Bellido et al. 2012</t>
  </si>
  <si>
    <t>Videnovic et al. 2011</t>
  </si>
  <si>
    <t xml:space="preserve">kpi_treat </t>
  </si>
  <si>
    <t>Gauder (2012)</t>
  </si>
  <si>
    <t>67+226:40</t>
  </si>
  <si>
    <t>.</t>
  </si>
  <si>
    <t>Grand Total</t>
  </si>
  <si>
    <t>% distribution of 'Practices - indicator'</t>
  </si>
  <si>
    <t>Count of Practices - indicator</t>
  </si>
  <si>
    <t>cover crop</t>
  </si>
  <si>
    <t>CC + MCR + RR</t>
  </si>
  <si>
    <t xml:space="preserve">cover crop+rotation+ residue retention </t>
  </si>
  <si>
    <t>no cover crop + monoculture + no residue</t>
  </si>
  <si>
    <t>cover crop+rotation+ residue retention + reduced tillage</t>
  </si>
  <si>
    <t>CT + CC + M</t>
  </si>
  <si>
    <t>Mowing</t>
  </si>
  <si>
    <t>MOW</t>
  </si>
  <si>
    <t>M</t>
  </si>
  <si>
    <t>no mowing</t>
  </si>
  <si>
    <t>mowing</t>
  </si>
  <si>
    <t>no tillage + no cover crop + no mowing</t>
  </si>
  <si>
    <t xml:space="preserve"> cover crop + mowing</t>
  </si>
  <si>
    <t xml:space="preserve"> no cover crop + no mowing</t>
  </si>
  <si>
    <t>CC + M</t>
  </si>
  <si>
    <t xml:space="preserve">Irrigation </t>
  </si>
  <si>
    <t xml:space="preserve">rainfed </t>
  </si>
  <si>
    <t>crop rotation + nitrogen fertilisation</t>
  </si>
  <si>
    <t>monoculture + no fertilisation</t>
  </si>
  <si>
    <t xml:space="preserve">Oilseed rape    </t>
  </si>
  <si>
    <t xml:space="preserve">MCR </t>
  </si>
  <si>
    <t>incorporation of straw and cash crops</t>
  </si>
  <si>
    <t xml:space="preserve">RT </t>
  </si>
  <si>
    <t xml:space="preserve">reduced tillage </t>
  </si>
  <si>
    <t xml:space="preserve"> conventional mouldboard ploughing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</si>
</sst>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rgb="FFFF0000"/>
      <name val="Calibri"/>
      <family val="2"/>
      <scheme val="minor"/>
    </font>
    <font>
      <sz val="11"/>
      <color rgb="FF000000"/>
      <name val="Calibri"/>
      <family val="2"/>
      <scheme val="minor"/>
    </font>
    <font>
      <b/>
      <sz val="11"/>
      <name val="Calibri"/>
      <family val="2"/>
      <scheme val="minor"/>
    </font>
    <font>
      <sz val="11"/>
      <name val="Calibri"/>
      <family val="2"/>
      <scheme val="minor"/>
    </font>
    <font>
      <sz val="11"/>
      <name val="Times New Roman"/>
      <family val="1"/>
    </font>
    <font>
      <sz val="11"/>
      <name val="Calibri"/>
      <family val="3"/>
      <charset val="134"/>
      <scheme val="minor"/>
    </font>
    <font>
      <b/>
      <sz val="11"/>
      <color rgb="FF000000"/>
      <name val="Calibri"/>
      <family val="2"/>
      <scheme val="minor"/>
    </font>
    <font>
      <sz val="10"/>
      <name val="Arial"/>
      <family val="2"/>
    </font>
    <font>
      <sz val="10"/>
      <color rgb="FF333333"/>
      <name val="Arial"/>
      <family val="2"/>
    </font>
    <font>
      <sz val="8"/>
      <name val="Calibri"/>
      <family val="2"/>
      <scheme val="minor"/>
    </font>
    <font>
      <sz val="8"/>
      <color rgb="FF222222"/>
      <name val="Arial"/>
      <family val="2"/>
    </font>
    <font>
      <i/>
      <sz val="8"/>
      <color rgb="FF222222"/>
      <name val="Arial"/>
      <family val="2"/>
    </font>
    <font>
      <sz val="10"/>
      <color theme="1"/>
      <name val="Times New Roman"/>
      <family val="1"/>
    </font>
    <font>
      <sz val="9.6"/>
      <color rgb="FF0D0D0D"/>
      <name val="Segoe UI"/>
      <family val="2"/>
    </font>
    <font>
      <sz val="11"/>
      <color theme="1"/>
      <name val="Calibri"/>
      <family val="2"/>
      <charset val="134"/>
      <scheme val="minor"/>
    </font>
    <font>
      <b/>
      <i/>
      <sz val="11"/>
      <color rgb="FF000000"/>
      <name val="Calibri"/>
      <scheme val="minor"/>
    </font>
  </fonts>
  <fills count="10">
    <fill>
      <patternFill patternType="none"/>
    </fill>
    <fill>
      <patternFill patternType="gray125"/>
    </fill>
    <fill>
      <patternFill patternType="solid">
        <fgColor rgb="FFFFFF00"/>
        <bgColor rgb="FF000000"/>
      </patternFill>
    </fill>
    <fill>
      <patternFill patternType="solid">
        <fgColor rgb="FFFFC000"/>
        <bgColor rgb="FF000000"/>
      </patternFill>
    </fill>
    <fill>
      <patternFill patternType="solid">
        <fgColor rgb="FFFFFF00"/>
        <bgColor indexed="64"/>
      </patternFill>
    </fill>
    <fill>
      <patternFill patternType="solid">
        <fgColor rgb="FF92D050"/>
        <bgColor indexed="64"/>
      </patternFill>
    </fill>
    <fill>
      <patternFill patternType="solid">
        <fgColor rgb="FF92D050"/>
        <bgColor rgb="FF000000"/>
      </patternFill>
    </fill>
    <fill>
      <patternFill patternType="solid">
        <fgColor rgb="FFFF0000"/>
        <bgColor indexed="64"/>
      </patternFill>
    </fill>
    <fill>
      <patternFill patternType="solid">
        <fgColor theme="5" tint="0.39997558519241921"/>
        <bgColor indexed="64"/>
      </patternFill>
    </fill>
    <fill>
      <patternFill patternType="solid">
        <fgColor rgb="FFFFC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rgb="FFE3E3E3"/>
      </left>
      <right style="medium">
        <color rgb="FFE3E3E3"/>
      </right>
      <top/>
      <bottom style="medium">
        <color rgb="FFE3E3E3"/>
      </bottom>
      <diagonal/>
    </border>
    <border>
      <left style="medium">
        <color rgb="FFE3E3E3"/>
      </left>
      <right/>
      <top/>
      <bottom style="medium">
        <color rgb="FFE3E3E3"/>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5" fillId="0" borderId="0">
      <alignment vertical="center"/>
    </xf>
    <xf numFmtId="0" fontId="15" fillId="0" borderId="0">
      <alignment vertical="center"/>
    </xf>
  </cellStyleXfs>
  <cellXfs count="96">
    <xf numFmtId="0" fontId="0" fillId="0" borderId="0" xfId="0"/>
    <xf numFmtId="0" fontId="2" fillId="2" borderId="1" xfId="0" applyFont="1" applyFill="1" applyBorder="1"/>
    <xf numFmtId="0" fontId="2" fillId="0" borderId="0" xfId="0" applyFont="1"/>
    <xf numFmtId="0" fontId="4" fillId="2" borderId="0" xfId="0" applyFont="1" applyFill="1"/>
    <xf numFmtId="0" fontId="4" fillId="0" borderId="0" xfId="0" applyFont="1"/>
    <xf numFmtId="0" fontId="4" fillId="0" borderId="0" xfId="0" applyFont="1" applyAlignment="1">
      <alignment horizontal="center"/>
    </xf>
    <xf numFmtId="0" fontId="5" fillId="0" borderId="0" xfId="0" applyFont="1"/>
    <xf numFmtId="0" fontId="2" fillId="0" borderId="0" xfId="0" applyFont="1" applyAlignment="1">
      <alignment horizontal="center"/>
    </xf>
    <xf numFmtId="0" fontId="4" fillId="0" borderId="0" xfId="0" applyFont="1" applyAlignment="1">
      <alignment wrapText="1"/>
    </xf>
    <xf numFmtId="0" fontId="0" fillId="0" borderId="0" xfId="0" applyAlignment="1">
      <alignment wrapText="1"/>
    </xf>
    <xf numFmtId="0" fontId="4" fillId="3" borderId="0" xfId="0" applyFont="1" applyFill="1"/>
    <xf numFmtId="0" fontId="2" fillId="2" borderId="0" xfId="0" applyFont="1" applyFill="1"/>
    <xf numFmtId="0" fontId="4" fillId="0" borderId="2" xfId="0" applyFont="1" applyBorder="1"/>
    <xf numFmtId="0" fontId="4" fillId="0" borderId="3" xfId="0" applyFont="1" applyBorder="1"/>
    <xf numFmtId="0" fontId="4" fillId="0" borderId="5" xfId="0" applyFont="1" applyBorder="1"/>
    <xf numFmtId="0" fontId="4" fillId="0" borderId="7" xfId="0" applyFont="1" applyBorder="1"/>
    <xf numFmtId="0" fontId="4" fillId="0" borderId="8" xfId="0" applyFont="1" applyBorder="1"/>
    <xf numFmtId="0" fontId="2" fillId="0" borderId="2" xfId="0" applyFont="1" applyBorder="1"/>
    <xf numFmtId="0" fontId="2" fillId="0" borderId="3" xfId="0" applyFont="1" applyBorder="1"/>
    <xf numFmtId="0" fontId="2" fillId="0" borderId="5" xfId="0" applyFont="1" applyBorder="1"/>
    <xf numFmtId="0" fontId="2" fillId="0" borderId="7" xfId="0" applyFont="1" applyBorder="1"/>
    <xf numFmtId="0" fontId="2" fillId="0" borderId="8" xfId="0" applyFont="1" applyBorder="1"/>
    <xf numFmtId="0" fontId="2" fillId="0" borderId="10" xfId="0" applyFont="1" applyBorder="1"/>
    <xf numFmtId="0" fontId="2" fillId="0" borderId="0" xfId="0" applyFont="1" applyAlignment="1">
      <alignment horizontal="left"/>
    </xf>
    <xf numFmtId="0" fontId="2" fillId="0" borderId="0" xfId="0" applyFont="1" applyAlignment="1">
      <alignment horizontal="left" vertical="center"/>
    </xf>
    <xf numFmtId="0" fontId="4" fillId="2" borderId="0" xfId="0" applyFont="1" applyFill="1" applyAlignment="1">
      <alignment wrapText="1"/>
    </xf>
    <xf numFmtId="0" fontId="2" fillId="0" borderId="0" xfId="0" applyFont="1" applyAlignment="1">
      <alignment wrapText="1"/>
    </xf>
    <xf numFmtId="0" fontId="4" fillId="0" borderId="4" xfId="0" applyFont="1" applyBorder="1" applyAlignment="1">
      <alignment wrapText="1"/>
    </xf>
    <xf numFmtId="0" fontId="4" fillId="0" borderId="6" xfId="0" applyFont="1" applyBorder="1" applyAlignment="1">
      <alignment wrapText="1"/>
    </xf>
    <xf numFmtId="0" fontId="4" fillId="0" borderId="9" xfId="0" applyFont="1" applyBorder="1" applyAlignment="1">
      <alignment wrapText="1"/>
    </xf>
    <xf numFmtId="0" fontId="2" fillId="0" borderId="4" xfId="0" applyFont="1" applyBorder="1" applyAlignment="1">
      <alignment wrapText="1"/>
    </xf>
    <xf numFmtId="0" fontId="2" fillId="0" borderId="6" xfId="0" applyFont="1" applyBorder="1" applyAlignment="1">
      <alignment wrapText="1"/>
    </xf>
    <xf numFmtId="0" fontId="2" fillId="0" borderId="9" xfId="0" applyFont="1" applyBorder="1" applyAlignment="1">
      <alignment wrapText="1"/>
    </xf>
    <xf numFmtId="0" fontId="2" fillId="0" borderId="11" xfId="0" applyFont="1" applyBorder="1" applyAlignment="1">
      <alignment wrapText="1"/>
    </xf>
    <xf numFmtId="0" fontId="2" fillId="0" borderId="0" xfId="0" applyFont="1" applyAlignment="1">
      <alignment horizontal="left" vertical="center" wrapText="1"/>
    </xf>
    <xf numFmtId="0" fontId="2" fillId="0" borderId="0" xfId="0" applyFont="1" applyAlignment="1">
      <alignment horizontal="left" wrapText="1"/>
    </xf>
    <xf numFmtId="0" fontId="7" fillId="0" borderId="12" xfId="0" applyFont="1" applyBorder="1"/>
    <xf numFmtId="0" fontId="7" fillId="0" borderId="13" xfId="0" applyFont="1" applyBorder="1"/>
    <xf numFmtId="0" fontId="4" fillId="2" borderId="1" xfId="0" applyFont="1" applyFill="1" applyBorder="1"/>
    <xf numFmtId="0" fontId="2" fillId="0" borderId="1" xfId="0" applyFont="1" applyBorder="1"/>
    <xf numFmtId="0" fontId="2" fillId="0" borderId="1" xfId="0" applyFont="1" applyBorder="1" applyAlignment="1">
      <alignment horizontal="center"/>
    </xf>
    <xf numFmtId="0" fontId="4" fillId="0" borderId="1" xfId="0" applyFont="1" applyBorder="1"/>
    <xf numFmtId="0" fontId="7" fillId="0" borderId="13"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0" fontId="8" fillId="0" borderId="0" xfId="0" applyFont="1" applyAlignment="1">
      <alignment horizontal="center" vertical="center" wrapText="1"/>
    </xf>
    <xf numFmtId="0" fontId="0" fillId="4" borderId="0" xfId="0" applyFill="1"/>
    <xf numFmtId="0" fontId="2" fillId="6" borderId="1" xfId="0" applyFont="1" applyFill="1" applyBorder="1"/>
    <xf numFmtId="0" fontId="0" fillId="5" borderId="0" xfId="0" applyFill="1"/>
    <xf numFmtId="0" fontId="2" fillId="6" borderId="1" xfId="0" applyFont="1" applyFill="1" applyBorder="1" applyAlignment="1">
      <alignment wrapText="1"/>
    </xf>
    <xf numFmtId="0" fontId="4" fillId="0" borderId="14" xfId="0" applyFont="1" applyBorder="1"/>
    <xf numFmtId="0" fontId="0" fillId="4" borderId="0" xfId="0" applyFill="1" applyAlignment="1">
      <alignment wrapText="1"/>
    </xf>
    <xf numFmtId="0" fontId="2" fillId="2" borderId="0" xfId="0" applyFont="1" applyFill="1" applyAlignment="1">
      <alignment wrapText="1"/>
    </xf>
    <xf numFmtId="0" fontId="0" fillId="7" borderId="0" xfId="0" applyFill="1" applyAlignment="1">
      <alignment wrapText="1"/>
    </xf>
    <xf numFmtId="0" fontId="0" fillId="8" borderId="0" xfId="0" applyFill="1" applyAlignment="1">
      <alignment wrapText="1"/>
    </xf>
    <xf numFmtId="0" fontId="0" fillId="9" borderId="0" xfId="0" applyFill="1" applyAlignment="1">
      <alignment wrapText="1"/>
    </xf>
    <xf numFmtId="0" fontId="0" fillId="0" borderId="19" xfId="0" applyBorder="1"/>
    <xf numFmtId="0" fontId="4" fillId="0" borderId="20" xfId="0" applyFont="1" applyBorder="1"/>
    <xf numFmtId="0" fontId="1" fillId="0" borderId="1" xfId="0" applyFont="1" applyBorder="1"/>
    <xf numFmtId="0" fontId="4" fillId="0" borderId="19" xfId="0" applyFont="1" applyBorder="1"/>
    <xf numFmtId="0" fontId="0" fillId="0" borderId="1" xfId="0" applyBorder="1" applyAlignment="1">
      <alignment wrapText="1"/>
    </xf>
    <xf numFmtId="0" fontId="0" fillId="0" borderId="19" xfId="0" applyBorder="1" applyAlignment="1">
      <alignment wrapText="1"/>
    </xf>
    <xf numFmtId="0" fontId="0" fillId="0" borderId="0" xfId="0" applyFill="1"/>
    <xf numFmtId="0" fontId="8" fillId="0" borderId="0" xfId="0" applyFont="1" applyFill="1" applyAlignment="1">
      <alignment horizontal="center" vertical="center" wrapText="1"/>
    </xf>
    <xf numFmtId="0" fontId="9" fillId="0" borderId="0" xfId="0" applyFont="1" applyFill="1"/>
    <xf numFmtId="0" fontId="2" fillId="0" borderId="0" xfId="0" applyFont="1" applyFill="1" applyAlignment="1">
      <alignment horizontal="center" wrapText="1"/>
    </xf>
    <xf numFmtId="0" fontId="0" fillId="0" borderId="0" xfId="0" applyFill="1" applyAlignment="1">
      <alignment wrapText="1"/>
    </xf>
    <xf numFmtId="0" fontId="8" fillId="0" borderId="0" xfId="0" applyFont="1" applyFill="1" applyAlignment="1">
      <alignment horizontal="center" vertical="center"/>
    </xf>
    <xf numFmtId="0" fontId="9" fillId="0" borderId="0" xfId="0" applyFont="1" applyFill="1" applyAlignment="1">
      <alignment wrapText="1"/>
    </xf>
    <xf numFmtId="0" fontId="0" fillId="0" borderId="0" xfId="0" applyFill="1" applyAlignment="1">
      <alignment horizontal="left"/>
    </xf>
    <xf numFmtId="49" fontId="13" fillId="0" borderId="0" xfId="0" applyNumberFormat="1" applyFont="1" applyFill="1" applyAlignment="1">
      <alignment horizontal="center" vertical="center"/>
    </xf>
    <xf numFmtId="16" fontId="0" fillId="0" borderId="0" xfId="0" applyNumberFormat="1" applyFill="1"/>
    <xf numFmtId="0" fontId="0" fillId="0" borderId="0" xfId="0" applyFont="1" applyFill="1"/>
    <xf numFmtId="0" fontId="0" fillId="0" borderId="0" xfId="0" applyFont="1" applyFill="1" applyAlignment="1">
      <alignment wrapText="1"/>
    </xf>
    <xf numFmtId="16" fontId="0" fillId="0" borderId="0" xfId="0" applyNumberFormat="1" applyFont="1" applyFill="1"/>
    <xf numFmtId="0" fontId="14" fillId="0" borderId="17" xfId="0" applyFont="1" applyFill="1" applyBorder="1" applyAlignment="1">
      <alignment vertical="center" wrapText="1"/>
    </xf>
    <xf numFmtId="16" fontId="14" fillId="0" borderId="17" xfId="0" applyNumberFormat="1" applyFont="1" applyFill="1" applyBorder="1" applyAlignment="1">
      <alignment vertical="center" wrapText="1"/>
    </xf>
    <xf numFmtId="0" fontId="14" fillId="0" borderId="18" xfId="0" applyFont="1" applyFill="1" applyBorder="1" applyAlignment="1">
      <alignment vertical="center" wrapText="1"/>
    </xf>
    <xf numFmtId="2" fontId="0" fillId="0" borderId="0" xfId="0" applyNumberFormat="1" applyFill="1" applyAlignment="1">
      <alignment wrapText="1"/>
    </xf>
    <xf numFmtId="0" fontId="13" fillId="0" borderId="0" xfId="0" applyFont="1" applyFill="1" applyAlignment="1">
      <alignment horizontal="center"/>
    </xf>
    <xf numFmtId="0" fontId="4" fillId="0" borderId="0" xfId="0" applyFont="1" applyFill="1"/>
    <xf numFmtId="0" fontId="4" fillId="0" borderId="0" xfId="0" applyFont="1" applyFill="1" applyAlignment="1">
      <alignment wrapText="1"/>
    </xf>
    <xf numFmtId="0" fontId="0" fillId="0" borderId="0" xfId="0" applyFill="1" applyAlignment="1">
      <alignment horizontal="center" wrapText="1"/>
    </xf>
    <xf numFmtId="0" fontId="0" fillId="0" borderId="0" xfId="0" applyFill="1" applyAlignment="1">
      <alignment horizontal="left" wrapText="1"/>
    </xf>
    <xf numFmtId="3" fontId="0" fillId="0" borderId="0" xfId="0" applyNumberFormat="1" applyFill="1"/>
    <xf numFmtId="1" fontId="0" fillId="0" borderId="0" xfId="0" applyNumberFormat="1" applyFill="1"/>
    <xf numFmtId="0" fontId="0" fillId="0" borderId="0" xfId="0" pivotButton="1"/>
    <xf numFmtId="0" fontId="2" fillId="0" borderId="1" xfId="0" applyFont="1" applyFill="1" applyBorder="1"/>
    <xf numFmtId="0" fontId="2" fillId="0" borderId="1" xfId="0" applyFont="1" applyFill="1" applyBorder="1" applyAlignment="1">
      <alignment horizontal="center" wrapText="1"/>
    </xf>
    <xf numFmtId="0" fontId="2" fillId="0" borderId="1" xfId="0" applyFont="1" applyFill="1" applyBorder="1" applyAlignment="1">
      <alignment wrapText="1"/>
    </xf>
    <xf numFmtId="0" fontId="16" fillId="0" borderId="0" xfId="0" applyFont="1" applyAlignment="1">
      <alignment horizontal="left" vertical="center"/>
    </xf>
    <xf numFmtId="10" fontId="0" fillId="0" borderId="0" xfId="0" applyNumberFormat="1"/>
    <xf numFmtId="0" fontId="3" fillId="0" borderId="0" xfId="0" applyFont="1" applyAlignment="1">
      <alignment horizontal="left"/>
    </xf>
    <xf numFmtId="0" fontId="2" fillId="2" borderId="15" xfId="0" applyFont="1" applyFill="1" applyBorder="1" applyAlignment="1">
      <alignment horizontal="center"/>
    </xf>
    <xf numFmtId="0" fontId="2" fillId="2" borderId="16" xfId="0" applyFont="1" applyFill="1" applyBorder="1" applyAlignment="1">
      <alignment horizontal="center"/>
    </xf>
  </cellXfs>
  <cellStyles count="3">
    <cellStyle name="Normal" xfId="0" builtinId="0"/>
    <cellStyle name="常规 4" xfId="1" xr:uid="{FC78926E-CB71-448D-A983-A84A70B0180F}"/>
    <cellStyle name="常规 5" xfId="2" xr:uid="{931EF022-A907-4565-A8FC-BFCAD339AEF3}"/>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[Finalyield_database.xlsx]Percentage of data from studies!PivotTable2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distribution of 'Practices - indicator'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'Percentage of data from studies'!$D$4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C1-4C6B-8CA2-BEA024D1F5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C1-4C6B-8CA2-BEA024D1F5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C1-4C6B-8CA2-BEA024D1F5D9}"/>
              </c:ext>
            </c:extLst>
          </c:dPt>
          <c:cat>
            <c:strRef>
              <c:f>'Percentage of data from studies'!$C$5:$C$8</c:f>
              <c:strCache>
                <c:ptCount val="3"/>
                <c:pt idx="0">
                  <c:v>Soil practices - crop yield</c:v>
                </c:pt>
                <c:pt idx="1">
                  <c:v>Crop practices - crop yield</c:v>
                </c:pt>
                <c:pt idx="2">
                  <c:v>Fertilisation practices</c:v>
                </c:pt>
              </c:strCache>
            </c:strRef>
          </c:cat>
          <c:val>
            <c:numRef>
              <c:f>'Percentage of data from studies'!$D$5:$D$8</c:f>
              <c:numCache>
                <c:formatCode>0.00%</c:formatCode>
                <c:ptCount val="3"/>
                <c:pt idx="0">
                  <c:v>0.72199170124481327</c:v>
                </c:pt>
                <c:pt idx="1">
                  <c:v>0.19502074688796681</c:v>
                </c:pt>
                <c:pt idx="2">
                  <c:v>8.2987551867219914E-2</c:v>
                </c:pt>
              </c:numCache>
            </c:numRef>
          </c:val>
          <c:extLst>
            <c:ext xmlns:c16="http://schemas.microsoft.com/office/drawing/2014/chart" uri="{C3380CC4-5D6E-409C-BE32-E72D297353CC}">
              <c16:uniqueId val="{00000000-3685-48F0-B13F-8655C9B748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556260</xdr:colOff>
      <xdr:row>3</xdr:row>
      <xdr:rowOff>38100</xdr:rowOff>
    </xdr:from>
    <xdr:to>
      <xdr:col>12</xdr:col>
      <xdr:colOff>251460</xdr:colOff>
      <xdr:row>18</xdr:row>
      <xdr:rowOff>38100</xdr:rowOff>
    </xdr:to>
    <xdr:graphicFrame macro="">
      <xdr:nvGraphicFramePr>
        <xdr:cNvPr id="2" name="Chart 1" descr="Chart type: Pie. Percentage distribution of 'Practices - indicator'&#10;&#10;Description automatically generated">
          <a:extLst>
            <a:ext uri="{FF2B5EF4-FFF2-40B4-BE49-F238E27FC236}">
              <a16:creationId xmlns:a16="http://schemas.microsoft.com/office/drawing/2014/main" id="{39AA1E5A-E43D-9D1E-4EA1-C0F196F18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tonovardaki, Marianna" id="{960FA59A-0425-4D90-86D9-15F5DC9B53A1}" userId="S::marianna.antonovardaki@wur.nl::3028b849-11ef-448c-a7dc-125f8535d88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ovardaki, Marianna" refreshedDate="45454.684019560184" createdVersion="8" refreshedVersion="8" minRefreshableVersion="3" recordCount="241" xr:uid="{C7FA2DE6-4BFE-436C-9AD7-C418BDED9FAF}">
  <cacheSource type="worksheet">
    <worksheetSource ref="A1:F242" sheet="Studies archive"/>
  </cacheSource>
  <cacheFields count="6">
    <cacheField name="study ID" numFmtId="0">
      <sharedItems containsSemiMixedTypes="0" containsString="0" containsNumber="1" containsInteger="1" minValue="1" maxValue="241"/>
    </cacheField>
    <cacheField name="reference (firstauthor_year_firstwordoftitle)" numFmtId="0">
      <sharedItems/>
    </cacheField>
    <cacheField name="full citation" numFmtId="0">
      <sharedItems containsBlank="1" longText="1"/>
    </cacheField>
    <cacheField name="Data collected from the meta-analytical study of:" numFmtId="0">
      <sharedItems/>
    </cacheField>
    <cacheField name="Total number of collected studies form the meta-analytical studies in the left column" numFmtId="0">
      <sharedItems containsString="0" containsBlank="1" containsNumber="1" containsInteger="1" minValue="1" maxValue="102"/>
    </cacheField>
    <cacheField name="Practices - indicator" numFmtId="0">
      <sharedItems count="3">
        <s v="Crop practices - crop yield"/>
        <s v="Soil practices - crop yield"/>
        <s v="Fertilisation practic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n v="1"/>
    <s v="Couëdel et al., 2018 "/>
    <s v="Couëdel A, Alletto L, Tribouillois H, Justes É (2018) Cover crop crucifer_x0002_legume mixtures provide effective nitrate catch crop and nitrogen green manure ecosystem services. Agric Ecosyst Environ 254:50– 59. https://doi.org/10.1016/j.agee.2017.11.017"/>
    <s v="Garba et al"/>
    <n v="3"/>
    <x v="0"/>
  </r>
  <r>
    <n v="2"/>
    <s v="Plaza-Bonilla et al., 2017a"/>
    <s v="Plaza-Bonilla D, Nolot JM, Raffaillac D, Justes E (2017) Innovative cropping systems to reduce N inputs and maintain wheat yields by inserting grain legumes and cover crops in southwestern France. Eur J Agron 82:331–341. https://doi.org/10.1016/j.eja.2016.05.010"/>
    <s v="Garba et al"/>
    <m/>
    <x v="0"/>
  </r>
  <r>
    <n v="3"/>
    <s v="Gabriel and Quemeda, 2011"/>
    <s v="Gabriel JL, Quemada M (2011) Replacing bare fallow with cover crops in a maize cropping system: yield, N uptake and fertiliser fate. Eur J Agron 34:133–143. https://doi.org/10.1016/j.eja.2010.11.006"/>
    <s v="Garba et al"/>
    <m/>
    <x v="0"/>
  </r>
  <r>
    <n v="4"/>
    <s v="Mijangos et al., 2008"/>
    <s v="Mijangos, I., Albizu, I., Epelde, L., Ibarra, A., &amp; Garbisu, C. (2008). Effect of tillage and slurry application on soil quality and CO2 emissions."/>
    <s v="Jordon et al"/>
    <n v="23"/>
    <x v="0"/>
  </r>
  <r>
    <n v="5"/>
    <s v="Dimassi et al., 2014"/>
    <s v="Dimassi, B., Mary, B., Wylleman, R., Labreuche, J., Couture, D., Piraux, F., &amp; Cohan, J. P. (2014). Long-term effect of contrasted tillage and crop management on soil carbon dynamics during 41 years. Agriculture, Ecosystems &amp; Environment, 188, 134-146."/>
    <s v="Jordon et al"/>
    <m/>
    <x v="0"/>
  </r>
  <r>
    <n v="6"/>
    <s v="Hu et al., 2018"/>
    <s v="Hu, T., Sørensen, P., &amp; Olesen, J. E. (2018). Soil carbon varies between different organic and conventional management schemes in arable agriculture. European Journal of Agronomy, 94, 79-88."/>
    <s v="Jordon et al"/>
    <m/>
    <x v="0"/>
  </r>
  <r>
    <n v="7"/>
    <s v="Johnston et al., 1994"/>
    <s v="Johnston, A. E., McEwen, J., Lane, P. W., Hewitt, M. V., Poulton, P. R., &amp; Yeoman, D. P. (1994). Effects of one to six year old ryegrass-clover leys on soil nitrogen and on the subsequent yields and fertilizer nitrogen requirements of the arable sequence winter wheat, potatoes, winter wheat, winter beans (Vicia faba) grown on a sandy loam soil. The Journal of Agricultural Science, 122(1), 73-89."/>
    <s v="Jordon et al"/>
    <m/>
    <x v="0"/>
  </r>
  <r>
    <n v="8"/>
    <s v="Johnston et al., 2017"/>
    <s v="Johnston, A. E., Poulton, P. R., Coleman, K., Macdonald, A. J., &amp; White, R. P. (2017). Changes in soil organic matter over 70 years in continuous arable and ley–arable rotations on a sandy loam soil in E ngland. European journal of soil science, 68(3), 305-316."/>
    <s v="Jordon et al"/>
    <m/>
    <x v="0"/>
  </r>
  <r>
    <n v="9"/>
    <s v="Kautz et al., 2010"/>
    <s v="Kautz, T., Stumm, C., Kösters, R., &amp; Köpke, U. (2010). Effects of perennial fodder crops on soil structure in agricultural headlands. Journal of Plant Nutrition and Soil Science, 173(4), 490-501."/>
    <s v="Jordon et al"/>
    <m/>
    <x v="0"/>
  </r>
  <r>
    <n v="10"/>
    <s v="Landschoot et al., 2019"/>
    <s v="Landschoot, S., Dewitte, K., Marynissen, B., Derycke, V., Latré, J., &amp; Haesaert, G. (2019). Does shifting from conventional to zero tillage in combination with a cover crop offers opportunities for silage maize cultivation in Flanders?. Journal of Plant Nutrition and Soil Science, 182(6), 980-989."/>
    <s v="Jordon et al"/>
    <m/>
    <x v="0"/>
  </r>
  <r>
    <n v="11"/>
    <s v="Bonilla et al., 2016"/>
    <s v="Bonilla, D. P., Nolot, J. M., Passot, S., Raffaillac, D., &amp; Justes, E. E. (2016). Grain legume-based rotations managed under conventional tillage need cover crops to mitigate soil organic matter losses. Soil and Tillage Research, 156, 33-43."/>
    <s v="Jordon et al"/>
    <m/>
    <x v="0"/>
  </r>
  <r>
    <n v="12"/>
    <s v="Rasmussen et al., 2008"/>
    <s v="Rasmussen, J., Eriksen, J., Hansen, E. M., &amp; Christensen, B. T. (2008). Carbon sequestration and residual effect of differently aged grass leys. In Long-term field experiments-a unique research platform: Proceedings of NJF Seminar 407 (pp. 40-43). Aarhus Universitet, Det Jordbrugsvidenskabelige Fakultet."/>
    <s v="Jordon et al"/>
    <m/>
    <x v="0"/>
  </r>
  <r>
    <n v="13"/>
    <s v="Schulz et al., 2018"/>
    <s v="Schulz, F., Gattinger, A., Brock, C., &amp; Leithold, G. (2018). Organic farming with livestock raising vs. stockless farming-development of soil organic matter stocks and cash crop yields. Thünen Report, 344-347."/>
    <s v="Jordon et al"/>
    <m/>
    <x v="0"/>
  </r>
  <r>
    <n v="14"/>
    <s v="Constantin et al., 2010"/>
    <s v="Constantin, J., Mary, B., Laurent, F., Aubrion, G., Fontaine, A., Kerveillant, P., &amp; Beaudoin, N. (2010). Effects of catch crops, no till and reduced nitrogen fertilization on nitrogen leaching and balance in three long-term experiments. Agriculture, ecosystems &amp; environment, 135(4), 268-278."/>
    <s v="Jordon et al"/>
    <m/>
    <x v="0"/>
  </r>
  <r>
    <n v="15"/>
    <s v="Thomsen et al., 2004"/>
    <s v="Thomsen, I. K., &amp; Christensen, B. T. (2004). Yields of wheat and soil carbon and nitrogen contents following long‐term incorporation of barley straw and ryegrass catch crops. Soil Use and Management, 20(4), 432-438."/>
    <s v="Jordon et al"/>
    <m/>
    <x v="0"/>
  </r>
  <r>
    <n v="16"/>
    <s v="Thomsen (1995)"/>
    <s v="Thomsen, I. K. (1995). Catch crop and animal slurry in spring barley grown with straw incorporation. Acta Agriculturae Scandinavica B-Plant Soil Sciences, 45(3), 166-170."/>
    <s v="Jordon et al"/>
    <m/>
    <x v="0"/>
  </r>
  <r>
    <n v="17"/>
    <s v="Taylor et al., 2006"/>
    <s v="Taylor, B. R., Younie, D., Matheson, S., Coutts, M., Mayer, C., Watson, C. A., &amp; Walker, R. L. (2006). Output and sustainability of organic ley/arable crop rotations at two sites in northern Scotland. The Journal of Agricultural Science, 144(5), 435-447."/>
    <s v="Jordon et al"/>
    <m/>
    <x v="0"/>
  </r>
  <r>
    <n v="18"/>
    <s v="Brock et al., 2011"/>
    <s v="Brock, C., Fließbach, A., Oberholzer, H. R., Schulz, F., Wiesinger, K., Reinicke, F., ... &amp; Leithold, G. (2011). Relation between soil organic matter and yield levels of nonlegume crops in organic and conventional farming systems. Journal of Plant Nutrition and Soil Science, 174(4), 568-575."/>
    <s v="Jordon et al"/>
    <m/>
    <x v="0"/>
  </r>
  <r>
    <n v="19"/>
    <s v="Ball et al., 1989"/>
    <s v="Ball, B. C., Lang, R. W., O'Sullivan, M. F., &amp; Franklin, M. F. (1989). Cultivation and nitrogen requirements for continuous winter barley on a gleysol and a cambisol. Soil and Tillage Research, 13(4), 333-352."/>
    <s v="Jordon et al"/>
    <m/>
    <x v="0"/>
  </r>
  <r>
    <n v="20"/>
    <s v="Crittenden et al., 2015"/>
    <s v="Crittenden, S. J., Poot, N., Heinen, M. D. J. M., Van Balen, D. J. M., &amp; Pulleman, M. M. (2015). Soil physical quality in contrasting tillage systems in organic and conventional farming. Soil and Tillage Research, 154, 136-144."/>
    <s v="Jordon et al"/>
    <m/>
    <x v="0"/>
  </r>
  <r>
    <n v="21"/>
    <s v="Deru et al., 2015"/>
    <s v="Deru, J., van Schooten, H., Huiting, H., &amp; van der Weide, R. (2015). Reduced tillage for silage maize on sand and clay soils: effect on yield and soil organic matter. In Grassland and forages in high output dairy farming systems (Vol. 20, pp. 398-400). European Grassland Federation EGF."/>
    <s v="Jordon et al"/>
    <m/>
    <x v="0"/>
  </r>
  <r>
    <n v="22"/>
    <s v="Hansen et al., 2015"/>
    <s v="Hansen, E. M., Munkholm, L. J., Olesen, J. E., &amp; Melander, B. (2015). Nitrate leaching, yields and carbon sequestration after noninversion tillage, catch crops, and straw retention. Journal of Environmental Quality, 44(3), 868-881."/>
    <s v="Jordon et al"/>
    <m/>
    <x v="0"/>
  </r>
  <r>
    <n v="23"/>
    <s v="Hiel et al., 2018"/>
    <s v="Hiel, M. P., Barbieux, S., Pierreux, J., Olivier, C., Lobet, G., Roisin, C., ... &amp; Dumont, B. (2018). Impact of crop residue management on crop production and soil chemistry after seven years of crop rotation in temperate climate, loamy soils. PeerJ, 6, e4836."/>
    <s v="Jordon et al"/>
    <m/>
    <x v="0"/>
  </r>
  <r>
    <n v="24"/>
    <s v="Peigné et al., 2018"/>
    <s v="Peigné, J., Vian, J. F., Payet, V., &amp; Saby, N. P. (2018). Soil fertility after 10 years of conservation tillage in organic farming. Soil and Tillage Research, 175, 194-204."/>
    <s v="Jordon et al"/>
    <m/>
    <x v="0"/>
  </r>
  <r>
    <n v="25"/>
    <s v="Zikeli et al., 2013"/>
    <s v="Zikeli, S., Gruber, S., Teufel, C. F., Hartung, K., &amp; Claupein, W. (2013). Effects of reduced tillage on crop yield, plant available nutrients and soil organic matter in a 12-year long-term trial under organic management. Sustainability, 5(9), 3876-3894."/>
    <s v="Jordon et al"/>
    <m/>
    <x v="0"/>
  </r>
  <r>
    <n v="26"/>
    <s v="Dimassi et al., 2013"/>
    <s v="Dimassi, B., Cohan, J. P., Labreuche, J., &amp; Mary, B. (2013). Changes in soil carbon and nitrogen following tillage conversion in a long-term experiment in Northern France. Agriculture, Ecosystems &amp; Environment, 169, 12-20."/>
    <s v="Jordon et al"/>
    <m/>
    <x v="0"/>
  </r>
  <r>
    <n v="27"/>
    <s v="Jacobs et al., 2015"/>
    <s v="Jacobs, A., Jungert, S., &amp; Koch, H. J. (2015). Soil organic carbon as affected by direct drilling and mulching in sugar beet–wheat rotations. Archives of Agronomy and Soil Science, 61(8), 1079-1087."/>
    <s v="Jordon et al"/>
    <m/>
    <x v="0"/>
  </r>
  <r>
    <n v="28"/>
    <s v="Trost et al., 2016"/>
    <s v="Trost, B., A. Prochnow, A. Meyer-Aurich, K. Drastig, M. Baumecker, and F. Ellmer. (2016). Effects of irrigation and nitrogen fertilization on the greenhouse gas emissions of a cropping system on a sandy soil in northeast Germany. European Journal of Agronomy 81: 117-128."/>
    <s v="Rietra et al"/>
    <n v="6"/>
    <x v="0"/>
  </r>
  <r>
    <n v="29"/>
    <s v="Zhou et al., 2016"/>
    <s v="Zhou, Z., M. N. Andersen, and F. Plauborg. (2016). Radiation interception and radiation use efficiency of potato affected by different N fertigation and irrigation regimes. European Journal of Agronomy 81: 129-137."/>
    <s v="Rietra et al"/>
    <m/>
    <x v="0"/>
  </r>
  <r>
    <n v="30"/>
    <s v="Filipović et al., 2016"/>
    <s v="Filipović, V., D. Romić, M. Romić, J. Borošić, L. Filipović, F. J. K. Mallmann, and D. A. Robinson. (2016). Plastic mulch and nitrogen fertigation in growing vegetables modify soil temperature, water and nitrate dynamics: Experimental results and a modeling study. Agricultural Water Management 176: 100-110"/>
    <s v="Rietra et al"/>
    <m/>
    <x v="0"/>
  </r>
  <r>
    <n v="31"/>
    <s v="Chukalla et al., 2015"/>
    <s v="Chukalla, A. D., M. S. Krol, and A. Y. Hoekstra. 2015. Green and blue water footprint reduction in irrigated agriculture: effect of irrigation techniques, irrigation strategies and mulching. Hydrology and Earth System Sciences 19 (12): 4877-4891. "/>
    <s v="Rietra et al"/>
    <m/>
    <x v="0"/>
  </r>
  <r>
    <n v="32"/>
    <s v="Deike et al., 2008"/>
    <s v="Deike, S., Pallutt, B., Melander, B., Strassemeyer, J., &amp; Christen, O. (2008). Long-term productivity and environmental effects of arable farming as affected by crop rotation, soil tillage intensity and strategy of pesticide use: A case-study of two long-term field experiments in Germany and Denmark. European Journal of Agronomy, 29(4), 191-199."/>
    <s v="Rietra et al"/>
    <m/>
    <x v="0"/>
  </r>
  <r>
    <n v="33"/>
    <s v="Hegewald et al., 2016"/>
    <s v="Hegewald, H., B. Koblenz, M. Wensch-Dorendorf and O. Christen (2016). &quot;Impacts of high intensity crop rotation and N management on oilseed rape productivity in Germany.&quot; Crop and Pasture Science 67(3-4): 439-449."/>
    <s v="Rietra et al"/>
    <m/>
    <x v="0"/>
  </r>
  <r>
    <n v="34"/>
    <s v="Bergkvist et al., 2011"/>
    <s v="Bergkvist, G., Stenberg, M., Wetterlind, J., Båth, B., &amp; Elfstrand, S. (2011). Clover cover crops under-sown in winter wheat increase yield of subsequent spring barley—Effect of N dose and companion grass. Field Crops Research, 120(2), 292-298."/>
    <s v="Verret et al"/>
    <n v="14"/>
    <x v="0"/>
  </r>
  <r>
    <n v="35"/>
    <s v="Bergkvist et al., 2003 (a)"/>
    <s v="Bergkvist, G. (2003). Effect of white clover and nitrogen availability on the grain yield of winter wheat in a three-season intercropping system. Acta Agriculturae Scandinavica, Section B-Plant Soil Science, 53(3), 97-109."/>
    <s v="Verret et al"/>
    <m/>
    <x v="0"/>
  </r>
  <r>
    <n v="36"/>
    <s v="Brandsæter et al., 1998"/>
    <s v="Brandsæter, L. O., Netland, J., &amp; Meadow, R. (1998). Yields, weeds, pests and soil nitrogen in a white cabbage-living mulch system. Biological Agriculture &amp; Horticulture, 16(3), 291-309."/>
    <s v="Verret et al"/>
    <m/>
    <x v="0"/>
  </r>
  <r>
    <n v="37"/>
    <s v="Thorsted et al., 2006"/>
    <s v="Thorsted, M. D., Olesen, J. E., &amp; Weiner, J. (2006). Mechanical control of clover improves nitrogen supply and growth of wheat in winter wheat/white clover intercropping. European journal of agronomy, 24(2), 149-155."/>
    <s v="Verret et al"/>
    <m/>
    <x v="0"/>
  </r>
  <r>
    <n v="38"/>
    <s v="Romaneckas et al., 2012"/>
    <s v="Romaneckas, K., Adamavičienė, A., Pilipavičius, V., Šarauskis, E., Avižienytė, D., &amp; Buragienė, S. (2012). Interaction of maize and living mulch. Crop weediness and productivity."/>
    <s v="Verret et al"/>
    <m/>
    <x v="0"/>
  </r>
  <r>
    <n v="39"/>
    <s v="Ohlander et al., 1996"/>
    <s v="Ohlander, L., Bergkvist, G., Stendahl, F., &amp; Kvist, M. (1996). Yield of catch crops and spring barley as affected by time of undersowing. Acta Agriculturae Scandinavica B-Plant Soil Sciences, 46(3), 161-168."/>
    <s v="Verret et al"/>
    <m/>
    <x v="0"/>
  </r>
  <r>
    <n v="40"/>
    <s v="Carof et al., 2007a"/>
    <s v="Carof, M., De Tourdonnet, S., Saulas, P., Le Floch, D., &amp; Roger-Estrade, J. (2007). Undersowing wheat with different living mulches in a no-till system. I. Yield analysis. Agronomy for Sustainable Development, 27, 347-356."/>
    <s v="Verret et al"/>
    <m/>
    <x v="0"/>
  </r>
  <r>
    <n v="41"/>
    <s v="Bergkvist et al., 2003 (b)"/>
    <s v="Bergkvist, G. (2003). Influence of white clover traits on biomass and yield in winter wheat-or winter oilseed rape-clover intercrops. Biological agriculture &amp; horticulture, 21(2), 151-164."/>
    <s v="Verret et al"/>
    <m/>
    <x v="0"/>
  </r>
  <r>
    <n v="42"/>
    <s v="Amossé et al., 2013"/>
    <s v="Amossé, C., Jeuffroy, M. H., Celette, F., &amp; David, C. (2013). Relay-intercropped forage legumes help to control weeds in organic grain production. European Journal of Agronomy, 49, 158-167."/>
    <s v="Verret et al"/>
    <m/>
    <x v="0"/>
  </r>
  <r>
    <n v="43"/>
    <s v="Brust et al., 2011"/>
    <s v="Brust, J., Gerhards, R., Karanisa, T., Ruff, L., &amp; Kipp, A. (2011). Why undersown and cover crops become important again for weed suppression in European cropping systems. Gesunde Pflanzen, 63, 191-198."/>
    <s v="Verret et al"/>
    <m/>
    <x v="0"/>
  </r>
  <r>
    <n v="44"/>
    <s v="Hauggaard-Nielsen et al., 2012"/>
    <s v="Hauggaard-Nielsen, H., Mundus, S., &amp; Jensen, E. S. (2012). Grass-clover undersowing affects nitrogen dynamics in a grain legume–cereal arable cropping system. Field Crops Research, 136, 23-31."/>
    <s v="Verret et al"/>
    <m/>
    <x v="0"/>
  </r>
  <r>
    <n v="45"/>
    <s v="Talgre et al., 2009"/>
    <s v="Talgre, L., Lauringson, E., Roostalu, H., Astover, A., Eremeev, V., &amp; Selge, A. (2009). The effects of pure and undersowing green manures on yields of succeeding spring cereals. Acta Agriculturae Scandinavica Section B–Soil and Plant Science, 59(1), 70-76."/>
    <s v="Verret et al"/>
    <m/>
    <x v="0"/>
  </r>
  <r>
    <n v="46"/>
    <s v="Hartl et al., 1989"/>
    <s v="Hartl, W. (1989). Influence of undersown clovers on weeds and on the yield of winter wheat in organic farming. Agriculture, ecosystems &amp; environment, 27(1-4), 389-396."/>
    <s v="Verret et al"/>
    <m/>
    <x v="0"/>
  </r>
  <r>
    <n v="47"/>
    <s v="Campiglia et al., 2014"/>
    <s v="Campiglia, E., Mancinelli, R., Radicetti, E., &amp; Baresel, J. P. (2014). Evaluating spatial arrangement for durum wheat (Triticum durum Desf.) and subclover (Trifolium subterraneum L.) intercropping systems. Field Crops Research, 169, 49-57."/>
    <s v="Verret et al"/>
    <m/>
    <x v="0"/>
  </r>
  <r>
    <n v="48"/>
    <s v="Hansen et al., 2017"/>
    <s v="Hansen, V., Müller-Stöver, D., Imparato, V., Krogh, P. H., Jensen, L. S., Dolmer, A., &amp; Hauggaard-Nielsen, H. (2017). The effects of straw or straw-derived gasification biochar applications on soil quality and crop productivity: A farm case study. Journal of environmental management, 186, 88-95."/>
    <s v="Zhang et al., 2023"/>
    <n v="2"/>
    <x v="1"/>
  </r>
  <r>
    <n v="49"/>
    <s v="Llovet et al., 2021"/>
    <s v="Llovet, A., Mattana, S., Chin-Pampillo, J., Gascó, G., Sánchez, S., Mondini, C., ... &amp; Domene, X. (2021). Long-term effects of gasification biochar application on soil functions in a Mediterranean agroecosystem: Higher addition rates sequester more carbon but pose a risk to soil faunal communities. Science of the Total Environment, 801, 149580."/>
    <s v="Zhang et al., 2023"/>
    <m/>
    <x v="1"/>
  </r>
  <r>
    <n v="50"/>
    <s v="Kalu, Subin (2022)"/>
    <m/>
    <s v="Han et al., 2023"/>
    <n v="1"/>
    <x v="1"/>
  </r>
  <r>
    <n v="51"/>
    <s v="Angas et al., (2006)"/>
    <m/>
    <s v="Achankeng &amp; Cornelis (2023)"/>
    <n v="102"/>
    <x v="1"/>
  </r>
  <r>
    <n v="52"/>
    <s v="Anken et al., (2004)"/>
    <m/>
    <s v="Achankeng &amp; Cornelis (2023)"/>
    <m/>
    <x v="1"/>
  </r>
  <r>
    <n v="53"/>
    <s v="Ali et al., (2019)"/>
    <m/>
    <s v="Achankeng &amp; Cornelis (2023)"/>
    <m/>
    <x v="1"/>
  </r>
  <r>
    <n v="54"/>
    <s v=" Antmen (2019)"/>
    <m/>
    <s v="Achankeng &amp; Cornelis (2023)"/>
    <m/>
    <x v="1"/>
  </r>
  <r>
    <n v="55"/>
    <s v="Avizienyte et al., (2013)"/>
    <m/>
    <s v="Achankeng &amp; Cornelis (2023)"/>
    <m/>
    <x v="1"/>
  </r>
  <r>
    <n v="56"/>
    <s v="Biberdzic et al., (2019)"/>
    <m/>
    <s v="Achankeng &amp; Cornelis (2023)"/>
    <m/>
    <x v="1"/>
  </r>
  <r>
    <n v="57"/>
    <s v="Borin and Sartori(1995)"/>
    <m/>
    <s v="Achankeng &amp; Cornelis (2023)"/>
    <m/>
    <x v="1"/>
  </r>
  <r>
    <n v="58"/>
    <s v="Braim et al., (1992)"/>
    <m/>
    <s v="Achankeng &amp; Cornelis (2023)"/>
    <m/>
    <x v="1"/>
  </r>
  <r>
    <n v="59"/>
    <s v="Buchi et al.,  (2017)"/>
    <m/>
    <s v="Achankeng &amp; Cornelis (2023)"/>
    <m/>
    <x v="1"/>
  </r>
  <r>
    <n v="60"/>
    <s v="Calzarano et al., (2018)"/>
    <m/>
    <s v="Achankeng &amp; Cornelis (2023)"/>
    <m/>
    <x v="1"/>
  </r>
  <r>
    <n v="61"/>
    <s v="Cantero-Martinez et al., (2007a)"/>
    <m/>
    <s v="Achankeng &amp; Cornelis (2023)"/>
    <m/>
    <x v="1"/>
  </r>
  <r>
    <n v="62"/>
    <s v="Carbonell-Bojollo et al., (2019)"/>
    <m/>
    <s v="Achankeng &amp; Cornelis (2023)"/>
    <m/>
    <x v="1"/>
  </r>
  <r>
    <n v="63"/>
    <s v="Casa and  Lo Cascio (2008)"/>
    <m/>
    <s v="Achankeng &amp; Cornelis (2023)"/>
    <m/>
    <x v="1"/>
  </r>
  <r>
    <n v="64"/>
    <s v="Castelli et al., (2019)"/>
    <m/>
    <s v="Achankeng &amp; Cornelis (2023)"/>
    <m/>
    <x v="1"/>
  </r>
  <r>
    <n v="65"/>
    <s v="Chetan et al., (2018)"/>
    <m/>
    <s v="Achankeng &amp; Cornelis (2023)"/>
    <m/>
    <x v="1"/>
  </r>
  <r>
    <n v="66"/>
    <s v="Chetan et al., (2019)"/>
    <m/>
    <s v="Achankeng &amp; Cornelis (2023)"/>
    <m/>
    <x v="1"/>
  </r>
  <r>
    <n v="67"/>
    <s v="Chetan et al., (2017)"/>
    <m/>
    <s v="Achankeng &amp; Cornelis (2023)"/>
    <m/>
    <x v="1"/>
  </r>
  <r>
    <n v="68"/>
    <s v="Christian and Bacon(1990a)"/>
    <m/>
    <s v="Achankeng &amp; Cornelis (2023)"/>
    <m/>
    <x v="1"/>
  </r>
  <r>
    <n v="69"/>
    <s v="Cociu (2016)"/>
    <m/>
    <s v="Achankeng &amp; Cornelis (2023)"/>
    <m/>
    <x v="1"/>
  </r>
  <r>
    <n v="70"/>
    <s v="Cociu and  Alionte (2017)"/>
    <m/>
    <s v="Achankeng &amp; Cornelis (2023)"/>
    <m/>
    <x v="1"/>
  </r>
  <r>
    <n v="71"/>
    <s v="Cociu and  Alionte (2011a)"/>
    <m/>
    <s v="Achankeng &amp; Cornelis (2023)"/>
    <m/>
    <x v="1"/>
  </r>
  <r>
    <n v="72"/>
    <s v="Colecchia et al., (2015)"/>
    <m/>
    <s v="Achankeng &amp; Cornelis (2023)"/>
    <m/>
    <x v="1"/>
  </r>
  <r>
    <n v="73"/>
    <s v="Copec et al., (2015)"/>
    <m/>
    <s v="Achankeng &amp; Cornelis (2023)"/>
    <m/>
    <x v="1"/>
  </r>
  <r>
    <n v="74"/>
    <s v="Dachraoui and Sombrero"/>
    <m/>
    <s v="Achankeng &amp; Cornelis (2023)"/>
    <m/>
    <x v="1"/>
  </r>
  <r>
    <n v="75"/>
    <s v="De Vita et al., (2007a)"/>
    <m/>
    <s v="Achankeng &amp; Cornelis (2023)"/>
    <m/>
    <x v="1"/>
  </r>
  <r>
    <n v="76"/>
    <s v="Dekemati et al., (2019)"/>
    <m/>
    <s v="Achankeng &amp; Cornelis (2023)"/>
    <m/>
    <x v="1"/>
  </r>
  <r>
    <n v="77"/>
    <s v="Demir and  Gozubuyuk (2020)"/>
    <m/>
    <s v="Achankeng &amp; Cornelis (2023)"/>
    <m/>
    <x v="1"/>
  </r>
  <r>
    <n v="78"/>
    <s v="Ekeberg and Riley(1996)"/>
    <m/>
    <s v="Achankeng &amp; Cornelis (2023)"/>
    <m/>
    <x v="1"/>
  </r>
  <r>
    <n v="79"/>
    <s v="Faust et al., (2019)"/>
    <m/>
    <s v="Achankeng &amp; Cornelis (2023)"/>
    <m/>
    <x v="1"/>
  </r>
  <r>
    <n v="80"/>
    <s v="Fernandez et al., (2007)"/>
    <m/>
    <s v="Achankeng &amp; Cornelis (2023)"/>
    <m/>
    <x v="1"/>
  </r>
  <r>
    <n v="81"/>
    <s v="Filipovic et al., (2006a)"/>
    <m/>
    <s v="Achankeng &amp; Cornelis (2023)"/>
    <m/>
    <x v="1"/>
  </r>
  <r>
    <n v="82"/>
    <s v="Giambalvo et al., (2018)"/>
    <m/>
    <s v="Achankeng &amp; Cornelis (2023)"/>
    <m/>
    <x v="1"/>
  </r>
  <r>
    <n v="83"/>
    <s v="Habbib et al., (2017)"/>
    <m/>
    <s v="Achankeng &amp; Cornelis (2023)"/>
    <m/>
    <x v="1"/>
  </r>
  <r>
    <n v="84"/>
    <s v="Hernanz et al., (2014)"/>
    <m/>
    <s v="Achankeng &amp; Cornelis (2023)"/>
    <m/>
    <x v="1"/>
  </r>
  <r>
    <n v="85"/>
    <s v="Husnjak et al., (2002)"/>
    <m/>
    <s v="Achankeng &amp; Cornelis (2023)"/>
    <m/>
    <x v="1"/>
  </r>
  <r>
    <n v="86"/>
    <s v="Jug et al., (2019)"/>
    <m/>
    <s v="Achankeng &amp; Cornelis (2023)"/>
    <m/>
    <x v="1"/>
  </r>
  <r>
    <n v="87"/>
    <s v="Jug et al., (2011)"/>
    <m/>
    <s v="Achankeng &amp; Cornelis (2023)"/>
    <m/>
    <x v="1"/>
  </r>
  <r>
    <n v="88"/>
    <s v="Koch et al., (2009)"/>
    <m/>
    <s v="Achankeng &amp; Cornelis (2023)"/>
    <m/>
    <x v="1"/>
  </r>
  <r>
    <n v="89"/>
    <s v="Khling et al., (2017)"/>
    <m/>
    <s v="Achankeng &amp; Cornelis (2023)"/>
    <m/>
    <x v="1"/>
  </r>
  <r>
    <n v="90"/>
    <s v="Kovacev et al., (2018)"/>
    <m/>
    <s v="Achankeng &amp; Cornelis (2023)"/>
    <m/>
    <x v="1"/>
  </r>
  <r>
    <n v="91"/>
    <s v="Kosutic et al., (2001)"/>
    <m/>
    <s v="Achankeng &amp; Cornelis (2023)"/>
    <m/>
    <x v="1"/>
  </r>
  <r>
    <n v="92"/>
    <s v="Lampurlanes et al., (2016)"/>
    <m/>
    <s v="Achankeng &amp; Cornelis (2023)"/>
    <m/>
    <x v="1"/>
  </r>
  <r>
    <n v="93"/>
    <s v="Lithourgidis (2005a)"/>
    <m/>
    <s v="Achankeng &amp; Cornelis (2023)"/>
    <m/>
    <x v="1"/>
  </r>
  <r>
    <n v="94"/>
    <s v="Lopez-Bellido et al., (2012a)"/>
    <m/>
    <s v="Achankeng &amp; Cornelis (2023)"/>
    <m/>
    <x v="1"/>
  </r>
  <r>
    <n v="95"/>
    <s v="Lopez-Bellido et al., (2001)"/>
    <m/>
    <s v="Achankeng &amp; Cornelis (2023)"/>
    <m/>
    <x v="1"/>
  </r>
  <r>
    <n v="96"/>
    <s v="Lopez-Bellido et al., (1998)"/>
    <m/>
    <s v="Achankeng &amp; Cornelis (2023)"/>
    <m/>
    <x v="1"/>
  </r>
  <r>
    <n v="97"/>
    <s v="Lopez-Fando et al., (2007)"/>
    <m/>
    <s v="Achankeng &amp; Cornelis (2023)"/>
    <m/>
    <x v="1"/>
  </r>
  <r>
    <n v="98"/>
    <s v="Lopez and Arrue., (1997)"/>
    <m/>
    <s v="Achankeng &amp; Cornelis (2023)"/>
    <m/>
    <x v="1"/>
  </r>
  <r>
    <n v="99"/>
    <s v="Malecka et al., (2015)"/>
    <m/>
    <s v="Achankeng &amp; Cornelis (2023)"/>
    <m/>
    <x v="1"/>
  </r>
  <r>
    <n v="100"/>
    <s v="Malecka et al., (2012)"/>
    <m/>
    <s v="Achankeng &amp; Cornelis (2023)"/>
    <m/>
    <x v="1"/>
  </r>
  <r>
    <n v="101"/>
    <s v="Martinez et al., (2016)"/>
    <m/>
    <s v="Achankeng &amp; Cornelis (2023)"/>
    <m/>
    <x v="1"/>
  </r>
  <r>
    <n v="102"/>
    <s v="Martin-Rueda et al., (2007)"/>
    <m/>
    <s v="Achankeng &amp; Cornelis (2023)"/>
    <m/>
    <x v="1"/>
  </r>
  <r>
    <n v="103"/>
    <s v="Mazzoncini et al., (2009)"/>
    <m/>
    <s v="Achankeng &amp; Cornelis (2023)"/>
    <m/>
    <x v="1"/>
  </r>
  <r>
    <n v="104"/>
    <s v="Mikanova et al., (2012)"/>
    <m/>
    <s v="Achankeng &amp; Cornelis (2023)"/>
    <m/>
    <x v="1"/>
  </r>
  <r>
    <n v="105"/>
    <s v="Moitzi et al., (2019)"/>
    <m/>
    <s v="Achankeng &amp; Cornelis (2023)"/>
    <m/>
    <x v="1"/>
  </r>
  <r>
    <n v="106"/>
    <s v="Moldovan et al.,  (2019)"/>
    <m/>
    <s v="Achankeng &amp; Cornelis (2023)"/>
    <m/>
    <x v="1"/>
  </r>
  <r>
    <n v="107"/>
    <s v="Morell et al., (2011)"/>
    <m/>
    <s v="Achankeng &amp; Cornelis (2023)"/>
    <m/>
    <x v="1"/>
  </r>
  <r>
    <n v="108"/>
    <s v="Moret et al., (2007)"/>
    <m/>
    <s v="Achankeng &amp; Cornelis (2023)"/>
    <m/>
    <x v="1"/>
  </r>
  <r>
    <n v="109"/>
    <s v="Muhlbachova et al., (2015)"/>
    <m/>
    <s v="Achankeng &amp; Cornelis (2023)"/>
    <m/>
    <x v="1"/>
  </r>
  <r>
    <n v="110"/>
    <s v="Neugschwandtner et al., (2015)"/>
    <m/>
    <s v="Achankeng &amp; Cornelis (2023)"/>
    <m/>
    <x v="1"/>
  </r>
  <r>
    <n v="111"/>
    <s v="Pagnani et al., (2019)"/>
    <m/>
    <s v="Achankeng &amp; Cornelis (2023)"/>
    <m/>
    <x v="1"/>
  </r>
  <r>
    <n v="112"/>
    <s v="Panasiewicz et al., (2020)"/>
    <m/>
    <s v="Achankeng &amp; Cornelis (2023)"/>
    <m/>
    <x v="1"/>
  </r>
  <r>
    <n v="113"/>
    <s v="Pareja-Sanchez et al.,  (2019)"/>
    <m/>
    <s v="Achankeng &amp; Cornelis (2023)"/>
    <m/>
    <x v="1"/>
  </r>
  <r>
    <n v="114"/>
    <s v="Plaza-Bonilla et al., (2017b)"/>
    <m/>
    <s v="Achankeng &amp; Cornelis (2023)"/>
    <m/>
    <x v="1"/>
  </r>
  <r>
    <n v="115"/>
    <s v="Plaza-Bonilla et al., (2018)"/>
    <m/>
    <s v="Achankeng &amp; Cornelis (2023)"/>
    <m/>
    <x v="1"/>
  </r>
  <r>
    <n v="116"/>
    <s v="Rieger et al., (2008)"/>
    <m/>
    <s v="Achankeng &amp; Cornelis (2023)"/>
    <m/>
    <x v="1"/>
  </r>
  <r>
    <n v="117"/>
    <s v="Rusu et al., (2015)"/>
    <m/>
    <s v="Achankeng &amp; Cornelis (2023)"/>
    <m/>
    <x v="1"/>
  </r>
  <r>
    <n v="118"/>
    <s v="Raus et al., (2016)"/>
    <m/>
    <s v="Achankeng &amp; Cornelis (2023)"/>
    <m/>
    <x v="1"/>
  </r>
  <r>
    <n v="119"/>
    <s v="Ramos et al., (2019)"/>
    <m/>
    <s v="Achankeng &amp; Cornelis (2023)"/>
    <m/>
    <x v="1"/>
  </r>
  <r>
    <n v="120"/>
    <s v="Ruisi et al., (2014)"/>
    <m/>
    <s v="Achankeng &amp; Cornelis (2023)"/>
    <m/>
    <x v="1"/>
  </r>
  <r>
    <n v="121"/>
    <s v="Schluter et al., (2019)"/>
    <m/>
    <s v="Achankeng &amp; Cornelis (2023)"/>
    <m/>
    <x v="1"/>
  </r>
  <r>
    <n v="122"/>
    <s v="Seddaiu et al., (2016)"/>
    <m/>
    <s v="Achankeng &amp; Cornelis (2023)"/>
    <m/>
    <x v="1"/>
  </r>
  <r>
    <n v="123"/>
    <s v="Selvi et al., (2019)"/>
    <m/>
    <s v="Achankeng &amp; Cornelis (2023)"/>
    <m/>
    <x v="1"/>
  </r>
  <r>
    <n v="124"/>
    <s v="Sharma (1985)"/>
    <m/>
    <s v="Achankeng &amp; Cornelis (2023)"/>
    <m/>
    <x v="1"/>
  </r>
  <r>
    <n v="125"/>
    <s v="Sieling et al., (1998)"/>
    <m/>
    <s v="Achankeng &amp; Cornelis (2023)"/>
    <m/>
    <x v="1"/>
  </r>
  <r>
    <n v="126"/>
    <s v="Stosic et al., (2017)"/>
    <m/>
    <s v="Achankeng &amp; Cornelis (2023)"/>
    <m/>
    <x v="1"/>
  </r>
  <r>
    <n v="127"/>
    <s v="Spiess et al., (2020)"/>
    <m/>
    <s v="Achankeng &amp; Cornelis (2023)"/>
    <m/>
    <x v="1"/>
  </r>
  <r>
    <n v="128"/>
    <s v="Struck et al., (2019)"/>
    <m/>
    <s v="Achankeng &amp; Cornelis (2023)"/>
    <m/>
    <x v="1"/>
  </r>
  <r>
    <n v="129"/>
    <s v="Tellez-Rio (2017)"/>
    <m/>
    <s v="Achankeng &amp; Cornelis (2023)"/>
    <m/>
    <x v="1"/>
  </r>
  <r>
    <n v="130"/>
    <s v="Videnovic et al., (2011a)"/>
    <m/>
    <s v="Achankeng &amp; Cornelis (2023)"/>
    <m/>
    <x v="1"/>
  </r>
  <r>
    <n v="131"/>
    <s v="Wozniak (2016)"/>
    <m/>
    <s v="Achankeng &amp; Cornelis (2023)"/>
    <m/>
    <x v="1"/>
  </r>
  <r>
    <n v="132"/>
    <s v="Wozniak (2020)"/>
    <m/>
    <s v="Achankeng &amp; Cornelis (2023)"/>
    <m/>
    <x v="1"/>
  </r>
  <r>
    <n v="133"/>
    <s v="Wozniak and Soroka (2018)"/>
    <m/>
    <s v="Achankeng &amp; Cornelis (2023)"/>
    <m/>
    <x v="1"/>
  </r>
  <r>
    <n v="134"/>
    <s v="Wozniak and Gos (2014)"/>
    <m/>
    <s v="Achankeng &amp; Cornelis (2023)"/>
    <m/>
    <x v="1"/>
  </r>
  <r>
    <n v="135"/>
    <s v="Casa &amp; Cascio (2008)"/>
    <m/>
    <s v="Achankeng &amp; Cornelis (2023)"/>
    <m/>
    <x v="1"/>
  </r>
  <r>
    <n v="136"/>
    <s v="Borin and Sartori (1995)"/>
    <m/>
    <s v="Achankeng &amp; Cornelis (2023)"/>
    <m/>
    <x v="1"/>
  </r>
  <r>
    <n v="137"/>
    <s v="Eggert et al., (2018)"/>
    <m/>
    <s v="Achankeng &amp; Cornelis (2023)"/>
    <m/>
    <x v="1"/>
  </r>
  <r>
    <n v="138"/>
    <s v="Henriksen et al., (2006)"/>
    <m/>
    <s v="Achankeng &amp; Cornelis (2023)"/>
    <m/>
    <x v="1"/>
  </r>
  <r>
    <n v="139"/>
    <s v="Henriksen et al., (2007)"/>
    <m/>
    <s v="Achankeng &amp; Cornelis (2023)"/>
    <m/>
    <x v="1"/>
  </r>
  <r>
    <n v="140"/>
    <s v="Krause et al., (2009)"/>
    <m/>
    <s v="Achankeng &amp; Cornelis (2023)"/>
    <m/>
    <x v="1"/>
  </r>
  <r>
    <n v="141"/>
    <s v="Klikocka and Sommer (2003)"/>
    <m/>
    <s v="Achankeng &amp; Cornelis (2023)"/>
    <m/>
    <x v="1"/>
  </r>
  <r>
    <n v="142"/>
    <s v="Marcinek et al., (2013)"/>
    <m/>
    <s v="Achankeng &amp; Cornelis (2023)"/>
    <m/>
    <x v="1"/>
  </r>
  <r>
    <n v="143"/>
    <s v="Stathakos et al., (2006)"/>
    <m/>
    <s v="Achankeng &amp; Cornelis (2023)"/>
    <m/>
    <x v="1"/>
  </r>
  <r>
    <n v="144"/>
    <s v="Taivalmaa (1997)"/>
    <m/>
    <s v="Achankeng &amp; Cornelis (2023)"/>
    <m/>
    <x v="1"/>
  </r>
  <r>
    <n v="145"/>
    <s v="Cociu and  Alionte (2011b)"/>
    <m/>
    <s v="Achankeng &amp; Cornelis (2023)"/>
    <m/>
    <x v="1"/>
  </r>
  <r>
    <n v="146"/>
    <s v="Gaj et al.,  (2015)"/>
    <m/>
    <s v="Achankeng &amp; Cornelis (2023)"/>
    <m/>
    <x v="1"/>
  </r>
  <r>
    <n v="147"/>
    <s v="Jaskulska et al., (2019)"/>
    <m/>
    <s v="Achankeng &amp; Cornelis (2023)"/>
    <m/>
    <x v="1"/>
  </r>
  <r>
    <n v="148"/>
    <s v="Laufer et al., (2016)"/>
    <m/>
    <s v="Achankeng &amp; Cornelis (2023)"/>
    <m/>
    <x v="1"/>
  </r>
  <r>
    <n v="149"/>
    <s v="Ren et al., (2019)"/>
    <m/>
    <s v="Achankeng &amp; Cornelis (2023)"/>
    <m/>
    <x v="1"/>
  </r>
  <r>
    <n v="150"/>
    <s v="Sommermann et al., (2018)"/>
    <m/>
    <s v="Achankeng &amp; Cornelis (2023)"/>
    <m/>
    <x v="1"/>
  </r>
  <r>
    <n v="151"/>
    <s v="Tauchnitz et al., (2018)"/>
    <m/>
    <s v="Achankeng &amp; Cornelis (2023)"/>
    <m/>
    <x v="1"/>
  </r>
  <r>
    <n v="152"/>
    <s v="Ubelhor et al., (2014)"/>
    <m/>
    <s v="Achankeng &amp; Cornelis (2023)"/>
    <m/>
    <x v="1"/>
  </r>
  <r>
    <n v="153"/>
    <s v="Anken et al. 2004"/>
    <m/>
    <s v="Cui et al., 2022"/>
    <n v="36"/>
    <x v="1"/>
  </r>
  <r>
    <n v="154"/>
    <s v="Baggs et al. 2003"/>
    <m/>
    <s v="Cui et al., 2022"/>
    <m/>
    <x v="1"/>
  </r>
  <r>
    <n v="155"/>
    <s v="Bilalis et al. 2012"/>
    <m/>
    <s v="Cui et al., 2022"/>
    <m/>
    <x v="1"/>
  </r>
  <r>
    <n v="156"/>
    <s v="Boeckx et al. 2011"/>
    <m/>
    <s v="Cui et al., 2022"/>
    <m/>
    <x v="1"/>
  </r>
  <r>
    <n v="157"/>
    <s v="Boehmel et al. 2008"/>
    <m/>
    <s v="Cui et al., 2022"/>
    <m/>
    <x v="1"/>
  </r>
  <r>
    <n v="158"/>
    <s v="Cannell et al. 1986"/>
    <m/>
    <s v="Cui et al., 2022"/>
    <m/>
    <x v="1"/>
  </r>
  <r>
    <n v="159"/>
    <s v="Cantero-Martinez et al. 2007b"/>
    <m/>
    <s v="Cui et al., 2022"/>
    <m/>
    <x v="1"/>
  </r>
  <r>
    <n v="160"/>
    <s v="Carof et al. 2007b"/>
    <m/>
    <s v="Cui et al., 2022"/>
    <m/>
    <x v="1"/>
  </r>
  <r>
    <n v="161"/>
    <s v="Casa and Lo Cascio 2008"/>
    <m/>
    <s v="Cui et al., 2022"/>
    <m/>
    <x v="1"/>
  </r>
  <r>
    <n v="162"/>
    <s v="Christian and Bacon 1990b"/>
    <m/>
    <s v="Cui et al., 2022"/>
    <m/>
    <x v="1"/>
  </r>
  <r>
    <n v="163"/>
    <s v="De Sanctis et al. 2012"/>
    <m/>
    <s v="Cui et al., 2022"/>
    <m/>
    <x v="1"/>
  </r>
  <r>
    <n v="164"/>
    <s v="De Vita et al. 2007b"/>
    <m/>
    <s v="Cui et al., 2022"/>
    <m/>
    <x v="1"/>
  </r>
  <r>
    <n v="165"/>
    <s v="Filipovic et al. 2006b"/>
    <m/>
    <s v="Cui et al., 2022"/>
    <m/>
    <x v="1"/>
  </r>
  <r>
    <n v="166"/>
    <s v="Houst et al. 2012"/>
    <m/>
    <s v="Cui et al., 2022"/>
    <m/>
    <x v="1"/>
  </r>
  <r>
    <n v="167"/>
    <s v="Jug et al. 2006"/>
    <m/>
    <s v="Cui et al., 2022"/>
    <m/>
    <x v="1"/>
  </r>
  <r>
    <n v="168"/>
    <s v="Jug et al. 2011"/>
    <m/>
    <s v="Cui et al., 2022"/>
    <m/>
    <x v="1"/>
  </r>
  <r>
    <n v="169"/>
    <s v="Jug et al. 2007"/>
    <m/>
    <s v="Cui et al., 2022"/>
    <m/>
    <x v="1"/>
  </r>
  <r>
    <n v="170"/>
    <s v="Jug et al. 2009"/>
    <m/>
    <s v="Cui et al., 2022"/>
    <m/>
    <x v="1"/>
  </r>
  <r>
    <n v="171"/>
    <s v="Kisic et al. 2010"/>
    <m/>
    <s v="Cui et al., 2022"/>
    <m/>
    <x v="1"/>
  </r>
  <r>
    <n v="172"/>
    <s v="Lithourgidis et al. 2005b"/>
    <m/>
    <s v="Cui et al., 2022"/>
    <m/>
    <x v="1"/>
  </r>
  <r>
    <n v="173"/>
    <s v="López-Bellido et al. 1996"/>
    <m/>
    <s v="Cui et al., 2022"/>
    <m/>
    <x v="1"/>
  </r>
  <r>
    <n v="174"/>
    <s v="López-Bellido et al. 2004"/>
    <m/>
    <s v="Cui et al., 2022"/>
    <m/>
    <x v="1"/>
  </r>
  <r>
    <n v="175"/>
    <s v="López-Bellido et al. 2006"/>
    <m/>
    <s v="Cui et al., 2022"/>
    <m/>
    <x v="1"/>
  </r>
  <r>
    <n v="176"/>
    <s v="López-Bellido et al. 2012b"/>
    <m/>
    <s v="Cui et al., 2022"/>
    <m/>
    <x v="1"/>
  </r>
  <r>
    <n v="177"/>
    <s v="Lopez-Garrido et al. 2009"/>
    <m/>
    <s v="Cui et al., 2022"/>
    <m/>
    <x v="1"/>
  </r>
  <r>
    <n v="178"/>
    <s v="Mazzoncini et al. 2008"/>
    <m/>
    <s v="Cui et al., 2022"/>
    <m/>
    <x v="1"/>
  </r>
  <r>
    <n v="179"/>
    <s v="Moraru and Rusu 2012"/>
    <m/>
    <s v="Cui et al., 2022"/>
    <m/>
    <x v="1"/>
  </r>
  <r>
    <n v="180"/>
    <s v="Pabin et al. 2006"/>
    <m/>
    <s v="Cui et al., 2022"/>
    <m/>
    <x v="1"/>
  </r>
  <r>
    <n v="181"/>
    <s v="Pabin et al. 2003a"/>
    <m/>
    <s v="Cui et al., 2022"/>
    <m/>
    <x v="1"/>
  </r>
  <r>
    <n v="182"/>
    <s v="Papayiannopoulou et al. 2008"/>
    <m/>
    <s v="Cui et al., 2022"/>
    <m/>
    <x v="1"/>
  </r>
  <r>
    <n v="183"/>
    <s v="Ratonyi et al. 2005"/>
    <m/>
    <s v="Cui et al., 2022"/>
    <m/>
    <x v="1"/>
  </r>
  <r>
    <n v="184"/>
    <s v="Sabo et al. 2006"/>
    <m/>
    <s v="Cui et al., 2022"/>
    <m/>
    <x v="1"/>
  </r>
  <r>
    <n v="185"/>
    <s v="Verch et al. 2009"/>
    <m/>
    <s v="Cui et al., 2022"/>
    <m/>
    <x v="1"/>
  </r>
  <r>
    <n v="186"/>
    <s v="Verhulst et al. 2011"/>
    <m/>
    <s v="Cui et al., 2022"/>
    <m/>
    <x v="1"/>
  </r>
  <r>
    <n v="187"/>
    <s v="Videnovic et al. 2011b"/>
    <m/>
    <s v="Cui et al., 2022"/>
    <m/>
    <x v="1"/>
  </r>
  <r>
    <n v="188"/>
    <s v="Zugec 1986"/>
    <m/>
    <s v="Cui et al., 2022"/>
    <m/>
    <x v="1"/>
  </r>
  <r>
    <n v="189"/>
    <s v="Tanaskovik et al., 2011"/>
    <s v="Tanaskovik, V., Cukaliev, O., Romić, D., &amp; Ondrašek, G. (2011). The influence of drip fertigation on water use efficiency in tomato crop production. Agriculturae Conspectus Scientificus, 76(1), 57-63."/>
    <s v="Delbaz et al., 2023"/>
    <n v="4"/>
    <x v="2"/>
  </r>
  <r>
    <n v="190"/>
    <s v="Rumpel et al., 2004"/>
    <s v="Rumpel, J., Kaniszewski, S., &amp; Dyśko, J. (2004). Effect of drip irrigation and fertilization timing and rate on yield of onion. Journal of vegetable crop production, 9(2), 65-73."/>
    <s v="Delbaz et al., 2023"/>
    <m/>
    <x v="2"/>
  </r>
  <r>
    <n v="191"/>
    <s v="Rolbiecki et al., 2020"/>
    <s v="Rolbiecki, R., Rolbiecki, S., Piszczek, P., Figas, A., Jagosz, B., Ptach, W., ... &amp; Kazula, M. J. (2020). Impact of nitrogen fertigation on watermelon yield grown on the very light soil in Poland. Agronomy, 10(2), 213."/>
    <s v="Delbaz et al., 2023"/>
    <m/>
    <x v="2"/>
  </r>
  <r>
    <n v="192"/>
    <s v="Rolbiecki et al., 2021"/>
    <s v="Rolbiecki, R., Rolbiecki, S., Figas, A., Jagosz, B., Wichrowska, D., Ptach, W., ... &amp; Liberacki, D. (2021). Effect of drip fertigation with nitrogen on yield and nutritive value of melon cultivated on a very light soil. Agronomy, 11(5), 934."/>
    <s v="Delbaz et al., 2023"/>
    <m/>
    <x v="2"/>
  </r>
  <r>
    <n v="193"/>
    <s v="Abalos (2012)"/>
    <m/>
    <s v="Guo et al., 2022"/>
    <n v="10"/>
    <x v="2"/>
  </r>
  <r>
    <n v="194"/>
    <s v="Corrochane (2019)"/>
    <m/>
    <s v="Guo et al., 2022"/>
    <m/>
    <x v="2"/>
  </r>
  <r>
    <n v="195"/>
    <s v="Gauder (2012)"/>
    <m/>
    <s v="Guo et al., 2022"/>
    <m/>
    <x v="2"/>
  </r>
  <r>
    <n v="196"/>
    <s v="Meijide (2010)"/>
    <m/>
    <s v="Guo et al., 2022"/>
    <m/>
    <x v="2"/>
  </r>
  <r>
    <n v="197"/>
    <s v="Bell (2015)"/>
    <m/>
    <s v="Guo et al., 2022"/>
    <m/>
    <x v="2"/>
  </r>
  <r>
    <n v="198"/>
    <s v="Guardia (2017)"/>
    <m/>
    <s v="Guo et al., 2022"/>
    <m/>
    <x v="2"/>
  </r>
  <r>
    <n v="199"/>
    <s v="Guardia (2018)"/>
    <m/>
    <s v="Guo et al., 2022"/>
    <m/>
    <x v="2"/>
  </r>
  <r>
    <n v="200"/>
    <s v="Montoya (2018)"/>
    <m/>
    <s v="Guo et al., 2022"/>
    <m/>
    <x v="2"/>
  </r>
  <r>
    <n v="201"/>
    <s v="Struck (2020)"/>
    <m/>
    <s v="Guo et al., 2022"/>
    <m/>
    <x v="2"/>
  </r>
  <r>
    <n v="202"/>
    <s v="Thers (2020)"/>
    <m/>
    <s v="Guo et al., 2022"/>
    <m/>
    <x v="2"/>
  </r>
  <r>
    <n v="203"/>
    <s v="Pobereżny et al., 2012"/>
    <s v="Pobereżny, J., Wszelaczyńska, E., &amp; Keutgen, A. J. (2012). Yield and chemical content of carrot storage roots depending on foliar fertilization with magnesium and duration of storage."/>
    <s v="Wang et al., 2020"/>
    <n v="6"/>
    <x v="2"/>
  </r>
  <r>
    <n v="204"/>
    <s v="Orlovius et al., 2015"/>
    <s v="Orlovius, K., &amp; McHoul, J. (2015). Effect of two magnesium fertilizers on leaf magnesium concentration, yield, and quality of potato and sugar beet. Journal of plant nutrition, 38(13), 2044-2054."/>
    <s v="Wang et al., 2020"/>
    <m/>
    <x v="2"/>
  </r>
  <r>
    <n v="205"/>
    <s v="Kleiber et al., 2012"/>
    <s v="Kleiber, T., Golcz, A., &amp; Krzesiński, W. (2012). Effect of Magnesium Nutrition of Onion (L.). Part I. Yielding and Nutrient Status. Ecological Chemistry and Engineering S, 19(1), 97-105."/>
    <s v="Wang et al., 2020"/>
    <m/>
    <x v="2"/>
  </r>
  <r>
    <n v="206"/>
    <s v="Cwalina-Ambroziak et al., 2012"/>
    <s v="Cwalina-Ambroziak, B., Wierzbowska, J., Damszel, M., &amp; Bowszys, T. (2012). The effect of mineral fertilization on achenes yield and fungal communities isolated from the stems of milk thistle Silybum marianum (L.) Gaertner. Acta Scientiarum Polonorum. Hortorum Cultus, 11(4), 157-168."/>
    <s v="Wang et al., 2020"/>
    <m/>
    <x v="2"/>
  </r>
  <r>
    <n v="207"/>
    <s v="Draycott &amp; Farley (1971)"/>
    <s v="Draycott, A. P., &amp; Farley, R. F. (1971). Effect of sodium and magnesium fertilisers and irrigation on growth, composition and yield of sugar beet. Journal of the Science of Food and Agriculture, 22(11), 559-563."/>
    <s v="Wang et al., 2020"/>
    <m/>
    <x v="2"/>
  </r>
  <r>
    <n v="208"/>
    <s v="Bolton &amp; Penny (1968)"/>
    <s v="Bolton, J., &amp; Penny, A. (1968). The effects of potassium and magnesium fertilizers on yield and composition of successive crops of ryegrass, clover, sugar beet, potatoes, kale and barley on sandy soil at Woburn. The Journal of Agricultural Science, 70(3), 303-311."/>
    <s v="Wang et al., 2020"/>
    <m/>
    <x v="2"/>
  </r>
  <r>
    <n v="209"/>
    <s v="Angás et al., (2006)"/>
    <m/>
    <s v="Su et al., 2021"/>
    <n v="33"/>
    <x v="1"/>
  </r>
  <r>
    <n v="210"/>
    <s v="Arvidsson (2010)"/>
    <m/>
    <s v="Su et al., 2021"/>
    <m/>
    <x v="1"/>
  </r>
  <r>
    <n v="211"/>
    <s v="Ball et al., 1985"/>
    <m/>
    <s v="Su et al., 2021"/>
    <m/>
    <x v="1"/>
  </r>
  <r>
    <n v="212"/>
    <s v="Bocianowski 2018"/>
    <m/>
    <s v="Su et al., 2021"/>
    <m/>
    <x v="1"/>
  </r>
  <r>
    <n v="213"/>
    <s v="Bogunovic 2018"/>
    <m/>
    <s v="Su et al., 2021"/>
    <m/>
    <x v="1"/>
  </r>
  <r>
    <n v="214"/>
    <s v="Buchi 2018"/>
    <m/>
    <s v="Su et al., 2021"/>
    <m/>
    <x v="1"/>
  </r>
  <r>
    <n v="215"/>
    <s v="Camarotto 2018"/>
    <m/>
    <s v="Su et al., 2021"/>
    <m/>
    <x v="1"/>
  </r>
  <r>
    <n v="216"/>
    <s v="Campbell et al., 1986"/>
    <m/>
    <s v="Su et al., 2021"/>
    <m/>
    <x v="1"/>
  </r>
  <r>
    <n v="217"/>
    <s v="Cannell et al., 1986"/>
    <m/>
    <s v="Su et al., 2021"/>
    <m/>
    <x v="1"/>
  </r>
  <r>
    <n v="218"/>
    <s v="Carcer 2019"/>
    <m/>
    <s v="Su et al., 2021"/>
    <m/>
    <x v="1"/>
  </r>
  <r>
    <n v="219"/>
    <s v="Chatskikh et al.,  2007"/>
    <m/>
    <s v="Su et al., 2021"/>
    <m/>
    <x v="1"/>
  </r>
  <r>
    <n v="220"/>
    <s v="Cociu a 2019"/>
    <m/>
    <s v="Su et al., 2021"/>
    <m/>
    <x v="1"/>
  </r>
  <r>
    <n v="221"/>
    <s v="Cociu b 2019"/>
    <m/>
    <s v="Su et al., 2021"/>
    <m/>
    <x v="1"/>
  </r>
  <r>
    <n v="222"/>
    <s v="Fecák et al., 2010"/>
    <m/>
    <s v="Su et al., 2021"/>
    <m/>
    <x v="1"/>
  </r>
  <r>
    <n v="223"/>
    <s v="Fiorini 2020"/>
    <m/>
    <s v="Su et al., 2021"/>
    <m/>
    <x v="1"/>
  </r>
  <r>
    <n v="224"/>
    <s v="Giannitsopoulos 2019"/>
    <m/>
    <s v="Su et al., 2021"/>
    <m/>
    <x v="1"/>
  </r>
  <r>
    <n v="225"/>
    <s v="Grigoras et al.,  2012"/>
    <m/>
    <s v="Su et al., 2021"/>
    <m/>
    <x v="1"/>
  </r>
  <r>
    <n v="226"/>
    <s v="Gruber et al., 2012"/>
    <m/>
    <s v="Su et al., 2021"/>
    <m/>
    <x v="1"/>
  </r>
  <r>
    <n v="227"/>
    <s v="Halwani 2019"/>
    <m/>
    <s v="Su et al., 2021"/>
    <m/>
    <x v="1"/>
  </r>
  <r>
    <n v="228"/>
    <s v="Huynh 2019"/>
    <m/>
    <s v="Su et al., 2021"/>
    <m/>
    <x v="1"/>
  </r>
  <r>
    <n v="229"/>
    <s v="Lampurlanés et al., 2001"/>
    <m/>
    <s v="Su et al., 2021"/>
    <m/>
    <x v="1"/>
  </r>
  <r>
    <n v="230"/>
    <s v="López and Arrúe 1997"/>
    <m/>
    <s v="Su et al., 2021"/>
    <m/>
    <x v="1"/>
  </r>
  <r>
    <n v="231"/>
    <s v="Lotjonen and Isolahti 2010"/>
    <m/>
    <s v="Su et al., 2021"/>
    <m/>
    <x v="1"/>
  </r>
  <r>
    <n v="232"/>
    <s v="Melero et al.,  2011"/>
    <m/>
    <s v="Su et al., 2021"/>
    <m/>
    <x v="1"/>
  </r>
  <r>
    <n v="233"/>
    <s v="Newton et al.,  2012"/>
    <m/>
    <s v="Su et al., 2021"/>
    <m/>
    <x v="1"/>
  </r>
  <r>
    <n v="234"/>
    <s v="Pala et al., 2000"/>
    <m/>
    <s v="Su et al., 2021"/>
    <m/>
    <x v="1"/>
  </r>
  <r>
    <n v="235"/>
    <s v="Perego 2019"/>
    <m/>
    <s v="Su et al., 2021"/>
    <m/>
    <x v="1"/>
  </r>
  <r>
    <n v="236"/>
    <s v="Soane and Ball 1998"/>
    <m/>
    <s v="Su et al., 2021"/>
    <m/>
    <x v="1"/>
  </r>
  <r>
    <n v="237"/>
    <s v="Su et al.,  2007"/>
    <m/>
    <s v="Su et al., 2021"/>
    <m/>
    <x v="1"/>
  </r>
  <r>
    <n v="238"/>
    <s v="Sulek 2019"/>
    <m/>
    <s v="Su et al., 2021"/>
    <m/>
    <x v="1"/>
  </r>
  <r>
    <n v="239"/>
    <s v="Tabaglio and Gavazzi 2009"/>
    <m/>
    <s v="Su et al., 2021"/>
    <m/>
    <x v="1"/>
  </r>
  <r>
    <n v="240"/>
    <s v="Thomsen and Sorensen 2006"/>
    <m/>
    <s v="Su et al., 2021"/>
    <m/>
    <x v="1"/>
  </r>
  <r>
    <n v="241"/>
    <s v="Tørresen et al., 1999"/>
    <m/>
    <s v="Su et al., 2021"/>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971C2B-1059-44B4-98A4-602846D1758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C4:D8" firstHeaderRow="1" firstDataRow="1" firstDataCol="1"/>
  <pivotFields count="6">
    <pivotField compact="0" outline="0" showAll="0"/>
    <pivotField compact="0" outline="0" showAll="0"/>
    <pivotField compact="0" outline="0" showAll="0"/>
    <pivotField compact="0" outline="0" showAll="0"/>
    <pivotField compact="0" outline="0" showAll="0"/>
    <pivotField axis="axisRow" dataField="1"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5"/>
  </rowFields>
  <rowItems count="4">
    <i>
      <x v="2"/>
    </i>
    <i>
      <x/>
    </i>
    <i>
      <x v="1"/>
    </i>
    <i t="grand">
      <x/>
    </i>
  </rowItems>
  <colItems count="1">
    <i/>
  </colItems>
  <dataFields count="1">
    <dataField name="Count of Practices - indicator" fld="5"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 dT="2024-05-24T12:49:13.13" personId="{960FA59A-0425-4D90-86D9-15F5DC9B53A1}" id="{641343D8-3610-4745-84F7-A461CF1067CD}">
    <text>Yield was transformed from tn/ha to kg/ha the standard error was just retrieved without transformation from their dataset</text>
  </threadedComment>
  <threadedComment ref="D5" dT="2024-06-03T15:51:19.12" personId="{960FA59A-0425-4D90-86D9-15F5DC9B53A1}" id="{6D34065A-ED7A-409A-9487-61306B50F91B}" parentId="{641343D8-3610-4745-84F7-A461CF1067CD}">
    <text>Checked and transformed their sd/se</text>
  </threadedComment>
  <threadedComment ref="D29" dT="2024-05-24T12:48:03.55" personId="{960FA59A-0425-4D90-86D9-15F5DC9B53A1}" id="{4F443ABB-5033-4E84-A146-0A04BB22B42F}">
    <text>Checked the crop yield was tranformed from tn/ha to kg/ha</text>
  </threadedComment>
  <threadedComment ref="D29" dT="2024-06-03T16:12:56.50" personId="{960FA59A-0425-4D90-86D9-15F5DC9B53A1}" id="{36C23BCE-11B5-4C10-9C0D-A4CC169CDF3E}" parentId="{4F443ABB-5033-4E84-A146-0A04BB22B42F}">
    <text xml:space="preserve">It was checked and the numbers are the correct ones. </text>
  </threadedComment>
  <threadedComment ref="D30" dT="2024-05-24T15:05:57.29" personId="{960FA59A-0425-4D90-86D9-15F5DC9B53A1}" id="{A82804DD-25FD-4598-BDC9-B2586FF97F98}">
    <text>In this study the yield where in g/m^2 so when you did the calculation to kg/ha the number from 538 g/m^2 was transformed into 5380 kg/ha.</text>
  </threadedComment>
  <threadedComment ref="D30" dT="2024-06-03T16:12:52.33" personId="{960FA59A-0425-4D90-86D9-15F5DC9B53A1}" id="{85F9F675-132A-42FC-A948-294F341509E8}" parentId="{A82804DD-25FD-4598-BDC9-B2586FF97F98}">
    <text xml:space="preserve">It was checked and the numbers are the correct ones. </text>
  </threadedComment>
  <threadedComment ref="D35" dT="2024-05-24T15:15:07.39" personId="{960FA59A-0425-4D90-86D9-15F5DC9B53A1}" id="{C7F0EACE-8552-4816-BAB4-83A708D9B7A3}">
    <text xml:space="preserve">For the crop yield: tn/ha was the initial unit here. However, in their dataset, they might have a number like 4,356,666,667 for the yield, and then in the next cell, they might had the number 4,54. The first number was treated as 4356.7 kg/ha and the second number as 4540kg/ha.
Same method was applied for the st. deviations that appeared to have elongated numbers. 
For spring barley yields have been calculated to be 2200 kg/ha while other estimations are showing 8150 kg/ha (UK). Just a moment... (researchgate.net) 
Barley yields, 2022 (ourworldindata.org) 
For wheat the usual yield is 7000-8000 kg/ha (PDF) Effects of extreme weather on yields of major cereal crops in Sweden: Analysis of long-term experiment data (researchgate.net) 
Maize yields vary from 11420 kg/ha (in Spain) to 8800 kg/ha (Netherlands).
Corn yields, 2023 (ourworldindata.org) 
Cabbage yields have been calculated to reach up to 30000 kg/ha Global Food Data Explorer - Our World in Data 
Further information about the yields can be found in: Yields of important staple crops, World, 1961 to 2022 (ourworldindata.org) </text>
    <extLst>
      <x:ext xmlns:xltc2="http://schemas.microsoft.com/office/spreadsheetml/2020/threadedcomments2" uri="{F7C98A9C-CBB3-438F-8F68-D28B6AF4A901}">
        <xltc2:checksum>1428884246</xltc2:checksum>
        <xltc2:hyperlink startIndex="486" length="35" url="https://www.researchgate.net/figure/Average-yield-kg-ha-per-year-of-winter-wheat-spring-wheat-barley-and-oats-in-Skane_fig1_281283151"/>
        <xltc2:hyperlink startIndex="523" length="40" url="https://ourworldindata.org/grapher/barley-yields"/>
        <xltc2:hyperlink startIndex="611" length="132" url="https://www.researchgate.net/publication/281283151_Effects_of_extreme_weather_on_yields_of_major_cereal_crops_in_Sweden_Analysis_of_long-term_experiment_data/figures?lo=1&amp;utm_source=google&amp;utm_medium=organic"/>
        <xltc2:hyperlink startIndex="821" length="38" url="https://ourworldindata.org/grapher/maize-yields"/>
        <xltc2:hyperlink startIndex="925" length="45" url="https://ourworldindata.org/explorers/global-food?Food=Cabbages&amp;Metric=Yield&amp;Per+Capita=false"/>
        <xltc2:hyperlink startIndex="1027" length="74" url="https://ourworldindata.org/grapher/yields-of-important-staple-crops"/>
      </x:ext>
    </extLst>
  </threadedComment>
  <threadedComment ref="D49" dT="2024-05-24T16:07:56.99" personId="{960FA59A-0425-4D90-86D9-15F5DC9B53A1}" id="{F186F528-4B37-4488-8306-F58F4744E768}">
    <text xml:space="preserve">Here there was conversion from t/hm2 to kg/ha for instance in the dataset they had  4.459 t/hm2 which is converted in 4459 kg/ha </text>
  </threadedComment>
  <threadedComment ref="D51" dT="2024-05-24T16:21:16.31" personId="{960FA59A-0425-4D90-86D9-15F5DC9B53A1}" id="{7208F15E-E032-407A-88F9-F1FF2243998D}">
    <text xml:space="preserve">Here the units in the dataset were missing, in the paper, there was the referenceb of tn/ha however if someone looked in the dataset the numbers seemed more for kg/ha. For instance, the first crop yield was 1740 for oats, if that was in tn/ha that would mean a number of 1740000 kg/ha something that is not aligned with the usual mean yield that someone finds in the literature. For instance, from a quick google search, someone can check that: Sweden Agricultural Production Yield: Crop: Oats | Economic Indicators | CEIC (ceicdata.com) </text>
    <extLst>
      <x:ext xmlns:xltc2="http://schemas.microsoft.com/office/spreadsheetml/2020/threadedcomments2" uri="{F7C98A9C-CBB3-438F-8F68-D28B6AF4A901}">
        <xltc2:checksum>2773317512</xltc2:checksum>
        <xltc2:hyperlink startIndex="445" length="92" url="https://www.ceicdata.com/en/sweden/agriculture-production-yield/agricultural-production-yield-crop-oats"/>
      </x:ext>
    </extLst>
  </threadedComment>
  <threadedComment ref="D52" dT="2024-05-24T16:25:08.62" personId="{960FA59A-0425-4D90-86D9-15F5DC9B53A1}" id="{4E939FF3-5205-40DE-BF53-E3BF66A70A34}">
    <text xml:space="preserve">In this one the unit was referred in the paper and it was tn/ha so it was transformed to kg/ha. </text>
  </threadedComment>
  <threadedComment ref="D154" dT="2024-05-24T16:50:54.45" personId="{960FA59A-0425-4D90-86D9-15F5DC9B53A1}" id="{80ADC2AF-7C9D-4182-B2BC-846732892E72}">
    <text xml:space="preserve">In this one, the crop yield units couldn't be found in the tekst or dataset but based on their collected dataset they seems to be kg/ha. </text>
  </threadedComment>
  <threadedComment ref="D154" dT="2024-06-03T17:08:27.76" personId="{960FA59A-0425-4D90-86D9-15F5DC9B53A1}" id="{7DF67F41-B4B4-43E9-8B52-A34918D65024}" parentId="{80ADC2AF-7C9D-4182-B2BC-846732892E72}">
    <text xml:space="preserve">The data were checked and they were okey
</text>
  </threadedComment>
  <threadedComment ref="D190" dT="2024-05-24T17:02:19.60" personId="{960FA59A-0425-4D90-86D9-15F5DC9B53A1}" id="{E2018527-33F6-42CE-AA5A-89E22CD45E06}">
    <text xml:space="preserve">Here the numbers were transferred from tn/ha to kg/ha. For tomato yield, the values given from literature were that 200 to 250 tons in greenhouse conditions, while on the filed the range varies from 10000 to 70000 kg/ha. Tomatoes (gov.nl.ca) </text>
    <extLst>
      <x:ext xmlns:xltc2="http://schemas.microsoft.com/office/spreadsheetml/2020/threadedcomments2" uri="{F7C98A9C-CBB3-438F-8F68-D28B6AF4A901}">
        <xltc2:checksum>17562886</xltc2:checksum>
        <xltc2:hyperlink startIndex="221" length="20" url="https://www.gov.nl.ca/ffa/files/agrifoods-plants-pdf-tomatoes.pdf"/>
      </x:ext>
    </extLst>
  </threadedComment>
  <threadedComment ref="D194" dT="2024-05-24T17:14:23.52" personId="{960FA59A-0425-4D90-86D9-15F5DC9B53A1}" id="{29F6C6D4-B902-44D5-B55B-C75D6ADA6693}">
    <text xml:space="preserve">The units are not referred to in their database. It seems that sometimes they use tonnes and some other kg. So a number of 20.2 was turnet to 20200 and a number of 6408 stayed the same. </text>
  </threadedComment>
  <threadedComment ref="D204" dT="2024-05-24T17:19:19.68" personId="{960FA59A-0425-4D90-86D9-15F5DC9B53A1}" id="{377C843D-69E8-4F43-9E25-F3AB91ECBEF4}">
    <text>It was already in Kg/ha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2A360-2A05-4918-BC42-1B30492BF1D4}">
  <dimension ref="A1:AJ464"/>
  <sheetViews>
    <sheetView zoomScale="52" zoomScaleNormal="52" workbookViewId="0">
      <pane ySplit="1" topLeftCell="A289" activePane="bottomLeft" state="frozen"/>
      <selection pane="bottomLeft" activeCell="X464" sqref="X464"/>
    </sheetView>
  </sheetViews>
  <sheetFormatPr defaultRowHeight="15" customHeight="1"/>
  <cols>
    <col min="1" max="14" width="8.88671875" style="63"/>
    <col min="15" max="15" width="17.5546875" style="83" customWidth="1"/>
    <col min="16" max="17" width="11.6640625" style="63" customWidth="1"/>
    <col min="18" max="19" width="8.88671875" style="63"/>
    <col min="20" max="20" width="11.33203125" style="63" customWidth="1"/>
    <col min="21" max="21" width="8.88671875" style="67"/>
    <col min="22" max="22" width="10.6640625" style="67" customWidth="1"/>
    <col min="23" max="23" width="8.88671875" style="67"/>
    <col min="24" max="24" width="11.109375" style="63" customWidth="1"/>
    <col min="25" max="30" width="8.88671875" style="63"/>
    <col min="31" max="32" width="12.33203125" style="63" bestFit="1" customWidth="1"/>
    <col min="33" max="33" width="14.88671875" style="63" customWidth="1"/>
    <col min="34" max="34" width="18.109375" style="63" customWidth="1"/>
    <col min="35" max="35" width="14.88671875" style="63" customWidth="1"/>
    <col min="36" max="36" width="12.44140625" style="63" customWidth="1"/>
    <col min="37" max="37" width="13.44140625" style="63" bestFit="1" customWidth="1"/>
    <col min="38" max="16384" width="8.88671875" style="63"/>
  </cols>
  <sheetData>
    <row r="1" spans="1:36" ht="31.2" customHeight="1">
      <c r="A1" s="88" t="s">
        <v>0</v>
      </c>
      <c r="B1" s="88" t="s">
        <v>1</v>
      </c>
      <c r="C1" s="88" t="s">
        <v>2</v>
      </c>
      <c r="D1" s="88" t="s">
        <v>3</v>
      </c>
      <c r="E1" s="88" t="s">
        <v>4</v>
      </c>
      <c r="F1" s="88" t="s">
        <v>5</v>
      </c>
      <c r="G1" s="88" t="s">
        <v>6</v>
      </c>
      <c r="H1" s="88" t="s">
        <v>7</v>
      </c>
      <c r="I1" s="88" t="s">
        <v>8</v>
      </c>
      <c r="J1" s="88" t="s">
        <v>9</v>
      </c>
      <c r="K1" s="88" t="s">
        <v>10</v>
      </c>
      <c r="L1" s="88" t="s">
        <v>11</v>
      </c>
      <c r="M1" s="88" t="s">
        <v>12</v>
      </c>
      <c r="N1" s="88" t="s">
        <v>13</v>
      </c>
      <c r="O1" s="89" t="s">
        <v>14</v>
      </c>
      <c r="P1" s="88" t="s">
        <v>15</v>
      </c>
      <c r="Q1" s="88" t="s">
        <v>16</v>
      </c>
      <c r="R1" s="88" t="s">
        <v>17</v>
      </c>
      <c r="S1" s="88" t="s">
        <v>18</v>
      </c>
      <c r="T1" s="88" t="s">
        <v>19</v>
      </c>
      <c r="U1" s="90" t="s">
        <v>20</v>
      </c>
      <c r="V1" s="90" t="s">
        <v>21</v>
      </c>
      <c r="W1" s="90" t="s">
        <v>22</v>
      </c>
      <c r="X1" s="88" t="s">
        <v>23</v>
      </c>
      <c r="Y1" s="90" t="s">
        <v>24</v>
      </c>
      <c r="Z1" s="90" t="s">
        <v>25</v>
      </c>
      <c r="AA1" s="90" t="s">
        <v>26</v>
      </c>
      <c r="AB1" s="90" t="s">
        <v>27</v>
      </c>
      <c r="AC1" s="88" t="s">
        <v>28</v>
      </c>
      <c r="AD1" s="88" t="s">
        <v>29</v>
      </c>
      <c r="AE1" s="88" t="s">
        <v>1339</v>
      </c>
      <c r="AF1" s="88" t="s">
        <v>31</v>
      </c>
      <c r="AG1" s="88" t="s">
        <v>32</v>
      </c>
      <c r="AH1" s="88" t="s">
        <v>33</v>
      </c>
      <c r="AI1" s="88" t="s">
        <v>34</v>
      </c>
      <c r="AJ1" s="88" t="s">
        <v>35</v>
      </c>
    </row>
    <row r="2" spans="1:36" ht="37.799999999999997" customHeight="1">
      <c r="A2" s="63">
        <v>1</v>
      </c>
      <c r="B2" s="63">
        <v>1</v>
      </c>
      <c r="C2" s="64" t="s">
        <v>36</v>
      </c>
      <c r="D2" s="65" t="s">
        <v>37</v>
      </c>
      <c r="E2" s="65" t="s">
        <v>38</v>
      </c>
      <c r="F2" s="63">
        <v>46</v>
      </c>
      <c r="G2" s="63">
        <v>2</v>
      </c>
      <c r="H2" s="63" t="s">
        <v>39</v>
      </c>
      <c r="K2" s="63">
        <v>638</v>
      </c>
      <c r="O2" s="66" t="s">
        <v>40</v>
      </c>
      <c r="P2" s="63" t="s">
        <v>41</v>
      </c>
      <c r="Q2" s="63" t="s">
        <v>42</v>
      </c>
      <c r="R2" s="63" t="s">
        <v>41</v>
      </c>
      <c r="S2" s="63" t="s">
        <v>43</v>
      </c>
      <c r="U2" s="67" t="s">
        <v>44</v>
      </c>
      <c r="V2" s="67" t="s">
        <v>45</v>
      </c>
      <c r="W2" s="67" t="s">
        <v>46</v>
      </c>
      <c r="AD2" s="63" t="s">
        <v>47</v>
      </c>
    </row>
    <row r="3" spans="1:36" ht="37.200000000000003" customHeight="1">
      <c r="A3" s="63">
        <v>2</v>
      </c>
      <c r="B3" s="63">
        <v>2</v>
      </c>
      <c r="C3" s="67" t="s">
        <v>48</v>
      </c>
      <c r="D3" s="65" t="s">
        <v>37</v>
      </c>
      <c r="E3" s="65" t="s">
        <v>38</v>
      </c>
      <c r="F3" s="63">
        <v>46</v>
      </c>
      <c r="G3" s="63">
        <v>2</v>
      </c>
      <c r="H3" s="63" t="s">
        <v>39</v>
      </c>
      <c r="K3" s="63">
        <v>685</v>
      </c>
      <c r="O3" s="66" t="s">
        <v>40</v>
      </c>
      <c r="P3" s="63" t="s">
        <v>41</v>
      </c>
      <c r="Q3" s="63" t="s">
        <v>42</v>
      </c>
      <c r="R3" s="63" t="s">
        <v>41</v>
      </c>
      <c r="S3" s="63" t="s">
        <v>49</v>
      </c>
      <c r="U3" s="67" t="s">
        <v>44</v>
      </c>
      <c r="V3" s="67" t="s">
        <v>45</v>
      </c>
      <c r="W3" s="67" t="s">
        <v>46</v>
      </c>
      <c r="Y3" s="68"/>
      <c r="Z3" s="68"/>
      <c r="AA3" s="68"/>
      <c r="AB3" s="68"/>
      <c r="AC3" s="63">
        <v>2</v>
      </c>
      <c r="AD3" s="63" t="s">
        <v>47</v>
      </c>
      <c r="AE3" s="63">
        <v>4990</v>
      </c>
      <c r="AF3" s="63">
        <v>4990</v>
      </c>
    </row>
    <row r="4" spans="1:36" ht="41.4" customHeight="1">
      <c r="A4" s="63">
        <v>2</v>
      </c>
      <c r="B4" s="63">
        <v>3</v>
      </c>
      <c r="C4" s="67" t="s">
        <v>48</v>
      </c>
      <c r="D4" s="65" t="s">
        <v>37</v>
      </c>
      <c r="E4" s="65" t="s">
        <v>38</v>
      </c>
      <c r="F4" s="63">
        <v>46</v>
      </c>
      <c r="G4" s="63">
        <v>2</v>
      </c>
      <c r="H4" s="63" t="s">
        <v>39</v>
      </c>
      <c r="K4" s="63">
        <v>685</v>
      </c>
      <c r="O4" s="66" t="s">
        <v>40</v>
      </c>
      <c r="P4" s="63" t="s">
        <v>41</v>
      </c>
      <c r="Q4" s="63" t="s">
        <v>42</v>
      </c>
      <c r="R4" s="63" t="s">
        <v>41</v>
      </c>
      <c r="S4" s="63" t="s">
        <v>49</v>
      </c>
      <c r="U4" s="67" t="s">
        <v>44</v>
      </c>
      <c r="V4" s="67" t="s">
        <v>45</v>
      </c>
      <c r="W4" s="67" t="s">
        <v>46</v>
      </c>
      <c r="Y4" s="68"/>
      <c r="Z4" s="68"/>
      <c r="AA4" s="68"/>
      <c r="AB4" s="68"/>
      <c r="AC4" s="63">
        <v>2</v>
      </c>
      <c r="AD4" s="63" t="s">
        <v>47</v>
      </c>
      <c r="AE4" s="63">
        <v>5380</v>
      </c>
      <c r="AF4" s="63">
        <v>5380</v>
      </c>
    </row>
    <row r="5" spans="1:36" ht="42.6" customHeight="1">
      <c r="A5" s="63">
        <v>2</v>
      </c>
      <c r="B5" s="63">
        <v>4</v>
      </c>
      <c r="C5" s="67" t="s">
        <v>48</v>
      </c>
      <c r="D5" s="65" t="s">
        <v>37</v>
      </c>
      <c r="E5" s="65" t="s">
        <v>38</v>
      </c>
      <c r="F5" s="63">
        <v>46</v>
      </c>
      <c r="G5" s="63">
        <v>2</v>
      </c>
      <c r="H5" s="63" t="s">
        <v>39</v>
      </c>
      <c r="K5" s="63">
        <v>685</v>
      </c>
      <c r="O5" s="66" t="s">
        <v>40</v>
      </c>
      <c r="P5" s="63" t="s">
        <v>41</v>
      </c>
      <c r="Q5" s="63" t="s">
        <v>42</v>
      </c>
      <c r="R5" s="63" t="s">
        <v>41</v>
      </c>
      <c r="S5" s="63" t="s">
        <v>49</v>
      </c>
      <c r="U5" s="67" t="s">
        <v>44</v>
      </c>
      <c r="V5" s="67" t="s">
        <v>45</v>
      </c>
      <c r="W5" s="67" t="s">
        <v>46</v>
      </c>
      <c r="Y5" s="68"/>
      <c r="Z5" s="68"/>
      <c r="AA5" s="68"/>
      <c r="AB5" s="68"/>
      <c r="AC5" s="63">
        <v>2</v>
      </c>
      <c r="AD5" s="63" t="s">
        <v>47</v>
      </c>
      <c r="AE5" s="63">
        <v>5140</v>
      </c>
      <c r="AF5" s="63">
        <v>5140</v>
      </c>
    </row>
    <row r="6" spans="1:36" ht="42.6" customHeight="1">
      <c r="A6" s="63">
        <v>3</v>
      </c>
      <c r="B6" s="63">
        <v>5</v>
      </c>
      <c r="C6" s="67" t="s">
        <v>50</v>
      </c>
      <c r="D6" s="69" t="s">
        <v>51</v>
      </c>
      <c r="E6" s="69" t="s">
        <v>52</v>
      </c>
      <c r="F6" s="63">
        <v>40.463700000000003</v>
      </c>
      <c r="G6" s="63">
        <v>-3.7492000000000001</v>
      </c>
      <c r="H6" s="63" t="s">
        <v>53</v>
      </c>
      <c r="K6" s="63">
        <v>340</v>
      </c>
      <c r="O6" s="66" t="s">
        <v>54</v>
      </c>
      <c r="P6" s="63" t="s">
        <v>41</v>
      </c>
      <c r="Q6" s="63" t="s">
        <v>42</v>
      </c>
      <c r="R6" s="63" t="s">
        <v>41</v>
      </c>
      <c r="S6" s="63" t="s">
        <v>55</v>
      </c>
      <c r="U6" s="67" t="s">
        <v>44</v>
      </c>
      <c r="V6" s="67" t="s">
        <v>45</v>
      </c>
      <c r="W6" s="67" t="s">
        <v>46</v>
      </c>
      <c r="Y6" s="68"/>
      <c r="Z6" s="68"/>
      <c r="AA6" s="68"/>
      <c r="AB6" s="68"/>
      <c r="AC6" s="63">
        <v>4</v>
      </c>
      <c r="AD6" s="63" t="s">
        <v>47</v>
      </c>
      <c r="AE6" s="63">
        <v>14560</v>
      </c>
      <c r="AF6" s="63">
        <v>14350</v>
      </c>
    </row>
    <row r="7" spans="1:36" ht="27.6" customHeight="1">
      <c r="A7" s="63">
        <v>3</v>
      </c>
      <c r="B7" s="63">
        <v>6</v>
      </c>
      <c r="C7" s="67" t="s">
        <v>50</v>
      </c>
      <c r="D7" s="69" t="s">
        <v>51</v>
      </c>
      <c r="E7" s="69" t="s">
        <v>52</v>
      </c>
      <c r="F7" s="63">
        <v>40.463700000000003</v>
      </c>
      <c r="G7" s="63">
        <v>-3.7492000000000001</v>
      </c>
      <c r="H7" s="63" t="s">
        <v>53</v>
      </c>
      <c r="K7" s="63">
        <v>340</v>
      </c>
      <c r="O7" s="66" t="s">
        <v>54</v>
      </c>
      <c r="P7" s="63" t="s">
        <v>41</v>
      </c>
      <c r="Q7" s="63" t="s">
        <v>42</v>
      </c>
      <c r="R7" s="63" t="s">
        <v>41</v>
      </c>
      <c r="S7" s="63" t="s">
        <v>55</v>
      </c>
      <c r="U7" s="67" t="s">
        <v>44</v>
      </c>
      <c r="V7" s="67" t="s">
        <v>45</v>
      </c>
      <c r="W7" s="67" t="s">
        <v>46</v>
      </c>
      <c r="Y7" s="68"/>
      <c r="Z7" s="68"/>
      <c r="AA7" s="68"/>
      <c r="AB7" s="68"/>
      <c r="AC7" s="63">
        <v>4</v>
      </c>
      <c r="AD7" s="63" t="s">
        <v>47</v>
      </c>
      <c r="AE7" s="63">
        <v>14900</v>
      </c>
      <c r="AF7" s="63">
        <v>14350</v>
      </c>
    </row>
    <row r="8" spans="1:36" ht="33.6" customHeight="1">
      <c r="A8" s="63">
        <v>3</v>
      </c>
      <c r="B8" s="63">
        <v>7</v>
      </c>
      <c r="C8" s="67" t="s">
        <v>50</v>
      </c>
      <c r="D8" s="69" t="s">
        <v>51</v>
      </c>
      <c r="E8" s="69" t="s">
        <v>52</v>
      </c>
      <c r="F8" s="63">
        <v>40.463700000000003</v>
      </c>
      <c r="G8" s="63">
        <v>-3.7492000000000001</v>
      </c>
      <c r="H8" s="63" t="s">
        <v>53</v>
      </c>
      <c r="K8" s="63">
        <v>340</v>
      </c>
      <c r="O8" s="66" t="s">
        <v>54</v>
      </c>
      <c r="P8" s="63" t="s">
        <v>41</v>
      </c>
      <c r="Q8" s="63" t="s">
        <v>42</v>
      </c>
      <c r="R8" s="63" t="s">
        <v>41</v>
      </c>
      <c r="S8" s="63" t="s">
        <v>55</v>
      </c>
      <c r="U8" s="67" t="s">
        <v>44</v>
      </c>
      <c r="V8" s="67" t="s">
        <v>45</v>
      </c>
      <c r="W8" s="67" t="s">
        <v>46</v>
      </c>
      <c r="Y8" s="68"/>
      <c r="Z8" s="68"/>
      <c r="AA8" s="68"/>
      <c r="AB8" s="68"/>
      <c r="AC8" s="63">
        <v>4</v>
      </c>
      <c r="AD8" s="63" t="s">
        <v>47</v>
      </c>
      <c r="AE8" s="63">
        <v>11590</v>
      </c>
      <c r="AF8" s="63">
        <v>11440</v>
      </c>
    </row>
    <row r="9" spans="1:36" ht="36.6" customHeight="1">
      <c r="A9" s="63">
        <v>3</v>
      </c>
      <c r="B9" s="63">
        <v>8</v>
      </c>
      <c r="C9" s="67" t="s">
        <v>50</v>
      </c>
      <c r="D9" s="69" t="s">
        <v>51</v>
      </c>
      <c r="E9" s="69" t="s">
        <v>52</v>
      </c>
      <c r="F9" s="63">
        <v>40.463700000000003</v>
      </c>
      <c r="G9" s="63">
        <v>-3.7492000000000001</v>
      </c>
      <c r="H9" s="63" t="s">
        <v>53</v>
      </c>
      <c r="K9" s="63">
        <v>340</v>
      </c>
      <c r="O9" s="66" t="s">
        <v>54</v>
      </c>
      <c r="P9" s="63" t="s">
        <v>41</v>
      </c>
      <c r="Q9" s="63" t="s">
        <v>42</v>
      </c>
      <c r="R9" s="63" t="s">
        <v>41</v>
      </c>
      <c r="S9" s="63" t="s">
        <v>55</v>
      </c>
      <c r="U9" s="67" t="s">
        <v>44</v>
      </c>
      <c r="V9" s="67" t="s">
        <v>45</v>
      </c>
      <c r="W9" s="67" t="s">
        <v>46</v>
      </c>
      <c r="Y9" s="68"/>
      <c r="Z9" s="68"/>
      <c r="AA9" s="68"/>
      <c r="AB9" s="68"/>
      <c r="AC9" s="63">
        <v>4</v>
      </c>
      <c r="AD9" s="63" t="s">
        <v>47</v>
      </c>
      <c r="AE9" s="63">
        <v>11710</v>
      </c>
      <c r="AF9" s="63">
        <v>11440</v>
      </c>
    </row>
    <row r="10" spans="1:36" ht="33.6" customHeight="1">
      <c r="A10" s="63">
        <v>3</v>
      </c>
      <c r="B10" s="63">
        <v>9</v>
      </c>
      <c r="C10" s="67" t="s">
        <v>50</v>
      </c>
      <c r="D10" s="69" t="s">
        <v>51</v>
      </c>
      <c r="E10" s="69" t="s">
        <v>52</v>
      </c>
      <c r="F10" s="63">
        <v>40.463700000000003</v>
      </c>
      <c r="G10" s="63">
        <v>-3.7492000000000001</v>
      </c>
      <c r="H10" s="63" t="s">
        <v>53</v>
      </c>
      <c r="K10" s="63">
        <v>340</v>
      </c>
      <c r="O10" s="66" t="s">
        <v>54</v>
      </c>
      <c r="P10" s="63" t="s">
        <v>41</v>
      </c>
      <c r="Q10" s="63" t="s">
        <v>42</v>
      </c>
      <c r="R10" s="63" t="s">
        <v>41</v>
      </c>
      <c r="S10" s="63" t="s">
        <v>55</v>
      </c>
      <c r="U10" s="67" t="s">
        <v>44</v>
      </c>
      <c r="V10" s="67" t="s">
        <v>45</v>
      </c>
      <c r="W10" s="67" t="s">
        <v>46</v>
      </c>
      <c r="Y10" s="68"/>
      <c r="Z10" s="68"/>
      <c r="AA10" s="68"/>
      <c r="AB10" s="68"/>
      <c r="AC10" s="63">
        <v>4</v>
      </c>
      <c r="AD10" s="63" t="s">
        <v>47</v>
      </c>
      <c r="AE10" s="63">
        <v>11830</v>
      </c>
      <c r="AF10" s="63">
        <v>8450</v>
      </c>
    </row>
    <row r="11" spans="1:36" ht="31.2" customHeight="1">
      <c r="A11" s="63">
        <v>3</v>
      </c>
      <c r="B11" s="63">
        <v>10</v>
      </c>
      <c r="C11" s="67" t="s">
        <v>50</v>
      </c>
      <c r="D11" s="69" t="s">
        <v>51</v>
      </c>
      <c r="E11" s="69" t="s">
        <v>52</v>
      </c>
      <c r="F11" s="63">
        <v>40.463700000000003</v>
      </c>
      <c r="G11" s="63">
        <v>-3.7492000000000001</v>
      </c>
      <c r="H11" s="63" t="s">
        <v>53</v>
      </c>
      <c r="K11" s="63">
        <v>340</v>
      </c>
      <c r="O11" s="66" t="s">
        <v>54</v>
      </c>
      <c r="P11" s="63" t="s">
        <v>41</v>
      </c>
      <c r="Q11" s="63" t="s">
        <v>42</v>
      </c>
      <c r="R11" s="63" t="s">
        <v>41</v>
      </c>
      <c r="S11" s="63" t="s">
        <v>55</v>
      </c>
      <c r="U11" s="67" t="s">
        <v>44</v>
      </c>
      <c r="V11" s="67" t="s">
        <v>45</v>
      </c>
      <c r="W11" s="67" t="s">
        <v>46</v>
      </c>
      <c r="Y11" s="68"/>
      <c r="Z11" s="68"/>
      <c r="AA11" s="68"/>
      <c r="AB11" s="68"/>
      <c r="AC11" s="63">
        <v>4</v>
      </c>
      <c r="AD11" s="63" t="s">
        <v>47</v>
      </c>
      <c r="AE11" s="63">
        <v>9800</v>
      </c>
      <c r="AF11" s="63">
        <v>8450</v>
      </c>
    </row>
    <row r="12" spans="1:36" ht="37.200000000000003" customHeight="1">
      <c r="A12" s="63">
        <v>4</v>
      </c>
      <c r="B12" s="63">
        <v>11</v>
      </c>
      <c r="C12" s="67" t="s">
        <v>56</v>
      </c>
      <c r="D12" s="69" t="s">
        <v>57</v>
      </c>
      <c r="E12" s="69" t="s">
        <v>58</v>
      </c>
      <c r="F12" s="63">
        <v>42.989600000000003</v>
      </c>
      <c r="G12" s="63">
        <v>-2.6189</v>
      </c>
      <c r="H12" s="63" t="s">
        <v>53</v>
      </c>
      <c r="M12" s="63">
        <v>5.0999999999999996</v>
      </c>
      <c r="N12" s="63">
        <v>33</v>
      </c>
      <c r="O12" s="66" t="s">
        <v>54</v>
      </c>
      <c r="P12" s="63" t="s">
        <v>41</v>
      </c>
      <c r="Q12" s="63" t="s">
        <v>42</v>
      </c>
      <c r="R12" s="63" t="s">
        <v>41</v>
      </c>
      <c r="S12" s="63" t="s">
        <v>49</v>
      </c>
      <c r="T12" s="63" t="s">
        <v>59</v>
      </c>
      <c r="U12" s="67" t="s">
        <v>1351</v>
      </c>
      <c r="V12" s="67" t="s">
        <v>60</v>
      </c>
      <c r="W12" s="67" t="s">
        <v>1357</v>
      </c>
      <c r="X12" s="63" t="s">
        <v>61</v>
      </c>
      <c r="Y12" s="68">
        <v>150</v>
      </c>
      <c r="Z12" s="68"/>
      <c r="AA12" s="68"/>
      <c r="AB12" s="68"/>
      <c r="AC12" s="63">
        <v>3</v>
      </c>
      <c r="AD12" s="63" t="s">
        <v>47</v>
      </c>
      <c r="AE12" s="63">
        <v>16730</v>
      </c>
      <c r="AF12" s="63">
        <v>12310</v>
      </c>
      <c r="AI12" s="63">
        <v>1750</v>
      </c>
      <c r="AJ12" s="63">
        <v>1410</v>
      </c>
    </row>
    <row r="13" spans="1:36" ht="37.200000000000003" customHeight="1">
      <c r="A13" s="63">
        <v>4</v>
      </c>
      <c r="B13" s="63">
        <v>12</v>
      </c>
      <c r="C13" s="67" t="s">
        <v>62</v>
      </c>
      <c r="D13" s="69" t="s">
        <v>57</v>
      </c>
      <c r="E13" s="69" t="s">
        <v>58</v>
      </c>
      <c r="F13" s="63">
        <v>42.989600000000003</v>
      </c>
      <c r="G13" s="63">
        <v>-2.6189</v>
      </c>
      <c r="H13" s="63" t="s">
        <v>53</v>
      </c>
      <c r="M13" s="63">
        <v>5.0999999999999996</v>
      </c>
      <c r="N13" s="63">
        <v>33</v>
      </c>
      <c r="O13" s="66" t="s">
        <v>54</v>
      </c>
      <c r="P13" s="63" t="s">
        <v>41</v>
      </c>
      <c r="Q13" s="63" t="s">
        <v>42</v>
      </c>
      <c r="R13" s="63" t="s">
        <v>41</v>
      </c>
      <c r="S13" s="63" t="s">
        <v>49</v>
      </c>
      <c r="T13" s="63" t="s">
        <v>63</v>
      </c>
      <c r="U13" s="67" t="s">
        <v>1351</v>
      </c>
      <c r="V13" s="67" t="s">
        <v>60</v>
      </c>
      <c r="W13" s="67" t="s">
        <v>1357</v>
      </c>
      <c r="X13" s="63" t="s">
        <v>61</v>
      </c>
      <c r="Y13" s="68"/>
      <c r="Z13" s="68"/>
      <c r="AA13" s="68"/>
      <c r="AB13" s="68"/>
      <c r="AC13" s="63">
        <v>3</v>
      </c>
      <c r="AD13" s="63" t="s">
        <v>47</v>
      </c>
      <c r="AE13" s="63">
        <v>16850</v>
      </c>
      <c r="AF13" s="63">
        <v>11600</v>
      </c>
      <c r="AI13" s="63">
        <v>740</v>
      </c>
      <c r="AJ13" s="63">
        <v>2520</v>
      </c>
    </row>
    <row r="14" spans="1:36" ht="37.200000000000003" customHeight="1">
      <c r="A14" s="63">
        <v>4</v>
      </c>
      <c r="B14" s="63">
        <v>13</v>
      </c>
      <c r="C14" s="67" t="s">
        <v>64</v>
      </c>
      <c r="D14" s="69" t="s">
        <v>57</v>
      </c>
      <c r="E14" s="69" t="s">
        <v>58</v>
      </c>
      <c r="F14" s="63">
        <v>42.989600000000003</v>
      </c>
      <c r="G14" s="63">
        <v>-2.6189</v>
      </c>
      <c r="H14" s="63" t="s">
        <v>53</v>
      </c>
      <c r="M14" s="63">
        <v>5.0999999999999996</v>
      </c>
      <c r="N14" s="63">
        <v>33</v>
      </c>
      <c r="O14" s="66" t="s">
        <v>54</v>
      </c>
      <c r="P14" s="63" t="s">
        <v>41</v>
      </c>
      <c r="Q14" s="63" t="s">
        <v>42</v>
      </c>
      <c r="R14" s="63" t="s">
        <v>41</v>
      </c>
      <c r="S14" s="63" t="s">
        <v>55</v>
      </c>
      <c r="T14" s="63" t="s">
        <v>59</v>
      </c>
      <c r="U14" s="67" t="s">
        <v>1351</v>
      </c>
      <c r="V14" s="67" t="s">
        <v>1346</v>
      </c>
      <c r="W14" s="67" t="s">
        <v>1357</v>
      </c>
      <c r="X14" s="63" t="s">
        <v>61</v>
      </c>
      <c r="Y14" s="68">
        <v>150</v>
      </c>
      <c r="Z14" s="68"/>
      <c r="AA14" s="68"/>
      <c r="AB14" s="68"/>
      <c r="AC14" s="63">
        <v>3</v>
      </c>
      <c r="AD14" s="63" t="s">
        <v>47</v>
      </c>
      <c r="AE14" s="63">
        <v>5530</v>
      </c>
      <c r="AF14" s="63">
        <v>9330</v>
      </c>
      <c r="AI14" s="63">
        <v>790</v>
      </c>
      <c r="AJ14" s="63">
        <v>1690</v>
      </c>
    </row>
    <row r="15" spans="1:36" ht="37.200000000000003" customHeight="1">
      <c r="A15" s="63">
        <v>4</v>
      </c>
      <c r="B15" s="63">
        <v>14</v>
      </c>
      <c r="C15" s="67" t="s">
        <v>66</v>
      </c>
      <c r="D15" s="69" t="s">
        <v>57</v>
      </c>
      <c r="E15" s="69" t="s">
        <v>58</v>
      </c>
      <c r="F15" s="63">
        <v>42.989600000000003</v>
      </c>
      <c r="G15" s="63">
        <v>-2.6189</v>
      </c>
      <c r="H15" s="63" t="s">
        <v>53</v>
      </c>
      <c r="M15" s="63">
        <v>5.0999999999999996</v>
      </c>
      <c r="N15" s="63">
        <v>33</v>
      </c>
      <c r="O15" s="66" t="s">
        <v>54</v>
      </c>
      <c r="P15" s="63" t="s">
        <v>41</v>
      </c>
      <c r="Q15" s="63" t="s">
        <v>42</v>
      </c>
      <c r="R15" s="63" t="s">
        <v>41</v>
      </c>
      <c r="S15" s="63" t="s">
        <v>55</v>
      </c>
      <c r="T15" s="63" t="s">
        <v>63</v>
      </c>
      <c r="U15" s="67" t="s">
        <v>1360</v>
      </c>
      <c r="V15" s="67" t="s">
        <v>1358</v>
      </c>
      <c r="W15" s="67" t="s">
        <v>1359</v>
      </c>
      <c r="X15" s="63" t="s">
        <v>61</v>
      </c>
      <c r="Y15" s="68"/>
      <c r="Z15" s="68"/>
      <c r="AA15" s="68"/>
      <c r="AB15" s="68"/>
      <c r="AC15" s="63">
        <v>3</v>
      </c>
      <c r="AD15" s="63" t="s">
        <v>47</v>
      </c>
      <c r="AE15" s="63">
        <v>7920</v>
      </c>
      <c r="AF15" s="63">
        <v>11420</v>
      </c>
      <c r="AI15" s="63">
        <v>1840</v>
      </c>
      <c r="AJ15" s="63">
        <v>1430</v>
      </c>
    </row>
    <row r="16" spans="1:36" ht="37.200000000000003" customHeight="1">
      <c r="A16" s="63">
        <v>5</v>
      </c>
      <c r="B16" s="63">
        <v>15</v>
      </c>
      <c r="C16" s="67" t="s">
        <v>67</v>
      </c>
      <c r="D16" s="69" t="s">
        <v>68</v>
      </c>
      <c r="E16" s="69" t="s">
        <v>69</v>
      </c>
      <c r="F16" s="63">
        <v>48.33</v>
      </c>
      <c r="G16" s="63">
        <v>2.38</v>
      </c>
      <c r="H16" s="63" t="s">
        <v>70</v>
      </c>
      <c r="M16" s="63">
        <v>6.9</v>
      </c>
      <c r="N16" s="63">
        <v>24.6</v>
      </c>
      <c r="O16" s="66" t="s">
        <v>71</v>
      </c>
      <c r="P16" s="63" t="s">
        <v>42</v>
      </c>
      <c r="Q16" s="63" t="s">
        <v>42</v>
      </c>
      <c r="R16" s="63" t="s">
        <v>42</v>
      </c>
      <c r="S16" s="63" t="s">
        <v>49</v>
      </c>
      <c r="T16" s="63" t="s">
        <v>59</v>
      </c>
      <c r="U16" s="67" t="s">
        <v>85</v>
      </c>
      <c r="V16" s="67" t="s">
        <v>72</v>
      </c>
      <c r="W16" s="67" t="s">
        <v>73</v>
      </c>
      <c r="X16" s="63" t="s">
        <v>61</v>
      </c>
      <c r="Y16" s="68">
        <v>189</v>
      </c>
      <c r="Z16" s="68"/>
      <c r="AA16" s="68"/>
      <c r="AB16" s="68"/>
      <c r="AC16" s="63">
        <v>4</v>
      </c>
      <c r="AD16" s="63" t="s">
        <v>47</v>
      </c>
      <c r="AE16" s="63">
        <v>7640</v>
      </c>
      <c r="AF16" s="63">
        <f>5.34*1000</f>
        <v>5340</v>
      </c>
    </row>
    <row r="17" spans="1:32" ht="37.200000000000003" customHeight="1">
      <c r="A17" s="63">
        <v>5</v>
      </c>
      <c r="B17" s="63">
        <v>16</v>
      </c>
      <c r="C17" s="67" t="s">
        <v>67</v>
      </c>
      <c r="D17" s="69" t="s">
        <v>68</v>
      </c>
      <c r="E17" s="69" t="s">
        <v>69</v>
      </c>
      <c r="F17" s="63">
        <v>48.33</v>
      </c>
      <c r="G17" s="63">
        <v>2.38</v>
      </c>
      <c r="H17" s="63" t="s">
        <v>74</v>
      </c>
      <c r="M17" s="63">
        <v>6.9</v>
      </c>
      <c r="N17" s="63">
        <v>24.6</v>
      </c>
      <c r="O17" s="66" t="s">
        <v>71</v>
      </c>
      <c r="P17" s="63" t="s">
        <v>42</v>
      </c>
      <c r="Q17" s="63" t="s">
        <v>42</v>
      </c>
      <c r="R17" s="63" t="s">
        <v>42</v>
      </c>
      <c r="S17" s="63" t="s">
        <v>49</v>
      </c>
      <c r="T17" s="63" t="s">
        <v>59</v>
      </c>
      <c r="U17" s="67" t="s">
        <v>85</v>
      </c>
      <c r="V17" s="67" t="s">
        <v>72</v>
      </c>
      <c r="W17" s="67" t="s">
        <v>73</v>
      </c>
      <c r="X17" s="63" t="s">
        <v>61</v>
      </c>
      <c r="Y17" s="68">
        <v>189</v>
      </c>
      <c r="Z17" s="68"/>
      <c r="AA17" s="68"/>
      <c r="AB17" s="68"/>
      <c r="AC17" s="63">
        <v>4</v>
      </c>
      <c r="AD17" s="63" t="s">
        <v>47</v>
      </c>
      <c r="AE17" s="63">
        <v>7680</v>
      </c>
      <c r="AF17" s="63">
        <f>5.34*1000</f>
        <v>5340</v>
      </c>
    </row>
    <row r="18" spans="1:32" ht="37.200000000000003" customHeight="1">
      <c r="A18" s="63">
        <v>5</v>
      </c>
      <c r="B18" s="63">
        <v>17</v>
      </c>
      <c r="C18" s="67" t="s">
        <v>67</v>
      </c>
      <c r="D18" s="69" t="s">
        <v>68</v>
      </c>
      <c r="E18" s="69" t="s">
        <v>69</v>
      </c>
      <c r="F18" s="63">
        <v>48.33</v>
      </c>
      <c r="G18" s="63">
        <v>2.38</v>
      </c>
      <c r="H18" s="63" t="s">
        <v>75</v>
      </c>
      <c r="M18" s="63">
        <v>6.9</v>
      </c>
      <c r="N18" s="63">
        <v>24.6</v>
      </c>
      <c r="O18" s="66" t="s">
        <v>71</v>
      </c>
      <c r="P18" s="63" t="s">
        <v>42</v>
      </c>
      <c r="Q18" s="63" t="s">
        <v>42</v>
      </c>
      <c r="R18" s="63" t="s">
        <v>42</v>
      </c>
      <c r="S18" s="63" t="s">
        <v>49</v>
      </c>
      <c r="T18" s="63" t="s">
        <v>59</v>
      </c>
      <c r="U18" s="67" t="s">
        <v>85</v>
      </c>
      <c r="V18" s="67" t="s">
        <v>72</v>
      </c>
      <c r="W18" s="67" t="s">
        <v>73</v>
      </c>
      <c r="X18" s="63" t="s">
        <v>61</v>
      </c>
      <c r="Y18" s="68">
        <v>189</v>
      </c>
      <c r="Z18" s="68"/>
      <c r="AA18" s="68"/>
      <c r="AB18" s="68"/>
      <c r="AC18" s="63">
        <v>4</v>
      </c>
      <c r="AD18" s="63" t="s">
        <v>47</v>
      </c>
      <c r="AE18" s="63">
        <v>7330</v>
      </c>
      <c r="AF18" s="63">
        <f>5.01*1000</f>
        <v>5010</v>
      </c>
    </row>
    <row r="19" spans="1:32" ht="37.200000000000003" customHeight="1">
      <c r="A19" s="63">
        <v>5</v>
      </c>
      <c r="B19" s="63">
        <v>18</v>
      </c>
      <c r="C19" s="67" t="s">
        <v>67</v>
      </c>
      <c r="D19" s="69" t="s">
        <v>68</v>
      </c>
      <c r="E19" s="69" t="s">
        <v>69</v>
      </c>
      <c r="F19" s="63">
        <v>48.33</v>
      </c>
      <c r="G19" s="63">
        <v>2.38</v>
      </c>
      <c r="H19" s="63" t="s">
        <v>75</v>
      </c>
      <c r="M19" s="63">
        <v>6.9</v>
      </c>
      <c r="N19" s="63">
        <v>24.6</v>
      </c>
      <c r="O19" s="66" t="s">
        <v>71</v>
      </c>
      <c r="P19" s="63" t="s">
        <v>42</v>
      </c>
      <c r="Q19" s="63" t="s">
        <v>42</v>
      </c>
      <c r="R19" s="63" t="s">
        <v>42</v>
      </c>
      <c r="S19" s="63" t="s">
        <v>49</v>
      </c>
      <c r="T19" s="63" t="s">
        <v>59</v>
      </c>
      <c r="U19" s="67" t="s">
        <v>85</v>
      </c>
      <c r="V19" s="67" t="s">
        <v>72</v>
      </c>
      <c r="W19" s="67" t="s">
        <v>73</v>
      </c>
      <c r="X19" s="63" t="s">
        <v>61</v>
      </c>
      <c r="Y19" s="68">
        <v>189</v>
      </c>
      <c r="Z19" s="68"/>
      <c r="AA19" s="68"/>
      <c r="AB19" s="68"/>
      <c r="AC19" s="63">
        <v>4</v>
      </c>
      <c r="AD19" s="63" t="s">
        <v>47</v>
      </c>
      <c r="AE19" s="63">
        <v>6210</v>
      </c>
      <c r="AF19" s="63">
        <f>5.29*1000</f>
        <v>5290</v>
      </c>
    </row>
    <row r="20" spans="1:32" ht="37.200000000000003" customHeight="1">
      <c r="A20" s="63">
        <v>5</v>
      </c>
      <c r="B20" s="63">
        <v>19</v>
      </c>
      <c r="C20" s="67" t="s">
        <v>67</v>
      </c>
      <c r="D20" s="69" t="s">
        <v>68</v>
      </c>
      <c r="E20" s="69" t="s">
        <v>69</v>
      </c>
      <c r="F20" s="63">
        <v>48.33</v>
      </c>
      <c r="G20" s="63">
        <v>2.38</v>
      </c>
      <c r="H20" s="63" t="s">
        <v>74</v>
      </c>
      <c r="M20" s="63">
        <v>6.9</v>
      </c>
      <c r="N20" s="63">
        <v>24.6</v>
      </c>
      <c r="O20" s="66" t="s">
        <v>71</v>
      </c>
      <c r="P20" s="63" t="s">
        <v>42</v>
      </c>
      <c r="Q20" s="63" t="s">
        <v>42</v>
      </c>
      <c r="R20" s="63" t="s">
        <v>42</v>
      </c>
      <c r="S20" s="63" t="s">
        <v>49</v>
      </c>
      <c r="T20" s="63" t="s">
        <v>59</v>
      </c>
      <c r="U20" s="67" t="s">
        <v>85</v>
      </c>
      <c r="V20" s="67" t="s">
        <v>72</v>
      </c>
      <c r="W20" s="67" t="s">
        <v>73</v>
      </c>
      <c r="X20" s="63" t="s">
        <v>61</v>
      </c>
      <c r="Y20" s="68">
        <v>189</v>
      </c>
      <c r="Z20" s="68"/>
      <c r="AA20" s="68"/>
      <c r="AB20" s="68"/>
      <c r="AC20" s="63">
        <v>4</v>
      </c>
      <c r="AD20" s="63" t="s">
        <v>47</v>
      </c>
      <c r="AE20" s="63">
        <v>7440</v>
      </c>
      <c r="AF20" s="63">
        <f>5.11*1000</f>
        <v>5110</v>
      </c>
    </row>
    <row r="21" spans="1:32" ht="37.200000000000003" customHeight="1">
      <c r="A21" s="63">
        <v>5</v>
      </c>
      <c r="B21" s="63">
        <v>20</v>
      </c>
      <c r="C21" s="67" t="s">
        <v>67</v>
      </c>
      <c r="D21" s="69" t="s">
        <v>68</v>
      </c>
      <c r="E21" s="69" t="s">
        <v>69</v>
      </c>
      <c r="F21" s="63">
        <v>48.33</v>
      </c>
      <c r="G21" s="63">
        <v>2.38</v>
      </c>
      <c r="H21" s="63" t="s">
        <v>76</v>
      </c>
      <c r="M21" s="63">
        <v>6.9</v>
      </c>
      <c r="N21" s="63">
        <v>24.6</v>
      </c>
      <c r="O21" s="66" t="s">
        <v>71</v>
      </c>
      <c r="P21" s="63" t="s">
        <v>42</v>
      </c>
      <c r="Q21" s="63" t="s">
        <v>42</v>
      </c>
      <c r="R21" s="63" t="s">
        <v>42</v>
      </c>
      <c r="S21" s="63" t="s">
        <v>49</v>
      </c>
      <c r="T21" s="63" t="s">
        <v>59</v>
      </c>
      <c r="U21" s="67" t="s">
        <v>85</v>
      </c>
      <c r="V21" s="67" t="s">
        <v>72</v>
      </c>
      <c r="W21" s="67" t="s">
        <v>73</v>
      </c>
      <c r="X21" s="63" t="s">
        <v>61</v>
      </c>
      <c r="Y21" s="68">
        <v>189</v>
      </c>
      <c r="Z21" s="68"/>
      <c r="AA21" s="68"/>
      <c r="AB21" s="68"/>
      <c r="AC21" s="63">
        <v>4</v>
      </c>
      <c r="AD21" s="63" t="s">
        <v>47</v>
      </c>
      <c r="AE21" s="63">
        <v>7530</v>
      </c>
      <c r="AF21" s="63">
        <f>5.11*1000</f>
        <v>5110</v>
      </c>
    </row>
    <row r="22" spans="1:32" ht="37.200000000000003" customHeight="1">
      <c r="A22" s="63">
        <v>5</v>
      </c>
      <c r="B22" s="63">
        <v>21</v>
      </c>
      <c r="C22" s="67" t="s">
        <v>67</v>
      </c>
      <c r="D22" s="69" t="s">
        <v>68</v>
      </c>
      <c r="E22" s="69" t="s">
        <v>69</v>
      </c>
      <c r="F22" s="63">
        <v>48.33</v>
      </c>
      <c r="G22" s="63">
        <v>2.38</v>
      </c>
      <c r="H22" s="63" t="s">
        <v>70</v>
      </c>
      <c r="M22" s="63">
        <v>6.7</v>
      </c>
      <c r="N22" s="63">
        <v>23.7</v>
      </c>
      <c r="O22" s="66" t="s">
        <v>71</v>
      </c>
      <c r="P22" s="63" t="s">
        <v>42</v>
      </c>
      <c r="Q22" s="63" t="s">
        <v>42</v>
      </c>
      <c r="R22" s="63" t="s">
        <v>42</v>
      </c>
      <c r="S22" s="63" t="s">
        <v>43</v>
      </c>
      <c r="T22" s="63" t="s">
        <v>59</v>
      </c>
      <c r="U22" s="67" t="s">
        <v>77</v>
      </c>
      <c r="V22" s="67" t="s">
        <v>1350</v>
      </c>
      <c r="W22" s="67" t="s">
        <v>73</v>
      </c>
      <c r="X22" s="63" t="s">
        <v>61</v>
      </c>
      <c r="Y22" s="68">
        <v>189</v>
      </c>
      <c r="Z22" s="68"/>
      <c r="AA22" s="68"/>
      <c r="AB22" s="68"/>
      <c r="AC22" s="63">
        <v>4</v>
      </c>
      <c r="AD22" s="63" t="s">
        <v>47</v>
      </c>
      <c r="AE22" s="63">
        <v>7770</v>
      </c>
      <c r="AF22" s="63">
        <v>5290</v>
      </c>
    </row>
    <row r="23" spans="1:32" ht="37.200000000000003" customHeight="1">
      <c r="A23" s="63">
        <v>5</v>
      </c>
      <c r="B23" s="63">
        <v>22</v>
      </c>
      <c r="C23" s="67" t="s">
        <v>67</v>
      </c>
      <c r="D23" s="69" t="s">
        <v>68</v>
      </c>
      <c r="E23" s="69" t="s">
        <v>69</v>
      </c>
      <c r="F23" s="63">
        <v>48.33</v>
      </c>
      <c r="G23" s="63">
        <v>2.38</v>
      </c>
      <c r="H23" s="63" t="s">
        <v>74</v>
      </c>
      <c r="M23" s="63">
        <v>6.7</v>
      </c>
      <c r="N23" s="63">
        <v>23.7</v>
      </c>
      <c r="O23" s="66" t="s">
        <v>71</v>
      </c>
      <c r="P23" s="63" t="s">
        <v>42</v>
      </c>
      <c r="Q23" s="63" t="s">
        <v>42</v>
      </c>
      <c r="R23" s="63" t="s">
        <v>42</v>
      </c>
      <c r="S23" s="63" t="s">
        <v>43</v>
      </c>
      <c r="T23" s="63" t="s">
        <v>59</v>
      </c>
      <c r="U23" s="67" t="s">
        <v>77</v>
      </c>
      <c r="V23" s="67" t="s">
        <v>1350</v>
      </c>
      <c r="W23" s="67" t="s">
        <v>73</v>
      </c>
      <c r="X23" s="63" t="s">
        <v>61</v>
      </c>
      <c r="Y23" s="68">
        <v>189</v>
      </c>
      <c r="Z23" s="68"/>
      <c r="AA23" s="68"/>
      <c r="AB23" s="68"/>
      <c r="AC23" s="63">
        <v>4</v>
      </c>
      <c r="AD23" s="63" t="s">
        <v>47</v>
      </c>
      <c r="AE23" s="63">
        <v>7840</v>
      </c>
      <c r="AF23" s="63">
        <v>5290</v>
      </c>
    </row>
    <row r="24" spans="1:32" ht="37.200000000000003" customHeight="1">
      <c r="A24" s="63">
        <v>5</v>
      </c>
      <c r="B24" s="63">
        <v>23</v>
      </c>
      <c r="C24" s="67" t="s">
        <v>67</v>
      </c>
      <c r="D24" s="69" t="s">
        <v>68</v>
      </c>
      <c r="E24" s="69" t="s">
        <v>69</v>
      </c>
      <c r="F24" s="63">
        <v>48.33</v>
      </c>
      <c r="G24" s="63">
        <v>2.38</v>
      </c>
      <c r="H24" s="63" t="s">
        <v>75</v>
      </c>
      <c r="M24" s="63">
        <v>6.7</v>
      </c>
      <c r="N24" s="63">
        <v>23.7</v>
      </c>
      <c r="O24" s="66" t="s">
        <v>71</v>
      </c>
      <c r="P24" s="63" t="s">
        <v>42</v>
      </c>
      <c r="Q24" s="63" t="s">
        <v>42</v>
      </c>
      <c r="R24" s="63" t="s">
        <v>42</v>
      </c>
      <c r="S24" s="63" t="s">
        <v>43</v>
      </c>
      <c r="T24" s="63" t="s">
        <v>59</v>
      </c>
      <c r="U24" s="67" t="s">
        <v>77</v>
      </c>
      <c r="V24" s="67" t="s">
        <v>1350</v>
      </c>
      <c r="W24" s="67" t="s">
        <v>73</v>
      </c>
      <c r="X24" s="63" t="s">
        <v>61</v>
      </c>
      <c r="Y24" s="68">
        <v>189</v>
      </c>
      <c r="Z24" s="68"/>
      <c r="AA24" s="68"/>
      <c r="AB24" s="68"/>
      <c r="AC24" s="63">
        <v>4</v>
      </c>
      <c r="AD24" s="63" t="s">
        <v>47</v>
      </c>
      <c r="AE24" s="63">
        <v>6520</v>
      </c>
      <c r="AF24" s="63">
        <v>5140</v>
      </c>
    </row>
    <row r="25" spans="1:32" ht="37.200000000000003" customHeight="1">
      <c r="A25" s="63">
        <v>5</v>
      </c>
      <c r="B25" s="63">
        <v>24</v>
      </c>
      <c r="C25" s="67" t="s">
        <v>67</v>
      </c>
      <c r="D25" s="69" t="s">
        <v>68</v>
      </c>
      <c r="E25" s="69" t="s">
        <v>69</v>
      </c>
      <c r="F25" s="63">
        <v>48.33</v>
      </c>
      <c r="G25" s="63">
        <v>2.38</v>
      </c>
      <c r="H25" s="63" t="s">
        <v>75</v>
      </c>
      <c r="M25" s="63">
        <v>6.7</v>
      </c>
      <c r="N25" s="63">
        <v>23.7</v>
      </c>
      <c r="O25" s="66" t="s">
        <v>71</v>
      </c>
      <c r="P25" s="63" t="s">
        <v>42</v>
      </c>
      <c r="Q25" s="63" t="s">
        <v>42</v>
      </c>
      <c r="R25" s="63" t="s">
        <v>42</v>
      </c>
      <c r="S25" s="63" t="s">
        <v>43</v>
      </c>
      <c r="T25" s="63" t="s">
        <v>59</v>
      </c>
      <c r="U25" s="67" t="s">
        <v>77</v>
      </c>
      <c r="V25" s="67" t="s">
        <v>1350</v>
      </c>
      <c r="W25" s="67" t="s">
        <v>73</v>
      </c>
      <c r="X25" s="63" t="s">
        <v>61</v>
      </c>
      <c r="Y25" s="68">
        <v>189</v>
      </c>
      <c r="Z25" s="68"/>
      <c r="AA25" s="68"/>
      <c r="AB25" s="68"/>
      <c r="AC25" s="63">
        <v>4</v>
      </c>
      <c r="AD25" s="63" t="s">
        <v>47</v>
      </c>
      <c r="AE25" s="63">
        <v>6620</v>
      </c>
      <c r="AF25" s="63">
        <v>5290</v>
      </c>
    </row>
    <row r="26" spans="1:32" ht="37.200000000000003" customHeight="1">
      <c r="A26" s="63">
        <v>5</v>
      </c>
      <c r="B26" s="63">
        <v>25</v>
      </c>
      <c r="C26" s="67" t="s">
        <v>67</v>
      </c>
      <c r="D26" s="69" t="s">
        <v>68</v>
      </c>
      <c r="E26" s="69" t="s">
        <v>69</v>
      </c>
      <c r="F26" s="63">
        <v>48.33</v>
      </c>
      <c r="G26" s="63">
        <v>2.38</v>
      </c>
      <c r="H26" s="63" t="s">
        <v>74</v>
      </c>
      <c r="M26" s="63">
        <v>6.7</v>
      </c>
      <c r="N26" s="63">
        <v>23.7</v>
      </c>
      <c r="O26" s="66" t="s">
        <v>71</v>
      </c>
      <c r="P26" s="63" t="s">
        <v>42</v>
      </c>
      <c r="Q26" s="63" t="s">
        <v>42</v>
      </c>
      <c r="R26" s="63" t="s">
        <v>42</v>
      </c>
      <c r="S26" s="63" t="s">
        <v>43</v>
      </c>
      <c r="T26" s="63" t="s">
        <v>59</v>
      </c>
      <c r="U26" s="67" t="s">
        <v>77</v>
      </c>
      <c r="V26" s="67" t="s">
        <v>1350</v>
      </c>
      <c r="W26" s="67" t="s">
        <v>73</v>
      </c>
      <c r="X26" s="63" t="s">
        <v>61</v>
      </c>
      <c r="Y26" s="68">
        <v>189</v>
      </c>
      <c r="Z26" s="68"/>
      <c r="AA26" s="68"/>
      <c r="AB26" s="68"/>
      <c r="AC26" s="63">
        <v>4</v>
      </c>
      <c r="AD26" s="63" t="s">
        <v>47</v>
      </c>
      <c r="AE26" s="63">
        <v>7510</v>
      </c>
      <c r="AF26" s="63">
        <v>5340</v>
      </c>
    </row>
    <row r="27" spans="1:32" ht="37.200000000000003" customHeight="1">
      <c r="A27" s="63">
        <v>5</v>
      </c>
      <c r="B27" s="63">
        <v>26</v>
      </c>
      <c r="C27" s="67" t="s">
        <v>67</v>
      </c>
      <c r="D27" s="69" t="s">
        <v>68</v>
      </c>
      <c r="E27" s="69" t="s">
        <v>69</v>
      </c>
      <c r="F27" s="63">
        <v>48.33</v>
      </c>
      <c r="G27" s="63">
        <v>2.38</v>
      </c>
      <c r="H27" s="63" t="s">
        <v>76</v>
      </c>
      <c r="M27" s="63">
        <v>6.7</v>
      </c>
      <c r="N27" s="63">
        <v>23.7</v>
      </c>
      <c r="O27" s="66" t="s">
        <v>71</v>
      </c>
      <c r="P27" s="63" t="s">
        <v>42</v>
      </c>
      <c r="Q27" s="63" t="s">
        <v>42</v>
      </c>
      <c r="R27" s="63" t="s">
        <v>42</v>
      </c>
      <c r="S27" s="63" t="s">
        <v>43</v>
      </c>
      <c r="T27" s="63" t="s">
        <v>59</v>
      </c>
      <c r="U27" s="67" t="s">
        <v>77</v>
      </c>
      <c r="V27" s="67" t="s">
        <v>1350</v>
      </c>
      <c r="W27" s="67" t="s">
        <v>73</v>
      </c>
      <c r="X27" s="63" t="s">
        <v>61</v>
      </c>
      <c r="Y27" s="68">
        <v>189</v>
      </c>
      <c r="Z27" s="68"/>
      <c r="AA27" s="68"/>
      <c r="AB27" s="68"/>
      <c r="AC27" s="63">
        <v>4</v>
      </c>
      <c r="AD27" s="63" t="s">
        <v>47</v>
      </c>
      <c r="AE27" s="63">
        <v>7390</v>
      </c>
      <c r="AF27" s="63">
        <v>5340</v>
      </c>
    </row>
    <row r="28" spans="1:32" ht="37.200000000000003" customHeight="1">
      <c r="A28" s="63">
        <v>5</v>
      </c>
      <c r="B28" s="63">
        <v>27</v>
      </c>
      <c r="C28" s="67" t="s">
        <v>67</v>
      </c>
      <c r="D28" s="69" t="s">
        <v>68</v>
      </c>
      <c r="E28" s="69" t="s">
        <v>69</v>
      </c>
      <c r="F28" s="63">
        <v>48.33</v>
      </c>
      <c r="G28" s="63">
        <v>2.38</v>
      </c>
      <c r="H28" s="63" t="s">
        <v>70</v>
      </c>
      <c r="M28" s="63">
        <v>6.6</v>
      </c>
      <c r="N28" s="63">
        <v>23.4</v>
      </c>
      <c r="O28" s="66" t="s">
        <v>71</v>
      </c>
      <c r="P28" s="63" t="s">
        <v>42</v>
      </c>
      <c r="Q28" s="63" t="s">
        <v>42</v>
      </c>
      <c r="R28" s="63" t="s">
        <v>42</v>
      </c>
      <c r="S28" s="63" t="s">
        <v>55</v>
      </c>
      <c r="T28" s="63" t="s">
        <v>59</v>
      </c>
      <c r="U28" s="67" t="s">
        <v>1347</v>
      </c>
      <c r="V28" s="67" t="s">
        <v>1348</v>
      </c>
      <c r="W28" s="67" t="s">
        <v>1349</v>
      </c>
      <c r="X28" s="63" t="s">
        <v>61</v>
      </c>
      <c r="Y28" s="68">
        <v>189</v>
      </c>
      <c r="Z28" s="68"/>
      <c r="AA28" s="68"/>
      <c r="AB28" s="68"/>
      <c r="AC28" s="63">
        <v>4</v>
      </c>
      <c r="AD28" s="63" t="s">
        <v>47</v>
      </c>
      <c r="AE28" s="63">
        <v>7020</v>
      </c>
      <c r="AF28" s="63">
        <v>5400</v>
      </c>
    </row>
    <row r="29" spans="1:32" ht="37.200000000000003" customHeight="1">
      <c r="A29" s="63">
        <v>5</v>
      </c>
      <c r="B29" s="63">
        <v>28</v>
      </c>
      <c r="C29" s="67" t="s">
        <v>67</v>
      </c>
      <c r="D29" s="69" t="s">
        <v>68</v>
      </c>
      <c r="E29" s="69" t="s">
        <v>69</v>
      </c>
      <c r="F29" s="63">
        <v>48.33</v>
      </c>
      <c r="G29" s="63">
        <v>2.38</v>
      </c>
      <c r="H29" s="63" t="s">
        <v>74</v>
      </c>
      <c r="M29" s="63">
        <v>6.6</v>
      </c>
      <c r="N29" s="63">
        <v>23.4</v>
      </c>
      <c r="O29" s="66" t="s">
        <v>71</v>
      </c>
      <c r="P29" s="63" t="s">
        <v>42</v>
      </c>
      <c r="Q29" s="63" t="s">
        <v>42</v>
      </c>
      <c r="R29" s="63" t="s">
        <v>42</v>
      </c>
      <c r="S29" s="63" t="s">
        <v>55</v>
      </c>
      <c r="T29" s="63" t="s">
        <v>59</v>
      </c>
      <c r="U29" s="67" t="s">
        <v>1347</v>
      </c>
      <c r="V29" s="67" t="s">
        <v>1348</v>
      </c>
      <c r="W29" s="67" t="s">
        <v>1349</v>
      </c>
      <c r="X29" s="63" t="s">
        <v>61</v>
      </c>
      <c r="Y29" s="68">
        <v>189</v>
      </c>
      <c r="Z29" s="68"/>
      <c r="AA29" s="68"/>
      <c r="AB29" s="68"/>
      <c r="AC29" s="63">
        <v>4</v>
      </c>
      <c r="AD29" s="63" t="s">
        <v>47</v>
      </c>
      <c r="AE29" s="63">
        <v>6940</v>
      </c>
      <c r="AF29" s="63">
        <v>5400</v>
      </c>
    </row>
    <row r="30" spans="1:32" ht="37.200000000000003" customHeight="1">
      <c r="A30" s="63">
        <v>5</v>
      </c>
      <c r="B30" s="63">
        <v>29</v>
      </c>
      <c r="C30" s="67" t="s">
        <v>67</v>
      </c>
      <c r="D30" s="69" t="s">
        <v>68</v>
      </c>
      <c r="E30" s="69" t="s">
        <v>69</v>
      </c>
      <c r="F30" s="63">
        <v>48.33</v>
      </c>
      <c r="G30" s="63">
        <v>2.38</v>
      </c>
      <c r="H30" s="63" t="s">
        <v>75</v>
      </c>
      <c r="M30" s="63">
        <v>6.6</v>
      </c>
      <c r="N30" s="63">
        <v>23.4</v>
      </c>
      <c r="O30" s="66" t="s">
        <v>71</v>
      </c>
      <c r="P30" s="63" t="s">
        <v>42</v>
      </c>
      <c r="Q30" s="63" t="s">
        <v>42</v>
      </c>
      <c r="R30" s="63" t="s">
        <v>42</v>
      </c>
      <c r="S30" s="63" t="s">
        <v>55</v>
      </c>
      <c r="T30" s="63" t="s">
        <v>59</v>
      </c>
      <c r="U30" s="67" t="s">
        <v>1347</v>
      </c>
      <c r="V30" s="67" t="s">
        <v>1348</v>
      </c>
      <c r="W30" s="67" t="s">
        <v>1349</v>
      </c>
      <c r="X30" s="63" t="s">
        <v>61</v>
      </c>
      <c r="Y30" s="68">
        <v>189</v>
      </c>
      <c r="Z30" s="68"/>
      <c r="AA30" s="68"/>
      <c r="AB30" s="68"/>
      <c r="AC30" s="63">
        <v>4</v>
      </c>
      <c r="AD30" s="63" t="s">
        <v>47</v>
      </c>
      <c r="AE30" s="63">
        <v>6760</v>
      </c>
      <c r="AF30" s="63">
        <v>5350</v>
      </c>
    </row>
    <row r="31" spans="1:32" ht="37.200000000000003" customHeight="1">
      <c r="A31" s="63">
        <v>5</v>
      </c>
      <c r="B31" s="63">
        <v>30</v>
      </c>
      <c r="C31" s="67" t="s">
        <v>67</v>
      </c>
      <c r="D31" s="69" t="s">
        <v>68</v>
      </c>
      <c r="E31" s="69" t="s">
        <v>69</v>
      </c>
      <c r="F31" s="63">
        <v>48.33</v>
      </c>
      <c r="G31" s="63">
        <v>2.38</v>
      </c>
      <c r="H31" s="63" t="s">
        <v>75</v>
      </c>
      <c r="M31" s="63">
        <v>6.6</v>
      </c>
      <c r="N31" s="63">
        <v>23.4</v>
      </c>
      <c r="O31" s="66" t="s">
        <v>71</v>
      </c>
      <c r="P31" s="63" t="s">
        <v>42</v>
      </c>
      <c r="Q31" s="63" t="s">
        <v>42</v>
      </c>
      <c r="R31" s="63" t="s">
        <v>42</v>
      </c>
      <c r="S31" s="63" t="s">
        <v>55</v>
      </c>
      <c r="T31" s="63" t="s">
        <v>59</v>
      </c>
      <c r="U31" s="67" t="s">
        <v>1347</v>
      </c>
      <c r="V31" s="67" t="s">
        <v>1348</v>
      </c>
      <c r="W31" s="67" t="s">
        <v>1349</v>
      </c>
      <c r="X31" s="63" t="s">
        <v>61</v>
      </c>
      <c r="Y31" s="68">
        <v>189</v>
      </c>
      <c r="Z31" s="68"/>
      <c r="AA31" s="68"/>
      <c r="AB31" s="68"/>
      <c r="AC31" s="63">
        <v>4</v>
      </c>
      <c r="AD31" s="63" t="s">
        <v>47</v>
      </c>
      <c r="AE31" s="63">
        <v>6390</v>
      </c>
      <c r="AF31" s="63">
        <v>5350</v>
      </c>
    </row>
    <row r="32" spans="1:32" ht="37.200000000000003" customHeight="1">
      <c r="A32" s="63">
        <v>5</v>
      </c>
      <c r="B32" s="63">
        <v>31</v>
      </c>
      <c r="C32" s="67" t="s">
        <v>67</v>
      </c>
      <c r="D32" s="69" t="s">
        <v>68</v>
      </c>
      <c r="E32" s="69" t="s">
        <v>69</v>
      </c>
      <c r="F32" s="63">
        <v>48.33</v>
      </c>
      <c r="G32" s="63">
        <v>2.38</v>
      </c>
      <c r="H32" s="63" t="s">
        <v>74</v>
      </c>
      <c r="M32" s="63">
        <v>6.6</v>
      </c>
      <c r="N32" s="63">
        <v>23.4</v>
      </c>
      <c r="O32" s="66" t="s">
        <v>71</v>
      </c>
      <c r="P32" s="63" t="s">
        <v>42</v>
      </c>
      <c r="Q32" s="63" t="s">
        <v>42</v>
      </c>
      <c r="R32" s="63" t="s">
        <v>42</v>
      </c>
      <c r="S32" s="63" t="s">
        <v>55</v>
      </c>
      <c r="T32" s="63" t="s">
        <v>59</v>
      </c>
      <c r="U32" s="67" t="s">
        <v>1347</v>
      </c>
      <c r="V32" s="67" t="s">
        <v>1348</v>
      </c>
      <c r="W32" s="67" t="s">
        <v>1349</v>
      </c>
      <c r="X32" s="63" t="s">
        <v>61</v>
      </c>
      <c r="Y32" s="68">
        <v>189</v>
      </c>
      <c r="Z32" s="68"/>
      <c r="AA32" s="68"/>
      <c r="AB32" s="68"/>
      <c r="AC32" s="63">
        <v>4</v>
      </c>
      <c r="AD32" s="63" t="s">
        <v>47</v>
      </c>
      <c r="AE32" s="63">
        <v>7320</v>
      </c>
      <c r="AF32" s="63">
        <v>5440</v>
      </c>
    </row>
    <row r="33" spans="1:32" ht="37.200000000000003" customHeight="1">
      <c r="A33" s="63">
        <v>5</v>
      </c>
      <c r="B33" s="63">
        <v>32</v>
      </c>
      <c r="C33" s="67" t="s">
        <v>67</v>
      </c>
      <c r="D33" s="69" t="s">
        <v>68</v>
      </c>
      <c r="E33" s="69" t="s">
        <v>69</v>
      </c>
      <c r="F33" s="63">
        <v>48.33</v>
      </c>
      <c r="G33" s="63">
        <v>2.38</v>
      </c>
      <c r="H33" s="63" t="s">
        <v>76</v>
      </c>
      <c r="M33" s="63">
        <v>6.6</v>
      </c>
      <c r="N33" s="63">
        <v>23.4</v>
      </c>
      <c r="O33" s="66" t="s">
        <v>71</v>
      </c>
      <c r="P33" s="63" t="s">
        <v>42</v>
      </c>
      <c r="Q33" s="63" t="s">
        <v>42</v>
      </c>
      <c r="R33" s="63" t="s">
        <v>42</v>
      </c>
      <c r="S33" s="63" t="s">
        <v>55</v>
      </c>
      <c r="T33" s="63" t="s">
        <v>59</v>
      </c>
      <c r="U33" s="67" t="s">
        <v>1347</v>
      </c>
      <c r="V33" s="67" t="s">
        <v>1348</v>
      </c>
      <c r="W33" s="67" t="s">
        <v>1349</v>
      </c>
      <c r="X33" s="63" t="s">
        <v>61</v>
      </c>
      <c r="Y33" s="68">
        <v>189</v>
      </c>
      <c r="Z33" s="68"/>
      <c r="AA33" s="68"/>
      <c r="AB33" s="68"/>
      <c r="AC33" s="63">
        <v>4</v>
      </c>
      <c r="AD33" s="63" t="s">
        <v>47</v>
      </c>
      <c r="AE33" s="63">
        <v>7250</v>
      </c>
      <c r="AF33" s="63">
        <v>5440</v>
      </c>
    </row>
    <row r="34" spans="1:32" ht="37.200000000000003" customHeight="1">
      <c r="A34" s="63">
        <v>6</v>
      </c>
      <c r="B34" s="63">
        <v>33</v>
      </c>
      <c r="C34" s="67" t="s">
        <v>80</v>
      </c>
      <c r="D34" s="69" t="s">
        <v>81</v>
      </c>
      <c r="E34" s="69" t="s">
        <v>82</v>
      </c>
      <c r="F34" s="63">
        <v>54.901000000000003</v>
      </c>
      <c r="G34" s="63">
        <v>9.1519999999999992</v>
      </c>
      <c r="H34" s="63" t="s">
        <v>83</v>
      </c>
      <c r="M34" s="63">
        <v>6</v>
      </c>
      <c r="N34" s="63">
        <v>4.5</v>
      </c>
      <c r="O34" s="66" t="s">
        <v>84</v>
      </c>
      <c r="P34" s="63" t="s">
        <v>42</v>
      </c>
      <c r="Q34" s="63" t="s">
        <v>42</v>
      </c>
      <c r="R34" s="63" t="s">
        <v>42</v>
      </c>
      <c r="S34" s="63" t="s">
        <v>49</v>
      </c>
      <c r="T34" s="63" t="s">
        <v>59</v>
      </c>
      <c r="U34" s="67" t="s">
        <v>85</v>
      </c>
      <c r="V34" s="67" t="s">
        <v>86</v>
      </c>
      <c r="W34" s="67" t="s">
        <v>73</v>
      </c>
      <c r="X34" s="63" t="s">
        <v>61</v>
      </c>
      <c r="Y34" s="68">
        <v>20</v>
      </c>
      <c r="Z34" s="68"/>
      <c r="AA34" s="68"/>
      <c r="AB34" s="68"/>
      <c r="AC34" s="63">
        <v>8</v>
      </c>
      <c r="AD34" s="63" t="s">
        <v>47</v>
      </c>
      <c r="AE34" s="63">
        <v>7900</v>
      </c>
      <c r="AF34" s="63">
        <v>6000</v>
      </c>
    </row>
    <row r="35" spans="1:32" ht="37.200000000000003" customHeight="1">
      <c r="A35" s="63">
        <v>6</v>
      </c>
      <c r="B35" s="63">
        <v>34</v>
      </c>
      <c r="C35" s="67" t="s">
        <v>80</v>
      </c>
      <c r="D35" s="69" t="s">
        <v>81</v>
      </c>
      <c r="E35" s="69" t="s">
        <v>82</v>
      </c>
      <c r="F35" s="63">
        <v>54.901000000000003</v>
      </c>
      <c r="G35" s="63">
        <v>9.1519999999999992</v>
      </c>
      <c r="H35" s="63" t="s">
        <v>83</v>
      </c>
      <c r="M35" s="63">
        <v>6</v>
      </c>
      <c r="N35" s="63">
        <v>4.5</v>
      </c>
      <c r="O35" s="66" t="s">
        <v>84</v>
      </c>
      <c r="P35" s="63" t="s">
        <v>42</v>
      </c>
      <c r="Q35" s="63" t="s">
        <v>42</v>
      </c>
      <c r="R35" s="63" t="s">
        <v>42</v>
      </c>
      <c r="S35" s="63" t="s">
        <v>49</v>
      </c>
      <c r="T35" s="63" t="s">
        <v>59</v>
      </c>
      <c r="U35" s="67" t="s">
        <v>85</v>
      </c>
      <c r="V35" s="67" t="s">
        <v>86</v>
      </c>
      <c r="W35" s="67" t="s">
        <v>73</v>
      </c>
      <c r="X35" s="63" t="s">
        <v>61</v>
      </c>
      <c r="Y35" s="68">
        <v>20</v>
      </c>
      <c r="Z35" s="68"/>
      <c r="AA35" s="68"/>
      <c r="AB35" s="68"/>
      <c r="AC35" s="63">
        <v>8</v>
      </c>
      <c r="AD35" s="63" t="s">
        <v>47</v>
      </c>
      <c r="AE35" s="63">
        <v>8500</v>
      </c>
      <c r="AF35" s="63">
        <v>6700</v>
      </c>
    </row>
    <row r="36" spans="1:32" ht="37.200000000000003" customHeight="1">
      <c r="A36" s="63">
        <v>6</v>
      </c>
      <c r="B36" s="63">
        <v>35</v>
      </c>
      <c r="C36" s="67" t="s">
        <v>80</v>
      </c>
      <c r="D36" s="69" t="s">
        <v>81</v>
      </c>
      <c r="E36" s="69" t="s">
        <v>82</v>
      </c>
      <c r="F36" s="63">
        <v>54.901000000000003</v>
      </c>
      <c r="G36" s="63">
        <v>9.1519999999999992</v>
      </c>
      <c r="H36" s="63" t="s">
        <v>83</v>
      </c>
      <c r="M36" s="63">
        <v>6</v>
      </c>
      <c r="N36" s="63">
        <v>4.5</v>
      </c>
      <c r="O36" s="66" t="s">
        <v>84</v>
      </c>
      <c r="P36" s="63" t="s">
        <v>42</v>
      </c>
      <c r="Q36" s="63" t="s">
        <v>42</v>
      </c>
      <c r="R36" s="63" t="s">
        <v>42</v>
      </c>
      <c r="S36" s="63" t="s">
        <v>49</v>
      </c>
      <c r="T36" s="63" t="s">
        <v>59</v>
      </c>
      <c r="U36" s="67" t="s">
        <v>85</v>
      </c>
      <c r="V36" s="67" t="s">
        <v>86</v>
      </c>
      <c r="W36" s="67" t="s">
        <v>73</v>
      </c>
      <c r="X36" s="63" t="s">
        <v>61</v>
      </c>
      <c r="Y36" s="68">
        <v>20</v>
      </c>
      <c r="Z36" s="68"/>
      <c r="AA36" s="68"/>
      <c r="AB36" s="68"/>
      <c r="AC36" s="63">
        <v>8</v>
      </c>
      <c r="AD36" s="63" t="s">
        <v>47</v>
      </c>
      <c r="AE36" s="63">
        <v>11300</v>
      </c>
      <c r="AF36" s="63">
        <v>8000</v>
      </c>
    </row>
    <row r="37" spans="1:32" ht="37.200000000000003" customHeight="1">
      <c r="A37" s="63">
        <v>6</v>
      </c>
      <c r="B37" s="63">
        <v>36</v>
      </c>
      <c r="C37" s="67" t="s">
        <v>80</v>
      </c>
      <c r="D37" s="69" t="s">
        <v>81</v>
      </c>
      <c r="E37" s="69" t="s">
        <v>82</v>
      </c>
      <c r="F37" s="63">
        <v>54.901000000000003</v>
      </c>
      <c r="G37" s="63">
        <v>9.1519999999999992</v>
      </c>
      <c r="H37" s="63" t="s">
        <v>83</v>
      </c>
      <c r="M37" s="63">
        <v>6</v>
      </c>
      <c r="N37" s="63">
        <v>4.5</v>
      </c>
      <c r="O37" s="66" t="s">
        <v>84</v>
      </c>
      <c r="P37" s="63" t="s">
        <v>42</v>
      </c>
      <c r="Q37" s="63" t="s">
        <v>42</v>
      </c>
      <c r="R37" s="63" t="s">
        <v>42</v>
      </c>
      <c r="S37" s="63" t="s">
        <v>49</v>
      </c>
      <c r="T37" s="63" t="s">
        <v>59</v>
      </c>
      <c r="U37" s="67" t="s">
        <v>85</v>
      </c>
      <c r="V37" s="67" t="s">
        <v>86</v>
      </c>
      <c r="W37" s="67" t="s">
        <v>73</v>
      </c>
      <c r="X37" s="63" t="s">
        <v>61</v>
      </c>
      <c r="Y37" s="68">
        <v>20</v>
      </c>
      <c r="Z37" s="68"/>
      <c r="AA37" s="68"/>
      <c r="AB37" s="68"/>
      <c r="AC37" s="63">
        <v>8</v>
      </c>
      <c r="AD37" s="63" t="s">
        <v>47</v>
      </c>
      <c r="AE37" s="63">
        <v>10900</v>
      </c>
      <c r="AF37" s="63">
        <v>8000</v>
      </c>
    </row>
    <row r="38" spans="1:32" ht="37.200000000000003" customHeight="1">
      <c r="A38" s="63">
        <v>6</v>
      </c>
      <c r="B38" s="63">
        <v>37</v>
      </c>
      <c r="C38" s="67" t="s">
        <v>80</v>
      </c>
      <c r="D38" s="69" t="s">
        <v>81</v>
      </c>
      <c r="E38" s="69" t="s">
        <v>82</v>
      </c>
      <c r="F38" s="63">
        <v>54.901000000000003</v>
      </c>
      <c r="G38" s="63">
        <v>9.1519999999999992</v>
      </c>
      <c r="H38" s="63" t="s">
        <v>83</v>
      </c>
      <c r="M38" s="63">
        <v>6</v>
      </c>
      <c r="N38" s="63">
        <v>4.5</v>
      </c>
      <c r="O38" s="66" t="s">
        <v>87</v>
      </c>
      <c r="P38" s="63" t="s">
        <v>42</v>
      </c>
      <c r="Q38" s="63" t="s">
        <v>42</v>
      </c>
      <c r="R38" s="63" t="s">
        <v>42</v>
      </c>
      <c r="S38" s="63" t="s">
        <v>49</v>
      </c>
      <c r="T38" s="63" t="s">
        <v>59</v>
      </c>
      <c r="U38" s="67" t="s">
        <v>85</v>
      </c>
      <c r="V38" s="67" t="s">
        <v>86</v>
      </c>
      <c r="W38" s="67" t="s">
        <v>73</v>
      </c>
      <c r="X38" s="63" t="s">
        <v>118</v>
      </c>
      <c r="Y38" s="68">
        <v>20</v>
      </c>
      <c r="Z38" s="68">
        <v>26</v>
      </c>
      <c r="AA38" s="68">
        <v>49</v>
      </c>
      <c r="AB38" s="68"/>
      <c r="AC38" s="63">
        <v>8</v>
      </c>
      <c r="AD38" s="63" t="s">
        <v>47</v>
      </c>
      <c r="AE38" s="63">
        <v>6000</v>
      </c>
      <c r="AF38" s="63">
        <v>7500</v>
      </c>
    </row>
    <row r="39" spans="1:32" ht="37.200000000000003" customHeight="1">
      <c r="A39" s="63">
        <v>6</v>
      </c>
      <c r="B39" s="63">
        <v>38</v>
      </c>
      <c r="C39" s="67" t="s">
        <v>80</v>
      </c>
      <c r="D39" s="69" t="s">
        <v>81</v>
      </c>
      <c r="E39" s="69" t="s">
        <v>82</v>
      </c>
      <c r="F39" s="63">
        <v>54.901000000000003</v>
      </c>
      <c r="G39" s="63">
        <v>9.1519999999999992</v>
      </c>
      <c r="H39" s="63" t="s">
        <v>88</v>
      </c>
      <c r="M39" s="63">
        <v>6</v>
      </c>
      <c r="N39" s="63">
        <v>4.5</v>
      </c>
      <c r="O39" s="66" t="s">
        <v>87</v>
      </c>
      <c r="P39" s="63" t="s">
        <v>42</v>
      </c>
      <c r="Q39" s="63" t="s">
        <v>42</v>
      </c>
      <c r="R39" s="63" t="s">
        <v>42</v>
      </c>
      <c r="S39" s="63" t="s">
        <v>49</v>
      </c>
      <c r="T39" s="63" t="s">
        <v>59</v>
      </c>
      <c r="U39" s="67" t="s">
        <v>85</v>
      </c>
      <c r="V39" s="67" t="s">
        <v>86</v>
      </c>
      <c r="W39" s="67" t="s">
        <v>73</v>
      </c>
      <c r="X39" s="63" t="s">
        <v>118</v>
      </c>
      <c r="Y39" s="68">
        <v>20</v>
      </c>
      <c r="Z39" s="68">
        <v>26</v>
      </c>
      <c r="AA39" s="68">
        <v>49</v>
      </c>
      <c r="AB39" s="68"/>
      <c r="AC39" s="63">
        <v>8</v>
      </c>
      <c r="AD39" s="63" t="s">
        <v>47</v>
      </c>
      <c r="AE39" s="63">
        <v>7600</v>
      </c>
      <c r="AF39" s="63">
        <v>7600</v>
      </c>
    </row>
    <row r="40" spans="1:32" ht="37.200000000000003" customHeight="1">
      <c r="A40" s="63">
        <v>6</v>
      </c>
      <c r="B40" s="63">
        <v>39</v>
      </c>
      <c r="C40" s="67" t="s">
        <v>80</v>
      </c>
      <c r="D40" s="69" t="s">
        <v>81</v>
      </c>
      <c r="E40" s="69" t="s">
        <v>82</v>
      </c>
      <c r="F40" s="63">
        <v>54.901000000000003</v>
      </c>
      <c r="G40" s="63">
        <v>9.1519999999999992</v>
      </c>
      <c r="H40" s="63" t="s">
        <v>88</v>
      </c>
      <c r="M40" s="63">
        <v>6</v>
      </c>
      <c r="N40" s="63">
        <v>4.5</v>
      </c>
      <c r="O40" s="66" t="s">
        <v>87</v>
      </c>
      <c r="P40" s="63" t="s">
        <v>42</v>
      </c>
      <c r="Q40" s="63" t="s">
        <v>42</v>
      </c>
      <c r="R40" s="63" t="s">
        <v>42</v>
      </c>
      <c r="S40" s="63" t="s">
        <v>49</v>
      </c>
      <c r="T40" s="63" t="s">
        <v>59</v>
      </c>
      <c r="U40" s="67" t="s">
        <v>85</v>
      </c>
      <c r="V40" s="67" t="s">
        <v>86</v>
      </c>
      <c r="W40" s="67" t="s">
        <v>73</v>
      </c>
      <c r="X40" s="63" t="s">
        <v>118</v>
      </c>
      <c r="Y40" s="68">
        <v>20</v>
      </c>
      <c r="Z40" s="68">
        <v>26</v>
      </c>
      <c r="AA40" s="68">
        <v>49</v>
      </c>
      <c r="AB40" s="68"/>
      <c r="AC40" s="63">
        <v>8</v>
      </c>
      <c r="AD40" s="63" t="s">
        <v>47</v>
      </c>
      <c r="AE40" s="63">
        <v>11400</v>
      </c>
      <c r="AF40" s="63">
        <v>8800</v>
      </c>
    </row>
    <row r="41" spans="1:32" ht="37.200000000000003" customHeight="1">
      <c r="A41" s="63">
        <v>6</v>
      </c>
      <c r="B41" s="63">
        <v>40</v>
      </c>
      <c r="C41" s="67" t="s">
        <v>80</v>
      </c>
      <c r="D41" s="69" t="s">
        <v>81</v>
      </c>
      <c r="E41" s="69" t="s">
        <v>82</v>
      </c>
      <c r="F41" s="63">
        <v>54.901000000000003</v>
      </c>
      <c r="G41" s="63">
        <v>9.1519999999999992</v>
      </c>
      <c r="H41" s="63" t="s">
        <v>88</v>
      </c>
      <c r="M41" s="63">
        <v>6</v>
      </c>
      <c r="N41" s="63">
        <v>4.5</v>
      </c>
      <c r="O41" s="66" t="s">
        <v>87</v>
      </c>
      <c r="P41" s="63" t="s">
        <v>42</v>
      </c>
      <c r="Q41" s="63" t="s">
        <v>42</v>
      </c>
      <c r="R41" s="63" t="s">
        <v>42</v>
      </c>
      <c r="S41" s="63" t="s">
        <v>49</v>
      </c>
      <c r="T41" s="63" t="s">
        <v>59</v>
      </c>
      <c r="U41" s="67" t="s">
        <v>85</v>
      </c>
      <c r="V41" s="67" t="s">
        <v>86</v>
      </c>
      <c r="W41" s="67" t="s">
        <v>73</v>
      </c>
      <c r="X41" s="63" t="s">
        <v>118</v>
      </c>
      <c r="Y41" s="68">
        <v>20</v>
      </c>
      <c r="Z41" s="68">
        <v>26</v>
      </c>
      <c r="AA41" s="68">
        <v>49</v>
      </c>
      <c r="AB41" s="68"/>
      <c r="AC41" s="63">
        <v>8</v>
      </c>
      <c r="AD41" s="63" t="s">
        <v>47</v>
      </c>
      <c r="AE41" s="63">
        <v>13000</v>
      </c>
      <c r="AF41" s="63">
        <v>10100</v>
      </c>
    </row>
    <row r="42" spans="1:32" ht="37.200000000000003" customHeight="1">
      <c r="A42" s="63">
        <v>6</v>
      </c>
      <c r="B42" s="63">
        <v>41</v>
      </c>
      <c r="C42" s="67" t="s">
        <v>80</v>
      </c>
      <c r="D42" s="69" t="s">
        <v>81</v>
      </c>
      <c r="E42" s="69" t="s">
        <v>82</v>
      </c>
      <c r="F42" s="63">
        <v>54.901000000000003</v>
      </c>
      <c r="G42" s="63">
        <v>9.1519999999999992</v>
      </c>
      <c r="H42" s="63" t="s">
        <v>89</v>
      </c>
      <c r="M42" s="63">
        <v>6</v>
      </c>
      <c r="N42" s="63">
        <v>4.5</v>
      </c>
      <c r="O42" s="66"/>
      <c r="P42" s="63" t="s">
        <v>42</v>
      </c>
      <c r="Q42" s="63" t="s">
        <v>42</v>
      </c>
      <c r="S42" s="63" t="s">
        <v>49</v>
      </c>
      <c r="T42" s="63" t="s">
        <v>59</v>
      </c>
      <c r="U42" s="67" t="s">
        <v>90</v>
      </c>
      <c r="V42" s="67" t="s">
        <v>91</v>
      </c>
      <c r="W42" s="67" t="s">
        <v>92</v>
      </c>
      <c r="X42" s="63" t="s">
        <v>61</v>
      </c>
      <c r="Y42" s="68">
        <v>49</v>
      </c>
      <c r="Z42" s="68"/>
      <c r="AA42" s="68"/>
      <c r="AB42" s="68"/>
      <c r="AC42" s="63">
        <v>8</v>
      </c>
      <c r="AD42" s="63" t="s">
        <v>47</v>
      </c>
      <c r="AE42" s="63">
        <v>8800</v>
      </c>
    </row>
    <row r="43" spans="1:32" ht="37.200000000000003" customHeight="1">
      <c r="A43" s="63">
        <v>6</v>
      </c>
      <c r="B43" s="63">
        <v>42</v>
      </c>
      <c r="C43" s="67" t="s">
        <v>80</v>
      </c>
      <c r="D43" s="69" t="s">
        <v>81</v>
      </c>
      <c r="E43" s="69" t="s">
        <v>82</v>
      </c>
      <c r="F43" s="63">
        <v>54.901000000000003</v>
      </c>
      <c r="G43" s="63">
        <v>9.1519999999999992</v>
      </c>
      <c r="H43" s="63" t="s">
        <v>89</v>
      </c>
      <c r="M43" s="63">
        <v>6</v>
      </c>
      <c r="N43" s="63">
        <v>4.5</v>
      </c>
      <c r="O43" s="66"/>
      <c r="P43" s="63" t="s">
        <v>42</v>
      </c>
      <c r="Q43" s="63" t="s">
        <v>42</v>
      </c>
      <c r="S43" s="63" t="s">
        <v>49</v>
      </c>
      <c r="T43" s="63" t="s">
        <v>59</v>
      </c>
      <c r="U43" s="67" t="s">
        <v>90</v>
      </c>
      <c r="V43" s="67" t="s">
        <v>91</v>
      </c>
      <c r="W43" s="67" t="s">
        <v>92</v>
      </c>
      <c r="X43" s="63" t="s">
        <v>61</v>
      </c>
      <c r="Y43" s="68">
        <v>49</v>
      </c>
      <c r="Z43" s="68"/>
      <c r="AA43" s="68"/>
      <c r="AB43" s="68"/>
      <c r="AC43" s="63">
        <v>8</v>
      </c>
      <c r="AD43" s="63" t="s">
        <v>47</v>
      </c>
      <c r="AE43" s="63">
        <v>14000</v>
      </c>
    </row>
    <row r="44" spans="1:32" ht="37.200000000000003" customHeight="1">
      <c r="A44" s="63">
        <v>6</v>
      </c>
      <c r="B44" s="63">
        <v>43</v>
      </c>
      <c r="C44" s="67" t="s">
        <v>80</v>
      </c>
      <c r="D44" s="69" t="s">
        <v>81</v>
      </c>
      <c r="E44" s="69" t="s">
        <v>82</v>
      </c>
      <c r="F44" s="63">
        <v>54.901000000000003</v>
      </c>
      <c r="G44" s="63">
        <v>9.1519999999999992</v>
      </c>
      <c r="H44" s="63" t="s">
        <v>89</v>
      </c>
      <c r="M44" s="63">
        <v>6</v>
      </c>
      <c r="N44" s="63">
        <v>4.5</v>
      </c>
      <c r="O44" s="66"/>
      <c r="P44" s="63" t="s">
        <v>42</v>
      </c>
      <c r="Q44" s="63" t="s">
        <v>42</v>
      </c>
      <c r="S44" s="63" t="s">
        <v>49</v>
      </c>
      <c r="T44" s="63" t="s">
        <v>59</v>
      </c>
      <c r="U44" s="67" t="s">
        <v>90</v>
      </c>
      <c r="V44" s="67" t="s">
        <v>91</v>
      </c>
      <c r="W44" s="67" t="s">
        <v>92</v>
      </c>
      <c r="X44" s="63" t="s">
        <v>61</v>
      </c>
      <c r="Y44" s="68">
        <v>49</v>
      </c>
      <c r="Z44" s="68"/>
      <c r="AA44" s="68"/>
      <c r="AB44" s="68"/>
      <c r="AC44" s="63">
        <v>8</v>
      </c>
      <c r="AD44" s="63" t="s">
        <v>47</v>
      </c>
      <c r="AE44" s="63">
        <v>14700</v>
      </c>
    </row>
    <row r="45" spans="1:32" ht="37.200000000000003" customHeight="1">
      <c r="A45" s="63">
        <v>6</v>
      </c>
      <c r="B45" s="63">
        <v>44</v>
      </c>
      <c r="C45" s="67" t="s">
        <v>80</v>
      </c>
      <c r="D45" s="69" t="s">
        <v>81</v>
      </c>
      <c r="E45" s="69" t="s">
        <v>82</v>
      </c>
      <c r="F45" s="63">
        <v>54.901000000000003</v>
      </c>
      <c r="G45" s="63">
        <v>9.1519999999999992</v>
      </c>
      <c r="H45" s="63" t="s">
        <v>89</v>
      </c>
      <c r="M45" s="63">
        <v>6</v>
      </c>
      <c r="N45" s="63">
        <v>4.5</v>
      </c>
      <c r="O45" s="66"/>
      <c r="P45" s="63" t="s">
        <v>42</v>
      </c>
      <c r="Q45" s="63" t="s">
        <v>42</v>
      </c>
      <c r="S45" s="63" t="s">
        <v>49</v>
      </c>
      <c r="T45" s="63" t="s">
        <v>59</v>
      </c>
      <c r="U45" s="67" t="s">
        <v>90</v>
      </c>
      <c r="V45" s="67" t="s">
        <v>91</v>
      </c>
      <c r="W45" s="67" t="s">
        <v>92</v>
      </c>
      <c r="X45" s="63" t="s">
        <v>61</v>
      </c>
      <c r="Y45" s="68">
        <v>108</v>
      </c>
      <c r="Z45" s="68"/>
      <c r="AA45" s="68"/>
      <c r="AB45" s="68"/>
      <c r="AC45" s="63">
        <v>8</v>
      </c>
      <c r="AD45" s="63" t="s">
        <v>47</v>
      </c>
      <c r="AE45" s="63">
        <v>22700</v>
      </c>
    </row>
    <row r="46" spans="1:32" ht="37.200000000000003" customHeight="1">
      <c r="A46" s="63">
        <v>6</v>
      </c>
      <c r="B46" s="63">
        <v>45</v>
      </c>
      <c r="C46" s="67" t="s">
        <v>80</v>
      </c>
      <c r="D46" s="69" t="s">
        <v>81</v>
      </c>
      <c r="E46" s="69" t="s">
        <v>82</v>
      </c>
      <c r="F46" s="63">
        <v>54.901000000000003</v>
      </c>
      <c r="G46" s="63">
        <v>9.1519999999999992</v>
      </c>
      <c r="H46" s="63" t="s">
        <v>89</v>
      </c>
      <c r="M46" s="63">
        <v>6</v>
      </c>
      <c r="N46" s="63">
        <v>4.5</v>
      </c>
      <c r="O46" s="66"/>
      <c r="P46" s="63" t="s">
        <v>42</v>
      </c>
      <c r="Q46" s="63" t="s">
        <v>42</v>
      </c>
      <c r="S46" s="63" t="s">
        <v>49</v>
      </c>
      <c r="T46" s="63" t="s">
        <v>59</v>
      </c>
      <c r="U46" s="67" t="s">
        <v>90</v>
      </c>
      <c r="V46" s="67" t="s">
        <v>91</v>
      </c>
      <c r="W46" s="67" t="s">
        <v>92</v>
      </c>
      <c r="X46" s="63" t="s">
        <v>61</v>
      </c>
      <c r="Y46" s="68">
        <v>108</v>
      </c>
      <c r="Z46" s="68"/>
      <c r="AA46" s="68"/>
      <c r="AB46" s="68"/>
      <c r="AC46" s="63">
        <v>8</v>
      </c>
      <c r="AD46" s="63" t="s">
        <v>47</v>
      </c>
      <c r="AE46" s="63">
        <v>22000</v>
      </c>
    </row>
    <row r="47" spans="1:32" ht="37.200000000000003" customHeight="1">
      <c r="A47" s="63">
        <v>6</v>
      </c>
      <c r="B47" s="63">
        <v>46</v>
      </c>
      <c r="C47" s="67" t="s">
        <v>80</v>
      </c>
      <c r="D47" s="69" t="s">
        <v>81</v>
      </c>
      <c r="E47" s="69" t="s">
        <v>82</v>
      </c>
      <c r="F47" s="63">
        <v>54.901000000000003</v>
      </c>
      <c r="G47" s="63">
        <v>9.1519999999999992</v>
      </c>
      <c r="H47" s="63" t="s">
        <v>83</v>
      </c>
      <c r="M47" s="63">
        <v>7.4</v>
      </c>
      <c r="N47" s="63">
        <v>15.5</v>
      </c>
      <c r="O47" s="66" t="s">
        <v>93</v>
      </c>
      <c r="P47" s="63" t="s">
        <v>42</v>
      </c>
      <c r="Q47" s="63" t="s">
        <v>42</v>
      </c>
      <c r="R47" s="63" t="s">
        <v>42</v>
      </c>
      <c r="S47" s="63" t="s">
        <v>49</v>
      </c>
      <c r="T47" s="63" t="s">
        <v>59</v>
      </c>
      <c r="U47" s="67" t="s">
        <v>85</v>
      </c>
      <c r="V47" s="67" t="s">
        <v>86</v>
      </c>
      <c r="W47" s="67" t="s">
        <v>73</v>
      </c>
      <c r="X47" s="63" t="s">
        <v>118</v>
      </c>
      <c r="Y47" s="68">
        <v>23</v>
      </c>
      <c r="Z47" s="68">
        <v>27</v>
      </c>
      <c r="AA47" s="68">
        <v>52</v>
      </c>
      <c r="AB47" s="68"/>
      <c r="AC47" s="63">
        <v>8</v>
      </c>
      <c r="AD47" s="63" t="s">
        <v>47</v>
      </c>
      <c r="AE47" s="63">
        <v>10100</v>
      </c>
      <c r="AF47" s="63">
        <v>8700</v>
      </c>
    </row>
    <row r="48" spans="1:32" ht="37.200000000000003" customHeight="1">
      <c r="A48" s="63">
        <v>6</v>
      </c>
      <c r="B48" s="63">
        <v>47</v>
      </c>
      <c r="C48" s="67" t="s">
        <v>80</v>
      </c>
      <c r="D48" s="69" t="s">
        <v>81</v>
      </c>
      <c r="E48" s="69" t="s">
        <v>82</v>
      </c>
      <c r="F48" s="63">
        <v>54.901000000000003</v>
      </c>
      <c r="G48" s="63">
        <v>9.1519999999999992</v>
      </c>
      <c r="H48" s="63" t="s">
        <v>88</v>
      </c>
      <c r="M48" s="63">
        <v>7.4</v>
      </c>
      <c r="N48" s="63">
        <v>15.5</v>
      </c>
      <c r="O48" s="66" t="s">
        <v>93</v>
      </c>
      <c r="P48" s="63" t="s">
        <v>42</v>
      </c>
      <c r="Q48" s="63" t="s">
        <v>42</v>
      </c>
      <c r="R48" s="63" t="s">
        <v>42</v>
      </c>
      <c r="S48" s="63" t="s">
        <v>49</v>
      </c>
      <c r="T48" s="63" t="s">
        <v>59</v>
      </c>
      <c r="U48" s="67" t="s">
        <v>85</v>
      </c>
      <c r="V48" s="67" t="s">
        <v>86</v>
      </c>
      <c r="W48" s="67" t="s">
        <v>73</v>
      </c>
      <c r="X48" s="63" t="s">
        <v>118</v>
      </c>
      <c r="Y48" s="68">
        <v>23</v>
      </c>
      <c r="Z48" s="68">
        <v>27</v>
      </c>
      <c r="AA48" s="68">
        <v>52</v>
      </c>
      <c r="AB48" s="68"/>
      <c r="AC48" s="63">
        <v>8</v>
      </c>
      <c r="AD48" s="63" t="s">
        <v>47</v>
      </c>
      <c r="AE48" s="63">
        <v>10700</v>
      </c>
      <c r="AF48" s="63">
        <v>9100</v>
      </c>
    </row>
    <row r="49" spans="1:35" ht="37.200000000000003" customHeight="1">
      <c r="A49" s="63">
        <v>6</v>
      </c>
      <c r="B49" s="63">
        <v>48</v>
      </c>
      <c r="C49" s="67" t="s">
        <v>80</v>
      </c>
      <c r="D49" s="69" t="s">
        <v>81</v>
      </c>
      <c r="E49" s="69" t="s">
        <v>82</v>
      </c>
      <c r="F49" s="63">
        <v>54.901000000000003</v>
      </c>
      <c r="G49" s="63">
        <v>9.1519999999999992</v>
      </c>
      <c r="H49" s="63" t="s">
        <v>88</v>
      </c>
      <c r="M49" s="63">
        <v>7.4</v>
      </c>
      <c r="N49" s="63">
        <v>15.5</v>
      </c>
      <c r="O49" s="66" t="s">
        <v>93</v>
      </c>
      <c r="P49" s="63" t="s">
        <v>42</v>
      </c>
      <c r="Q49" s="63" t="s">
        <v>42</v>
      </c>
      <c r="R49" s="63" t="s">
        <v>42</v>
      </c>
      <c r="S49" s="63" t="s">
        <v>49</v>
      </c>
      <c r="T49" s="63" t="s">
        <v>59</v>
      </c>
      <c r="U49" s="67" t="s">
        <v>85</v>
      </c>
      <c r="V49" s="67" t="s">
        <v>86</v>
      </c>
      <c r="W49" s="67" t="s">
        <v>73</v>
      </c>
      <c r="X49" s="63" t="s">
        <v>118</v>
      </c>
      <c r="Y49" s="68">
        <v>23</v>
      </c>
      <c r="Z49" s="68">
        <v>27</v>
      </c>
      <c r="AA49" s="68">
        <v>52</v>
      </c>
      <c r="AB49" s="68"/>
      <c r="AC49" s="63">
        <v>8</v>
      </c>
      <c r="AD49" s="63" t="s">
        <v>47</v>
      </c>
      <c r="AE49" s="63">
        <v>12400</v>
      </c>
      <c r="AF49" s="63">
        <v>10400</v>
      </c>
    </row>
    <row r="50" spans="1:35" ht="37.200000000000003" customHeight="1">
      <c r="A50" s="63">
        <v>6</v>
      </c>
      <c r="B50" s="63">
        <v>49</v>
      </c>
      <c r="C50" s="67" t="s">
        <v>80</v>
      </c>
      <c r="D50" s="69" t="s">
        <v>81</v>
      </c>
      <c r="E50" s="69" t="s">
        <v>82</v>
      </c>
      <c r="F50" s="63">
        <v>54.901000000000003</v>
      </c>
      <c r="G50" s="63">
        <v>9.1519999999999992</v>
      </c>
      <c r="H50" s="63" t="s">
        <v>88</v>
      </c>
      <c r="M50" s="63">
        <v>7.4</v>
      </c>
      <c r="N50" s="63">
        <v>15.5</v>
      </c>
      <c r="O50" s="66" t="s">
        <v>93</v>
      </c>
      <c r="P50" s="63" t="s">
        <v>42</v>
      </c>
      <c r="Q50" s="63" t="s">
        <v>42</v>
      </c>
      <c r="R50" s="63" t="s">
        <v>42</v>
      </c>
      <c r="S50" s="63" t="s">
        <v>49</v>
      </c>
      <c r="T50" s="63" t="s">
        <v>59</v>
      </c>
      <c r="U50" s="67" t="s">
        <v>85</v>
      </c>
      <c r="V50" s="67" t="s">
        <v>86</v>
      </c>
      <c r="W50" s="67" t="s">
        <v>73</v>
      </c>
      <c r="X50" s="63" t="s">
        <v>118</v>
      </c>
      <c r="Y50" s="68">
        <v>23</v>
      </c>
      <c r="Z50" s="68">
        <v>27</v>
      </c>
      <c r="AA50" s="68">
        <v>52</v>
      </c>
      <c r="AB50" s="68"/>
      <c r="AC50" s="63">
        <v>8</v>
      </c>
      <c r="AD50" s="63" t="s">
        <v>47</v>
      </c>
      <c r="AE50" s="63">
        <v>13100</v>
      </c>
      <c r="AF50" s="63">
        <v>10700</v>
      </c>
    </row>
    <row r="51" spans="1:35" ht="37.200000000000003" customHeight="1">
      <c r="A51" s="63">
        <v>6</v>
      </c>
      <c r="B51" s="63">
        <v>50</v>
      </c>
      <c r="C51" s="67" t="s">
        <v>80</v>
      </c>
      <c r="D51" s="69" t="s">
        <v>81</v>
      </c>
      <c r="E51" s="69" t="s">
        <v>82</v>
      </c>
      <c r="F51" s="63">
        <v>54.901000000000003</v>
      </c>
      <c r="G51" s="63">
        <v>9.1519999999999992</v>
      </c>
      <c r="H51" s="63" t="s">
        <v>83</v>
      </c>
      <c r="M51" s="63">
        <v>7.4</v>
      </c>
      <c r="N51" s="63">
        <v>15.5</v>
      </c>
      <c r="O51" s="66" t="s">
        <v>94</v>
      </c>
      <c r="P51" s="63" t="s">
        <v>42</v>
      </c>
      <c r="Q51" s="63" t="s">
        <v>42</v>
      </c>
      <c r="R51" s="63" t="s">
        <v>42</v>
      </c>
      <c r="S51" s="63" t="s">
        <v>49</v>
      </c>
      <c r="T51" s="63" t="s">
        <v>59</v>
      </c>
      <c r="U51" s="67" t="s">
        <v>85</v>
      </c>
      <c r="V51" s="67" t="s">
        <v>86</v>
      </c>
      <c r="W51" s="67" t="s">
        <v>73</v>
      </c>
      <c r="X51" s="63" t="s">
        <v>118</v>
      </c>
      <c r="Y51" s="68">
        <v>42</v>
      </c>
      <c r="Z51" s="68">
        <v>40</v>
      </c>
      <c r="AA51" s="68">
        <v>52</v>
      </c>
      <c r="AB51" s="68"/>
      <c r="AC51" s="63">
        <v>8</v>
      </c>
      <c r="AD51" s="63" t="s">
        <v>47</v>
      </c>
      <c r="AE51" s="63">
        <v>7800</v>
      </c>
      <c r="AF51" s="63">
        <v>8800</v>
      </c>
    </row>
    <row r="52" spans="1:35" ht="37.200000000000003" customHeight="1">
      <c r="A52" s="63">
        <v>6</v>
      </c>
      <c r="B52" s="63">
        <v>51</v>
      </c>
      <c r="C52" s="67" t="s">
        <v>80</v>
      </c>
      <c r="D52" s="69" t="s">
        <v>81</v>
      </c>
      <c r="E52" s="69" t="s">
        <v>82</v>
      </c>
      <c r="F52" s="63">
        <v>54.901000000000003</v>
      </c>
      <c r="G52" s="63">
        <v>9.1519999999999992</v>
      </c>
      <c r="H52" s="63" t="s">
        <v>88</v>
      </c>
      <c r="M52" s="63">
        <v>7.4</v>
      </c>
      <c r="N52" s="63">
        <v>15.5</v>
      </c>
      <c r="O52" s="66" t="s">
        <v>94</v>
      </c>
      <c r="P52" s="63" t="s">
        <v>42</v>
      </c>
      <c r="Q52" s="63" t="s">
        <v>42</v>
      </c>
      <c r="R52" s="63" t="s">
        <v>42</v>
      </c>
      <c r="S52" s="63" t="s">
        <v>49</v>
      </c>
      <c r="T52" s="63" t="s">
        <v>59</v>
      </c>
      <c r="U52" s="67" t="s">
        <v>85</v>
      </c>
      <c r="V52" s="67" t="s">
        <v>86</v>
      </c>
      <c r="W52" s="67" t="s">
        <v>73</v>
      </c>
      <c r="X52" s="63" t="s">
        <v>118</v>
      </c>
      <c r="Y52" s="68">
        <v>42</v>
      </c>
      <c r="Z52" s="68">
        <v>40</v>
      </c>
      <c r="AA52" s="68">
        <v>52</v>
      </c>
      <c r="AB52" s="68"/>
      <c r="AC52" s="63">
        <v>8</v>
      </c>
      <c r="AD52" s="63" t="s">
        <v>47</v>
      </c>
      <c r="AE52" s="63">
        <v>10100</v>
      </c>
      <c r="AF52" s="63">
        <v>10600</v>
      </c>
    </row>
    <row r="53" spans="1:35" ht="37.200000000000003" customHeight="1">
      <c r="A53" s="63">
        <v>6</v>
      </c>
      <c r="B53" s="63">
        <v>52</v>
      </c>
      <c r="C53" s="67" t="s">
        <v>80</v>
      </c>
      <c r="D53" s="69" t="s">
        <v>81</v>
      </c>
      <c r="E53" s="69" t="s">
        <v>82</v>
      </c>
      <c r="F53" s="63">
        <v>54.901000000000003</v>
      </c>
      <c r="G53" s="63">
        <v>9.1519999999999992</v>
      </c>
      <c r="H53" s="63" t="s">
        <v>88</v>
      </c>
      <c r="M53" s="63">
        <v>7.4</v>
      </c>
      <c r="N53" s="63">
        <v>15.5</v>
      </c>
      <c r="O53" s="66" t="s">
        <v>94</v>
      </c>
      <c r="P53" s="63" t="s">
        <v>42</v>
      </c>
      <c r="Q53" s="63" t="s">
        <v>42</v>
      </c>
      <c r="R53" s="63" t="s">
        <v>42</v>
      </c>
      <c r="S53" s="63" t="s">
        <v>49</v>
      </c>
      <c r="T53" s="63" t="s">
        <v>59</v>
      </c>
      <c r="U53" s="67" t="s">
        <v>85</v>
      </c>
      <c r="V53" s="67" t="s">
        <v>86</v>
      </c>
      <c r="W53" s="67" t="s">
        <v>73</v>
      </c>
      <c r="X53" s="63" t="s">
        <v>118</v>
      </c>
      <c r="Y53" s="68">
        <v>42</v>
      </c>
      <c r="Z53" s="68">
        <v>40</v>
      </c>
      <c r="AA53" s="68">
        <v>52</v>
      </c>
      <c r="AB53" s="68"/>
      <c r="AC53" s="63">
        <v>8</v>
      </c>
      <c r="AD53" s="63" t="s">
        <v>47</v>
      </c>
      <c r="AE53" s="63">
        <v>13300</v>
      </c>
      <c r="AF53" s="63">
        <v>11900</v>
      </c>
    </row>
    <row r="54" spans="1:35" ht="37.200000000000003" customHeight="1">
      <c r="A54" s="63">
        <v>6</v>
      </c>
      <c r="B54" s="63">
        <v>53</v>
      </c>
      <c r="C54" s="67" t="s">
        <v>80</v>
      </c>
      <c r="D54" s="69" t="s">
        <v>81</v>
      </c>
      <c r="E54" s="69" t="s">
        <v>82</v>
      </c>
      <c r="F54" s="63">
        <v>54.901000000000003</v>
      </c>
      <c r="G54" s="63">
        <v>9.1519999999999992</v>
      </c>
      <c r="H54" s="63" t="s">
        <v>88</v>
      </c>
      <c r="M54" s="63">
        <v>7.4</v>
      </c>
      <c r="N54" s="63">
        <v>15.5</v>
      </c>
      <c r="O54" s="66" t="s">
        <v>94</v>
      </c>
      <c r="P54" s="63" t="s">
        <v>42</v>
      </c>
      <c r="Q54" s="63" t="s">
        <v>42</v>
      </c>
      <c r="R54" s="63" t="s">
        <v>42</v>
      </c>
      <c r="S54" s="63" t="s">
        <v>49</v>
      </c>
      <c r="T54" s="63" t="s">
        <v>59</v>
      </c>
      <c r="U54" s="67" t="s">
        <v>85</v>
      </c>
      <c r="V54" s="67" t="s">
        <v>86</v>
      </c>
      <c r="W54" s="67" t="s">
        <v>73</v>
      </c>
      <c r="X54" s="63" t="s">
        <v>118</v>
      </c>
      <c r="Y54" s="68">
        <v>42</v>
      </c>
      <c r="Z54" s="68">
        <v>40</v>
      </c>
      <c r="AA54" s="68">
        <v>52</v>
      </c>
      <c r="AB54" s="68"/>
      <c r="AC54" s="63">
        <v>8</v>
      </c>
      <c r="AD54" s="63" t="s">
        <v>47</v>
      </c>
      <c r="AE54" s="63">
        <v>14400</v>
      </c>
      <c r="AF54" s="63">
        <v>14700</v>
      </c>
    </row>
    <row r="55" spans="1:35" ht="37.200000000000003" customHeight="1">
      <c r="A55" s="63">
        <v>6</v>
      </c>
      <c r="B55" s="63">
        <v>54</v>
      </c>
      <c r="C55" s="67" t="s">
        <v>80</v>
      </c>
      <c r="D55" s="69" t="s">
        <v>81</v>
      </c>
      <c r="E55" s="69" t="s">
        <v>82</v>
      </c>
      <c r="F55" s="63">
        <v>54.901000000000003</v>
      </c>
      <c r="G55" s="63">
        <v>9.1519999999999992</v>
      </c>
      <c r="H55" s="63" t="s">
        <v>89</v>
      </c>
      <c r="M55" s="63">
        <v>7.4</v>
      </c>
      <c r="N55" s="63">
        <v>15.5</v>
      </c>
      <c r="O55" s="66"/>
      <c r="P55" s="63" t="s">
        <v>42</v>
      </c>
      <c r="Q55" s="63" t="s">
        <v>42</v>
      </c>
      <c r="S55" s="63" t="s">
        <v>49</v>
      </c>
      <c r="T55" s="63" t="s">
        <v>59</v>
      </c>
      <c r="U55" s="67" t="s">
        <v>90</v>
      </c>
      <c r="V55" s="67" t="s">
        <v>91</v>
      </c>
      <c r="W55" s="67" t="s">
        <v>92</v>
      </c>
      <c r="X55" s="63" t="s">
        <v>61</v>
      </c>
      <c r="Y55" s="68">
        <v>102</v>
      </c>
      <c r="Z55" s="68"/>
      <c r="AA55" s="68"/>
      <c r="AB55" s="68"/>
      <c r="AC55" s="63">
        <v>8</v>
      </c>
      <c r="AD55" s="63" t="s">
        <v>47</v>
      </c>
      <c r="AE55" s="63">
        <v>20900</v>
      </c>
    </row>
    <row r="56" spans="1:35" ht="37.200000000000003" customHeight="1">
      <c r="A56" s="63">
        <v>6</v>
      </c>
      <c r="B56" s="63">
        <v>55</v>
      </c>
      <c r="C56" s="67" t="s">
        <v>80</v>
      </c>
      <c r="D56" s="69" t="s">
        <v>81</v>
      </c>
      <c r="E56" s="69" t="s">
        <v>82</v>
      </c>
      <c r="F56" s="63">
        <v>54.901000000000003</v>
      </c>
      <c r="G56" s="63">
        <v>9.1519999999999992</v>
      </c>
      <c r="H56" s="63" t="s">
        <v>89</v>
      </c>
      <c r="M56" s="63">
        <v>7.4</v>
      </c>
      <c r="N56" s="63">
        <v>15.5</v>
      </c>
      <c r="O56" s="66"/>
      <c r="P56" s="63" t="s">
        <v>42</v>
      </c>
      <c r="Q56" s="63" t="s">
        <v>42</v>
      </c>
      <c r="S56" s="63" t="s">
        <v>49</v>
      </c>
      <c r="T56" s="63" t="s">
        <v>59</v>
      </c>
      <c r="U56" s="67" t="s">
        <v>90</v>
      </c>
      <c r="V56" s="67" t="s">
        <v>91</v>
      </c>
      <c r="W56" s="67" t="s">
        <v>92</v>
      </c>
      <c r="X56" s="63" t="s">
        <v>61</v>
      </c>
      <c r="Y56" s="68">
        <v>102</v>
      </c>
      <c r="Z56" s="68"/>
      <c r="AA56" s="68"/>
      <c r="AB56" s="68"/>
      <c r="AC56" s="63">
        <v>8</v>
      </c>
      <c r="AD56" s="63" t="s">
        <v>47</v>
      </c>
      <c r="AE56" s="63">
        <v>22000</v>
      </c>
    </row>
    <row r="57" spans="1:35" ht="37.200000000000003" customHeight="1">
      <c r="A57" s="63">
        <v>7</v>
      </c>
      <c r="B57" s="63">
        <v>56</v>
      </c>
      <c r="C57" s="67" t="s">
        <v>95</v>
      </c>
      <c r="D57" s="69" t="s">
        <v>96</v>
      </c>
      <c r="E57" s="69" t="s">
        <v>97</v>
      </c>
      <c r="F57" s="63">
        <v>52.015000000000001</v>
      </c>
      <c r="G57" s="63">
        <v>-0.59599999999999997</v>
      </c>
      <c r="H57" s="63" t="s">
        <v>98</v>
      </c>
      <c r="M57" s="63">
        <v>6.4</v>
      </c>
      <c r="N57" s="63">
        <v>13.5</v>
      </c>
      <c r="O57" s="66" t="s">
        <v>99</v>
      </c>
      <c r="P57" s="63" t="s">
        <v>41</v>
      </c>
      <c r="Q57" s="63" t="s">
        <v>41</v>
      </c>
      <c r="R57" s="63" t="s">
        <v>42</v>
      </c>
      <c r="S57" s="63" t="s">
        <v>49</v>
      </c>
      <c r="T57" s="63" t="s">
        <v>59</v>
      </c>
      <c r="U57" s="67" t="s">
        <v>100</v>
      </c>
      <c r="V57" s="67" t="s">
        <v>101</v>
      </c>
      <c r="W57" s="67" t="s">
        <v>102</v>
      </c>
      <c r="X57" s="63" t="s">
        <v>61</v>
      </c>
      <c r="Y57" s="68">
        <v>116</v>
      </c>
      <c r="Z57" s="68"/>
      <c r="AA57" s="68"/>
      <c r="AB57" s="68"/>
      <c r="AC57" s="63">
        <v>4</v>
      </c>
      <c r="AD57" s="63" t="s">
        <v>47</v>
      </c>
      <c r="AE57" s="63">
        <v>7270</v>
      </c>
      <c r="AG57" s="63">
        <f>AI57*SQRT(AC57)</f>
        <v>548</v>
      </c>
      <c r="AI57" s="63">
        <v>274</v>
      </c>
    </row>
    <row r="58" spans="1:35" ht="37.200000000000003" customHeight="1">
      <c r="A58" s="63">
        <v>7</v>
      </c>
      <c r="B58" s="63">
        <v>57</v>
      </c>
      <c r="C58" s="67" t="s">
        <v>95</v>
      </c>
      <c r="D58" s="69" t="s">
        <v>96</v>
      </c>
      <c r="E58" s="69" t="s">
        <v>97</v>
      </c>
      <c r="F58" s="63">
        <v>52.015000000000001</v>
      </c>
      <c r="G58" s="63">
        <v>-0.59599999999999997</v>
      </c>
      <c r="H58" s="63" t="s">
        <v>98</v>
      </c>
      <c r="M58" s="63">
        <v>6.4</v>
      </c>
      <c r="N58" s="63">
        <v>13.5</v>
      </c>
      <c r="O58" s="66" t="s">
        <v>99</v>
      </c>
      <c r="P58" s="63" t="s">
        <v>41</v>
      </c>
      <c r="Q58" s="63" t="s">
        <v>41</v>
      </c>
      <c r="R58" s="63" t="s">
        <v>42</v>
      </c>
      <c r="S58" s="63" t="s">
        <v>49</v>
      </c>
      <c r="T58" s="63" t="s">
        <v>59</v>
      </c>
      <c r="U58" s="67" t="s">
        <v>100</v>
      </c>
      <c r="V58" s="67" t="s">
        <v>101</v>
      </c>
      <c r="W58" s="67" t="s">
        <v>102</v>
      </c>
      <c r="X58" s="63" t="s">
        <v>61</v>
      </c>
      <c r="Y58" s="68">
        <v>116</v>
      </c>
      <c r="Z58" s="68"/>
      <c r="AA58" s="68"/>
      <c r="AB58" s="68"/>
      <c r="AC58" s="63">
        <v>4</v>
      </c>
      <c r="AD58" s="63" t="s">
        <v>47</v>
      </c>
      <c r="AE58" s="63">
        <v>8290</v>
      </c>
      <c r="AG58" s="63">
        <f t="shared" ref="AG58:AG93" si="0">AI58*SQRT(AC58)</f>
        <v>548</v>
      </c>
      <c r="AI58" s="63">
        <v>274</v>
      </c>
    </row>
    <row r="59" spans="1:35" ht="37.200000000000003" customHeight="1">
      <c r="A59" s="63">
        <v>7</v>
      </c>
      <c r="B59" s="63">
        <v>58</v>
      </c>
      <c r="C59" s="67" t="s">
        <v>95</v>
      </c>
      <c r="D59" s="69" t="s">
        <v>96</v>
      </c>
      <c r="E59" s="69" t="s">
        <v>97</v>
      </c>
      <c r="F59" s="63">
        <v>52.015000000000001</v>
      </c>
      <c r="G59" s="63">
        <v>-0.59599999999999997</v>
      </c>
      <c r="H59" s="63" t="s">
        <v>98</v>
      </c>
      <c r="M59" s="63">
        <v>6.4</v>
      </c>
      <c r="N59" s="63">
        <v>13.5</v>
      </c>
      <c r="O59" s="66" t="s">
        <v>99</v>
      </c>
      <c r="P59" s="63" t="s">
        <v>41</v>
      </c>
      <c r="Q59" s="63" t="s">
        <v>41</v>
      </c>
      <c r="R59" s="63" t="s">
        <v>42</v>
      </c>
      <c r="S59" s="63" t="s">
        <v>49</v>
      </c>
      <c r="T59" s="63" t="s">
        <v>59</v>
      </c>
      <c r="U59" s="67" t="s">
        <v>100</v>
      </c>
      <c r="V59" s="67" t="s">
        <v>101</v>
      </c>
      <c r="W59" s="67" t="s">
        <v>102</v>
      </c>
      <c r="X59" s="63" t="s">
        <v>61</v>
      </c>
      <c r="Y59" s="68">
        <v>116</v>
      </c>
      <c r="Z59" s="68"/>
      <c r="AA59" s="68"/>
      <c r="AB59" s="68"/>
      <c r="AC59" s="63">
        <v>4</v>
      </c>
      <c r="AD59" s="63" t="s">
        <v>47</v>
      </c>
      <c r="AE59" s="63">
        <v>8840</v>
      </c>
      <c r="AG59" s="63">
        <f t="shared" si="0"/>
        <v>548</v>
      </c>
      <c r="AI59" s="63">
        <v>274</v>
      </c>
    </row>
    <row r="60" spans="1:35" ht="37.200000000000003" customHeight="1">
      <c r="A60" s="63">
        <v>7</v>
      </c>
      <c r="B60" s="63">
        <v>59</v>
      </c>
      <c r="C60" s="67" t="s">
        <v>95</v>
      </c>
      <c r="D60" s="69" t="s">
        <v>96</v>
      </c>
      <c r="E60" s="69" t="s">
        <v>97</v>
      </c>
      <c r="F60" s="63">
        <v>52.015000000000001</v>
      </c>
      <c r="G60" s="63">
        <v>-0.59599999999999997</v>
      </c>
      <c r="H60" s="63" t="s">
        <v>98</v>
      </c>
      <c r="M60" s="63">
        <v>6.4</v>
      </c>
      <c r="N60" s="63">
        <v>13.5</v>
      </c>
      <c r="O60" s="66" t="s">
        <v>99</v>
      </c>
      <c r="P60" s="63" t="s">
        <v>41</v>
      </c>
      <c r="Q60" s="63" t="s">
        <v>41</v>
      </c>
      <c r="R60" s="63" t="s">
        <v>42</v>
      </c>
      <c r="S60" s="63" t="s">
        <v>49</v>
      </c>
      <c r="T60" s="63" t="s">
        <v>59</v>
      </c>
      <c r="U60" s="67" t="s">
        <v>100</v>
      </c>
      <c r="V60" s="67" t="s">
        <v>101</v>
      </c>
      <c r="W60" s="67" t="s">
        <v>102</v>
      </c>
      <c r="X60" s="63" t="s">
        <v>61</v>
      </c>
      <c r="Y60" s="68">
        <v>116</v>
      </c>
      <c r="Z60" s="68"/>
      <c r="AA60" s="68"/>
      <c r="AB60" s="68"/>
      <c r="AC60" s="63">
        <v>4</v>
      </c>
      <c r="AD60" s="63" t="s">
        <v>47</v>
      </c>
      <c r="AE60" s="63">
        <v>8970</v>
      </c>
      <c r="AG60" s="63">
        <f t="shared" si="0"/>
        <v>548</v>
      </c>
      <c r="AI60" s="63">
        <v>274</v>
      </c>
    </row>
    <row r="61" spans="1:35" ht="37.200000000000003" customHeight="1">
      <c r="A61" s="63">
        <v>7</v>
      </c>
      <c r="B61" s="63">
        <v>60</v>
      </c>
      <c r="C61" s="67" t="s">
        <v>95</v>
      </c>
      <c r="D61" s="69" t="s">
        <v>96</v>
      </c>
      <c r="E61" s="69" t="s">
        <v>97</v>
      </c>
      <c r="F61" s="63">
        <v>52.015000000000001</v>
      </c>
      <c r="G61" s="63">
        <v>-0.59599999999999997</v>
      </c>
      <c r="H61" s="63" t="s">
        <v>98</v>
      </c>
      <c r="M61" s="63">
        <v>6.4</v>
      </c>
      <c r="N61" s="63">
        <v>13.5</v>
      </c>
      <c r="O61" s="66" t="s">
        <v>99</v>
      </c>
      <c r="P61" s="63" t="s">
        <v>41</v>
      </c>
      <c r="Q61" s="63" t="s">
        <v>41</v>
      </c>
      <c r="R61" s="63" t="s">
        <v>42</v>
      </c>
      <c r="S61" s="63" t="s">
        <v>49</v>
      </c>
      <c r="T61" s="63" t="s">
        <v>59</v>
      </c>
      <c r="U61" s="67" t="s">
        <v>100</v>
      </c>
      <c r="V61" s="67" t="s">
        <v>101</v>
      </c>
      <c r="W61" s="67" t="s">
        <v>102</v>
      </c>
      <c r="X61" s="63" t="s">
        <v>61</v>
      </c>
      <c r="Y61" s="68">
        <v>116</v>
      </c>
      <c r="Z61" s="68"/>
      <c r="AA61" s="68"/>
      <c r="AB61" s="68"/>
      <c r="AC61" s="63">
        <v>4</v>
      </c>
      <c r="AD61" s="63" t="s">
        <v>47</v>
      </c>
      <c r="AE61" s="63">
        <v>8950</v>
      </c>
      <c r="AG61" s="63">
        <f t="shared" si="0"/>
        <v>548</v>
      </c>
      <c r="AI61" s="63">
        <v>274</v>
      </c>
    </row>
    <row r="62" spans="1:35" ht="37.200000000000003" customHeight="1">
      <c r="A62" s="63">
        <v>7</v>
      </c>
      <c r="B62" s="63">
        <v>61</v>
      </c>
      <c r="C62" s="67" t="s">
        <v>95</v>
      </c>
      <c r="D62" s="69" t="s">
        <v>96</v>
      </c>
      <c r="E62" s="69" t="s">
        <v>97</v>
      </c>
      <c r="F62" s="63">
        <v>52.015000000000001</v>
      </c>
      <c r="G62" s="63">
        <v>-0.59599999999999997</v>
      </c>
      <c r="H62" s="63" t="s">
        <v>98</v>
      </c>
      <c r="M62" s="63">
        <v>6.4</v>
      </c>
      <c r="N62" s="63">
        <v>13.5</v>
      </c>
      <c r="O62" s="66" t="s">
        <v>99</v>
      </c>
      <c r="P62" s="63" t="s">
        <v>41</v>
      </c>
      <c r="Q62" s="63" t="s">
        <v>41</v>
      </c>
      <c r="R62" s="63" t="s">
        <v>42</v>
      </c>
      <c r="S62" s="63" t="s">
        <v>49</v>
      </c>
      <c r="T62" s="63" t="s">
        <v>59</v>
      </c>
      <c r="U62" s="67" t="s">
        <v>100</v>
      </c>
      <c r="V62" s="67" t="s">
        <v>101</v>
      </c>
      <c r="W62" s="67" t="s">
        <v>102</v>
      </c>
      <c r="X62" s="63" t="s">
        <v>61</v>
      </c>
      <c r="Y62" s="68">
        <v>116</v>
      </c>
      <c r="Z62" s="68"/>
      <c r="AA62" s="68"/>
      <c r="AB62" s="68"/>
      <c r="AC62" s="63">
        <v>4</v>
      </c>
      <c r="AD62" s="63" t="s">
        <v>47</v>
      </c>
      <c r="AE62" s="63">
        <v>8570</v>
      </c>
      <c r="AG62" s="63">
        <f t="shared" si="0"/>
        <v>548</v>
      </c>
      <c r="AI62" s="63">
        <v>274</v>
      </c>
    </row>
    <row r="63" spans="1:35" ht="37.200000000000003" customHeight="1">
      <c r="A63" s="63">
        <v>8</v>
      </c>
      <c r="B63" s="63">
        <v>62</v>
      </c>
      <c r="C63" s="67" t="s">
        <v>103</v>
      </c>
      <c r="D63" s="69" t="s">
        <v>96</v>
      </c>
      <c r="E63" s="69" t="s">
        <v>97</v>
      </c>
      <c r="F63" s="63">
        <v>52.015000000000001</v>
      </c>
      <c r="G63" s="63">
        <v>-0.59599999999999997</v>
      </c>
      <c r="H63" s="63" t="s">
        <v>104</v>
      </c>
      <c r="N63" s="63">
        <v>13.5</v>
      </c>
      <c r="O63" s="66" t="s">
        <v>105</v>
      </c>
      <c r="P63" s="63" t="s">
        <v>41</v>
      </c>
      <c r="Q63" s="63" t="s">
        <v>41</v>
      </c>
      <c r="R63" s="63" t="s">
        <v>42</v>
      </c>
      <c r="T63" s="63" t="s">
        <v>59</v>
      </c>
      <c r="U63" s="67" t="s">
        <v>100</v>
      </c>
      <c r="V63" s="67" t="s">
        <v>101</v>
      </c>
      <c r="W63" s="67" t="s">
        <v>102</v>
      </c>
      <c r="X63" s="63" t="s">
        <v>61</v>
      </c>
      <c r="Y63" s="68"/>
      <c r="Z63" s="68"/>
      <c r="AA63" s="68"/>
      <c r="AB63" s="68"/>
      <c r="AC63" s="63">
        <v>5</v>
      </c>
      <c r="AD63" s="63" t="s">
        <v>47</v>
      </c>
      <c r="AE63" s="63">
        <v>3400</v>
      </c>
      <c r="AF63" s="63">
        <v>29700</v>
      </c>
    </row>
    <row r="64" spans="1:35" ht="37.200000000000003" customHeight="1">
      <c r="A64" s="63">
        <v>8</v>
      </c>
      <c r="B64" s="63">
        <v>63</v>
      </c>
      <c r="C64" s="67" t="s">
        <v>103</v>
      </c>
      <c r="D64" s="69" t="s">
        <v>96</v>
      </c>
      <c r="E64" s="69" t="s">
        <v>97</v>
      </c>
      <c r="F64" s="63">
        <v>52.015000000000001</v>
      </c>
      <c r="G64" s="63">
        <v>-0.59599999999999997</v>
      </c>
      <c r="H64" s="63" t="s">
        <v>104</v>
      </c>
      <c r="N64" s="63">
        <v>13.5</v>
      </c>
      <c r="O64" s="66" t="s">
        <v>105</v>
      </c>
      <c r="P64" s="63" t="s">
        <v>41</v>
      </c>
      <c r="Q64" s="63" t="s">
        <v>41</v>
      </c>
      <c r="R64" s="63" t="s">
        <v>42</v>
      </c>
      <c r="T64" s="63" t="s">
        <v>59</v>
      </c>
      <c r="U64" s="67" t="s">
        <v>100</v>
      </c>
      <c r="V64" s="67" t="s">
        <v>101</v>
      </c>
      <c r="W64" s="67" t="s">
        <v>102</v>
      </c>
      <c r="X64" s="63" t="s">
        <v>61</v>
      </c>
      <c r="Y64" s="68"/>
      <c r="Z64" s="68"/>
      <c r="AA64" s="68"/>
      <c r="AB64" s="68"/>
      <c r="AC64" s="63">
        <v>5</v>
      </c>
      <c r="AD64" s="63" t="s">
        <v>47</v>
      </c>
      <c r="AE64" s="63">
        <v>2300</v>
      </c>
      <c r="AF64" s="63">
        <v>23500</v>
      </c>
    </row>
    <row r="65" spans="1:36" ht="37.200000000000003" customHeight="1">
      <c r="A65" s="63">
        <v>8</v>
      </c>
      <c r="B65" s="63">
        <v>64</v>
      </c>
      <c r="C65" s="67" t="s">
        <v>103</v>
      </c>
      <c r="D65" s="69" t="s">
        <v>96</v>
      </c>
      <c r="E65" s="69" t="s">
        <v>97</v>
      </c>
      <c r="F65" s="63">
        <v>52.015000000000001</v>
      </c>
      <c r="G65" s="63">
        <v>-0.59599999999999997</v>
      </c>
      <c r="H65" s="63" t="s">
        <v>104</v>
      </c>
      <c r="N65" s="63">
        <v>13.5</v>
      </c>
      <c r="O65" s="66" t="s">
        <v>105</v>
      </c>
      <c r="P65" s="63" t="s">
        <v>41</v>
      </c>
      <c r="Q65" s="63" t="s">
        <v>41</v>
      </c>
      <c r="R65" s="63" t="s">
        <v>42</v>
      </c>
      <c r="T65" s="63" t="s">
        <v>59</v>
      </c>
      <c r="U65" s="67" t="s">
        <v>100</v>
      </c>
      <c r="V65" s="67" t="s">
        <v>101</v>
      </c>
      <c r="W65" s="67" t="s">
        <v>102</v>
      </c>
      <c r="X65" s="63" t="s">
        <v>61</v>
      </c>
      <c r="Y65" s="68"/>
      <c r="Z65" s="68"/>
      <c r="AA65" s="68"/>
      <c r="AB65" s="68"/>
      <c r="AC65" s="63">
        <v>5</v>
      </c>
      <c r="AD65" s="63" t="s">
        <v>47</v>
      </c>
      <c r="AE65" s="63">
        <v>5800</v>
      </c>
      <c r="AF65" s="63">
        <v>38100</v>
      </c>
    </row>
    <row r="66" spans="1:36" ht="37.200000000000003" customHeight="1">
      <c r="A66" s="63">
        <v>8</v>
      </c>
      <c r="B66" s="63">
        <v>65</v>
      </c>
      <c r="C66" s="67" t="s">
        <v>103</v>
      </c>
      <c r="D66" s="69" t="s">
        <v>96</v>
      </c>
      <c r="E66" s="69" t="s">
        <v>97</v>
      </c>
      <c r="F66" s="63">
        <v>52.015000000000001</v>
      </c>
      <c r="G66" s="63">
        <v>-0.59599999999999997</v>
      </c>
      <c r="H66" s="63" t="s">
        <v>104</v>
      </c>
      <c r="N66" s="63">
        <v>13.5</v>
      </c>
      <c r="O66" s="66" t="s">
        <v>105</v>
      </c>
      <c r="P66" s="63" t="s">
        <v>41</v>
      </c>
      <c r="Q66" s="63" t="s">
        <v>41</v>
      </c>
      <c r="R66" s="63" t="s">
        <v>42</v>
      </c>
      <c r="T66" s="63" t="s">
        <v>59</v>
      </c>
      <c r="U66" s="67" t="s">
        <v>100</v>
      </c>
      <c r="V66" s="67" t="s">
        <v>101</v>
      </c>
      <c r="W66" s="67" t="s">
        <v>102</v>
      </c>
      <c r="X66" s="63" t="s">
        <v>61</v>
      </c>
      <c r="Y66" s="68"/>
      <c r="Z66" s="68"/>
      <c r="AA66" s="68"/>
      <c r="AB66" s="68"/>
      <c r="AC66" s="63">
        <v>5</v>
      </c>
      <c r="AD66" s="63" t="s">
        <v>47</v>
      </c>
      <c r="AE66" s="63">
        <v>5500</v>
      </c>
      <c r="AF66" s="63">
        <v>28000</v>
      </c>
    </row>
    <row r="67" spans="1:36" ht="37.200000000000003" customHeight="1">
      <c r="A67" s="63">
        <v>9</v>
      </c>
      <c r="B67" s="63">
        <v>66</v>
      </c>
      <c r="C67" s="67" t="s">
        <v>106</v>
      </c>
      <c r="D67" s="69" t="s">
        <v>107</v>
      </c>
      <c r="E67" s="69" t="s">
        <v>108</v>
      </c>
      <c r="F67" s="63">
        <v>50.619</v>
      </c>
      <c r="G67" s="63">
        <v>6.9939999999999998</v>
      </c>
      <c r="H67" s="63" t="s">
        <v>109</v>
      </c>
      <c r="M67" s="63">
        <v>6.4</v>
      </c>
      <c r="N67" s="63">
        <v>17.600000000000001</v>
      </c>
      <c r="O67" s="66" t="s">
        <v>110</v>
      </c>
      <c r="P67" s="63" t="s">
        <v>41</v>
      </c>
      <c r="Q67" s="63" t="s">
        <v>41</v>
      </c>
      <c r="R67" s="63" t="s">
        <v>42</v>
      </c>
      <c r="S67" s="63" t="s">
        <v>49</v>
      </c>
      <c r="U67" s="67" t="s">
        <v>100</v>
      </c>
      <c r="V67" s="67" t="s">
        <v>101</v>
      </c>
      <c r="W67" s="67" t="s">
        <v>102</v>
      </c>
      <c r="Y67" s="68"/>
      <c r="Z67" s="68"/>
      <c r="AA67" s="68"/>
      <c r="AB67" s="68"/>
      <c r="AC67" s="63">
        <v>4</v>
      </c>
      <c r="AD67" s="63" t="s">
        <v>47</v>
      </c>
      <c r="AE67" s="63">
        <v>5000</v>
      </c>
      <c r="AG67" s="63">
        <f t="shared" si="0"/>
        <v>400</v>
      </c>
      <c r="AI67" s="63">
        <v>200</v>
      </c>
    </row>
    <row r="68" spans="1:36" ht="37.200000000000003" customHeight="1">
      <c r="A68" s="63">
        <v>9</v>
      </c>
      <c r="B68" s="63">
        <v>67</v>
      </c>
      <c r="C68" s="67" t="s">
        <v>106</v>
      </c>
      <c r="D68" s="69" t="s">
        <v>107</v>
      </c>
      <c r="E68" s="69" t="s">
        <v>108</v>
      </c>
      <c r="F68" s="63">
        <v>50.619</v>
      </c>
      <c r="G68" s="63">
        <v>6.9939999999999998</v>
      </c>
      <c r="H68" s="63" t="s">
        <v>109</v>
      </c>
      <c r="M68" s="63">
        <v>6.4</v>
      </c>
      <c r="N68" s="63">
        <v>17.600000000000001</v>
      </c>
      <c r="O68" s="66" t="s">
        <v>110</v>
      </c>
      <c r="P68" s="63" t="s">
        <v>41</v>
      </c>
      <c r="Q68" s="63" t="s">
        <v>41</v>
      </c>
      <c r="R68" s="63" t="s">
        <v>42</v>
      </c>
      <c r="S68" s="63" t="s">
        <v>49</v>
      </c>
      <c r="U68" s="67" t="s">
        <v>100</v>
      </c>
      <c r="V68" s="67" t="s">
        <v>101</v>
      </c>
      <c r="W68" s="67" t="s">
        <v>102</v>
      </c>
      <c r="Y68" s="68"/>
      <c r="Z68" s="68"/>
      <c r="AA68" s="68"/>
      <c r="AB68" s="68"/>
      <c r="AC68" s="63">
        <v>4</v>
      </c>
      <c r="AD68" s="63" t="s">
        <v>47</v>
      </c>
      <c r="AE68" s="63">
        <v>4900</v>
      </c>
      <c r="AG68" s="63">
        <f t="shared" si="0"/>
        <v>800</v>
      </c>
      <c r="AI68" s="63">
        <v>400</v>
      </c>
    </row>
    <row r="69" spans="1:36" ht="37.200000000000003" customHeight="1">
      <c r="A69" s="63">
        <v>9</v>
      </c>
      <c r="B69" s="63">
        <v>68</v>
      </c>
      <c r="C69" s="67" t="s">
        <v>106</v>
      </c>
      <c r="D69" s="69" t="s">
        <v>107</v>
      </c>
      <c r="E69" s="69" t="s">
        <v>108</v>
      </c>
      <c r="F69" s="63">
        <v>50.619</v>
      </c>
      <c r="G69" s="63">
        <v>6.9939999999999998</v>
      </c>
      <c r="H69" s="63" t="s">
        <v>109</v>
      </c>
      <c r="M69" s="63">
        <v>6.4</v>
      </c>
      <c r="N69" s="63">
        <v>17.600000000000001</v>
      </c>
      <c r="O69" s="66" t="s">
        <v>110</v>
      </c>
      <c r="P69" s="63" t="s">
        <v>41</v>
      </c>
      <c r="Q69" s="63" t="s">
        <v>41</v>
      </c>
      <c r="R69" s="63" t="s">
        <v>42</v>
      </c>
      <c r="S69" s="63" t="s">
        <v>49</v>
      </c>
      <c r="U69" s="67" t="s">
        <v>100</v>
      </c>
      <c r="V69" s="67" t="s">
        <v>101</v>
      </c>
      <c r="W69" s="67" t="s">
        <v>102</v>
      </c>
      <c r="Y69" s="68"/>
      <c r="Z69" s="68"/>
      <c r="AA69" s="68"/>
      <c r="AB69" s="68"/>
      <c r="AC69" s="63">
        <v>4</v>
      </c>
      <c r="AD69" s="63" t="s">
        <v>47</v>
      </c>
      <c r="AE69" s="63">
        <v>6400</v>
      </c>
      <c r="AG69" s="63">
        <f t="shared" si="0"/>
        <v>400</v>
      </c>
      <c r="AI69" s="63">
        <v>200</v>
      </c>
    </row>
    <row r="70" spans="1:36" ht="37.200000000000003" customHeight="1">
      <c r="A70" s="63">
        <v>9</v>
      </c>
      <c r="B70" s="63">
        <v>69</v>
      </c>
      <c r="C70" s="67" t="s">
        <v>106</v>
      </c>
      <c r="D70" s="69" t="s">
        <v>107</v>
      </c>
      <c r="E70" s="69" t="s">
        <v>108</v>
      </c>
      <c r="F70" s="63">
        <v>50.619</v>
      </c>
      <c r="G70" s="63">
        <v>6.9939999999999998</v>
      </c>
      <c r="H70" s="63" t="s">
        <v>109</v>
      </c>
      <c r="N70" s="63">
        <v>21</v>
      </c>
      <c r="O70" s="66" t="s">
        <v>110</v>
      </c>
      <c r="P70" s="63" t="s">
        <v>41</v>
      </c>
      <c r="Q70" s="63" t="s">
        <v>41</v>
      </c>
      <c r="R70" s="63" t="s">
        <v>42</v>
      </c>
      <c r="S70" s="63" t="s">
        <v>49</v>
      </c>
      <c r="U70" s="67" t="s">
        <v>100</v>
      </c>
      <c r="V70" s="67" t="s">
        <v>101</v>
      </c>
      <c r="W70" s="67" t="s">
        <v>102</v>
      </c>
      <c r="Y70" s="68"/>
      <c r="Z70" s="68"/>
      <c r="AA70" s="68"/>
      <c r="AB70" s="68"/>
      <c r="AC70" s="63">
        <v>3</v>
      </c>
      <c r="AD70" s="63" t="s">
        <v>47</v>
      </c>
      <c r="AE70" s="63">
        <v>3600</v>
      </c>
      <c r="AG70" s="86">
        <f t="shared" si="0"/>
        <v>1039.2304845413264</v>
      </c>
      <c r="AI70" s="63">
        <v>600</v>
      </c>
    </row>
    <row r="71" spans="1:36" ht="37.200000000000003" customHeight="1">
      <c r="A71" s="63">
        <v>9</v>
      </c>
      <c r="B71" s="63">
        <v>70</v>
      </c>
      <c r="C71" s="67" t="s">
        <v>106</v>
      </c>
      <c r="D71" s="69" t="s">
        <v>107</v>
      </c>
      <c r="E71" s="69" t="s">
        <v>108</v>
      </c>
      <c r="F71" s="63">
        <v>50.619</v>
      </c>
      <c r="G71" s="63">
        <v>6.9939999999999998</v>
      </c>
      <c r="H71" s="63" t="s">
        <v>109</v>
      </c>
      <c r="N71" s="63">
        <v>21</v>
      </c>
      <c r="O71" s="66" t="s">
        <v>110</v>
      </c>
      <c r="P71" s="63" t="s">
        <v>41</v>
      </c>
      <c r="Q71" s="63" t="s">
        <v>41</v>
      </c>
      <c r="R71" s="63" t="s">
        <v>42</v>
      </c>
      <c r="S71" s="63" t="s">
        <v>49</v>
      </c>
      <c r="U71" s="67" t="s">
        <v>100</v>
      </c>
      <c r="V71" s="67" t="s">
        <v>101</v>
      </c>
      <c r="W71" s="67" t="s">
        <v>102</v>
      </c>
      <c r="Y71" s="68"/>
      <c r="Z71" s="68"/>
      <c r="AA71" s="68"/>
      <c r="AB71" s="68"/>
      <c r="AC71" s="63">
        <v>3</v>
      </c>
      <c r="AD71" s="63" t="s">
        <v>47</v>
      </c>
      <c r="AE71" s="63">
        <v>5700</v>
      </c>
      <c r="AG71" s="86">
        <f>AI71*SQRT(AC71)</f>
        <v>173.20508075688772</v>
      </c>
      <c r="AI71" s="63">
        <v>100</v>
      </c>
    </row>
    <row r="72" spans="1:36" ht="37.200000000000003" customHeight="1">
      <c r="A72" s="63">
        <v>9</v>
      </c>
      <c r="B72" s="63">
        <v>71</v>
      </c>
      <c r="C72" s="67" t="s">
        <v>106</v>
      </c>
      <c r="D72" s="69" t="s">
        <v>107</v>
      </c>
      <c r="E72" s="69" t="s">
        <v>108</v>
      </c>
      <c r="F72" s="63">
        <v>50.619</v>
      </c>
      <c r="G72" s="63">
        <v>6.9939999999999998</v>
      </c>
      <c r="H72" s="63" t="s">
        <v>109</v>
      </c>
      <c r="N72" s="63">
        <v>21</v>
      </c>
      <c r="O72" s="66" t="s">
        <v>110</v>
      </c>
      <c r="P72" s="63" t="s">
        <v>41</v>
      </c>
      <c r="Q72" s="63" t="s">
        <v>41</v>
      </c>
      <c r="R72" s="63" t="s">
        <v>42</v>
      </c>
      <c r="S72" s="63" t="s">
        <v>49</v>
      </c>
      <c r="U72" s="67" t="s">
        <v>100</v>
      </c>
      <c r="V72" s="67" t="s">
        <v>101</v>
      </c>
      <c r="W72" s="67" t="s">
        <v>102</v>
      </c>
      <c r="Y72" s="68"/>
      <c r="Z72" s="68"/>
      <c r="AA72" s="68"/>
      <c r="AB72" s="68"/>
      <c r="AC72" s="63">
        <v>3</v>
      </c>
      <c r="AD72" s="63" t="s">
        <v>47</v>
      </c>
      <c r="AE72" s="63">
        <v>7400</v>
      </c>
      <c r="AG72" s="86">
        <f t="shared" si="0"/>
        <v>1212.435565298214</v>
      </c>
      <c r="AI72" s="63">
        <v>700</v>
      </c>
    </row>
    <row r="73" spans="1:36" ht="37.200000000000003" customHeight="1">
      <c r="A73" s="63">
        <v>9</v>
      </c>
      <c r="B73" s="63">
        <v>72</v>
      </c>
      <c r="C73" s="67" t="s">
        <v>106</v>
      </c>
      <c r="D73" s="69" t="s">
        <v>107</v>
      </c>
      <c r="E73" s="69" t="s">
        <v>108</v>
      </c>
      <c r="F73" s="63">
        <v>50.619</v>
      </c>
      <c r="G73" s="63">
        <v>6.9939999999999998</v>
      </c>
      <c r="H73" s="63" t="s">
        <v>109</v>
      </c>
      <c r="N73" s="63">
        <v>21</v>
      </c>
      <c r="O73" s="66" t="s">
        <v>110</v>
      </c>
      <c r="P73" s="63" t="s">
        <v>41</v>
      </c>
      <c r="Q73" s="63" t="s">
        <v>41</v>
      </c>
      <c r="R73" s="63" t="s">
        <v>42</v>
      </c>
      <c r="S73" s="63" t="s">
        <v>49</v>
      </c>
      <c r="U73" s="67" t="s">
        <v>100</v>
      </c>
      <c r="V73" s="67" t="s">
        <v>101</v>
      </c>
      <c r="W73" s="67" t="s">
        <v>102</v>
      </c>
      <c r="Y73" s="68"/>
      <c r="Z73" s="68"/>
      <c r="AA73" s="68"/>
      <c r="AB73" s="68"/>
      <c r="AC73" s="63">
        <v>3</v>
      </c>
      <c r="AD73" s="63" t="s">
        <v>47</v>
      </c>
      <c r="AE73" s="63">
        <v>3300</v>
      </c>
      <c r="AG73" s="86">
        <f t="shared" si="0"/>
        <v>346.41016151377545</v>
      </c>
      <c r="AI73" s="63">
        <v>200</v>
      </c>
    </row>
    <row r="74" spans="1:36" ht="37.200000000000003" customHeight="1">
      <c r="A74" s="63">
        <v>9</v>
      </c>
      <c r="B74" s="63">
        <v>73</v>
      </c>
      <c r="C74" s="67" t="s">
        <v>106</v>
      </c>
      <c r="D74" s="69" t="s">
        <v>107</v>
      </c>
      <c r="E74" s="69" t="s">
        <v>108</v>
      </c>
      <c r="F74" s="63">
        <v>50.619</v>
      </c>
      <c r="G74" s="63">
        <v>6.9939999999999998</v>
      </c>
      <c r="H74" s="63" t="s">
        <v>109</v>
      </c>
      <c r="N74" s="63">
        <v>21</v>
      </c>
      <c r="O74" s="66" t="s">
        <v>110</v>
      </c>
      <c r="P74" s="63" t="s">
        <v>41</v>
      </c>
      <c r="Q74" s="63" t="s">
        <v>41</v>
      </c>
      <c r="R74" s="63" t="s">
        <v>42</v>
      </c>
      <c r="S74" s="63" t="s">
        <v>49</v>
      </c>
      <c r="U74" s="67" t="s">
        <v>100</v>
      </c>
      <c r="V74" s="67" t="s">
        <v>101</v>
      </c>
      <c r="W74" s="67" t="s">
        <v>102</v>
      </c>
      <c r="Y74" s="68"/>
      <c r="Z74" s="68"/>
      <c r="AA74" s="68"/>
      <c r="AB74" s="68"/>
      <c r="AC74" s="63">
        <v>3</v>
      </c>
      <c r="AD74" s="63" t="s">
        <v>47</v>
      </c>
      <c r="AE74" s="63">
        <v>4100</v>
      </c>
      <c r="AG74" s="86">
        <f t="shared" si="0"/>
        <v>346.41016151377545</v>
      </c>
      <c r="AI74" s="63">
        <v>200</v>
      </c>
    </row>
    <row r="75" spans="1:36" ht="37.200000000000003" customHeight="1">
      <c r="A75" s="63">
        <v>9</v>
      </c>
      <c r="B75" s="63">
        <v>74</v>
      </c>
      <c r="C75" s="67" t="s">
        <v>106</v>
      </c>
      <c r="D75" s="69" t="s">
        <v>107</v>
      </c>
      <c r="E75" s="69" t="s">
        <v>108</v>
      </c>
      <c r="F75" s="63">
        <v>50.619</v>
      </c>
      <c r="G75" s="63">
        <v>6.9939999999999998</v>
      </c>
      <c r="H75" s="63" t="s">
        <v>109</v>
      </c>
      <c r="N75" s="63">
        <v>21</v>
      </c>
      <c r="O75" s="66" t="s">
        <v>110</v>
      </c>
      <c r="P75" s="63" t="s">
        <v>41</v>
      </c>
      <c r="Q75" s="63" t="s">
        <v>41</v>
      </c>
      <c r="R75" s="63" t="s">
        <v>42</v>
      </c>
      <c r="S75" s="63" t="s">
        <v>49</v>
      </c>
      <c r="U75" s="67" t="s">
        <v>100</v>
      </c>
      <c r="V75" s="67" t="s">
        <v>101</v>
      </c>
      <c r="W75" s="67" t="s">
        <v>102</v>
      </c>
      <c r="Y75" s="68"/>
      <c r="Z75" s="68"/>
      <c r="AA75" s="68"/>
      <c r="AB75" s="68"/>
      <c r="AC75" s="63">
        <v>3</v>
      </c>
      <c r="AD75" s="63" t="s">
        <v>47</v>
      </c>
      <c r="AE75" s="63">
        <v>4400</v>
      </c>
      <c r="AG75" s="86">
        <f t="shared" si="0"/>
        <v>692.8203230275509</v>
      </c>
      <c r="AI75" s="63">
        <v>400</v>
      </c>
    </row>
    <row r="76" spans="1:36" ht="37.200000000000003" customHeight="1">
      <c r="A76" s="63">
        <v>10</v>
      </c>
      <c r="B76" s="63">
        <v>75</v>
      </c>
      <c r="C76" s="67" t="s">
        <v>111</v>
      </c>
      <c r="D76" s="69" t="s">
        <v>112</v>
      </c>
      <c r="E76" s="69" t="s">
        <v>113</v>
      </c>
      <c r="F76" s="63">
        <v>50.962000000000003</v>
      </c>
      <c r="G76" s="63">
        <v>3.754</v>
      </c>
      <c r="H76" s="63" t="s">
        <v>74</v>
      </c>
      <c r="M76" s="63">
        <v>6.4</v>
      </c>
      <c r="O76" s="66" t="s">
        <v>114</v>
      </c>
      <c r="P76" s="63" t="s">
        <v>41</v>
      </c>
      <c r="Q76" s="63" t="s">
        <v>42</v>
      </c>
      <c r="R76" s="63" t="s">
        <v>41</v>
      </c>
      <c r="S76" s="63" t="s">
        <v>49</v>
      </c>
      <c r="T76" s="63" t="s">
        <v>115</v>
      </c>
      <c r="U76" s="67" t="s">
        <v>43</v>
      </c>
      <c r="V76" s="67" t="s">
        <v>116</v>
      </c>
      <c r="W76" s="67" t="s">
        <v>117</v>
      </c>
      <c r="X76" s="63" t="s">
        <v>118</v>
      </c>
      <c r="Y76" s="68"/>
      <c r="Z76" s="68"/>
      <c r="AA76" s="68"/>
      <c r="AB76" s="68"/>
      <c r="AC76" s="63">
        <v>3</v>
      </c>
      <c r="AD76" s="63" t="s">
        <v>47</v>
      </c>
      <c r="AE76" s="63">
        <v>23190</v>
      </c>
      <c r="AF76" s="63">
        <v>20780</v>
      </c>
      <c r="AG76" s="63">
        <f t="shared" si="0"/>
        <v>1262.6650387177115</v>
      </c>
      <c r="AH76" s="63">
        <f>AJ76*SQRT(AC76)</f>
        <v>1908.7199899409027</v>
      </c>
      <c r="AI76" s="63">
        <v>729</v>
      </c>
      <c r="AJ76" s="63">
        <v>1102</v>
      </c>
    </row>
    <row r="77" spans="1:36" ht="37.200000000000003" customHeight="1">
      <c r="A77" s="63">
        <v>10</v>
      </c>
      <c r="B77" s="63">
        <v>76</v>
      </c>
      <c r="C77" s="67" t="s">
        <v>111</v>
      </c>
      <c r="D77" s="69" t="s">
        <v>112</v>
      </c>
      <c r="E77" s="69" t="s">
        <v>113</v>
      </c>
      <c r="F77" s="63">
        <v>50.962000000000003</v>
      </c>
      <c r="G77" s="63">
        <v>3.754</v>
      </c>
      <c r="H77" s="63" t="s">
        <v>74</v>
      </c>
      <c r="M77" s="63">
        <v>6.4</v>
      </c>
      <c r="O77" s="66" t="s">
        <v>114</v>
      </c>
      <c r="P77" s="63" t="s">
        <v>41</v>
      </c>
      <c r="Q77" s="63" t="s">
        <v>42</v>
      </c>
      <c r="R77" s="63" t="s">
        <v>41</v>
      </c>
      <c r="S77" s="63" t="s">
        <v>43</v>
      </c>
      <c r="T77" s="63" t="s">
        <v>115</v>
      </c>
      <c r="U77" s="67" t="s">
        <v>43</v>
      </c>
      <c r="V77" s="67" t="s">
        <v>116</v>
      </c>
      <c r="W77" s="67" t="s">
        <v>117</v>
      </c>
      <c r="X77" s="63" t="s">
        <v>118</v>
      </c>
      <c r="Y77" s="68"/>
      <c r="Z77" s="68"/>
      <c r="AA77" s="68"/>
      <c r="AB77" s="68"/>
      <c r="AC77" s="63">
        <v>3</v>
      </c>
      <c r="AD77" s="63" t="s">
        <v>47</v>
      </c>
      <c r="AE77" s="63">
        <v>21930</v>
      </c>
      <c r="AF77" s="63">
        <v>17430</v>
      </c>
      <c r="AG77" s="63">
        <f t="shared" si="0"/>
        <v>2217.0250336881627</v>
      </c>
      <c r="AH77" s="63">
        <f t="shared" ref="AH77:AH140" si="1">AJ77*SQRT(AC77)</f>
        <v>2835.3671719902518</v>
      </c>
      <c r="AI77" s="63">
        <v>1280</v>
      </c>
      <c r="AJ77" s="63">
        <v>1637</v>
      </c>
    </row>
    <row r="78" spans="1:36" ht="37.200000000000003" customHeight="1">
      <c r="A78" s="63">
        <v>10</v>
      </c>
      <c r="B78" s="63">
        <v>77</v>
      </c>
      <c r="C78" s="67" t="s">
        <v>111</v>
      </c>
      <c r="D78" s="69" t="s">
        <v>112</v>
      </c>
      <c r="E78" s="69" t="s">
        <v>113</v>
      </c>
      <c r="F78" s="63">
        <v>50.962000000000003</v>
      </c>
      <c r="G78" s="63">
        <v>3.754</v>
      </c>
      <c r="H78" s="63" t="s">
        <v>74</v>
      </c>
      <c r="M78" s="63">
        <v>6.4</v>
      </c>
      <c r="O78" s="66" t="s">
        <v>114</v>
      </c>
      <c r="P78" s="63" t="s">
        <v>41</v>
      </c>
      <c r="Q78" s="63" t="s">
        <v>42</v>
      </c>
      <c r="R78" s="63" t="s">
        <v>41</v>
      </c>
      <c r="S78" s="63" t="s">
        <v>49</v>
      </c>
      <c r="T78" s="63" t="s">
        <v>115</v>
      </c>
      <c r="U78" s="67" t="s">
        <v>43</v>
      </c>
      <c r="V78" s="67" t="s">
        <v>116</v>
      </c>
      <c r="W78" s="67" t="s">
        <v>117</v>
      </c>
      <c r="X78" s="63" t="s">
        <v>118</v>
      </c>
      <c r="Y78" s="68"/>
      <c r="Z78" s="68"/>
      <c r="AA78" s="68"/>
      <c r="AB78" s="68"/>
      <c r="AC78" s="63">
        <v>3</v>
      </c>
      <c r="AD78" s="63" t="s">
        <v>47</v>
      </c>
      <c r="AE78" s="63">
        <v>21310</v>
      </c>
      <c r="AF78" s="63">
        <v>19680</v>
      </c>
      <c r="AG78" s="63">
        <f t="shared" si="0"/>
        <v>1543.2572695438696</v>
      </c>
      <c r="AH78" s="63">
        <f t="shared" si="1"/>
        <v>1234.9522257966094</v>
      </c>
      <c r="AI78" s="63">
        <v>891</v>
      </c>
      <c r="AJ78" s="63">
        <v>713</v>
      </c>
    </row>
    <row r="79" spans="1:36" ht="37.200000000000003" customHeight="1">
      <c r="A79" s="63">
        <v>10</v>
      </c>
      <c r="B79" s="63">
        <v>78</v>
      </c>
      <c r="C79" s="67" t="s">
        <v>111</v>
      </c>
      <c r="D79" s="69" t="s">
        <v>112</v>
      </c>
      <c r="E79" s="69" t="s">
        <v>113</v>
      </c>
      <c r="F79" s="63">
        <v>50.962000000000003</v>
      </c>
      <c r="G79" s="63">
        <v>3.754</v>
      </c>
      <c r="H79" s="63" t="s">
        <v>74</v>
      </c>
      <c r="M79" s="63">
        <v>6.4</v>
      </c>
      <c r="O79" s="66" t="s">
        <v>114</v>
      </c>
      <c r="P79" s="63" t="s">
        <v>41</v>
      </c>
      <c r="Q79" s="63" t="s">
        <v>42</v>
      </c>
      <c r="R79" s="63" t="s">
        <v>41</v>
      </c>
      <c r="S79" s="63" t="s">
        <v>43</v>
      </c>
      <c r="T79" s="63" t="s">
        <v>115</v>
      </c>
      <c r="U79" s="67" t="s">
        <v>43</v>
      </c>
      <c r="V79" s="67" t="s">
        <v>116</v>
      </c>
      <c r="W79" s="67" t="s">
        <v>117</v>
      </c>
      <c r="X79" s="63" t="s">
        <v>118</v>
      </c>
      <c r="Y79" s="68"/>
      <c r="Z79" s="68"/>
      <c r="AA79" s="68"/>
      <c r="AB79" s="68"/>
      <c r="AC79" s="63">
        <v>3</v>
      </c>
      <c r="AD79" s="63" t="s">
        <v>47</v>
      </c>
      <c r="AE79" s="63">
        <v>21340</v>
      </c>
      <c r="AF79" s="63">
        <v>18450</v>
      </c>
      <c r="AG79" s="63">
        <f t="shared" si="0"/>
        <v>2301.8955232590379</v>
      </c>
      <c r="AH79" s="63">
        <f t="shared" si="1"/>
        <v>2246.4698974168336</v>
      </c>
      <c r="AI79" s="63">
        <v>1329</v>
      </c>
      <c r="AJ79" s="63">
        <v>1297</v>
      </c>
    </row>
    <row r="80" spans="1:36" ht="37.200000000000003" customHeight="1">
      <c r="A80" s="63">
        <v>10</v>
      </c>
      <c r="B80" s="63">
        <v>79</v>
      </c>
      <c r="C80" s="67" t="s">
        <v>111</v>
      </c>
      <c r="D80" s="69" t="s">
        <v>112</v>
      </c>
      <c r="E80" s="69" t="s">
        <v>113</v>
      </c>
      <c r="F80" s="63">
        <v>50.962000000000003</v>
      </c>
      <c r="G80" s="63">
        <v>3.754</v>
      </c>
      <c r="H80" s="63" t="s">
        <v>74</v>
      </c>
      <c r="M80" s="63">
        <v>6.4</v>
      </c>
      <c r="O80" s="66" t="s">
        <v>114</v>
      </c>
      <c r="P80" s="63" t="s">
        <v>41</v>
      </c>
      <c r="Q80" s="63" t="s">
        <v>42</v>
      </c>
      <c r="R80" s="63" t="s">
        <v>41</v>
      </c>
      <c r="S80" s="63" t="s">
        <v>55</v>
      </c>
      <c r="T80" s="63" t="s">
        <v>115</v>
      </c>
      <c r="U80" s="67" t="s">
        <v>43</v>
      </c>
      <c r="V80" s="67" t="s">
        <v>116</v>
      </c>
      <c r="W80" s="67" t="s">
        <v>117</v>
      </c>
      <c r="X80" s="63" t="s">
        <v>118</v>
      </c>
      <c r="Y80" s="68"/>
      <c r="Z80" s="68"/>
      <c r="AA80" s="68"/>
      <c r="AB80" s="68"/>
      <c r="AC80" s="63">
        <v>3</v>
      </c>
      <c r="AD80" s="63" t="s">
        <v>47</v>
      </c>
      <c r="AE80" s="63">
        <v>19710</v>
      </c>
      <c r="AF80" s="63">
        <v>15270</v>
      </c>
      <c r="AG80" s="63">
        <f t="shared" si="0"/>
        <v>1543.2572695438696</v>
      </c>
      <c r="AH80" s="63">
        <f t="shared" si="1"/>
        <v>3283.968331150591</v>
      </c>
      <c r="AI80" s="63">
        <v>891</v>
      </c>
      <c r="AJ80" s="63">
        <v>1896</v>
      </c>
    </row>
    <row r="81" spans="1:36" ht="37.200000000000003" customHeight="1">
      <c r="A81" s="63">
        <v>10</v>
      </c>
      <c r="B81" s="63">
        <v>80</v>
      </c>
      <c r="C81" s="67" t="s">
        <v>111</v>
      </c>
      <c r="D81" s="69" t="s">
        <v>112</v>
      </c>
      <c r="E81" s="69" t="s">
        <v>113</v>
      </c>
      <c r="F81" s="63">
        <v>50.962000000000003</v>
      </c>
      <c r="G81" s="63">
        <v>3.754</v>
      </c>
      <c r="H81" s="63" t="s">
        <v>74</v>
      </c>
      <c r="M81" s="63">
        <v>6.4</v>
      </c>
      <c r="O81" s="66" t="s">
        <v>114</v>
      </c>
      <c r="P81" s="63" t="s">
        <v>41</v>
      </c>
      <c r="Q81" s="63" t="s">
        <v>42</v>
      </c>
      <c r="R81" s="63" t="s">
        <v>41</v>
      </c>
      <c r="S81" s="63" t="s">
        <v>55</v>
      </c>
      <c r="T81" s="63" t="s">
        <v>115</v>
      </c>
      <c r="U81" s="67" t="s">
        <v>43</v>
      </c>
      <c r="V81" s="67" t="s">
        <v>116</v>
      </c>
      <c r="W81" s="67" t="s">
        <v>117</v>
      </c>
      <c r="X81" s="63" t="s">
        <v>118</v>
      </c>
      <c r="Y81" s="68"/>
      <c r="Z81" s="68"/>
      <c r="AA81" s="68"/>
      <c r="AB81" s="68"/>
      <c r="AC81" s="63">
        <v>3</v>
      </c>
      <c r="AD81" s="63" t="s">
        <v>47</v>
      </c>
      <c r="AE81" s="63">
        <v>20210</v>
      </c>
      <c r="AF81" s="63">
        <v>14350</v>
      </c>
      <c r="AG81" s="63">
        <f t="shared" si="0"/>
        <v>2497.6172645143211</v>
      </c>
      <c r="AH81" s="63">
        <f t="shared" si="1"/>
        <v>3704.8566773898283</v>
      </c>
      <c r="AI81" s="63">
        <v>1442</v>
      </c>
      <c r="AJ81" s="63">
        <v>2139</v>
      </c>
    </row>
    <row r="82" spans="1:36" ht="37.200000000000003" customHeight="1">
      <c r="A82" s="63">
        <v>11</v>
      </c>
      <c r="B82" s="63">
        <v>81</v>
      </c>
      <c r="C82" s="67" t="s">
        <v>119</v>
      </c>
      <c r="D82" s="69" t="s">
        <v>120</v>
      </c>
      <c r="E82" s="69" t="s">
        <v>121</v>
      </c>
      <c r="F82" s="63">
        <v>43.527000000000001</v>
      </c>
      <c r="G82" s="63">
        <v>1.5009999999999999</v>
      </c>
      <c r="H82" s="63" t="s">
        <v>53</v>
      </c>
      <c r="M82" s="63">
        <v>7</v>
      </c>
      <c r="N82" s="63">
        <v>25.6</v>
      </c>
      <c r="O82" s="66" t="s">
        <v>122</v>
      </c>
      <c r="P82" s="63" t="s">
        <v>41</v>
      </c>
      <c r="Q82" s="63" t="s">
        <v>42</v>
      </c>
      <c r="R82" s="63" t="s">
        <v>42</v>
      </c>
      <c r="S82" s="63" t="s">
        <v>49</v>
      </c>
      <c r="T82" s="63" t="s">
        <v>123</v>
      </c>
      <c r="U82" s="67" t="s">
        <v>100</v>
      </c>
      <c r="V82" s="67" t="s">
        <v>101</v>
      </c>
      <c r="W82" s="67" t="s">
        <v>102</v>
      </c>
      <c r="Y82" s="68"/>
      <c r="Z82" s="68"/>
      <c r="AA82" s="68"/>
      <c r="AB82" s="68"/>
      <c r="AC82" s="63">
        <v>3</v>
      </c>
      <c r="AD82" s="63" t="s">
        <v>47</v>
      </c>
      <c r="AE82" s="63">
        <v>4840</v>
      </c>
      <c r="AF82" s="63">
        <v>6208</v>
      </c>
      <c r="AG82" s="63">
        <f t="shared" si="0"/>
        <v>897.20231832067839</v>
      </c>
      <c r="AH82" s="63">
        <f t="shared" si="1"/>
        <v>897.20231832067839</v>
      </c>
      <c r="AI82" s="63">
        <v>518</v>
      </c>
      <c r="AJ82" s="63">
        <v>518</v>
      </c>
    </row>
    <row r="83" spans="1:36" ht="37.200000000000003" customHeight="1">
      <c r="A83" s="63">
        <v>11</v>
      </c>
      <c r="B83" s="63">
        <v>82</v>
      </c>
      <c r="C83" s="67" t="s">
        <v>119</v>
      </c>
      <c r="D83" s="69" t="s">
        <v>120</v>
      </c>
      <c r="E83" s="69" t="s">
        <v>121</v>
      </c>
      <c r="F83" s="63">
        <v>43.527000000000001</v>
      </c>
      <c r="G83" s="63">
        <v>1.5009999999999999</v>
      </c>
      <c r="H83" s="63" t="s">
        <v>53</v>
      </c>
      <c r="M83" s="63">
        <v>7</v>
      </c>
      <c r="N83" s="63">
        <v>25.6</v>
      </c>
      <c r="O83" s="66" t="s">
        <v>122</v>
      </c>
      <c r="P83" s="63" t="s">
        <v>41</v>
      </c>
      <c r="Q83" s="63" t="s">
        <v>42</v>
      </c>
      <c r="R83" s="63" t="s">
        <v>42</v>
      </c>
      <c r="S83" s="63" t="s">
        <v>49</v>
      </c>
      <c r="T83" s="63" t="s">
        <v>123</v>
      </c>
      <c r="U83" s="67" t="s">
        <v>100</v>
      </c>
      <c r="V83" s="67" t="s">
        <v>101</v>
      </c>
      <c r="W83" s="67" t="s">
        <v>102</v>
      </c>
      <c r="Y83" s="68"/>
      <c r="Z83" s="68"/>
      <c r="AA83" s="68"/>
      <c r="AB83" s="68"/>
      <c r="AC83" s="63">
        <v>3</v>
      </c>
      <c r="AD83" s="63" t="s">
        <v>47</v>
      </c>
      <c r="AE83" s="63">
        <v>4309</v>
      </c>
      <c r="AF83" s="63">
        <v>6309</v>
      </c>
      <c r="AG83" s="63">
        <f t="shared" si="0"/>
        <v>917.98692801150492</v>
      </c>
      <c r="AH83" s="63">
        <f t="shared" si="1"/>
        <v>917.98692801150492</v>
      </c>
      <c r="AI83" s="63">
        <v>530</v>
      </c>
      <c r="AJ83" s="63">
        <v>530</v>
      </c>
    </row>
    <row r="84" spans="1:36" ht="37.200000000000003" customHeight="1">
      <c r="A84" s="63">
        <v>11</v>
      </c>
      <c r="B84" s="63">
        <v>83</v>
      </c>
      <c r="C84" s="67" t="s">
        <v>119</v>
      </c>
      <c r="D84" s="69" t="s">
        <v>120</v>
      </c>
      <c r="E84" s="69" t="s">
        <v>121</v>
      </c>
      <c r="F84" s="63">
        <v>43.527000000000001</v>
      </c>
      <c r="G84" s="63">
        <v>1.5009999999999999</v>
      </c>
      <c r="H84" s="63" t="s">
        <v>53</v>
      </c>
      <c r="M84" s="63">
        <v>7</v>
      </c>
      <c r="N84" s="63">
        <v>25.6</v>
      </c>
      <c r="O84" s="66" t="s">
        <v>122</v>
      </c>
      <c r="P84" s="63" t="s">
        <v>41</v>
      </c>
      <c r="Q84" s="63" t="s">
        <v>42</v>
      </c>
      <c r="R84" s="63" t="s">
        <v>42</v>
      </c>
      <c r="S84" s="63" t="s">
        <v>49</v>
      </c>
      <c r="T84" s="63" t="s">
        <v>123</v>
      </c>
      <c r="U84" s="67" t="s">
        <v>100</v>
      </c>
      <c r="V84" s="67" t="s">
        <v>101</v>
      </c>
      <c r="W84" s="67" t="s">
        <v>102</v>
      </c>
      <c r="Y84" s="68"/>
      <c r="Z84" s="68"/>
      <c r="AA84" s="68"/>
      <c r="AB84" s="68"/>
      <c r="AC84" s="63">
        <v>3</v>
      </c>
      <c r="AD84" s="63" t="s">
        <v>47</v>
      </c>
      <c r="AE84" s="63">
        <v>4143</v>
      </c>
      <c r="AF84" s="63">
        <v>7077</v>
      </c>
      <c r="AG84" s="63">
        <f t="shared" si="0"/>
        <v>1025.3740780807752</v>
      </c>
      <c r="AH84" s="63">
        <f t="shared" si="1"/>
        <v>1025.3740780807752</v>
      </c>
      <c r="AI84" s="63">
        <v>592</v>
      </c>
      <c r="AJ84" s="63">
        <v>592</v>
      </c>
    </row>
    <row r="85" spans="1:36" ht="37.200000000000003" customHeight="1">
      <c r="A85" s="63">
        <v>11</v>
      </c>
      <c r="B85" s="63">
        <v>84</v>
      </c>
      <c r="C85" s="67" t="s">
        <v>119</v>
      </c>
      <c r="D85" s="69" t="s">
        <v>120</v>
      </c>
      <c r="E85" s="69" t="s">
        <v>121</v>
      </c>
      <c r="F85" s="63">
        <v>43.527000000000001</v>
      </c>
      <c r="G85" s="63">
        <v>1.5009999999999999</v>
      </c>
      <c r="H85" s="63" t="s">
        <v>53</v>
      </c>
      <c r="M85" s="63">
        <v>7</v>
      </c>
      <c r="N85" s="63">
        <v>25.6</v>
      </c>
      <c r="O85" s="66" t="s">
        <v>122</v>
      </c>
      <c r="P85" s="63" t="s">
        <v>41</v>
      </c>
      <c r="Q85" s="63" t="s">
        <v>42</v>
      </c>
      <c r="R85" s="63" t="s">
        <v>42</v>
      </c>
      <c r="S85" s="63" t="s">
        <v>49</v>
      </c>
      <c r="T85" s="63" t="s">
        <v>123</v>
      </c>
      <c r="U85" s="67" t="s">
        <v>100</v>
      </c>
      <c r="V85" s="67" t="s">
        <v>101</v>
      </c>
      <c r="W85" s="67" t="s">
        <v>102</v>
      </c>
      <c r="Y85" s="68"/>
      <c r="Z85" s="68"/>
      <c r="AA85" s="68"/>
      <c r="AB85" s="68"/>
      <c r="AC85" s="63">
        <v>3</v>
      </c>
      <c r="AD85" s="63" t="s">
        <v>47</v>
      </c>
      <c r="AE85" s="63">
        <v>4842</v>
      </c>
      <c r="AF85" s="63">
        <v>7200</v>
      </c>
      <c r="AG85" s="63">
        <f t="shared" si="0"/>
        <v>892.00616589797175</v>
      </c>
      <c r="AH85" s="63">
        <f t="shared" si="1"/>
        <v>892.00616589797175</v>
      </c>
      <c r="AI85" s="63">
        <v>515</v>
      </c>
      <c r="AJ85" s="63">
        <v>515</v>
      </c>
    </row>
    <row r="86" spans="1:36" ht="37.200000000000003" customHeight="1">
      <c r="A86" s="63">
        <v>11</v>
      </c>
      <c r="B86" s="63">
        <v>85</v>
      </c>
      <c r="C86" s="67" t="s">
        <v>119</v>
      </c>
      <c r="D86" s="69" t="s">
        <v>120</v>
      </c>
      <c r="E86" s="69" t="s">
        <v>121</v>
      </c>
      <c r="F86" s="63">
        <v>43.527000000000001</v>
      </c>
      <c r="G86" s="63">
        <v>1.5009999999999999</v>
      </c>
      <c r="H86" s="63" t="s">
        <v>53</v>
      </c>
      <c r="M86" s="63">
        <v>7</v>
      </c>
      <c r="N86" s="63">
        <v>25.6</v>
      </c>
      <c r="O86" s="66" t="s">
        <v>122</v>
      </c>
      <c r="P86" s="63" t="s">
        <v>41</v>
      </c>
      <c r="Q86" s="63" t="s">
        <v>42</v>
      </c>
      <c r="R86" s="63" t="s">
        <v>42</v>
      </c>
      <c r="S86" s="63" t="s">
        <v>49</v>
      </c>
      <c r="T86" s="63" t="s">
        <v>123</v>
      </c>
      <c r="U86" s="67" t="s">
        <v>100</v>
      </c>
      <c r="V86" s="67" t="s">
        <v>101</v>
      </c>
      <c r="W86" s="67" t="s">
        <v>102</v>
      </c>
      <c r="Y86" s="68"/>
      <c r="Z86" s="68"/>
      <c r="AA86" s="68"/>
      <c r="AB86" s="68"/>
      <c r="AC86" s="63">
        <v>3</v>
      </c>
      <c r="AD86" s="63" t="s">
        <v>47</v>
      </c>
      <c r="AE86" s="63">
        <v>4865</v>
      </c>
      <c r="AF86" s="63">
        <v>7414</v>
      </c>
      <c r="AG86" s="63">
        <f t="shared" si="0"/>
        <v>917.98692801150492</v>
      </c>
      <c r="AH86" s="63">
        <f t="shared" si="1"/>
        <v>917.98692801150492</v>
      </c>
      <c r="AI86" s="63">
        <v>530</v>
      </c>
      <c r="AJ86" s="63">
        <v>530</v>
      </c>
    </row>
    <row r="87" spans="1:36" ht="37.200000000000003" customHeight="1">
      <c r="A87" s="63">
        <v>11</v>
      </c>
      <c r="B87" s="63">
        <v>86</v>
      </c>
      <c r="C87" s="67" t="s">
        <v>119</v>
      </c>
      <c r="D87" s="69" t="s">
        <v>120</v>
      </c>
      <c r="E87" s="69" t="s">
        <v>121</v>
      </c>
      <c r="F87" s="63">
        <v>43.527000000000001</v>
      </c>
      <c r="G87" s="63">
        <v>1.5009999999999999</v>
      </c>
      <c r="H87" s="63" t="s">
        <v>53</v>
      </c>
      <c r="M87" s="63">
        <v>7</v>
      </c>
      <c r="N87" s="63">
        <v>25.6</v>
      </c>
      <c r="O87" s="66" t="s">
        <v>122</v>
      </c>
      <c r="P87" s="63" t="s">
        <v>41</v>
      </c>
      <c r="Q87" s="63" t="s">
        <v>42</v>
      </c>
      <c r="R87" s="63" t="s">
        <v>42</v>
      </c>
      <c r="S87" s="63" t="s">
        <v>49</v>
      </c>
      <c r="T87" s="63" t="s">
        <v>123</v>
      </c>
      <c r="U87" s="67" t="s">
        <v>100</v>
      </c>
      <c r="V87" s="67" t="s">
        <v>101</v>
      </c>
      <c r="W87" s="67" t="s">
        <v>102</v>
      </c>
      <c r="Y87" s="68"/>
      <c r="Z87" s="68"/>
      <c r="AA87" s="68"/>
      <c r="AB87" s="68"/>
      <c r="AC87" s="63">
        <v>3</v>
      </c>
      <c r="AD87" s="63" t="s">
        <v>47</v>
      </c>
      <c r="AE87" s="63">
        <v>3329</v>
      </c>
      <c r="AF87" s="63">
        <v>7272</v>
      </c>
      <c r="AG87" s="63">
        <f t="shared" si="0"/>
        <v>1364.8560363642753</v>
      </c>
      <c r="AH87" s="63">
        <f t="shared" si="1"/>
        <v>1364.8560363642753</v>
      </c>
      <c r="AI87" s="63">
        <v>788</v>
      </c>
      <c r="AJ87" s="63">
        <v>788</v>
      </c>
    </row>
    <row r="88" spans="1:36" ht="37.200000000000003" customHeight="1">
      <c r="A88" s="63">
        <v>12</v>
      </c>
      <c r="B88" s="63">
        <v>87</v>
      </c>
      <c r="C88" s="67" t="s">
        <v>124</v>
      </c>
      <c r="D88" s="69" t="s">
        <v>125</v>
      </c>
      <c r="E88" s="69" t="s">
        <v>126</v>
      </c>
      <c r="F88" s="63">
        <v>55.470999999999997</v>
      </c>
      <c r="G88" s="63">
        <v>9.1110000000000007</v>
      </c>
      <c r="H88" s="63" t="s">
        <v>74</v>
      </c>
      <c r="N88" s="63">
        <v>10</v>
      </c>
      <c r="O88" s="66" t="s">
        <v>127</v>
      </c>
      <c r="P88" s="63" t="s">
        <v>42</v>
      </c>
      <c r="R88" s="63" t="s">
        <v>42</v>
      </c>
      <c r="S88" s="63" t="s">
        <v>49</v>
      </c>
      <c r="T88" s="63" t="s">
        <v>123</v>
      </c>
      <c r="U88" s="67" t="s">
        <v>128</v>
      </c>
      <c r="V88" s="67" t="s">
        <v>129</v>
      </c>
      <c r="W88" s="67" t="s">
        <v>130</v>
      </c>
      <c r="X88" s="63" t="s">
        <v>61</v>
      </c>
      <c r="Y88" s="68">
        <v>150</v>
      </c>
      <c r="Z88" s="68"/>
      <c r="AA88" s="68"/>
      <c r="AB88" s="68"/>
      <c r="AC88" s="63">
        <v>3</v>
      </c>
      <c r="AD88" s="63" t="s">
        <v>47</v>
      </c>
      <c r="AE88" s="63">
        <v>2660</v>
      </c>
      <c r="AG88" s="63">
        <f t="shared" si="0"/>
        <v>249.41531628991831</v>
      </c>
      <c r="AI88" s="63">
        <v>144</v>
      </c>
    </row>
    <row r="89" spans="1:36" ht="37.200000000000003" customHeight="1">
      <c r="A89" s="63">
        <v>12</v>
      </c>
      <c r="B89" s="63">
        <v>88</v>
      </c>
      <c r="C89" s="67" t="s">
        <v>124</v>
      </c>
      <c r="D89" s="69" t="s">
        <v>125</v>
      </c>
      <c r="E89" s="69" t="s">
        <v>126</v>
      </c>
      <c r="F89" s="63">
        <v>55.470999999999997</v>
      </c>
      <c r="G89" s="63">
        <v>9.1110000000000007</v>
      </c>
      <c r="H89" s="63" t="s">
        <v>74</v>
      </c>
      <c r="N89" s="63">
        <v>10</v>
      </c>
      <c r="O89" s="66" t="s">
        <v>127</v>
      </c>
      <c r="P89" s="63" t="s">
        <v>42</v>
      </c>
      <c r="R89" s="63" t="s">
        <v>42</v>
      </c>
      <c r="S89" s="63" t="s">
        <v>49</v>
      </c>
      <c r="T89" s="63" t="s">
        <v>123</v>
      </c>
      <c r="U89" s="67" t="s">
        <v>128</v>
      </c>
      <c r="V89" s="67" t="s">
        <v>129</v>
      </c>
      <c r="W89" s="67" t="s">
        <v>130</v>
      </c>
      <c r="X89" s="63" t="s">
        <v>61</v>
      </c>
      <c r="Y89" s="68">
        <v>150</v>
      </c>
      <c r="Z89" s="68"/>
      <c r="AA89" s="68"/>
      <c r="AB89" s="68"/>
      <c r="AC89" s="63">
        <v>3</v>
      </c>
      <c r="AD89" s="63" t="s">
        <v>47</v>
      </c>
      <c r="AE89" s="63">
        <v>2482</v>
      </c>
      <c r="AG89" s="63">
        <f t="shared" si="0"/>
        <v>471.11781965873462</v>
      </c>
      <c r="AI89" s="63">
        <v>272</v>
      </c>
    </row>
    <row r="90" spans="1:36" ht="37.200000000000003" customHeight="1">
      <c r="A90" s="63">
        <v>12</v>
      </c>
      <c r="B90" s="63">
        <v>89</v>
      </c>
      <c r="C90" s="67" t="s">
        <v>124</v>
      </c>
      <c r="D90" s="69" t="s">
        <v>125</v>
      </c>
      <c r="E90" s="69" t="s">
        <v>126</v>
      </c>
      <c r="F90" s="63">
        <v>55.470999999999997</v>
      </c>
      <c r="G90" s="63">
        <v>9.1110000000000007</v>
      </c>
      <c r="H90" s="63" t="s">
        <v>74</v>
      </c>
      <c r="N90" s="63">
        <v>10</v>
      </c>
      <c r="O90" s="66" t="s">
        <v>127</v>
      </c>
      <c r="P90" s="63" t="s">
        <v>42</v>
      </c>
      <c r="R90" s="63" t="s">
        <v>42</v>
      </c>
      <c r="S90" s="63" t="s">
        <v>49</v>
      </c>
      <c r="T90" s="63" t="s">
        <v>123</v>
      </c>
      <c r="U90" s="67" t="s">
        <v>128</v>
      </c>
      <c r="V90" s="67" t="s">
        <v>129</v>
      </c>
      <c r="W90" s="67" t="s">
        <v>130</v>
      </c>
      <c r="X90" s="63" t="s">
        <v>61</v>
      </c>
      <c r="Y90" s="68">
        <v>150</v>
      </c>
      <c r="Z90" s="68"/>
      <c r="AA90" s="68"/>
      <c r="AB90" s="68"/>
      <c r="AC90" s="63">
        <v>3</v>
      </c>
      <c r="AD90" s="63" t="s">
        <v>47</v>
      </c>
      <c r="AE90" s="63">
        <v>2524</v>
      </c>
      <c r="AG90" s="63">
        <f t="shared" si="0"/>
        <v>29.444863728670914</v>
      </c>
      <c r="AI90" s="63">
        <v>17</v>
      </c>
    </row>
    <row r="91" spans="1:36" ht="37.200000000000003" customHeight="1">
      <c r="A91" s="63">
        <v>12</v>
      </c>
      <c r="B91" s="63">
        <v>90</v>
      </c>
      <c r="C91" s="67" t="s">
        <v>124</v>
      </c>
      <c r="D91" s="69" t="s">
        <v>125</v>
      </c>
      <c r="E91" s="69" t="s">
        <v>126</v>
      </c>
      <c r="F91" s="63">
        <v>55.470999999999997</v>
      </c>
      <c r="G91" s="63">
        <v>9.1110000000000007</v>
      </c>
      <c r="H91" s="63" t="s">
        <v>74</v>
      </c>
      <c r="N91" s="63">
        <v>10</v>
      </c>
      <c r="O91" s="66" t="s">
        <v>127</v>
      </c>
      <c r="P91" s="63" t="s">
        <v>42</v>
      </c>
      <c r="R91" s="63" t="s">
        <v>42</v>
      </c>
      <c r="S91" s="63" t="s">
        <v>49</v>
      </c>
      <c r="T91" s="63" t="s">
        <v>123</v>
      </c>
      <c r="U91" s="67" t="s">
        <v>128</v>
      </c>
      <c r="V91" s="67" t="s">
        <v>129</v>
      </c>
      <c r="W91" s="67" t="s">
        <v>130</v>
      </c>
      <c r="X91" s="63" t="s">
        <v>61</v>
      </c>
      <c r="Y91" s="68">
        <v>150</v>
      </c>
      <c r="Z91" s="68"/>
      <c r="AA91" s="68"/>
      <c r="AB91" s="68"/>
      <c r="AC91" s="63">
        <v>3</v>
      </c>
      <c r="AD91" s="63" t="s">
        <v>47</v>
      </c>
      <c r="AE91" s="63">
        <v>2150</v>
      </c>
      <c r="AG91" s="63">
        <f t="shared" si="0"/>
        <v>279.72620542237365</v>
      </c>
      <c r="AI91" s="63">
        <v>161.5</v>
      </c>
    </row>
    <row r="92" spans="1:36" ht="37.200000000000003" customHeight="1">
      <c r="A92" s="63">
        <v>12</v>
      </c>
      <c r="B92" s="63">
        <v>91</v>
      </c>
      <c r="C92" s="67" t="s">
        <v>124</v>
      </c>
      <c r="D92" s="69" t="s">
        <v>125</v>
      </c>
      <c r="E92" s="69" t="s">
        <v>126</v>
      </c>
      <c r="F92" s="63">
        <v>55.470999999999997</v>
      </c>
      <c r="G92" s="63">
        <v>9.1110000000000007</v>
      </c>
      <c r="H92" s="63" t="s">
        <v>74</v>
      </c>
      <c r="N92" s="63">
        <v>10</v>
      </c>
      <c r="O92" s="66" t="s">
        <v>127</v>
      </c>
      <c r="P92" s="63" t="s">
        <v>42</v>
      </c>
      <c r="R92" s="63" t="s">
        <v>42</v>
      </c>
      <c r="S92" s="63" t="s">
        <v>49</v>
      </c>
      <c r="T92" s="63" t="s">
        <v>123</v>
      </c>
      <c r="U92" s="67" t="s">
        <v>128</v>
      </c>
      <c r="V92" s="67" t="s">
        <v>129</v>
      </c>
      <c r="W92" s="67" t="s">
        <v>130</v>
      </c>
      <c r="X92" s="63" t="s">
        <v>61</v>
      </c>
      <c r="Y92" s="68">
        <v>150</v>
      </c>
      <c r="Z92" s="68"/>
      <c r="AA92" s="68"/>
      <c r="AB92" s="68"/>
      <c r="AC92" s="63">
        <v>3</v>
      </c>
      <c r="AD92" s="63" t="s">
        <v>47</v>
      </c>
      <c r="AE92" s="63">
        <v>1793</v>
      </c>
      <c r="AG92" s="63">
        <f t="shared" si="0"/>
        <v>382.78322847272187</v>
      </c>
      <c r="AI92" s="63">
        <v>221</v>
      </c>
    </row>
    <row r="93" spans="1:36" ht="37.200000000000003" customHeight="1">
      <c r="A93" s="63">
        <v>12</v>
      </c>
      <c r="B93" s="63">
        <v>87</v>
      </c>
      <c r="C93" s="67" t="s">
        <v>124</v>
      </c>
      <c r="D93" s="69" t="s">
        <v>125</v>
      </c>
      <c r="E93" s="69" t="s">
        <v>126</v>
      </c>
      <c r="F93" s="63">
        <v>55.470999999999997</v>
      </c>
      <c r="G93" s="63">
        <v>9.1110000000000007</v>
      </c>
      <c r="H93" s="63" t="s">
        <v>74</v>
      </c>
      <c r="N93" s="63">
        <v>10</v>
      </c>
      <c r="O93" s="66" t="s">
        <v>127</v>
      </c>
      <c r="P93" s="63" t="s">
        <v>42</v>
      </c>
      <c r="Q93" s="63" t="s">
        <v>42</v>
      </c>
      <c r="R93" s="63" t="s">
        <v>42</v>
      </c>
      <c r="S93" s="63" t="s">
        <v>49</v>
      </c>
      <c r="T93" s="63" t="s">
        <v>123</v>
      </c>
      <c r="U93" s="67" t="s">
        <v>128</v>
      </c>
      <c r="V93" s="67" t="s">
        <v>129</v>
      </c>
      <c r="W93" s="67" t="s">
        <v>130</v>
      </c>
      <c r="X93" s="63" t="s">
        <v>61</v>
      </c>
      <c r="Y93" s="68">
        <v>150</v>
      </c>
      <c r="Z93" s="68"/>
      <c r="AA93" s="68"/>
      <c r="AB93" s="68"/>
      <c r="AC93" s="63">
        <v>3</v>
      </c>
      <c r="AD93" s="63" t="s">
        <v>47</v>
      </c>
      <c r="AE93" s="63">
        <v>1589</v>
      </c>
      <c r="AG93" s="63">
        <f t="shared" si="0"/>
        <v>103.05702305034819</v>
      </c>
      <c r="AI93" s="63">
        <v>59.5</v>
      </c>
    </row>
    <row r="94" spans="1:36" ht="37.200000000000003" customHeight="1">
      <c r="A94" s="63">
        <v>13</v>
      </c>
      <c r="B94" s="63">
        <v>88</v>
      </c>
      <c r="C94" s="67" t="s">
        <v>131</v>
      </c>
      <c r="D94" s="69" t="s">
        <v>132</v>
      </c>
      <c r="E94" s="69" t="s">
        <v>133</v>
      </c>
      <c r="F94" s="63">
        <v>50.393000000000001</v>
      </c>
      <c r="G94" s="63">
        <v>8.1920000000000002</v>
      </c>
      <c r="H94" s="63" t="s">
        <v>134</v>
      </c>
      <c r="M94" s="63">
        <v>7</v>
      </c>
      <c r="N94" s="63">
        <v>28.5</v>
      </c>
      <c r="O94" s="66" t="s">
        <v>99</v>
      </c>
      <c r="P94" s="63" t="s">
        <v>42</v>
      </c>
      <c r="Q94" s="63" t="s">
        <v>42</v>
      </c>
      <c r="R94" s="63" t="s">
        <v>42</v>
      </c>
      <c r="T94" s="63" t="s">
        <v>135</v>
      </c>
      <c r="U94" s="67" t="s">
        <v>100</v>
      </c>
      <c r="V94" s="67" t="s">
        <v>101</v>
      </c>
      <c r="W94" s="67" t="s">
        <v>102</v>
      </c>
      <c r="Y94" s="68"/>
      <c r="Z94" s="68"/>
      <c r="AA94" s="68"/>
      <c r="AB94" s="68"/>
      <c r="AC94" s="63">
        <v>4</v>
      </c>
      <c r="AD94" s="63" t="s">
        <v>47</v>
      </c>
      <c r="AE94" s="63">
        <v>5170</v>
      </c>
      <c r="AF94" s="63">
        <v>3860</v>
      </c>
    </row>
    <row r="95" spans="1:36" ht="37.200000000000003" customHeight="1">
      <c r="A95" s="63">
        <v>13</v>
      </c>
      <c r="B95" s="63">
        <v>89</v>
      </c>
      <c r="C95" s="67" t="s">
        <v>131</v>
      </c>
      <c r="D95" s="69" t="s">
        <v>132</v>
      </c>
      <c r="E95" s="69" t="s">
        <v>133</v>
      </c>
      <c r="F95" s="63">
        <v>50.393000000000001</v>
      </c>
      <c r="G95" s="63">
        <v>8.1920000000000002</v>
      </c>
      <c r="H95" s="63" t="s">
        <v>134</v>
      </c>
      <c r="M95" s="63">
        <v>7</v>
      </c>
      <c r="N95" s="63">
        <v>28.5</v>
      </c>
      <c r="O95" s="66" t="s">
        <v>99</v>
      </c>
      <c r="P95" s="63" t="s">
        <v>42</v>
      </c>
      <c r="Q95" s="63" t="s">
        <v>42</v>
      </c>
      <c r="R95" s="63" t="s">
        <v>42</v>
      </c>
      <c r="U95" s="67" t="s">
        <v>100</v>
      </c>
      <c r="V95" s="67" t="s">
        <v>101</v>
      </c>
      <c r="W95" s="67" t="s">
        <v>102</v>
      </c>
      <c r="Y95" s="68"/>
      <c r="Z95" s="68"/>
      <c r="AA95" s="68"/>
      <c r="AB95" s="68"/>
      <c r="AC95" s="63">
        <v>4</v>
      </c>
      <c r="AD95" s="63" t="s">
        <v>47</v>
      </c>
      <c r="AE95" s="63">
        <v>4410</v>
      </c>
      <c r="AF95" s="63">
        <v>4130</v>
      </c>
    </row>
    <row r="96" spans="1:36" ht="37.200000000000003" customHeight="1">
      <c r="A96" s="63">
        <v>13</v>
      </c>
      <c r="B96" s="63">
        <v>90</v>
      </c>
      <c r="C96" s="67" t="s">
        <v>131</v>
      </c>
      <c r="D96" s="69" t="s">
        <v>132</v>
      </c>
      <c r="E96" s="69" t="s">
        <v>133</v>
      </c>
      <c r="F96" s="63">
        <v>50.393000000000001</v>
      </c>
      <c r="G96" s="63">
        <v>8.1920000000000002</v>
      </c>
      <c r="H96" s="63" t="s">
        <v>134</v>
      </c>
      <c r="M96" s="63">
        <v>7</v>
      </c>
      <c r="N96" s="63">
        <v>28.5</v>
      </c>
      <c r="O96" s="66" t="s">
        <v>99</v>
      </c>
      <c r="P96" s="63" t="s">
        <v>42</v>
      </c>
      <c r="R96" s="63" t="s">
        <v>42</v>
      </c>
      <c r="U96" s="67" t="s">
        <v>100</v>
      </c>
      <c r="V96" s="67" t="s">
        <v>101</v>
      </c>
      <c r="W96" s="67" t="s">
        <v>102</v>
      </c>
      <c r="Y96" s="68"/>
      <c r="Z96" s="68"/>
      <c r="AA96" s="68"/>
      <c r="AB96" s="68"/>
      <c r="AC96" s="63">
        <v>4</v>
      </c>
      <c r="AD96" s="63" t="s">
        <v>47</v>
      </c>
      <c r="AE96" s="63">
        <v>4030</v>
      </c>
      <c r="AF96" s="63">
        <v>3080</v>
      </c>
    </row>
    <row r="97" spans="1:32" ht="37.200000000000003" customHeight="1">
      <c r="A97" s="63">
        <v>13</v>
      </c>
      <c r="B97" s="63">
        <v>91</v>
      </c>
      <c r="C97" s="67" t="s">
        <v>131</v>
      </c>
      <c r="D97" s="69" t="s">
        <v>132</v>
      </c>
      <c r="E97" s="69" t="s">
        <v>133</v>
      </c>
      <c r="F97" s="63">
        <v>50.393000000000001</v>
      </c>
      <c r="G97" s="63">
        <v>8.1920000000000002</v>
      </c>
      <c r="H97" s="63" t="s">
        <v>134</v>
      </c>
      <c r="M97" s="63">
        <v>7</v>
      </c>
      <c r="N97" s="63">
        <v>28.5</v>
      </c>
      <c r="O97" s="66" t="s">
        <v>99</v>
      </c>
      <c r="P97" s="63" t="s">
        <v>42</v>
      </c>
      <c r="S97" s="63" t="s">
        <v>49</v>
      </c>
      <c r="U97" s="67" t="s">
        <v>100</v>
      </c>
      <c r="V97" s="67" t="s">
        <v>101</v>
      </c>
      <c r="W97" s="67" t="s">
        <v>102</v>
      </c>
      <c r="Y97" s="68"/>
      <c r="Z97" s="68"/>
      <c r="AA97" s="68"/>
      <c r="AB97" s="68"/>
      <c r="AC97" s="63">
        <v>4</v>
      </c>
      <c r="AD97" s="63" t="s">
        <v>47</v>
      </c>
      <c r="AE97" s="63">
        <v>4910</v>
      </c>
      <c r="AF97" s="63">
        <v>3850</v>
      </c>
    </row>
    <row r="98" spans="1:32" ht="37.200000000000003" customHeight="1">
      <c r="A98" s="63">
        <v>13</v>
      </c>
      <c r="B98" s="63">
        <v>92</v>
      </c>
      <c r="C98" s="67" t="s">
        <v>131</v>
      </c>
      <c r="D98" s="69" t="s">
        <v>132</v>
      </c>
      <c r="E98" s="69" t="s">
        <v>133</v>
      </c>
      <c r="F98" s="63">
        <v>50.393000000000001</v>
      </c>
      <c r="G98" s="63">
        <v>8.1920000000000002</v>
      </c>
      <c r="H98" s="63" t="s">
        <v>134</v>
      </c>
      <c r="M98" s="63">
        <v>7</v>
      </c>
      <c r="N98" s="63">
        <v>28.5</v>
      </c>
      <c r="O98" s="66" t="s">
        <v>99</v>
      </c>
      <c r="P98" s="63" t="s">
        <v>42</v>
      </c>
      <c r="S98" s="63" t="s">
        <v>49</v>
      </c>
      <c r="U98" s="67" t="s">
        <v>100</v>
      </c>
      <c r="V98" s="67" t="s">
        <v>101</v>
      </c>
      <c r="W98" s="67" t="s">
        <v>102</v>
      </c>
      <c r="Y98" s="68"/>
      <c r="Z98" s="68"/>
      <c r="AA98" s="68"/>
      <c r="AB98" s="68"/>
      <c r="AC98" s="63">
        <v>4</v>
      </c>
      <c r="AD98" s="63" t="s">
        <v>47</v>
      </c>
      <c r="AE98" s="63">
        <v>3640</v>
      </c>
      <c r="AF98" s="63">
        <v>3600</v>
      </c>
    </row>
    <row r="99" spans="1:32" ht="37.200000000000003" customHeight="1">
      <c r="A99" s="63">
        <v>13</v>
      </c>
      <c r="B99" s="63">
        <v>93</v>
      </c>
      <c r="C99" s="67" t="s">
        <v>131</v>
      </c>
      <c r="D99" s="69" t="s">
        <v>132</v>
      </c>
      <c r="E99" s="69" t="s">
        <v>133</v>
      </c>
      <c r="F99" s="63">
        <v>50.393000000000001</v>
      </c>
      <c r="G99" s="63">
        <v>8.1920000000000002</v>
      </c>
      <c r="H99" s="63" t="s">
        <v>134</v>
      </c>
      <c r="M99" s="63">
        <v>7</v>
      </c>
      <c r="N99" s="63">
        <v>28.5</v>
      </c>
      <c r="O99" s="66" t="s">
        <v>99</v>
      </c>
      <c r="P99" s="63" t="s">
        <v>42</v>
      </c>
      <c r="S99" s="63" t="s">
        <v>43</v>
      </c>
      <c r="U99" s="67" t="s">
        <v>100</v>
      </c>
      <c r="V99" s="67" t="s">
        <v>101</v>
      </c>
      <c r="W99" s="67" t="s">
        <v>102</v>
      </c>
      <c r="Y99" s="68"/>
      <c r="Z99" s="68"/>
      <c r="AA99" s="68"/>
      <c r="AB99" s="68"/>
      <c r="AC99" s="63">
        <v>4</v>
      </c>
      <c r="AD99" s="63" t="s">
        <v>47</v>
      </c>
      <c r="AE99" s="63">
        <v>3850</v>
      </c>
      <c r="AF99" s="63">
        <v>3840</v>
      </c>
    </row>
    <row r="100" spans="1:32" ht="37.200000000000003" customHeight="1">
      <c r="A100" s="63">
        <v>13</v>
      </c>
      <c r="B100" s="63">
        <v>94</v>
      </c>
      <c r="C100" s="67" t="s">
        <v>131</v>
      </c>
      <c r="D100" s="69" t="s">
        <v>132</v>
      </c>
      <c r="E100" s="69" t="s">
        <v>133</v>
      </c>
      <c r="F100" s="63">
        <v>50.393000000000001</v>
      </c>
      <c r="G100" s="63">
        <v>8.1920000000000002</v>
      </c>
      <c r="H100" s="63" t="s">
        <v>134</v>
      </c>
      <c r="M100" s="63">
        <v>7</v>
      </c>
      <c r="N100" s="63">
        <v>28.5</v>
      </c>
      <c r="O100" s="66" t="s">
        <v>99</v>
      </c>
      <c r="P100" s="63" t="s">
        <v>42</v>
      </c>
      <c r="S100" s="63" t="s">
        <v>43</v>
      </c>
      <c r="U100" s="67" t="s">
        <v>100</v>
      </c>
      <c r="V100" s="67" t="s">
        <v>101</v>
      </c>
      <c r="W100" s="67" t="s">
        <v>102</v>
      </c>
      <c r="Y100" s="68"/>
      <c r="Z100" s="68"/>
      <c r="AA100" s="68"/>
      <c r="AB100" s="68"/>
      <c r="AC100" s="63">
        <v>4</v>
      </c>
      <c r="AD100" s="63" t="s">
        <v>47</v>
      </c>
      <c r="AE100" s="63">
        <v>4150</v>
      </c>
      <c r="AF100" s="63">
        <v>3530</v>
      </c>
    </row>
    <row r="101" spans="1:32" ht="37.200000000000003" customHeight="1">
      <c r="A101" s="63">
        <v>14</v>
      </c>
      <c r="B101" s="63">
        <v>95</v>
      </c>
      <c r="C101" s="67" t="s">
        <v>136</v>
      </c>
      <c r="D101" s="69" t="s">
        <v>68</v>
      </c>
      <c r="E101" s="69" t="s">
        <v>69</v>
      </c>
      <c r="F101" s="63">
        <v>48.33</v>
      </c>
      <c r="G101" s="63">
        <v>2.38</v>
      </c>
      <c r="H101" s="63" t="s">
        <v>137</v>
      </c>
      <c r="O101" s="66" t="s">
        <v>99</v>
      </c>
      <c r="P101" s="63" t="s">
        <v>42</v>
      </c>
      <c r="Q101" s="63" t="s">
        <v>42</v>
      </c>
      <c r="R101" s="63" t="s">
        <v>42</v>
      </c>
      <c r="S101" s="63" t="s">
        <v>49</v>
      </c>
      <c r="T101" s="63" t="s">
        <v>123</v>
      </c>
      <c r="U101" s="67" t="s">
        <v>138</v>
      </c>
      <c r="V101" s="67" t="s">
        <v>139</v>
      </c>
      <c r="W101" s="67" t="s">
        <v>140</v>
      </c>
      <c r="X101" s="63" t="s">
        <v>61</v>
      </c>
      <c r="Y101" s="68">
        <v>103</v>
      </c>
      <c r="Z101" s="68"/>
      <c r="AA101" s="68"/>
      <c r="AB101" s="68"/>
      <c r="AC101" s="63">
        <v>3</v>
      </c>
      <c r="AD101" s="63" t="s">
        <v>47</v>
      </c>
      <c r="AE101" s="63">
        <v>15700</v>
      </c>
      <c r="AF101" s="63">
        <v>15400</v>
      </c>
    </row>
    <row r="102" spans="1:32" ht="37.200000000000003" customHeight="1">
      <c r="A102" s="63">
        <v>14</v>
      </c>
      <c r="B102" s="63">
        <v>96</v>
      </c>
      <c r="C102" s="67" t="s">
        <v>141</v>
      </c>
      <c r="D102" s="69" t="s">
        <v>68</v>
      </c>
      <c r="E102" s="69" t="s">
        <v>69</v>
      </c>
      <c r="F102" s="63">
        <v>48.33</v>
      </c>
      <c r="G102" s="63">
        <v>2.38</v>
      </c>
      <c r="H102" s="63" t="s">
        <v>137</v>
      </c>
      <c r="O102" s="66" t="s">
        <v>99</v>
      </c>
      <c r="P102" s="63" t="s">
        <v>42</v>
      </c>
      <c r="Q102" s="63" t="s">
        <v>42</v>
      </c>
      <c r="R102" s="63" t="s">
        <v>42</v>
      </c>
      <c r="S102" s="63" t="s">
        <v>49</v>
      </c>
      <c r="T102" s="63" t="s">
        <v>123</v>
      </c>
      <c r="U102" s="67" t="s">
        <v>138</v>
      </c>
      <c r="V102" s="67" t="s">
        <v>139</v>
      </c>
      <c r="W102" s="67" t="s">
        <v>140</v>
      </c>
      <c r="X102" s="63" t="s">
        <v>61</v>
      </c>
      <c r="Y102" s="68">
        <v>103</v>
      </c>
      <c r="Z102" s="68"/>
      <c r="AA102" s="68"/>
      <c r="AB102" s="68"/>
      <c r="AC102" s="63">
        <v>3</v>
      </c>
      <c r="AD102" s="63" t="s">
        <v>47</v>
      </c>
      <c r="AE102" s="63">
        <v>15600</v>
      </c>
      <c r="AF102" s="63">
        <v>15900</v>
      </c>
    </row>
    <row r="103" spans="1:32" ht="37.200000000000003" customHeight="1">
      <c r="A103" s="63">
        <v>14</v>
      </c>
      <c r="B103" s="63">
        <v>97</v>
      </c>
      <c r="C103" s="67" t="s">
        <v>142</v>
      </c>
      <c r="D103" s="69" t="s">
        <v>68</v>
      </c>
      <c r="E103" s="69" t="s">
        <v>69</v>
      </c>
      <c r="F103" s="63">
        <v>48.33</v>
      </c>
      <c r="G103" s="63">
        <v>2.38</v>
      </c>
      <c r="H103" s="63" t="s">
        <v>137</v>
      </c>
      <c r="O103" s="66" t="s">
        <v>99</v>
      </c>
      <c r="P103" s="63" t="s">
        <v>42</v>
      </c>
      <c r="Q103" s="63" t="s">
        <v>42</v>
      </c>
      <c r="R103" s="63" t="s">
        <v>42</v>
      </c>
      <c r="S103" s="63" t="s">
        <v>55</v>
      </c>
      <c r="T103" s="63" t="s">
        <v>123</v>
      </c>
      <c r="U103" s="67" t="s">
        <v>138</v>
      </c>
      <c r="V103" s="67" t="s">
        <v>139</v>
      </c>
      <c r="W103" s="67" t="s">
        <v>140</v>
      </c>
      <c r="X103" s="63" t="s">
        <v>61</v>
      </c>
      <c r="Y103" s="68">
        <v>103</v>
      </c>
      <c r="Z103" s="68"/>
      <c r="AA103" s="68"/>
      <c r="AB103" s="68"/>
      <c r="AC103" s="63">
        <v>3</v>
      </c>
      <c r="AD103" s="63" t="s">
        <v>47</v>
      </c>
      <c r="AE103" s="63">
        <v>15400</v>
      </c>
      <c r="AF103" s="63">
        <v>15100</v>
      </c>
    </row>
    <row r="104" spans="1:32" ht="37.200000000000003" customHeight="1">
      <c r="A104" s="63">
        <v>14</v>
      </c>
      <c r="B104" s="63">
        <v>98</v>
      </c>
      <c r="C104" s="67" t="s">
        <v>143</v>
      </c>
      <c r="D104" s="69" t="s">
        <v>68</v>
      </c>
      <c r="E104" s="69" t="s">
        <v>69</v>
      </c>
      <c r="F104" s="63">
        <v>48.33</v>
      </c>
      <c r="G104" s="63">
        <v>2.38</v>
      </c>
      <c r="H104" s="63" t="s">
        <v>137</v>
      </c>
      <c r="O104" s="66" t="s">
        <v>99</v>
      </c>
      <c r="P104" s="63" t="s">
        <v>42</v>
      </c>
      <c r="Q104" s="63" t="s">
        <v>42</v>
      </c>
      <c r="R104" s="63" t="s">
        <v>42</v>
      </c>
      <c r="S104" s="63" t="s">
        <v>55</v>
      </c>
      <c r="T104" s="63" t="s">
        <v>123</v>
      </c>
      <c r="U104" s="67" t="s">
        <v>138</v>
      </c>
      <c r="V104" s="67" t="s">
        <v>139</v>
      </c>
      <c r="W104" s="67" t="s">
        <v>140</v>
      </c>
      <c r="X104" s="63" t="s">
        <v>61</v>
      </c>
      <c r="Y104" s="68">
        <v>103</v>
      </c>
      <c r="Z104" s="68"/>
      <c r="AA104" s="68"/>
      <c r="AB104" s="68"/>
      <c r="AC104" s="63">
        <v>3</v>
      </c>
      <c r="AD104" s="63" t="s">
        <v>47</v>
      </c>
      <c r="AE104" s="63">
        <v>1500</v>
      </c>
      <c r="AF104" s="63">
        <v>15600</v>
      </c>
    </row>
    <row r="105" spans="1:32" ht="37.200000000000003" customHeight="1">
      <c r="A105" s="63">
        <v>14</v>
      </c>
      <c r="B105" s="63">
        <v>99</v>
      </c>
      <c r="C105" s="67" t="s">
        <v>144</v>
      </c>
      <c r="D105" s="69" t="s">
        <v>145</v>
      </c>
      <c r="E105" s="69" t="s">
        <v>146</v>
      </c>
      <c r="F105" s="63">
        <v>48.05</v>
      </c>
      <c r="G105" s="63">
        <v>-4.0670000000000002</v>
      </c>
      <c r="H105" s="63" t="s">
        <v>75</v>
      </c>
      <c r="O105" s="66" t="s">
        <v>99</v>
      </c>
      <c r="P105" s="63" t="s">
        <v>42</v>
      </c>
      <c r="Q105" s="63" t="s">
        <v>42</v>
      </c>
      <c r="R105" s="63" t="s">
        <v>42</v>
      </c>
      <c r="S105" s="63" t="s">
        <v>49</v>
      </c>
      <c r="T105" s="63" t="s">
        <v>123</v>
      </c>
      <c r="U105" s="67" t="s">
        <v>138</v>
      </c>
      <c r="V105" s="67" t="s">
        <v>139</v>
      </c>
      <c r="W105" s="67" t="s">
        <v>140</v>
      </c>
      <c r="X105" s="63" t="s">
        <v>61</v>
      </c>
      <c r="Y105" s="68">
        <v>125</v>
      </c>
      <c r="Z105" s="68"/>
      <c r="AA105" s="68"/>
      <c r="AB105" s="68"/>
      <c r="AC105" s="63">
        <v>3</v>
      </c>
      <c r="AD105" s="63" t="s">
        <v>47</v>
      </c>
      <c r="AE105" s="63">
        <v>10200</v>
      </c>
      <c r="AF105" s="63">
        <v>11900</v>
      </c>
    </row>
    <row r="106" spans="1:32" ht="37.200000000000003" customHeight="1">
      <c r="A106" s="63">
        <v>14</v>
      </c>
      <c r="B106" s="63">
        <v>100</v>
      </c>
      <c r="C106" s="67" t="s">
        <v>147</v>
      </c>
      <c r="D106" s="69" t="s">
        <v>145</v>
      </c>
      <c r="E106" s="69" t="s">
        <v>146</v>
      </c>
      <c r="F106" s="63">
        <v>48.05</v>
      </c>
      <c r="G106" s="63">
        <v>-4.0670000000000002</v>
      </c>
      <c r="H106" s="63" t="s">
        <v>75</v>
      </c>
      <c r="O106" s="66" t="s">
        <v>99</v>
      </c>
      <c r="P106" s="63" t="s">
        <v>42</v>
      </c>
      <c r="Q106" s="63" t="s">
        <v>42</v>
      </c>
      <c r="R106" s="63" t="s">
        <v>42</v>
      </c>
      <c r="S106" s="63" t="s">
        <v>49</v>
      </c>
      <c r="T106" s="63" t="s">
        <v>123</v>
      </c>
      <c r="U106" s="67" t="s">
        <v>138</v>
      </c>
      <c r="V106" s="67" t="s">
        <v>139</v>
      </c>
      <c r="W106" s="67" t="s">
        <v>140</v>
      </c>
      <c r="X106" s="63" t="s">
        <v>61</v>
      </c>
      <c r="Y106" s="68">
        <v>125</v>
      </c>
      <c r="Z106" s="68"/>
      <c r="AA106" s="68"/>
      <c r="AB106" s="68"/>
      <c r="AC106" s="63">
        <v>3</v>
      </c>
      <c r="AD106" s="63" t="s">
        <v>47</v>
      </c>
      <c r="AE106" s="63">
        <v>10200</v>
      </c>
      <c r="AF106" s="63">
        <v>12200</v>
      </c>
    </row>
    <row r="107" spans="1:32" ht="37.200000000000003" customHeight="1">
      <c r="A107" s="63">
        <v>14</v>
      </c>
      <c r="B107" s="63">
        <v>101</v>
      </c>
      <c r="C107" s="67" t="s">
        <v>148</v>
      </c>
      <c r="D107" s="69" t="s">
        <v>149</v>
      </c>
      <c r="E107" s="69" t="s">
        <v>150</v>
      </c>
      <c r="F107" s="63">
        <v>48.933</v>
      </c>
      <c r="G107" s="63">
        <v>4.2329999999999997</v>
      </c>
      <c r="H107" s="63" t="s">
        <v>75</v>
      </c>
      <c r="O107" s="66" t="s">
        <v>99</v>
      </c>
      <c r="P107" s="63" t="s">
        <v>42</v>
      </c>
      <c r="Q107" s="63" t="s">
        <v>42</v>
      </c>
      <c r="R107" s="63" t="s">
        <v>42</v>
      </c>
      <c r="S107" s="63" t="s">
        <v>49</v>
      </c>
      <c r="T107" s="63" t="s">
        <v>123</v>
      </c>
      <c r="U107" s="67" t="s">
        <v>138</v>
      </c>
      <c r="V107" s="67" t="s">
        <v>139</v>
      </c>
      <c r="W107" s="67" t="s">
        <v>140</v>
      </c>
      <c r="X107" s="63" t="s">
        <v>61</v>
      </c>
      <c r="Y107" s="68">
        <v>123</v>
      </c>
      <c r="Z107" s="68"/>
      <c r="AA107" s="68"/>
      <c r="AB107" s="68"/>
      <c r="AC107" s="63">
        <v>3</v>
      </c>
      <c r="AD107" s="63" t="s">
        <v>47</v>
      </c>
      <c r="AE107" s="63">
        <v>14200</v>
      </c>
      <c r="AF107" s="63">
        <v>14700</v>
      </c>
    </row>
    <row r="108" spans="1:32" ht="37.200000000000003" customHeight="1">
      <c r="A108" s="63">
        <v>14</v>
      </c>
      <c r="B108" s="63">
        <v>102</v>
      </c>
      <c r="C108" s="67" t="s">
        <v>151</v>
      </c>
      <c r="D108" s="69" t="s">
        <v>149</v>
      </c>
      <c r="E108" s="69" t="s">
        <v>150</v>
      </c>
      <c r="F108" s="63">
        <v>48.933</v>
      </c>
      <c r="G108" s="63">
        <v>4.2329999999999997</v>
      </c>
      <c r="H108" s="63" t="s">
        <v>75</v>
      </c>
      <c r="O108" s="66" t="s">
        <v>99</v>
      </c>
      <c r="P108" s="63" t="s">
        <v>42</v>
      </c>
      <c r="Q108" s="63" t="s">
        <v>42</v>
      </c>
      <c r="R108" s="63" t="s">
        <v>42</v>
      </c>
      <c r="S108" s="63" t="s">
        <v>49</v>
      </c>
      <c r="T108" s="63" t="s">
        <v>123</v>
      </c>
      <c r="U108" s="67" t="s">
        <v>138</v>
      </c>
      <c r="V108" s="67" t="s">
        <v>139</v>
      </c>
      <c r="W108" s="67" t="s">
        <v>140</v>
      </c>
      <c r="X108" s="63" t="s">
        <v>61</v>
      </c>
      <c r="Y108" s="68">
        <v>123</v>
      </c>
      <c r="Z108" s="68"/>
      <c r="AA108" s="68"/>
      <c r="AB108" s="68"/>
      <c r="AC108" s="63">
        <v>3</v>
      </c>
      <c r="AD108" s="63" t="s">
        <v>47</v>
      </c>
      <c r="AE108" s="63">
        <v>14300</v>
      </c>
      <c r="AF108" s="63">
        <v>13800</v>
      </c>
    </row>
    <row r="109" spans="1:32" ht="37.200000000000003" customHeight="1">
      <c r="A109" s="63">
        <v>14</v>
      </c>
      <c r="B109" s="63">
        <v>103</v>
      </c>
      <c r="C109" s="67" t="s">
        <v>152</v>
      </c>
      <c r="D109" s="69" t="s">
        <v>149</v>
      </c>
      <c r="E109" s="69" t="s">
        <v>150</v>
      </c>
      <c r="F109" s="63">
        <v>48.933</v>
      </c>
      <c r="G109" s="63">
        <v>4.2329999999999997</v>
      </c>
      <c r="H109" s="63" t="s">
        <v>75</v>
      </c>
      <c r="O109" s="66" t="s">
        <v>99</v>
      </c>
      <c r="P109" s="63" t="s">
        <v>42</v>
      </c>
      <c r="Q109" s="63" t="s">
        <v>42</v>
      </c>
      <c r="R109" s="63" t="s">
        <v>42</v>
      </c>
      <c r="S109" s="63" t="s">
        <v>49</v>
      </c>
      <c r="T109" s="63" t="s">
        <v>123</v>
      </c>
      <c r="U109" s="67" t="s">
        <v>138</v>
      </c>
      <c r="V109" s="67" t="s">
        <v>139</v>
      </c>
      <c r="W109" s="67" t="s">
        <v>140</v>
      </c>
      <c r="X109" s="63" t="s">
        <v>61</v>
      </c>
      <c r="Y109" s="68">
        <v>84</v>
      </c>
      <c r="Z109" s="68"/>
      <c r="AA109" s="68"/>
      <c r="AB109" s="68"/>
      <c r="AC109" s="63">
        <v>3</v>
      </c>
      <c r="AD109" s="63" t="s">
        <v>47</v>
      </c>
      <c r="AE109" s="63">
        <v>12500</v>
      </c>
      <c r="AF109" s="63">
        <v>11800</v>
      </c>
    </row>
    <row r="110" spans="1:32" ht="37.200000000000003" customHeight="1">
      <c r="A110" s="63">
        <v>14</v>
      </c>
      <c r="B110" s="63">
        <v>104</v>
      </c>
      <c r="C110" s="67" t="s">
        <v>153</v>
      </c>
      <c r="D110" s="69" t="s">
        <v>149</v>
      </c>
      <c r="E110" s="69" t="s">
        <v>150</v>
      </c>
      <c r="F110" s="63">
        <v>48.933</v>
      </c>
      <c r="G110" s="63">
        <v>4.2329999999999997</v>
      </c>
      <c r="H110" s="63" t="s">
        <v>75</v>
      </c>
      <c r="O110" s="66" t="s">
        <v>99</v>
      </c>
      <c r="P110" s="63" t="s">
        <v>42</v>
      </c>
      <c r="Q110" s="63" t="s">
        <v>42</v>
      </c>
      <c r="R110" s="63" t="s">
        <v>42</v>
      </c>
      <c r="S110" s="63" t="s">
        <v>49</v>
      </c>
      <c r="T110" s="63" t="s">
        <v>123</v>
      </c>
      <c r="U110" s="67" t="s">
        <v>138</v>
      </c>
      <c r="V110" s="67" t="s">
        <v>139</v>
      </c>
      <c r="W110" s="67" t="s">
        <v>140</v>
      </c>
      <c r="X110" s="63" t="s">
        <v>61</v>
      </c>
      <c r="Y110" s="68">
        <v>84</v>
      </c>
      <c r="Z110" s="68"/>
      <c r="AA110" s="68"/>
      <c r="AB110" s="68"/>
      <c r="AC110" s="63">
        <v>3</v>
      </c>
      <c r="AD110" s="63" t="s">
        <v>47</v>
      </c>
      <c r="AE110" s="63">
        <v>13900</v>
      </c>
      <c r="AF110" s="63">
        <v>11700</v>
      </c>
    </row>
    <row r="111" spans="1:32" ht="37.200000000000003" customHeight="1">
      <c r="A111" s="63">
        <v>15</v>
      </c>
      <c r="B111" s="63">
        <v>105</v>
      </c>
      <c r="C111" s="67" t="s">
        <v>154</v>
      </c>
      <c r="D111" s="69" t="s">
        <v>155</v>
      </c>
      <c r="E111" s="69" t="s">
        <v>156</v>
      </c>
      <c r="F111" s="63">
        <v>55.470999999999997</v>
      </c>
      <c r="G111" s="63">
        <v>9.1110000000000007</v>
      </c>
      <c r="H111" s="63" t="s">
        <v>98</v>
      </c>
      <c r="M111" s="63">
        <v>6.5</v>
      </c>
      <c r="N111" s="63">
        <v>11.2</v>
      </c>
      <c r="O111" s="66" t="s">
        <v>157</v>
      </c>
      <c r="P111" s="63" t="s">
        <v>42</v>
      </c>
      <c r="Q111" s="63" t="s">
        <v>42</v>
      </c>
      <c r="R111" s="63" t="s">
        <v>41</v>
      </c>
      <c r="S111" s="63" t="s">
        <v>49</v>
      </c>
      <c r="T111" s="63" t="s">
        <v>123</v>
      </c>
      <c r="U111" s="67" t="s">
        <v>158</v>
      </c>
      <c r="V111" s="67" t="s">
        <v>1367</v>
      </c>
      <c r="W111" s="67" t="s">
        <v>160</v>
      </c>
      <c r="Y111" s="68"/>
      <c r="Z111" s="68"/>
      <c r="AA111" s="68"/>
      <c r="AB111" s="68"/>
      <c r="AC111" s="63">
        <v>3</v>
      </c>
      <c r="AD111" s="63" t="s">
        <v>47</v>
      </c>
      <c r="AE111" s="63">
        <v>7170</v>
      </c>
      <c r="AF111" s="63">
        <v>3500</v>
      </c>
    </row>
    <row r="112" spans="1:32" ht="37.200000000000003" customHeight="1">
      <c r="A112" s="63">
        <v>15</v>
      </c>
      <c r="B112" s="63">
        <v>106</v>
      </c>
      <c r="C112" s="67" t="s">
        <v>154</v>
      </c>
      <c r="D112" s="69" t="s">
        <v>155</v>
      </c>
      <c r="E112" s="69" t="s">
        <v>156</v>
      </c>
      <c r="F112" s="63">
        <v>55.470999999999997</v>
      </c>
      <c r="G112" s="63">
        <v>9.1110000000000007</v>
      </c>
      <c r="H112" s="63" t="s">
        <v>98</v>
      </c>
      <c r="M112" s="63">
        <v>6.5</v>
      </c>
      <c r="N112" s="63">
        <v>11.2</v>
      </c>
      <c r="O112" s="66" t="s">
        <v>157</v>
      </c>
      <c r="P112" s="63" t="s">
        <v>42</v>
      </c>
      <c r="Q112" s="63" t="s">
        <v>42</v>
      </c>
      <c r="R112" s="63" t="s">
        <v>41</v>
      </c>
      <c r="S112" s="63" t="s">
        <v>49</v>
      </c>
      <c r="T112" s="63" t="s">
        <v>123</v>
      </c>
      <c r="U112" s="67" t="s">
        <v>158</v>
      </c>
      <c r="V112" s="67" t="s">
        <v>1367</v>
      </c>
      <c r="W112" s="67" t="s">
        <v>160</v>
      </c>
      <c r="Y112" s="68"/>
      <c r="Z112" s="68"/>
      <c r="AA112" s="68"/>
      <c r="AB112" s="68"/>
      <c r="AC112" s="63">
        <v>3</v>
      </c>
      <c r="AD112" s="63" t="s">
        <v>47</v>
      </c>
      <c r="AE112" s="63">
        <v>7300</v>
      </c>
    </row>
    <row r="113" spans="1:35" ht="37.200000000000003" customHeight="1">
      <c r="A113" s="63">
        <v>15</v>
      </c>
      <c r="B113" s="63">
        <v>107</v>
      </c>
      <c r="C113" s="67" t="s">
        <v>154</v>
      </c>
      <c r="D113" s="69" t="s">
        <v>155</v>
      </c>
      <c r="E113" s="69" t="s">
        <v>156</v>
      </c>
      <c r="F113" s="63">
        <v>55.470999999999997</v>
      </c>
      <c r="G113" s="63">
        <v>9.1110000000000007</v>
      </c>
      <c r="H113" s="63" t="s">
        <v>98</v>
      </c>
      <c r="M113" s="63">
        <v>6.5</v>
      </c>
      <c r="N113" s="63">
        <v>11.2</v>
      </c>
      <c r="O113" s="66" t="s">
        <v>157</v>
      </c>
      <c r="P113" s="63" t="s">
        <v>42</v>
      </c>
      <c r="Q113" s="63" t="s">
        <v>42</v>
      </c>
      <c r="R113" s="63" t="s">
        <v>41</v>
      </c>
      <c r="S113" s="63" t="s">
        <v>49</v>
      </c>
      <c r="T113" s="63" t="s">
        <v>123</v>
      </c>
      <c r="U113" s="67" t="s">
        <v>158</v>
      </c>
      <c r="V113" s="67" t="s">
        <v>1367</v>
      </c>
      <c r="W113" s="67" t="s">
        <v>160</v>
      </c>
      <c r="Y113" s="68"/>
      <c r="Z113" s="68"/>
      <c r="AA113" s="68"/>
      <c r="AB113" s="68"/>
      <c r="AC113" s="63">
        <v>3</v>
      </c>
      <c r="AD113" s="63" t="s">
        <v>47</v>
      </c>
      <c r="AE113" s="63">
        <v>7530</v>
      </c>
    </row>
    <row r="114" spans="1:35" ht="37.200000000000003" customHeight="1">
      <c r="A114" s="63">
        <v>16</v>
      </c>
      <c r="B114" s="63">
        <v>108</v>
      </c>
      <c r="C114" s="67" t="s">
        <v>161</v>
      </c>
      <c r="D114" s="69" t="s">
        <v>162</v>
      </c>
      <c r="E114" s="69" t="s">
        <v>163</v>
      </c>
      <c r="F114" s="63">
        <v>55.47</v>
      </c>
      <c r="G114" s="63">
        <v>9.19</v>
      </c>
      <c r="H114" s="63" t="s">
        <v>89</v>
      </c>
      <c r="N114" s="63">
        <v>5.5</v>
      </c>
      <c r="O114" s="66" t="s">
        <v>127</v>
      </c>
      <c r="P114" s="63" t="s">
        <v>42</v>
      </c>
      <c r="Q114" s="63" t="s">
        <v>42</v>
      </c>
      <c r="R114" s="63" t="s">
        <v>41</v>
      </c>
      <c r="S114" s="63" t="s">
        <v>49</v>
      </c>
      <c r="T114" s="63" t="s">
        <v>123</v>
      </c>
      <c r="U114" s="67" t="s">
        <v>158</v>
      </c>
      <c r="V114" s="67" t="s">
        <v>1367</v>
      </c>
      <c r="W114" s="67" t="s">
        <v>160</v>
      </c>
      <c r="X114" s="63" t="s">
        <v>61</v>
      </c>
      <c r="Y114" s="68">
        <v>100</v>
      </c>
      <c r="Z114" s="68"/>
      <c r="AA114" s="68"/>
      <c r="AB114" s="68"/>
      <c r="AC114" s="63">
        <v>3</v>
      </c>
      <c r="AD114" s="63" t="s">
        <v>47</v>
      </c>
      <c r="AE114" s="63">
        <v>2400</v>
      </c>
    </row>
    <row r="115" spans="1:35" ht="37.200000000000003" customHeight="1">
      <c r="A115" s="63">
        <v>16</v>
      </c>
      <c r="B115" s="63">
        <v>109</v>
      </c>
      <c r="C115" s="67" t="s">
        <v>161</v>
      </c>
      <c r="D115" s="69" t="s">
        <v>162</v>
      </c>
      <c r="E115" s="69" t="s">
        <v>163</v>
      </c>
      <c r="F115" s="63">
        <v>55.47</v>
      </c>
      <c r="G115" s="63">
        <v>9.19</v>
      </c>
      <c r="H115" s="63" t="s">
        <v>89</v>
      </c>
      <c r="N115" s="63">
        <v>5.5</v>
      </c>
      <c r="O115" s="66" t="s">
        <v>127</v>
      </c>
      <c r="P115" s="63" t="s">
        <v>42</v>
      </c>
      <c r="Q115" s="63" t="s">
        <v>42</v>
      </c>
      <c r="R115" s="63" t="s">
        <v>41</v>
      </c>
      <c r="S115" s="63" t="s">
        <v>49</v>
      </c>
      <c r="T115" s="63" t="s">
        <v>123</v>
      </c>
      <c r="U115" s="67" t="s">
        <v>158</v>
      </c>
      <c r="V115" s="67" t="s">
        <v>1367</v>
      </c>
      <c r="W115" s="67" t="s">
        <v>160</v>
      </c>
      <c r="X115" s="63" t="s">
        <v>61</v>
      </c>
      <c r="Y115" s="68">
        <v>100</v>
      </c>
      <c r="Z115" s="68"/>
      <c r="AA115" s="68"/>
      <c r="AB115" s="68"/>
      <c r="AC115" s="63">
        <v>3</v>
      </c>
      <c r="AD115" s="63" t="s">
        <v>47</v>
      </c>
      <c r="AE115" s="63">
        <v>3100</v>
      </c>
    </row>
    <row r="116" spans="1:35" ht="37.200000000000003" customHeight="1">
      <c r="A116" s="63">
        <v>16</v>
      </c>
      <c r="B116" s="63">
        <v>110</v>
      </c>
      <c r="C116" s="67" t="s">
        <v>161</v>
      </c>
      <c r="D116" s="69" t="s">
        <v>162</v>
      </c>
      <c r="E116" s="69" t="s">
        <v>163</v>
      </c>
      <c r="F116" s="63">
        <v>55.47</v>
      </c>
      <c r="G116" s="63">
        <v>9.19</v>
      </c>
      <c r="H116" s="63" t="s">
        <v>89</v>
      </c>
      <c r="N116" s="63">
        <v>5.5</v>
      </c>
      <c r="O116" s="66" t="s">
        <v>127</v>
      </c>
      <c r="P116" s="63" t="s">
        <v>42</v>
      </c>
      <c r="Q116" s="63" t="s">
        <v>42</v>
      </c>
      <c r="R116" s="63" t="s">
        <v>41</v>
      </c>
      <c r="S116" s="63" t="s">
        <v>49</v>
      </c>
      <c r="T116" s="63" t="s">
        <v>164</v>
      </c>
      <c r="U116" s="67" t="s">
        <v>158</v>
      </c>
      <c r="V116" s="67" t="s">
        <v>1367</v>
      </c>
      <c r="W116" s="67" t="s">
        <v>160</v>
      </c>
      <c r="X116" s="63" t="s">
        <v>61</v>
      </c>
      <c r="Y116" s="68">
        <v>100</v>
      </c>
      <c r="Z116" s="68"/>
      <c r="AA116" s="68"/>
      <c r="AB116" s="68"/>
      <c r="AC116" s="63">
        <v>3</v>
      </c>
      <c r="AD116" s="63" t="s">
        <v>47</v>
      </c>
      <c r="AE116" s="63">
        <v>3300</v>
      </c>
    </row>
    <row r="117" spans="1:35" ht="37.200000000000003" customHeight="1">
      <c r="A117" s="63">
        <v>16</v>
      </c>
      <c r="B117" s="63">
        <v>111</v>
      </c>
      <c r="C117" s="67" t="s">
        <v>161</v>
      </c>
      <c r="D117" s="69" t="s">
        <v>162</v>
      </c>
      <c r="E117" s="69" t="s">
        <v>163</v>
      </c>
      <c r="F117" s="63">
        <v>55.47</v>
      </c>
      <c r="G117" s="63">
        <v>9.19</v>
      </c>
      <c r="H117" s="63" t="s">
        <v>89</v>
      </c>
      <c r="N117" s="63">
        <v>5.5</v>
      </c>
      <c r="O117" s="66" t="s">
        <v>127</v>
      </c>
      <c r="P117" s="63" t="s">
        <v>42</v>
      </c>
      <c r="Q117" s="63" t="s">
        <v>42</v>
      </c>
      <c r="R117" s="63" t="s">
        <v>41</v>
      </c>
      <c r="S117" s="63" t="s">
        <v>49</v>
      </c>
      <c r="T117" s="63" t="s">
        <v>123</v>
      </c>
      <c r="U117" s="67" t="s">
        <v>158</v>
      </c>
      <c r="V117" s="67" t="s">
        <v>1367</v>
      </c>
      <c r="W117" s="67" t="s">
        <v>160</v>
      </c>
      <c r="X117" s="63" t="s">
        <v>61</v>
      </c>
      <c r="Y117" s="68">
        <v>100</v>
      </c>
      <c r="Z117" s="68"/>
      <c r="AA117" s="68"/>
      <c r="AB117" s="68"/>
      <c r="AC117" s="63">
        <v>3</v>
      </c>
      <c r="AD117" s="63" t="s">
        <v>47</v>
      </c>
      <c r="AE117" s="63">
        <v>2700</v>
      </c>
    </row>
    <row r="118" spans="1:35" ht="37.200000000000003" customHeight="1">
      <c r="A118" s="63">
        <v>16</v>
      </c>
      <c r="B118" s="63">
        <v>112</v>
      </c>
      <c r="C118" s="67" t="s">
        <v>161</v>
      </c>
      <c r="D118" s="69" t="s">
        <v>162</v>
      </c>
      <c r="E118" s="69" t="s">
        <v>163</v>
      </c>
      <c r="F118" s="63">
        <v>55.47</v>
      </c>
      <c r="G118" s="63">
        <v>9.19</v>
      </c>
      <c r="H118" s="63" t="s">
        <v>89</v>
      </c>
      <c r="N118" s="63">
        <v>5.5</v>
      </c>
      <c r="O118" s="66" t="s">
        <v>127</v>
      </c>
      <c r="P118" s="63" t="s">
        <v>42</v>
      </c>
      <c r="Q118" s="63" t="s">
        <v>42</v>
      </c>
      <c r="R118" s="63" t="s">
        <v>41</v>
      </c>
      <c r="S118" s="63" t="s">
        <v>49</v>
      </c>
      <c r="T118" s="63" t="s">
        <v>123</v>
      </c>
      <c r="U118" s="67" t="s">
        <v>158</v>
      </c>
      <c r="V118" s="67" t="s">
        <v>1367</v>
      </c>
      <c r="W118" s="67" t="s">
        <v>160</v>
      </c>
      <c r="X118" s="63" t="s">
        <v>61</v>
      </c>
      <c r="Y118" s="68">
        <v>100</v>
      </c>
      <c r="Z118" s="68"/>
      <c r="AA118" s="68"/>
      <c r="AB118" s="68"/>
      <c r="AC118" s="63">
        <v>3</v>
      </c>
      <c r="AD118" s="63" t="s">
        <v>47</v>
      </c>
      <c r="AE118" s="63">
        <v>3100</v>
      </c>
    </row>
    <row r="119" spans="1:35" ht="37.200000000000003" customHeight="1">
      <c r="A119" s="63">
        <v>16</v>
      </c>
      <c r="B119" s="63">
        <v>113</v>
      </c>
      <c r="C119" s="67" t="s">
        <v>161</v>
      </c>
      <c r="D119" s="69" t="s">
        <v>162</v>
      </c>
      <c r="E119" s="69" t="s">
        <v>163</v>
      </c>
      <c r="F119" s="63">
        <v>55.47</v>
      </c>
      <c r="G119" s="63">
        <v>9.19</v>
      </c>
      <c r="H119" s="63" t="s">
        <v>89</v>
      </c>
      <c r="N119" s="63">
        <v>5.5</v>
      </c>
      <c r="O119" s="66" t="s">
        <v>127</v>
      </c>
      <c r="P119" s="63" t="s">
        <v>42</v>
      </c>
      <c r="Q119" s="63" t="s">
        <v>42</v>
      </c>
      <c r="R119" s="63" t="s">
        <v>41</v>
      </c>
      <c r="S119" s="63" t="s">
        <v>49</v>
      </c>
      <c r="T119" s="63" t="s">
        <v>164</v>
      </c>
      <c r="U119" s="67" t="s">
        <v>158</v>
      </c>
      <c r="V119" s="67" t="s">
        <v>1367</v>
      </c>
      <c r="W119" s="67" t="s">
        <v>160</v>
      </c>
      <c r="X119" s="63" t="s">
        <v>61</v>
      </c>
      <c r="Y119" s="68">
        <v>100</v>
      </c>
      <c r="Z119" s="68"/>
      <c r="AA119" s="68"/>
      <c r="AB119" s="68"/>
      <c r="AC119" s="63">
        <v>3</v>
      </c>
      <c r="AD119" s="63" t="s">
        <v>47</v>
      </c>
      <c r="AE119" s="63">
        <v>3500</v>
      </c>
    </row>
    <row r="120" spans="1:35" ht="37.200000000000003" customHeight="1">
      <c r="A120" s="63">
        <v>16</v>
      </c>
      <c r="B120" s="63">
        <v>114</v>
      </c>
      <c r="C120" s="67" t="s">
        <v>161</v>
      </c>
      <c r="D120" s="69" t="s">
        <v>162</v>
      </c>
      <c r="E120" s="69" t="s">
        <v>163</v>
      </c>
      <c r="F120" s="63">
        <v>55.47</v>
      </c>
      <c r="G120" s="63">
        <v>9.19</v>
      </c>
      <c r="H120" s="63" t="s">
        <v>89</v>
      </c>
      <c r="N120" s="63">
        <v>5.5</v>
      </c>
      <c r="O120" s="66" t="s">
        <v>127</v>
      </c>
      <c r="P120" s="63" t="s">
        <v>42</v>
      </c>
      <c r="Q120" s="63" t="s">
        <v>42</v>
      </c>
      <c r="R120" s="63" t="s">
        <v>41</v>
      </c>
      <c r="S120" s="63" t="s">
        <v>49</v>
      </c>
      <c r="T120" s="63" t="s">
        <v>123</v>
      </c>
      <c r="U120" s="67" t="s">
        <v>158</v>
      </c>
      <c r="V120" s="67" t="s">
        <v>1367</v>
      </c>
      <c r="W120" s="67" t="s">
        <v>160</v>
      </c>
      <c r="X120" s="63" t="s">
        <v>61</v>
      </c>
      <c r="Y120" s="68">
        <v>100</v>
      </c>
      <c r="Z120" s="68"/>
      <c r="AA120" s="68"/>
      <c r="AB120" s="68"/>
      <c r="AC120" s="63">
        <v>3</v>
      </c>
      <c r="AD120" s="63" t="s">
        <v>47</v>
      </c>
      <c r="AE120" s="63">
        <v>2700</v>
      </c>
    </row>
    <row r="121" spans="1:35" ht="37.200000000000003" customHeight="1">
      <c r="A121" s="63">
        <v>16</v>
      </c>
      <c r="B121" s="63">
        <v>115</v>
      </c>
      <c r="C121" s="67" t="s">
        <v>161</v>
      </c>
      <c r="D121" s="69" t="s">
        <v>162</v>
      </c>
      <c r="E121" s="69" t="s">
        <v>163</v>
      </c>
      <c r="F121" s="63">
        <v>55.47</v>
      </c>
      <c r="G121" s="63">
        <v>9.19</v>
      </c>
      <c r="H121" s="63" t="s">
        <v>89</v>
      </c>
      <c r="N121" s="63">
        <v>5.5</v>
      </c>
      <c r="O121" s="66" t="s">
        <v>127</v>
      </c>
      <c r="P121" s="63" t="s">
        <v>42</v>
      </c>
      <c r="Q121" s="63" t="s">
        <v>42</v>
      </c>
      <c r="R121" s="63" t="s">
        <v>41</v>
      </c>
      <c r="S121" s="63" t="s">
        <v>49</v>
      </c>
      <c r="T121" s="63" t="s">
        <v>123</v>
      </c>
      <c r="U121" s="67" t="s">
        <v>158</v>
      </c>
      <c r="V121" s="67" t="s">
        <v>1367</v>
      </c>
      <c r="W121" s="67" t="s">
        <v>160</v>
      </c>
      <c r="X121" s="63" t="s">
        <v>61</v>
      </c>
      <c r="Y121" s="68">
        <v>100</v>
      </c>
      <c r="Z121" s="68"/>
      <c r="AA121" s="68"/>
      <c r="AB121" s="68"/>
      <c r="AC121" s="63">
        <v>3</v>
      </c>
      <c r="AD121" s="63" t="s">
        <v>47</v>
      </c>
      <c r="AE121" s="63">
        <v>3200</v>
      </c>
    </row>
    <row r="122" spans="1:35" ht="37.200000000000003" customHeight="1">
      <c r="A122" s="63">
        <v>16</v>
      </c>
      <c r="B122" s="63">
        <v>116</v>
      </c>
      <c r="C122" s="67" t="s">
        <v>161</v>
      </c>
      <c r="D122" s="69" t="s">
        <v>162</v>
      </c>
      <c r="E122" s="69" t="s">
        <v>163</v>
      </c>
      <c r="F122" s="63">
        <v>55.47</v>
      </c>
      <c r="G122" s="63">
        <v>9.19</v>
      </c>
      <c r="H122" s="63" t="s">
        <v>89</v>
      </c>
      <c r="N122" s="63">
        <v>5.5</v>
      </c>
      <c r="O122" s="66" t="s">
        <v>127</v>
      </c>
      <c r="P122" s="63" t="s">
        <v>42</v>
      </c>
      <c r="Q122" s="63" t="s">
        <v>42</v>
      </c>
      <c r="R122" s="63" t="s">
        <v>41</v>
      </c>
      <c r="S122" s="63" t="s">
        <v>49</v>
      </c>
      <c r="T122" s="63" t="s">
        <v>164</v>
      </c>
      <c r="U122" s="67" t="s">
        <v>158</v>
      </c>
      <c r="V122" s="67" t="s">
        <v>1367</v>
      </c>
      <c r="W122" s="67" t="s">
        <v>160</v>
      </c>
      <c r="X122" s="63" t="s">
        <v>61</v>
      </c>
      <c r="Y122" s="68">
        <v>100</v>
      </c>
      <c r="Z122" s="68"/>
      <c r="AA122" s="68"/>
      <c r="AB122" s="68"/>
      <c r="AC122" s="63">
        <v>3</v>
      </c>
      <c r="AD122" s="63" t="s">
        <v>47</v>
      </c>
      <c r="AE122" s="63">
        <v>3500</v>
      </c>
    </row>
    <row r="123" spans="1:35" ht="37.200000000000003" customHeight="1">
      <c r="A123" s="63">
        <v>16</v>
      </c>
      <c r="B123" s="63">
        <v>117</v>
      </c>
      <c r="C123" s="67" t="s">
        <v>161</v>
      </c>
      <c r="D123" s="69" t="s">
        <v>162</v>
      </c>
      <c r="E123" s="69" t="s">
        <v>163</v>
      </c>
      <c r="F123" s="63">
        <v>55.47</v>
      </c>
      <c r="G123" s="63">
        <v>9.19</v>
      </c>
      <c r="H123" s="63" t="s">
        <v>89</v>
      </c>
      <c r="N123" s="63">
        <v>5.5</v>
      </c>
      <c r="O123" s="66" t="s">
        <v>127</v>
      </c>
      <c r="P123" s="63" t="s">
        <v>42</v>
      </c>
      <c r="Q123" s="63" t="s">
        <v>42</v>
      </c>
      <c r="R123" s="63" t="s">
        <v>41</v>
      </c>
      <c r="S123" s="63" t="s">
        <v>49</v>
      </c>
      <c r="T123" s="63" t="s">
        <v>123</v>
      </c>
      <c r="U123" s="67" t="s">
        <v>158</v>
      </c>
      <c r="V123" s="67" t="s">
        <v>1367</v>
      </c>
      <c r="W123" s="67" t="s">
        <v>160</v>
      </c>
      <c r="X123" s="63" t="s">
        <v>61</v>
      </c>
      <c r="Y123" s="68">
        <v>100</v>
      </c>
      <c r="Z123" s="68"/>
      <c r="AA123" s="68"/>
      <c r="AB123" s="68"/>
      <c r="AC123" s="63">
        <v>3</v>
      </c>
      <c r="AD123" s="63" t="s">
        <v>47</v>
      </c>
      <c r="AE123" s="63">
        <v>2500</v>
      </c>
    </row>
    <row r="124" spans="1:35" ht="37.200000000000003" customHeight="1">
      <c r="A124" s="63">
        <v>16</v>
      </c>
      <c r="B124" s="63">
        <v>118</v>
      </c>
      <c r="C124" s="67" t="s">
        <v>161</v>
      </c>
      <c r="D124" s="69" t="s">
        <v>162</v>
      </c>
      <c r="E124" s="69" t="s">
        <v>163</v>
      </c>
      <c r="F124" s="63">
        <v>55.47</v>
      </c>
      <c r="G124" s="63">
        <v>9.19</v>
      </c>
      <c r="H124" s="63" t="s">
        <v>89</v>
      </c>
      <c r="N124" s="63">
        <v>5.5</v>
      </c>
      <c r="O124" s="66" t="s">
        <v>127</v>
      </c>
      <c r="P124" s="63" t="s">
        <v>42</v>
      </c>
      <c r="Q124" s="63" t="s">
        <v>42</v>
      </c>
      <c r="R124" s="63" t="s">
        <v>41</v>
      </c>
      <c r="S124" s="63" t="s">
        <v>49</v>
      </c>
      <c r="T124" s="63" t="s">
        <v>123</v>
      </c>
      <c r="U124" s="67" t="s">
        <v>158</v>
      </c>
      <c r="V124" s="67" t="s">
        <v>1367</v>
      </c>
      <c r="W124" s="67" t="s">
        <v>160</v>
      </c>
      <c r="X124" s="63" t="s">
        <v>61</v>
      </c>
      <c r="Y124" s="68">
        <v>100</v>
      </c>
      <c r="Z124" s="68"/>
      <c r="AA124" s="68"/>
      <c r="AB124" s="68"/>
      <c r="AC124" s="63">
        <v>3</v>
      </c>
      <c r="AD124" s="63" t="s">
        <v>47</v>
      </c>
      <c r="AE124" s="63">
        <v>3100</v>
      </c>
    </row>
    <row r="125" spans="1:35" ht="37.200000000000003" customHeight="1">
      <c r="A125" s="63">
        <v>16</v>
      </c>
      <c r="B125" s="63">
        <v>119</v>
      </c>
      <c r="C125" s="67" t="s">
        <v>161</v>
      </c>
      <c r="D125" s="69" t="s">
        <v>162</v>
      </c>
      <c r="E125" s="69" t="s">
        <v>163</v>
      </c>
      <c r="F125" s="63">
        <v>55.47</v>
      </c>
      <c r="G125" s="63">
        <v>9.19</v>
      </c>
      <c r="H125" s="63" t="s">
        <v>89</v>
      </c>
      <c r="N125" s="63">
        <v>5.5</v>
      </c>
      <c r="O125" s="66" t="s">
        <v>127</v>
      </c>
      <c r="P125" s="63" t="s">
        <v>42</v>
      </c>
      <c r="Q125" s="63" t="s">
        <v>42</v>
      </c>
      <c r="R125" s="63" t="s">
        <v>41</v>
      </c>
      <c r="S125" s="63" t="s">
        <v>49</v>
      </c>
      <c r="T125" s="63" t="s">
        <v>164</v>
      </c>
      <c r="U125" s="67" t="s">
        <v>158</v>
      </c>
      <c r="V125" s="67" t="s">
        <v>1367</v>
      </c>
      <c r="W125" s="67" t="s">
        <v>160</v>
      </c>
      <c r="X125" s="63" t="s">
        <v>61</v>
      </c>
      <c r="Y125" s="68">
        <v>100</v>
      </c>
      <c r="Z125" s="68"/>
      <c r="AA125" s="68"/>
      <c r="AB125" s="68"/>
      <c r="AC125" s="63">
        <v>3</v>
      </c>
      <c r="AD125" s="63" t="s">
        <v>47</v>
      </c>
      <c r="AE125" s="63">
        <v>3400</v>
      </c>
    </row>
    <row r="126" spans="1:35" ht="37.200000000000003" customHeight="1">
      <c r="A126" s="63">
        <v>17</v>
      </c>
      <c r="B126" s="63">
        <v>120</v>
      </c>
      <c r="C126" s="67" t="s">
        <v>165</v>
      </c>
      <c r="D126" s="69" t="s">
        <v>166</v>
      </c>
      <c r="E126" s="69" t="s">
        <v>167</v>
      </c>
      <c r="F126" s="63">
        <v>57.183</v>
      </c>
      <c r="G126" s="63">
        <v>-2.25</v>
      </c>
      <c r="H126" s="63" t="s">
        <v>88</v>
      </c>
      <c r="O126" s="66" t="s">
        <v>168</v>
      </c>
      <c r="P126" s="63" t="s">
        <v>42</v>
      </c>
      <c r="Q126" s="63" t="s">
        <v>41</v>
      </c>
      <c r="R126" s="63" t="s">
        <v>42</v>
      </c>
      <c r="T126" s="63" t="s">
        <v>135</v>
      </c>
      <c r="U126" s="67" t="s">
        <v>100</v>
      </c>
      <c r="V126" s="67" t="s">
        <v>101</v>
      </c>
      <c r="W126" s="67" t="s">
        <v>102</v>
      </c>
      <c r="Y126" s="68"/>
      <c r="Z126" s="68"/>
      <c r="AA126" s="68"/>
      <c r="AB126" s="68"/>
      <c r="AC126" s="63">
        <v>2</v>
      </c>
      <c r="AD126" s="63" t="s">
        <v>47</v>
      </c>
      <c r="AE126" s="63">
        <v>5060</v>
      </c>
      <c r="AG126" s="63">
        <f t="shared" ref="AG126:AG154" si="2">AI126*SQRT(AC126)</f>
        <v>275.77164466275354</v>
      </c>
      <c r="AI126" s="63">
        <v>195</v>
      </c>
    </row>
    <row r="127" spans="1:35" ht="37.200000000000003" customHeight="1">
      <c r="A127" s="63">
        <v>17</v>
      </c>
      <c r="B127" s="63">
        <v>121</v>
      </c>
      <c r="C127" s="67" t="s">
        <v>165</v>
      </c>
      <c r="D127" s="69" t="s">
        <v>166</v>
      </c>
      <c r="E127" s="69" t="s">
        <v>167</v>
      </c>
      <c r="F127" s="63">
        <v>57.183</v>
      </c>
      <c r="G127" s="63">
        <v>-2.25</v>
      </c>
      <c r="H127" s="63" t="s">
        <v>88</v>
      </c>
      <c r="O127" s="66" t="s">
        <v>168</v>
      </c>
      <c r="P127" s="63" t="s">
        <v>42</v>
      </c>
      <c r="Q127" s="63" t="s">
        <v>41</v>
      </c>
      <c r="R127" s="63" t="s">
        <v>42</v>
      </c>
      <c r="T127" s="63" t="s">
        <v>135</v>
      </c>
      <c r="U127" s="67" t="s">
        <v>100</v>
      </c>
      <c r="V127" s="67" t="s">
        <v>101</v>
      </c>
      <c r="W127" s="67" t="s">
        <v>102</v>
      </c>
      <c r="Y127" s="68"/>
      <c r="Z127" s="68"/>
      <c r="AA127" s="68"/>
      <c r="AB127" s="68"/>
      <c r="AC127" s="63">
        <v>2</v>
      </c>
      <c r="AD127" s="63" t="s">
        <v>47</v>
      </c>
      <c r="AE127" s="63">
        <v>5320</v>
      </c>
      <c r="AG127" s="63">
        <f t="shared" si="2"/>
        <v>275.77164466275354</v>
      </c>
      <c r="AI127" s="63">
        <v>195</v>
      </c>
    </row>
    <row r="128" spans="1:35" ht="37.200000000000003" customHeight="1">
      <c r="A128" s="63">
        <v>17</v>
      </c>
      <c r="B128" s="63">
        <v>122</v>
      </c>
      <c r="C128" s="67" t="s">
        <v>165</v>
      </c>
      <c r="D128" s="69" t="s">
        <v>166</v>
      </c>
      <c r="E128" s="69" t="s">
        <v>167</v>
      </c>
      <c r="F128" s="63">
        <v>57.183</v>
      </c>
      <c r="G128" s="63">
        <v>-2.25</v>
      </c>
      <c r="H128" s="63" t="s">
        <v>88</v>
      </c>
      <c r="O128" s="66" t="s">
        <v>168</v>
      </c>
      <c r="P128" s="63" t="s">
        <v>42</v>
      </c>
      <c r="Q128" s="63" t="s">
        <v>41</v>
      </c>
      <c r="R128" s="63" t="s">
        <v>42</v>
      </c>
      <c r="T128" s="63" t="s">
        <v>135</v>
      </c>
      <c r="U128" s="67" t="s">
        <v>100</v>
      </c>
      <c r="V128" s="67" t="s">
        <v>101</v>
      </c>
      <c r="W128" s="67" t="s">
        <v>102</v>
      </c>
      <c r="Y128" s="68"/>
      <c r="Z128" s="68"/>
      <c r="AA128" s="68"/>
      <c r="AB128" s="68"/>
      <c r="AC128" s="63">
        <v>2</v>
      </c>
      <c r="AD128" s="63" t="s">
        <v>47</v>
      </c>
      <c r="AE128" s="63">
        <v>4090</v>
      </c>
      <c r="AG128" s="63">
        <f t="shared" si="2"/>
        <v>398.80822458921284</v>
      </c>
      <c r="AI128" s="63">
        <v>282</v>
      </c>
    </row>
    <row r="129" spans="1:36" ht="37.200000000000003" customHeight="1">
      <c r="A129" s="63">
        <v>17</v>
      </c>
      <c r="B129" s="63">
        <v>123</v>
      </c>
      <c r="C129" s="67" t="s">
        <v>165</v>
      </c>
      <c r="D129" s="69" t="s">
        <v>166</v>
      </c>
      <c r="E129" s="69" t="s">
        <v>167</v>
      </c>
      <c r="F129" s="63">
        <v>57.183</v>
      </c>
      <c r="G129" s="63">
        <v>-2.25</v>
      </c>
      <c r="H129" s="63" t="s">
        <v>88</v>
      </c>
      <c r="O129" s="66" t="s">
        <v>168</v>
      </c>
      <c r="P129" s="63" t="s">
        <v>42</v>
      </c>
      <c r="Q129" s="63" t="s">
        <v>41</v>
      </c>
      <c r="R129" s="63" t="s">
        <v>42</v>
      </c>
      <c r="T129" s="63" t="s">
        <v>135</v>
      </c>
      <c r="U129" s="67" t="s">
        <v>100</v>
      </c>
      <c r="V129" s="67" t="s">
        <v>101</v>
      </c>
      <c r="W129" s="67" t="s">
        <v>102</v>
      </c>
      <c r="Y129" s="68"/>
      <c r="Z129" s="68"/>
      <c r="AA129" s="68"/>
      <c r="AB129" s="68"/>
      <c r="AC129" s="63">
        <v>2</v>
      </c>
      <c r="AD129" s="63" t="s">
        <v>47</v>
      </c>
      <c r="AE129" s="63">
        <v>4590</v>
      </c>
      <c r="AG129" s="63">
        <f t="shared" si="2"/>
        <v>398.80822458921284</v>
      </c>
      <c r="AI129" s="63">
        <v>282</v>
      </c>
    </row>
    <row r="130" spans="1:36" ht="37.200000000000003" customHeight="1">
      <c r="A130" s="63">
        <v>18</v>
      </c>
      <c r="B130" s="63">
        <v>124</v>
      </c>
      <c r="C130" s="67" t="s">
        <v>169</v>
      </c>
      <c r="D130" s="69" t="s">
        <v>170</v>
      </c>
      <c r="E130" s="69" t="s">
        <v>171</v>
      </c>
      <c r="F130" s="63">
        <v>51.393999999999998</v>
      </c>
      <c r="G130" s="63">
        <v>11.878</v>
      </c>
      <c r="H130" s="63" t="s">
        <v>109</v>
      </c>
      <c r="O130" s="66"/>
      <c r="Q130" s="63" t="s">
        <v>41</v>
      </c>
      <c r="R130" s="63" t="s">
        <v>42</v>
      </c>
      <c r="T130" s="63" t="s">
        <v>135</v>
      </c>
      <c r="U130" s="67" t="s">
        <v>172</v>
      </c>
      <c r="V130" s="67" t="s">
        <v>173</v>
      </c>
      <c r="W130" s="67" t="s">
        <v>174</v>
      </c>
      <c r="Y130" s="68"/>
      <c r="Z130" s="68"/>
      <c r="AA130" s="68"/>
      <c r="AB130" s="68"/>
      <c r="AC130" s="63">
        <v>4</v>
      </c>
      <c r="AD130" s="63" t="s">
        <v>47</v>
      </c>
      <c r="AE130" s="63">
        <v>72370</v>
      </c>
      <c r="AG130" s="63">
        <f t="shared" si="2"/>
        <v>1150</v>
      </c>
      <c r="AI130" s="63">
        <v>575</v>
      </c>
    </row>
    <row r="131" spans="1:36" ht="37.200000000000003" customHeight="1">
      <c r="A131" s="63">
        <v>18</v>
      </c>
      <c r="B131" s="63">
        <v>125</v>
      </c>
      <c r="C131" s="67" t="s">
        <v>169</v>
      </c>
      <c r="D131" s="69" t="s">
        <v>170</v>
      </c>
      <c r="E131" s="69" t="s">
        <v>171</v>
      </c>
      <c r="F131" s="63">
        <v>51.393000000000001</v>
      </c>
      <c r="G131" s="63">
        <v>11.878</v>
      </c>
      <c r="H131" s="63" t="s">
        <v>109</v>
      </c>
      <c r="O131" s="66"/>
      <c r="Q131" s="63" t="s">
        <v>41</v>
      </c>
      <c r="R131" s="63" t="s">
        <v>42</v>
      </c>
      <c r="T131" s="63" t="s">
        <v>135</v>
      </c>
      <c r="U131" s="67" t="s">
        <v>172</v>
      </c>
      <c r="V131" s="67" t="s">
        <v>173</v>
      </c>
      <c r="W131" s="67" t="s">
        <v>174</v>
      </c>
      <c r="Y131" s="68"/>
      <c r="Z131" s="68"/>
      <c r="AA131" s="68"/>
      <c r="AB131" s="68"/>
      <c r="AC131" s="63">
        <v>4</v>
      </c>
      <c r="AD131" s="63" t="s">
        <v>47</v>
      </c>
      <c r="AE131" s="63">
        <v>90760</v>
      </c>
      <c r="AG131" s="63">
        <f t="shared" si="2"/>
        <v>3200</v>
      </c>
      <c r="AI131" s="63">
        <v>1600</v>
      </c>
    </row>
    <row r="132" spans="1:36" ht="37.200000000000003" customHeight="1">
      <c r="A132" s="63">
        <v>18</v>
      </c>
      <c r="B132" s="63">
        <v>126</v>
      </c>
      <c r="C132" s="67" t="s">
        <v>169</v>
      </c>
      <c r="D132" s="69" t="s">
        <v>170</v>
      </c>
      <c r="E132" s="69" t="s">
        <v>171</v>
      </c>
      <c r="F132" s="63">
        <v>51.393000000000001</v>
      </c>
      <c r="G132" s="63">
        <v>11.878</v>
      </c>
      <c r="H132" s="63" t="s">
        <v>109</v>
      </c>
      <c r="O132" s="66"/>
      <c r="Q132" s="63" t="s">
        <v>41</v>
      </c>
      <c r="R132" s="63" t="s">
        <v>42</v>
      </c>
      <c r="T132" s="63" t="s">
        <v>175</v>
      </c>
      <c r="U132" s="67" t="s">
        <v>172</v>
      </c>
      <c r="V132" s="67" t="s">
        <v>173</v>
      </c>
      <c r="W132" s="67" t="s">
        <v>174</v>
      </c>
      <c r="Y132" s="68"/>
      <c r="Z132" s="68"/>
      <c r="AA132" s="68"/>
      <c r="AB132" s="68"/>
      <c r="AC132" s="63">
        <v>4</v>
      </c>
      <c r="AD132" s="63" t="s">
        <v>47</v>
      </c>
      <c r="AE132" s="63">
        <v>45850</v>
      </c>
      <c r="AG132" s="63">
        <f t="shared" si="2"/>
        <v>1580</v>
      </c>
      <c r="AI132" s="63">
        <v>790</v>
      </c>
    </row>
    <row r="133" spans="1:36" ht="37.200000000000003" customHeight="1">
      <c r="A133" s="63">
        <v>18</v>
      </c>
      <c r="B133" s="63">
        <v>127</v>
      </c>
      <c r="C133" s="67" t="s">
        <v>169</v>
      </c>
      <c r="D133" s="69" t="s">
        <v>170</v>
      </c>
      <c r="E133" s="69" t="s">
        <v>171</v>
      </c>
      <c r="F133" s="63">
        <v>51.393000000000001</v>
      </c>
      <c r="G133" s="63">
        <v>11.878</v>
      </c>
      <c r="H133" s="63" t="s">
        <v>109</v>
      </c>
      <c r="O133" s="66"/>
      <c r="Q133" s="63" t="s">
        <v>41</v>
      </c>
      <c r="R133" s="63" t="s">
        <v>42</v>
      </c>
      <c r="T133" s="63" t="s">
        <v>123</v>
      </c>
      <c r="U133" s="67" t="s">
        <v>172</v>
      </c>
      <c r="V133" s="67" t="s">
        <v>173</v>
      </c>
      <c r="W133" s="67" t="s">
        <v>174</v>
      </c>
      <c r="Y133" s="68"/>
      <c r="Z133" s="68"/>
      <c r="AA133" s="68"/>
      <c r="AB133" s="68"/>
      <c r="AC133" s="63">
        <v>4</v>
      </c>
      <c r="AD133" s="63" t="s">
        <v>47</v>
      </c>
      <c r="AE133" s="63">
        <v>83000</v>
      </c>
      <c r="AG133" s="63">
        <f t="shared" si="2"/>
        <v>2000</v>
      </c>
      <c r="AI133" s="63">
        <v>1000</v>
      </c>
    </row>
    <row r="134" spans="1:36" ht="37.200000000000003" customHeight="1">
      <c r="A134" s="63">
        <v>18</v>
      </c>
      <c r="B134" s="63">
        <v>128</v>
      </c>
      <c r="C134" s="67" t="s">
        <v>169</v>
      </c>
      <c r="D134" s="69" t="s">
        <v>170</v>
      </c>
      <c r="E134" s="69" t="s">
        <v>171</v>
      </c>
      <c r="F134" s="63">
        <v>51.393000000000001</v>
      </c>
      <c r="G134" s="63">
        <v>11.878</v>
      </c>
      <c r="H134" s="63" t="s">
        <v>134</v>
      </c>
      <c r="M134" s="63">
        <v>8.4499999999999993</v>
      </c>
      <c r="N134" s="63">
        <v>41.3</v>
      </c>
      <c r="O134" s="66"/>
      <c r="P134" s="63" t="s">
        <v>42</v>
      </c>
      <c r="Q134" s="63" t="s">
        <v>41</v>
      </c>
      <c r="R134" s="63" t="s">
        <v>41</v>
      </c>
      <c r="S134" s="63" t="s">
        <v>55</v>
      </c>
      <c r="T134" s="63" t="s">
        <v>123</v>
      </c>
      <c r="U134" s="67" t="s">
        <v>172</v>
      </c>
      <c r="V134" s="67" t="s">
        <v>173</v>
      </c>
      <c r="W134" s="67" t="s">
        <v>174</v>
      </c>
      <c r="X134" s="63" t="s">
        <v>61</v>
      </c>
      <c r="Y134" s="68">
        <v>100</v>
      </c>
      <c r="Z134" s="68"/>
      <c r="AA134" s="68"/>
      <c r="AB134" s="68"/>
      <c r="AC134" s="63">
        <v>4</v>
      </c>
      <c r="AD134" s="63" t="s">
        <v>47</v>
      </c>
      <c r="AE134" s="63">
        <v>4100</v>
      </c>
      <c r="AG134" s="63">
        <f t="shared" si="2"/>
        <v>200</v>
      </c>
      <c r="AI134" s="63">
        <v>100</v>
      </c>
    </row>
    <row r="135" spans="1:36" ht="37.200000000000003" customHeight="1">
      <c r="A135" s="63">
        <v>18</v>
      </c>
      <c r="B135" s="63">
        <v>129</v>
      </c>
      <c r="C135" s="67" t="s">
        <v>169</v>
      </c>
      <c r="D135" s="69" t="s">
        <v>170</v>
      </c>
      <c r="E135" s="69" t="s">
        <v>171</v>
      </c>
      <c r="F135" s="63">
        <v>51.393000000000001</v>
      </c>
      <c r="G135" s="63">
        <v>11.878</v>
      </c>
      <c r="H135" s="63" t="s">
        <v>134</v>
      </c>
      <c r="M135" s="63">
        <v>8.42</v>
      </c>
      <c r="N135" s="63">
        <v>41.3</v>
      </c>
      <c r="O135" s="66"/>
      <c r="P135" s="63" t="s">
        <v>42</v>
      </c>
      <c r="Q135" s="63" t="s">
        <v>41</v>
      </c>
      <c r="R135" s="63" t="s">
        <v>41</v>
      </c>
      <c r="S135" s="63" t="s">
        <v>43</v>
      </c>
      <c r="T135" s="63" t="s">
        <v>123</v>
      </c>
      <c r="U135" s="67" t="s">
        <v>172</v>
      </c>
      <c r="V135" s="67" t="s">
        <v>173</v>
      </c>
      <c r="W135" s="67" t="s">
        <v>174</v>
      </c>
      <c r="X135" s="63" t="s">
        <v>61</v>
      </c>
      <c r="Y135" s="68">
        <v>100</v>
      </c>
      <c r="Z135" s="68"/>
      <c r="AA135" s="68"/>
      <c r="AB135" s="68"/>
      <c r="AC135" s="63">
        <v>4</v>
      </c>
      <c r="AD135" s="63" t="s">
        <v>47</v>
      </c>
      <c r="AE135" s="63">
        <v>4380</v>
      </c>
      <c r="AG135" s="63">
        <f t="shared" si="2"/>
        <v>800</v>
      </c>
      <c r="AI135" s="63">
        <v>400</v>
      </c>
    </row>
    <row r="136" spans="1:36" ht="37.200000000000003" customHeight="1">
      <c r="A136" s="63">
        <v>18</v>
      </c>
      <c r="B136" s="63">
        <v>130</v>
      </c>
      <c r="C136" s="67" t="s">
        <v>169</v>
      </c>
      <c r="D136" s="69" t="s">
        <v>170</v>
      </c>
      <c r="E136" s="69" t="s">
        <v>171</v>
      </c>
      <c r="F136" s="63">
        <v>51.393000000000001</v>
      </c>
      <c r="G136" s="63">
        <v>11.878</v>
      </c>
      <c r="H136" s="63" t="s">
        <v>134</v>
      </c>
      <c r="M136" s="63">
        <v>8.56</v>
      </c>
      <c r="N136" s="63">
        <v>41.3</v>
      </c>
      <c r="O136" s="66"/>
      <c r="P136" s="63" t="s">
        <v>42</v>
      </c>
      <c r="Q136" s="63" t="s">
        <v>41</v>
      </c>
      <c r="R136" s="63" t="s">
        <v>41</v>
      </c>
      <c r="S136" s="63" t="s">
        <v>49</v>
      </c>
      <c r="T136" s="63" t="s">
        <v>123</v>
      </c>
      <c r="U136" s="67" t="s">
        <v>172</v>
      </c>
      <c r="V136" s="67" t="s">
        <v>173</v>
      </c>
      <c r="W136" s="67" t="s">
        <v>174</v>
      </c>
      <c r="X136" s="63" t="s">
        <v>61</v>
      </c>
      <c r="Y136" s="68">
        <v>100</v>
      </c>
      <c r="Z136" s="68"/>
      <c r="AA136" s="68"/>
      <c r="AB136" s="68"/>
      <c r="AC136" s="63">
        <v>4</v>
      </c>
      <c r="AD136" s="63" t="s">
        <v>47</v>
      </c>
      <c r="AE136" s="63">
        <v>4470</v>
      </c>
      <c r="AG136" s="63">
        <f t="shared" si="2"/>
        <v>1600</v>
      </c>
      <c r="AI136" s="63">
        <v>800</v>
      </c>
    </row>
    <row r="137" spans="1:36" ht="37.200000000000003" customHeight="1">
      <c r="A137" s="63">
        <v>19</v>
      </c>
      <c r="B137" s="63">
        <v>131</v>
      </c>
      <c r="C137" s="67" t="s">
        <v>176</v>
      </c>
      <c r="D137" s="69" t="s">
        <v>177</v>
      </c>
      <c r="E137" s="69" t="s">
        <v>178</v>
      </c>
      <c r="F137" s="63">
        <v>55.84</v>
      </c>
      <c r="G137" s="63">
        <v>-3.173</v>
      </c>
      <c r="H137" s="63" t="s">
        <v>53</v>
      </c>
      <c r="N137" s="63">
        <v>15.1</v>
      </c>
      <c r="O137" s="66" t="s">
        <v>179</v>
      </c>
      <c r="P137" s="63" t="s">
        <v>42</v>
      </c>
      <c r="Q137" s="63" t="s">
        <v>41</v>
      </c>
      <c r="R137" s="63" t="s">
        <v>41</v>
      </c>
      <c r="S137" s="63" t="s">
        <v>55</v>
      </c>
      <c r="T137" s="63" t="s">
        <v>123</v>
      </c>
      <c r="U137" s="67" t="s">
        <v>172</v>
      </c>
      <c r="V137" s="67" t="s">
        <v>173</v>
      </c>
      <c r="W137" s="67" t="s">
        <v>174</v>
      </c>
      <c r="Y137" s="68"/>
      <c r="Z137" s="68"/>
      <c r="AA137" s="68"/>
      <c r="AB137" s="68"/>
      <c r="AC137" s="63">
        <v>4</v>
      </c>
      <c r="AD137" s="63" t="s">
        <v>47</v>
      </c>
      <c r="AE137" s="63">
        <v>4400</v>
      </c>
      <c r="AF137" s="63">
        <v>7290</v>
      </c>
      <c r="AG137" s="63">
        <f t="shared" si="2"/>
        <v>320</v>
      </c>
      <c r="AH137" s="63">
        <f t="shared" si="1"/>
        <v>300</v>
      </c>
      <c r="AI137" s="63">
        <v>160</v>
      </c>
      <c r="AJ137" s="63">
        <v>150</v>
      </c>
    </row>
    <row r="138" spans="1:36" ht="37.200000000000003" customHeight="1">
      <c r="A138" s="63">
        <v>19</v>
      </c>
      <c r="B138" s="63">
        <v>132</v>
      </c>
      <c r="C138" s="67" t="s">
        <v>176</v>
      </c>
      <c r="D138" s="69" t="s">
        <v>177</v>
      </c>
      <c r="E138" s="69" t="s">
        <v>178</v>
      </c>
      <c r="F138" s="63">
        <v>55.84</v>
      </c>
      <c r="G138" s="63">
        <v>-3.173</v>
      </c>
      <c r="H138" s="63" t="s">
        <v>180</v>
      </c>
      <c r="N138" s="63">
        <v>15.1</v>
      </c>
      <c r="O138" s="66" t="s">
        <v>179</v>
      </c>
      <c r="P138" s="63" t="s">
        <v>42</v>
      </c>
      <c r="Q138" s="63" t="s">
        <v>41</v>
      </c>
      <c r="R138" s="63" t="s">
        <v>41</v>
      </c>
      <c r="S138" s="63" t="s">
        <v>55</v>
      </c>
      <c r="T138" s="63" t="s">
        <v>123</v>
      </c>
      <c r="U138" s="67" t="s">
        <v>181</v>
      </c>
      <c r="V138" s="67" t="s">
        <v>182</v>
      </c>
      <c r="W138" s="67" t="s">
        <v>183</v>
      </c>
      <c r="Y138" s="68"/>
      <c r="Z138" s="68"/>
      <c r="AA138" s="68"/>
      <c r="AB138" s="68"/>
      <c r="AC138" s="63">
        <v>4</v>
      </c>
      <c r="AD138" s="63" t="s">
        <v>47</v>
      </c>
      <c r="AE138" s="63">
        <v>5410</v>
      </c>
      <c r="AF138" s="63">
        <v>7920</v>
      </c>
      <c r="AG138" s="63">
        <f t="shared" si="2"/>
        <v>320</v>
      </c>
      <c r="AH138" s="63">
        <f t="shared" si="1"/>
        <v>300</v>
      </c>
      <c r="AI138" s="63">
        <v>160</v>
      </c>
      <c r="AJ138" s="63">
        <v>150</v>
      </c>
    </row>
    <row r="139" spans="1:36" ht="37.200000000000003" customHeight="1">
      <c r="A139" s="63">
        <v>19</v>
      </c>
      <c r="B139" s="63">
        <v>133</v>
      </c>
      <c r="C139" s="67" t="s">
        <v>176</v>
      </c>
      <c r="D139" s="69" t="s">
        <v>177</v>
      </c>
      <c r="E139" s="69" t="s">
        <v>178</v>
      </c>
      <c r="F139" s="63">
        <v>55.84</v>
      </c>
      <c r="G139" s="63">
        <v>-3.173</v>
      </c>
      <c r="H139" s="63" t="s">
        <v>53</v>
      </c>
      <c r="N139" s="63">
        <v>15.1</v>
      </c>
      <c r="O139" s="66" t="s">
        <v>179</v>
      </c>
      <c r="P139" s="63" t="s">
        <v>42</v>
      </c>
      <c r="Q139" s="63" t="s">
        <v>41</v>
      </c>
      <c r="R139" s="63" t="s">
        <v>41</v>
      </c>
      <c r="S139" s="63" t="s">
        <v>43</v>
      </c>
      <c r="T139" s="63" t="s">
        <v>123</v>
      </c>
      <c r="U139" s="67" t="s">
        <v>181</v>
      </c>
      <c r="V139" s="67" t="s">
        <v>182</v>
      </c>
      <c r="W139" s="67" t="s">
        <v>183</v>
      </c>
      <c r="Y139" s="68"/>
      <c r="Z139" s="68"/>
      <c r="AA139" s="68"/>
      <c r="AB139" s="68"/>
      <c r="AC139" s="63">
        <v>4</v>
      </c>
      <c r="AD139" s="63" t="s">
        <v>47</v>
      </c>
      <c r="AE139" s="63">
        <v>4870</v>
      </c>
      <c r="AF139" s="63">
        <v>7600</v>
      </c>
      <c r="AG139" s="63">
        <f t="shared" si="2"/>
        <v>320</v>
      </c>
      <c r="AH139" s="63">
        <f t="shared" si="1"/>
        <v>300</v>
      </c>
      <c r="AI139" s="63">
        <v>160</v>
      </c>
      <c r="AJ139" s="63">
        <v>150</v>
      </c>
    </row>
    <row r="140" spans="1:36" ht="37.200000000000003" customHeight="1">
      <c r="A140" s="63">
        <v>19</v>
      </c>
      <c r="B140" s="63">
        <v>134</v>
      </c>
      <c r="C140" s="67" t="s">
        <v>176</v>
      </c>
      <c r="D140" s="69" t="s">
        <v>177</v>
      </c>
      <c r="E140" s="69" t="s">
        <v>178</v>
      </c>
      <c r="F140" s="63">
        <v>55.84</v>
      </c>
      <c r="G140" s="63">
        <v>-3.173</v>
      </c>
      <c r="H140" s="63" t="s">
        <v>180</v>
      </c>
      <c r="N140" s="63">
        <v>15.1</v>
      </c>
      <c r="O140" s="66" t="s">
        <v>179</v>
      </c>
      <c r="P140" s="63" t="s">
        <v>42</v>
      </c>
      <c r="Q140" s="63" t="s">
        <v>41</v>
      </c>
      <c r="R140" s="63" t="s">
        <v>41</v>
      </c>
      <c r="S140" s="63" t="s">
        <v>49</v>
      </c>
      <c r="T140" s="63" t="s">
        <v>123</v>
      </c>
      <c r="U140" s="67" t="s">
        <v>181</v>
      </c>
      <c r="V140" s="67" t="s">
        <v>182</v>
      </c>
      <c r="W140" s="67" t="s">
        <v>183</v>
      </c>
      <c r="Y140" s="68"/>
      <c r="Z140" s="68"/>
      <c r="AA140" s="68"/>
      <c r="AB140" s="68"/>
      <c r="AC140" s="63">
        <v>4</v>
      </c>
      <c r="AD140" s="63" t="s">
        <v>47</v>
      </c>
      <c r="AE140" s="63">
        <v>4150</v>
      </c>
      <c r="AF140" s="63">
        <v>7390</v>
      </c>
      <c r="AG140" s="63">
        <f t="shared" si="2"/>
        <v>320</v>
      </c>
      <c r="AH140" s="63">
        <f t="shared" si="1"/>
        <v>300</v>
      </c>
      <c r="AI140" s="63">
        <v>160</v>
      </c>
      <c r="AJ140" s="63">
        <v>150</v>
      </c>
    </row>
    <row r="141" spans="1:36" ht="37.200000000000003" customHeight="1">
      <c r="A141" s="63">
        <v>19</v>
      </c>
      <c r="B141" s="63">
        <v>135</v>
      </c>
      <c r="C141" s="67" t="s">
        <v>176</v>
      </c>
      <c r="D141" s="69" t="s">
        <v>177</v>
      </c>
      <c r="E141" s="69" t="s">
        <v>178</v>
      </c>
      <c r="F141" s="63">
        <v>55.84</v>
      </c>
      <c r="G141" s="63">
        <v>-3.173</v>
      </c>
      <c r="H141" s="63" t="s">
        <v>53</v>
      </c>
      <c r="N141" s="63">
        <v>16.600000000000001</v>
      </c>
      <c r="O141" s="66" t="s">
        <v>179</v>
      </c>
      <c r="P141" s="63" t="s">
        <v>42</v>
      </c>
      <c r="Q141" s="63" t="s">
        <v>41</v>
      </c>
      <c r="R141" s="63" t="s">
        <v>41</v>
      </c>
      <c r="S141" s="63" t="s">
        <v>55</v>
      </c>
      <c r="T141" s="63" t="s">
        <v>123</v>
      </c>
      <c r="U141" s="67" t="s">
        <v>181</v>
      </c>
      <c r="V141" s="67" t="s">
        <v>182</v>
      </c>
      <c r="W141" s="67" t="s">
        <v>183</v>
      </c>
      <c r="Y141" s="68"/>
      <c r="Z141" s="68"/>
      <c r="AA141" s="68"/>
      <c r="AB141" s="68"/>
      <c r="AC141" s="63">
        <v>4</v>
      </c>
      <c r="AD141" s="63" t="s">
        <v>47</v>
      </c>
      <c r="AE141" s="63">
        <v>4630</v>
      </c>
      <c r="AF141" s="63">
        <v>7380</v>
      </c>
      <c r="AG141" s="63">
        <f t="shared" si="2"/>
        <v>320</v>
      </c>
      <c r="AH141" s="63">
        <f t="shared" ref="AH141:AH148" si="3">AJ141*SQRT(AC141)</f>
        <v>300</v>
      </c>
      <c r="AI141" s="63">
        <v>160</v>
      </c>
      <c r="AJ141" s="63">
        <v>150</v>
      </c>
    </row>
    <row r="142" spans="1:36" ht="37.200000000000003" customHeight="1">
      <c r="A142" s="63">
        <v>19</v>
      </c>
      <c r="B142" s="63">
        <v>136</v>
      </c>
      <c r="C142" s="67" t="s">
        <v>176</v>
      </c>
      <c r="D142" s="69" t="s">
        <v>177</v>
      </c>
      <c r="E142" s="69" t="s">
        <v>178</v>
      </c>
      <c r="F142" s="63">
        <v>55.84</v>
      </c>
      <c r="G142" s="63">
        <v>-3.173</v>
      </c>
      <c r="H142" s="63" t="s">
        <v>180</v>
      </c>
      <c r="N142" s="63">
        <v>16.600000000000001</v>
      </c>
      <c r="O142" s="66" t="s">
        <v>179</v>
      </c>
      <c r="P142" s="63" t="s">
        <v>42</v>
      </c>
      <c r="Q142" s="63" t="s">
        <v>41</v>
      </c>
      <c r="R142" s="63" t="s">
        <v>41</v>
      </c>
      <c r="S142" s="63" t="s">
        <v>55</v>
      </c>
      <c r="T142" s="63" t="s">
        <v>123</v>
      </c>
      <c r="U142" s="67" t="s">
        <v>181</v>
      </c>
      <c r="V142" s="67" t="s">
        <v>182</v>
      </c>
      <c r="W142" s="67" t="s">
        <v>183</v>
      </c>
      <c r="Y142" s="68"/>
      <c r="Z142" s="68"/>
      <c r="AA142" s="68"/>
      <c r="AB142" s="68"/>
      <c r="AC142" s="63">
        <v>4</v>
      </c>
      <c r="AD142" s="63" t="s">
        <v>47</v>
      </c>
      <c r="AE142" s="63">
        <v>5600</v>
      </c>
      <c r="AF142" s="63">
        <v>8380</v>
      </c>
      <c r="AG142" s="63">
        <f t="shared" si="2"/>
        <v>320</v>
      </c>
      <c r="AH142" s="63">
        <f t="shared" si="3"/>
        <v>300</v>
      </c>
      <c r="AI142" s="63">
        <v>160</v>
      </c>
      <c r="AJ142" s="63">
        <v>150</v>
      </c>
    </row>
    <row r="143" spans="1:36" ht="37.200000000000003" customHeight="1">
      <c r="A143" s="63">
        <v>19</v>
      </c>
      <c r="B143" s="63">
        <v>137</v>
      </c>
      <c r="C143" s="67" t="s">
        <v>176</v>
      </c>
      <c r="D143" s="69" t="s">
        <v>177</v>
      </c>
      <c r="E143" s="69" t="s">
        <v>178</v>
      </c>
      <c r="F143" s="63">
        <v>55.84</v>
      </c>
      <c r="G143" s="63">
        <v>-3.173</v>
      </c>
      <c r="H143" s="63" t="s">
        <v>53</v>
      </c>
      <c r="N143" s="63">
        <v>16.600000000000001</v>
      </c>
      <c r="O143" s="66" t="s">
        <v>179</v>
      </c>
      <c r="P143" s="63" t="s">
        <v>42</v>
      </c>
      <c r="Q143" s="63" t="s">
        <v>41</v>
      </c>
      <c r="R143" s="63" t="s">
        <v>41</v>
      </c>
      <c r="S143" s="63" t="s">
        <v>43</v>
      </c>
      <c r="T143" s="63" t="s">
        <v>123</v>
      </c>
      <c r="U143" s="67" t="s">
        <v>181</v>
      </c>
      <c r="V143" s="67" t="s">
        <v>182</v>
      </c>
      <c r="W143" s="67" t="s">
        <v>183</v>
      </c>
      <c r="Y143" s="68"/>
      <c r="Z143" s="68"/>
      <c r="AA143" s="68"/>
      <c r="AB143" s="68"/>
      <c r="AC143" s="63">
        <v>4</v>
      </c>
      <c r="AD143" s="63" t="s">
        <v>47</v>
      </c>
      <c r="AE143" s="63">
        <v>4050</v>
      </c>
      <c r="AF143" s="63">
        <v>8280</v>
      </c>
      <c r="AG143" s="63">
        <f t="shared" si="2"/>
        <v>320</v>
      </c>
      <c r="AH143" s="63">
        <f t="shared" si="3"/>
        <v>300</v>
      </c>
      <c r="AI143" s="63">
        <v>160</v>
      </c>
      <c r="AJ143" s="63">
        <v>150</v>
      </c>
    </row>
    <row r="144" spans="1:36" ht="37.200000000000003" customHeight="1">
      <c r="A144" s="63">
        <v>19</v>
      </c>
      <c r="B144" s="63">
        <v>138</v>
      </c>
      <c r="C144" s="67" t="s">
        <v>176</v>
      </c>
      <c r="D144" s="69" t="s">
        <v>177</v>
      </c>
      <c r="E144" s="69" t="s">
        <v>178</v>
      </c>
      <c r="F144" s="63">
        <v>55.84</v>
      </c>
      <c r="G144" s="63">
        <v>-3.173</v>
      </c>
      <c r="H144" s="63" t="s">
        <v>180</v>
      </c>
      <c r="N144" s="63">
        <v>16.600000000000001</v>
      </c>
      <c r="O144" s="66" t="s">
        <v>179</v>
      </c>
      <c r="P144" s="63" t="s">
        <v>42</v>
      </c>
      <c r="Q144" s="63" t="s">
        <v>41</v>
      </c>
      <c r="R144" s="63" t="s">
        <v>41</v>
      </c>
      <c r="S144" s="63" t="s">
        <v>49</v>
      </c>
      <c r="T144" s="63" t="s">
        <v>123</v>
      </c>
      <c r="U144" s="67" t="s">
        <v>181</v>
      </c>
      <c r="V144" s="67" t="s">
        <v>182</v>
      </c>
      <c r="W144" s="67" t="s">
        <v>183</v>
      </c>
      <c r="Y144" s="68"/>
      <c r="Z144" s="68"/>
      <c r="AA144" s="68"/>
      <c r="AB144" s="68"/>
      <c r="AC144" s="63">
        <v>4</v>
      </c>
      <c r="AD144" s="63" t="s">
        <v>47</v>
      </c>
      <c r="AE144" s="63">
        <v>3770</v>
      </c>
      <c r="AF144" s="63">
        <v>7700</v>
      </c>
      <c r="AG144" s="63">
        <f t="shared" si="2"/>
        <v>320</v>
      </c>
      <c r="AH144" s="63">
        <f t="shared" si="3"/>
        <v>300</v>
      </c>
      <c r="AI144" s="63">
        <v>160</v>
      </c>
      <c r="AJ144" s="63">
        <v>150</v>
      </c>
    </row>
    <row r="145" spans="1:36" ht="37.200000000000003" customHeight="1">
      <c r="A145" s="63">
        <v>19</v>
      </c>
      <c r="B145" s="63">
        <v>139</v>
      </c>
      <c r="C145" s="67" t="s">
        <v>176</v>
      </c>
      <c r="D145" s="69" t="s">
        <v>184</v>
      </c>
      <c r="E145" s="69" t="s">
        <v>185</v>
      </c>
      <c r="F145" s="63">
        <v>55.841999999999999</v>
      </c>
      <c r="G145" s="63">
        <v>-3.13</v>
      </c>
      <c r="H145" s="63" t="s">
        <v>53</v>
      </c>
      <c r="N145" s="63">
        <v>8.4</v>
      </c>
      <c r="O145" s="66" t="s">
        <v>179</v>
      </c>
      <c r="P145" s="63" t="s">
        <v>42</v>
      </c>
      <c r="Q145" s="63" t="s">
        <v>41</v>
      </c>
      <c r="R145" s="63" t="s">
        <v>41</v>
      </c>
      <c r="S145" s="63" t="s">
        <v>49</v>
      </c>
      <c r="T145" s="63" t="s">
        <v>123</v>
      </c>
      <c r="U145" s="67" t="s">
        <v>181</v>
      </c>
      <c r="V145" s="67" t="s">
        <v>182</v>
      </c>
      <c r="W145" s="67" t="s">
        <v>183</v>
      </c>
      <c r="X145" s="63" t="s">
        <v>61</v>
      </c>
      <c r="Y145" s="68">
        <v>120</v>
      </c>
      <c r="Z145" s="68"/>
      <c r="AA145" s="68"/>
      <c r="AB145" s="68"/>
      <c r="AC145" s="63">
        <v>4</v>
      </c>
      <c r="AD145" s="63" t="s">
        <v>47</v>
      </c>
      <c r="AE145" s="63">
        <v>5590</v>
      </c>
      <c r="AF145" s="63">
        <v>6660</v>
      </c>
      <c r="AG145" s="63">
        <f t="shared" si="2"/>
        <v>240</v>
      </c>
      <c r="AH145" s="63">
        <f t="shared" si="3"/>
        <v>280</v>
      </c>
      <c r="AI145" s="63">
        <v>120</v>
      </c>
      <c r="AJ145" s="63">
        <v>140</v>
      </c>
    </row>
    <row r="146" spans="1:36" ht="37.200000000000003" customHeight="1">
      <c r="A146" s="63">
        <v>19</v>
      </c>
      <c r="B146" s="63">
        <v>140</v>
      </c>
      <c r="C146" s="67" t="s">
        <v>176</v>
      </c>
      <c r="D146" s="69" t="s">
        <v>184</v>
      </c>
      <c r="E146" s="69" t="s">
        <v>185</v>
      </c>
      <c r="F146" s="63">
        <v>55.841999999999999</v>
      </c>
      <c r="G146" s="63">
        <v>-3.13</v>
      </c>
      <c r="H146" s="63" t="s">
        <v>53</v>
      </c>
      <c r="N146" s="63">
        <v>8.4</v>
      </c>
      <c r="O146" s="66" t="s">
        <v>179</v>
      </c>
      <c r="P146" s="63" t="s">
        <v>42</v>
      </c>
      <c r="Q146" s="63" t="s">
        <v>41</v>
      </c>
      <c r="R146" s="63" t="s">
        <v>41</v>
      </c>
      <c r="S146" s="63" t="s">
        <v>43</v>
      </c>
      <c r="T146" s="63" t="s">
        <v>123</v>
      </c>
      <c r="U146" s="67" t="s">
        <v>181</v>
      </c>
      <c r="V146" s="67" t="s">
        <v>182</v>
      </c>
      <c r="W146" s="67" t="s">
        <v>183</v>
      </c>
      <c r="X146" s="63" t="s">
        <v>61</v>
      </c>
      <c r="Y146" s="68">
        <v>120</v>
      </c>
      <c r="Z146" s="68"/>
      <c r="AA146" s="68"/>
      <c r="AB146" s="68"/>
      <c r="AC146" s="63">
        <v>4</v>
      </c>
      <c r="AD146" s="63" t="s">
        <v>47</v>
      </c>
      <c r="AE146" s="63">
        <v>5850</v>
      </c>
      <c r="AF146" s="63">
        <v>7010</v>
      </c>
      <c r="AG146" s="63">
        <f t="shared" si="2"/>
        <v>240</v>
      </c>
      <c r="AH146" s="63">
        <f t="shared" si="3"/>
        <v>280</v>
      </c>
      <c r="AI146" s="63">
        <v>120</v>
      </c>
      <c r="AJ146" s="63">
        <v>140</v>
      </c>
    </row>
    <row r="147" spans="1:36" ht="37.200000000000003" customHeight="1">
      <c r="A147" s="63">
        <v>19</v>
      </c>
      <c r="B147" s="63">
        <v>141</v>
      </c>
      <c r="C147" s="67" t="s">
        <v>176</v>
      </c>
      <c r="D147" s="69" t="s">
        <v>184</v>
      </c>
      <c r="E147" s="69" t="s">
        <v>185</v>
      </c>
      <c r="F147" s="63">
        <v>55.841999999999999</v>
      </c>
      <c r="G147" s="63">
        <v>-3.13</v>
      </c>
      <c r="H147" s="63" t="s">
        <v>53</v>
      </c>
      <c r="N147" s="63">
        <v>8.4</v>
      </c>
      <c r="O147" s="66" t="s">
        <v>179</v>
      </c>
      <c r="P147" s="63" t="s">
        <v>42</v>
      </c>
      <c r="Q147" s="63" t="s">
        <v>41</v>
      </c>
      <c r="R147" s="63" t="s">
        <v>41</v>
      </c>
      <c r="S147" s="63" t="s">
        <v>43</v>
      </c>
      <c r="T147" s="63" t="s">
        <v>123</v>
      </c>
      <c r="U147" s="67" t="s">
        <v>181</v>
      </c>
      <c r="V147" s="67" t="s">
        <v>182</v>
      </c>
      <c r="W147" s="67" t="s">
        <v>183</v>
      </c>
      <c r="X147" s="63" t="s">
        <v>61</v>
      </c>
      <c r="Y147" s="68">
        <v>120</v>
      </c>
      <c r="Z147" s="68"/>
      <c r="AA147" s="68"/>
      <c r="AB147" s="68"/>
      <c r="AC147" s="63">
        <v>4</v>
      </c>
      <c r="AD147" s="63" t="s">
        <v>47</v>
      </c>
      <c r="AE147" s="63">
        <v>5570</v>
      </c>
      <c r="AF147" s="63">
        <v>6610</v>
      </c>
      <c r="AG147" s="63">
        <f t="shared" si="2"/>
        <v>240</v>
      </c>
      <c r="AH147" s="63">
        <f t="shared" si="3"/>
        <v>280</v>
      </c>
      <c r="AI147" s="63">
        <v>120</v>
      </c>
      <c r="AJ147" s="63">
        <v>140</v>
      </c>
    </row>
    <row r="148" spans="1:36" ht="37.200000000000003" customHeight="1">
      <c r="A148" s="63">
        <v>19</v>
      </c>
      <c r="B148" s="63">
        <v>142</v>
      </c>
      <c r="C148" s="67" t="s">
        <v>176</v>
      </c>
      <c r="D148" s="69" t="s">
        <v>184</v>
      </c>
      <c r="E148" s="69" t="s">
        <v>185</v>
      </c>
      <c r="F148" s="63">
        <v>55.841999999999999</v>
      </c>
      <c r="G148" s="63">
        <v>-3.13</v>
      </c>
      <c r="H148" s="63" t="s">
        <v>53</v>
      </c>
      <c r="N148" s="63">
        <v>8.4</v>
      </c>
      <c r="O148" s="66" t="s">
        <v>179</v>
      </c>
      <c r="P148" s="63" t="s">
        <v>42</v>
      </c>
      <c r="Q148" s="63" t="s">
        <v>41</v>
      </c>
      <c r="R148" s="63" t="s">
        <v>41</v>
      </c>
      <c r="S148" s="63" t="s">
        <v>55</v>
      </c>
      <c r="T148" s="63" t="s">
        <v>123</v>
      </c>
      <c r="U148" s="67" t="s">
        <v>181</v>
      </c>
      <c r="V148" s="67" t="s">
        <v>182</v>
      </c>
      <c r="W148" s="67" t="s">
        <v>183</v>
      </c>
      <c r="X148" s="63" t="s">
        <v>61</v>
      </c>
      <c r="Y148" s="68">
        <v>120</v>
      </c>
      <c r="Z148" s="68"/>
      <c r="AA148" s="68"/>
      <c r="AB148" s="68"/>
      <c r="AC148" s="63">
        <v>4</v>
      </c>
      <c r="AD148" s="63" t="s">
        <v>47</v>
      </c>
      <c r="AE148" s="63">
        <v>5880</v>
      </c>
      <c r="AF148" s="63">
        <v>6810</v>
      </c>
      <c r="AG148" s="63">
        <f t="shared" si="2"/>
        <v>240</v>
      </c>
      <c r="AH148" s="63">
        <f t="shared" si="3"/>
        <v>280</v>
      </c>
      <c r="AI148" s="63">
        <v>120</v>
      </c>
      <c r="AJ148" s="63">
        <v>140</v>
      </c>
    </row>
    <row r="149" spans="1:36" ht="37.200000000000003" customHeight="1">
      <c r="A149" s="63">
        <v>20</v>
      </c>
      <c r="B149" s="63">
        <v>143</v>
      </c>
      <c r="C149" s="67" t="s">
        <v>186</v>
      </c>
      <c r="D149" s="69" t="s">
        <v>187</v>
      </c>
      <c r="E149" s="69" t="s">
        <v>188</v>
      </c>
      <c r="F149" s="63">
        <v>52.539000000000001</v>
      </c>
      <c r="G149" s="63">
        <v>5.5620000000000003</v>
      </c>
      <c r="H149" s="63" t="s">
        <v>89</v>
      </c>
      <c r="M149" s="63">
        <v>7.9</v>
      </c>
      <c r="N149" s="63">
        <v>22</v>
      </c>
      <c r="O149" s="66" t="s">
        <v>189</v>
      </c>
      <c r="P149" s="63" t="s">
        <v>41</v>
      </c>
      <c r="Q149" s="63" t="s">
        <v>41</v>
      </c>
      <c r="R149" s="63" t="s">
        <v>42</v>
      </c>
      <c r="S149" s="63" t="s">
        <v>49</v>
      </c>
      <c r="T149" s="63" t="s">
        <v>135</v>
      </c>
      <c r="U149" s="67" t="s">
        <v>1368</v>
      </c>
      <c r="V149" s="67" t="s">
        <v>1369</v>
      </c>
      <c r="W149" s="67" t="s">
        <v>1370</v>
      </c>
      <c r="Y149" s="68"/>
      <c r="Z149" s="68"/>
      <c r="AA149" s="68"/>
      <c r="AB149" s="68"/>
      <c r="AC149" s="63">
        <v>4</v>
      </c>
      <c r="AD149" s="63" t="s">
        <v>47</v>
      </c>
      <c r="AE149" s="63">
        <v>4450</v>
      </c>
      <c r="AG149" s="63">
        <f t="shared" si="2"/>
        <v>160</v>
      </c>
      <c r="AI149" s="63">
        <v>80</v>
      </c>
    </row>
    <row r="150" spans="1:36" ht="37.200000000000003" customHeight="1">
      <c r="A150" s="63">
        <v>20</v>
      </c>
      <c r="B150" s="63">
        <v>144</v>
      </c>
      <c r="C150" s="67" t="s">
        <v>186</v>
      </c>
      <c r="D150" s="69" t="s">
        <v>187</v>
      </c>
      <c r="E150" s="69" t="s">
        <v>188</v>
      </c>
      <c r="F150" s="63">
        <v>52.539000000000001</v>
      </c>
      <c r="G150" s="63">
        <v>5.5620000000000003</v>
      </c>
      <c r="H150" s="63" t="s">
        <v>89</v>
      </c>
      <c r="M150" s="63">
        <v>7.9</v>
      </c>
      <c r="N150" s="63">
        <v>22</v>
      </c>
      <c r="O150" s="66" t="s">
        <v>189</v>
      </c>
      <c r="P150" s="63" t="s">
        <v>41</v>
      </c>
      <c r="Q150" s="63" t="s">
        <v>41</v>
      </c>
      <c r="R150" s="63" t="s">
        <v>42</v>
      </c>
      <c r="S150" s="63" t="s">
        <v>55</v>
      </c>
      <c r="T150" s="63" t="s">
        <v>135</v>
      </c>
      <c r="U150" s="67" t="s">
        <v>1368</v>
      </c>
      <c r="V150" s="67" t="s">
        <v>1369</v>
      </c>
      <c r="W150" s="67" t="s">
        <v>1370</v>
      </c>
      <c r="Y150" s="68"/>
      <c r="Z150" s="68"/>
      <c r="AA150" s="68"/>
      <c r="AB150" s="68"/>
      <c r="AC150" s="63">
        <v>4</v>
      </c>
      <c r="AD150" s="63" t="s">
        <v>47</v>
      </c>
      <c r="AE150" s="63">
        <v>5060</v>
      </c>
      <c r="AG150" s="63">
        <f t="shared" si="2"/>
        <v>160</v>
      </c>
      <c r="AI150" s="63">
        <v>80</v>
      </c>
    </row>
    <row r="151" spans="1:36" ht="37.200000000000003" customHeight="1">
      <c r="A151" s="63">
        <v>20</v>
      </c>
      <c r="B151" s="63">
        <v>145</v>
      </c>
      <c r="C151" s="67" t="s">
        <v>186</v>
      </c>
      <c r="D151" s="69" t="s">
        <v>187</v>
      </c>
      <c r="E151" s="69" t="s">
        <v>188</v>
      </c>
      <c r="F151" s="63">
        <v>52.539000000000001</v>
      </c>
      <c r="G151" s="63">
        <v>5.5620000000000003</v>
      </c>
      <c r="H151" s="63" t="s">
        <v>89</v>
      </c>
      <c r="M151" s="63">
        <v>7.9</v>
      </c>
      <c r="N151" s="63">
        <v>22</v>
      </c>
      <c r="O151" s="66" t="s">
        <v>110</v>
      </c>
      <c r="P151" s="63" t="s">
        <v>41</v>
      </c>
      <c r="Q151" s="63" t="s">
        <v>41</v>
      </c>
      <c r="R151" s="63" t="s">
        <v>42</v>
      </c>
      <c r="S151" s="63" t="s">
        <v>49</v>
      </c>
      <c r="T151" s="63" t="s">
        <v>135</v>
      </c>
      <c r="U151" s="67" t="s">
        <v>1368</v>
      </c>
      <c r="V151" s="67" t="s">
        <v>1369</v>
      </c>
      <c r="W151" s="67" t="s">
        <v>1370</v>
      </c>
      <c r="Y151" s="68"/>
      <c r="Z151" s="68"/>
      <c r="AA151" s="68"/>
      <c r="AB151" s="68"/>
      <c r="AC151" s="63">
        <v>4</v>
      </c>
      <c r="AD151" s="63" t="s">
        <v>47</v>
      </c>
      <c r="AE151" s="63">
        <v>5950</v>
      </c>
      <c r="AG151" s="63">
        <f t="shared" si="2"/>
        <v>380</v>
      </c>
      <c r="AI151" s="63">
        <v>190</v>
      </c>
    </row>
    <row r="152" spans="1:36" ht="37.200000000000003" customHeight="1">
      <c r="A152" s="63">
        <v>20</v>
      </c>
      <c r="B152" s="63">
        <v>146</v>
      </c>
      <c r="C152" s="67" t="s">
        <v>186</v>
      </c>
      <c r="D152" s="69" t="s">
        <v>187</v>
      </c>
      <c r="E152" s="69" t="s">
        <v>188</v>
      </c>
      <c r="F152" s="63">
        <v>52.539000000000001</v>
      </c>
      <c r="G152" s="63">
        <v>5.5620000000000003</v>
      </c>
      <c r="H152" s="63" t="s">
        <v>89</v>
      </c>
      <c r="M152" s="63">
        <v>7.9</v>
      </c>
      <c r="N152" s="63">
        <v>22</v>
      </c>
      <c r="O152" s="66" t="s">
        <v>110</v>
      </c>
      <c r="P152" s="63" t="s">
        <v>41</v>
      </c>
      <c r="Q152" s="63" t="s">
        <v>41</v>
      </c>
      <c r="R152" s="63" t="s">
        <v>42</v>
      </c>
      <c r="S152" s="63" t="s">
        <v>55</v>
      </c>
      <c r="T152" s="63" t="s">
        <v>135</v>
      </c>
      <c r="U152" s="67" t="s">
        <v>1368</v>
      </c>
      <c r="V152" s="67" t="s">
        <v>1369</v>
      </c>
      <c r="W152" s="67" t="s">
        <v>1370</v>
      </c>
      <c r="Y152" s="68"/>
      <c r="Z152" s="68"/>
      <c r="AA152" s="68"/>
      <c r="AB152" s="68"/>
      <c r="AC152" s="63">
        <v>4</v>
      </c>
      <c r="AD152" s="63" t="s">
        <v>47</v>
      </c>
      <c r="AE152" s="63">
        <v>6480</v>
      </c>
      <c r="AG152" s="63">
        <f t="shared" si="2"/>
        <v>380</v>
      </c>
      <c r="AI152" s="63">
        <v>190</v>
      </c>
    </row>
    <row r="153" spans="1:36" ht="37.200000000000003" customHeight="1">
      <c r="A153" s="63">
        <v>20</v>
      </c>
      <c r="B153" s="63">
        <v>147</v>
      </c>
      <c r="C153" s="67" t="s">
        <v>186</v>
      </c>
      <c r="D153" s="69" t="s">
        <v>187</v>
      </c>
      <c r="E153" s="69" t="s">
        <v>188</v>
      </c>
      <c r="F153" s="63">
        <v>52.539000000000001</v>
      </c>
      <c r="G153" s="63">
        <v>5.5620000000000003</v>
      </c>
      <c r="H153" s="63" t="s">
        <v>89</v>
      </c>
      <c r="M153" s="63">
        <v>7.9</v>
      </c>
      <c r="N153" s="63">
        <v>22</v>
      </c>
      <c r="O153" s="66" t="s">
        <v>191</v>
      </c>
      <c r="P153" s="63" t="s">
        <v>41</v>
      </c>
      <c r="Q153" s="63" t="s">
        <v>41</v>
      </c>
      <c r="R153" s="63" t="s">
        <v>42</v>
      </c>
      <c r="S153" s="63" t="s">
        <v>49</v>
      </c>
      <c r="T153" s="63" t="s">
        <v>123</v>
      </c>
      <c r="U153" s="67" t="s">
        <v>1368</v>
      </c>
      <c r="V153" s="67" t="s">
        <v>1369</v>
      </c>
      <c r="W153" s="67" t="s">
        <v>1370</v>
      </c>
      <c r="Y153" s="68"/>
      <c r="Z153" s="68"/>
      <c r="AA153" s="68"/>
      <c r="AB153" s="68"/>
      <c r="AC153" s="63">
        <v>4</v>
      </c>
      <c r="AD153" s="63" t="s">
        <v>47</v>
      </c>
      <c r="AE153" s="63">
        <v>9180</v>
      </c>
      <c r="AG153" s="63">
        <f t="shared" si="2"/>
        <v>2540</v>
      </c>
      <c r="AI153" s="63">
        <v>1270</v>
      </c>
    </row>
    <row r="154" spans="1:36" ht="37.200000000000003" customHeight="1">
      <c r="A154" s="63">
        <v>20</v>
      </c>
      <c r="B154" s="63">
        <v>148</v>
      </c>
      <c r="C154" s="67" t="s">
        <v>186</v>
      </c>
      <c r="D154" s="69" t="s">
        <v>187</v>
      </c>
      <c r="E154" s="69" t="s">
        <v>188</v>
      </c>
      <c r="F154" s="63">
        <v>52.539000000000001</v>
      </c>
      <c r="G154" s="63">
        <v>5.5620000000000003</v>
      </c>
      <c r="H154" s="63" t="s">
        <v>89</v>
      </c>
      <c r="M154" s="63">
        <v>7.9</v>
      </c>
      <c r="N154" s="63">
        <v>22</v>
      </c>
      <c r="O154" s="66" t="s">
        <v>191</v>
      </c>
      <c r="P154" s="63" t="s">
        <v>41</v>
      </c>
      <c r="Q154" s="63" t="s">
        <v>41</v>
      </c>
      <c r="R154" s="63" t="s">
        <v>42</v>
      </c>
      <c r="S154" s="63" t="s">
        <v>55</v>
      </c>
      <c r="T154" s="63" t="s">
        <v>123</v>
      </c>
      <c r="U154" s="67" t="s">
        <v>1368</v>
      </c>
      <c r="V154" s="67" t="s">
        <v>1369</v>
      </c>
      <c r="W154" s="67" t="s">
        <v>1370</v>
      </c>
      <c r="Y154" s="68"/>
      <c r="Z154" s="68"/>
      <c r="AA154" s="68"/>
      <c r="AB154" s="68"/>
      <c r="AC154" s="63">
        <v>4</v>
      </c>
      <c r="AD154" s="63" t="s">
        <v>47</v>
      </c>
      <c r="AE154" s="63">
        <v>91980</v>
      </c>
      <c r="AG154" s="63">
        <f t="shared" si="2"/>
        <v>2540</v>
      </c>
      <c r="AI154" s="63">
        <v>1270</v>
      </c>
    </row>
    <row r="155" spans="1:36" ht="37.200000000000003" customHeight="1">
      <c r="A155" s="63">
        <v>21</v>
      </c>
      <c r="B155" s="63">
        <v>149</v>
      </c>
      <c r="C155" s="67" t="s">
        <v>192</v>
      </c>
      <c r="D155" s="69" t="s">
        <v>187</v>
      </c>
      <c r="E155" s="69" t="s">
        <v>188</v>
      </c>
      <c r="F155" s="63">
        <v>52.539000000000001</v>
      </c>
      <c r="G155" s="63">
        <v>5.5620000000000003</v>
      </c>
      <c r="H155" s="63" t="s">
        <v>109</v>
      </c>
      <c r="O155" s="66" t="s">
        <v>114</v>
      </c>
      <c r="P155" s="63" t="s">
        <v>41</v>
      </c>
      <c r="Q155" s="63" t="s">
        <v>41</v>
      </c>
      <c r="R155" s="63" t="s">
        <v>41</v>
      </c>
      <c r="S155" s="63" t="s">
        <v>49</v>
      </c>
      <c r="U155" s="67" t="s">
        <v>43</v>
      </c>
      <c r="V155" s="67" t="s">
        <v>116</v>
      </c>
      <c r="W155" s="67" t="s">
        <v>193</v>
      </c>
      <c r="Y155" s="68"/>
      <c r="Z155" s="68"/>
      <c r="AA155" s="68"/>
      <c r="AB155" s="68"/>
      <c r="AC155" s="63">
        <v>3</v>
      </c>
      <c r="AD155" s="63" t="s">
        <v>47</v>
      </c>
      <c r="AE155" s="63">
        <v>24200</v>
      </c>
      <c r="AF155" s="63">
        <v>16600</v>
      </c>
    </row>
    <row r="156" spans="1:36" ht="37.200000000000003" customHeight="1">
      <c r="A156" s="63">
        <v>21</v>
      </c>
      <c r="B156" s="63">
        <v>150</v>
      </c>
      <c r="C156" s="67" t="s">
        <v>192</v>
      </c>
      <c r="D156" s="69" t="s">
        <v>187</v>
      </c>
      <c r="E156" s="69" t="s">
        <v>188</v>
      </c>
      <c r="F156" s="63">
        <v>52.539000000000001</v>
      </c>
      <c r="G156" s="63">
        <v>5.5620000000000003</v>
      </c>
      <c r="H156" s="63" t="s">
        <v>109</v>
      </c>
      <c r="O156" s="66" t="s">
        <v>114</v>
      </c>
      <c r="P156" s="63" t="s">
        <v>41</v>
      </c>
      <c r="Q156" s="63" t="s">
        <v>41</v>
      </c>
      <c r="R156" s="63" t="s">
        <v>41</v>
      </c>
      <c r="S156" s="63" t="s">
        <v>43</v>
      </c>
      <c r="U156" s="67" t="s">
        <v>43</v>
      </c>
      <c r="V156" s="67" t="s">
        <v>116</v>
      </c>
      <c r="W156" s="67" t="s">
        <v>193</v>
      </c>
      <c r="Y156" s="68"/>
      <c r="Z156" s="68"/>
      <c r="AA156" s="68"/>
      <c r="AB156" s="68"/>
      <c r="AC156" s="63">
        <v>3</v>
      </c>
      <c r="AD156" s="63" t="s">
        <v>47</v>
      </c>
      <c r="AE156" s="63">
        <v>21300</v>
      </c>
      <c r="AF156" s="63">
        <v>18100</v>
      </c>
    </row>
    <row r="157" spans="1:36" ht="37.200000000000003" customHeight="1">
      <c r="A157" s="63">
        <v>21</v>
      </c>
      <c r="B157" s="63">
        <v>151</v>
      </c>
      <c r="C157" s="67" t="s">
        <v>192</v>
      </c>
      <c r="D157" s="69" t="s">
        <v>187</v>
      </c>
      <c r="E157" s="69" t="s">
        <v>188</v>
      </c>
      <c r="F157" s="63">
        <v>52.539000000000001</v>
      </c>
      <c r="G157" s="63">
        <v>5.5620000000000003</v>
      </c>
      <c r="H157" s="63" t="s">
        <v>109</v>
      </c>
      <c r="O157" s="66" t="s">
        <v>114</v>
      </c>
      <c r="P157" s="63" t="s">
        <v>41</v>
      </c>
      <c r="Q157" s="63" t="s">
        <v>41</v>
      </c>
      <c r="R157" s="63" t="s">
        <v>41</v>
      </c>
      <c r="S157" s="63" t="s">
        <v>43</v>
      </c>
      <c r="U157" s="67" t="s">
        <v>43</v>
      </c>
      <c r="V157" s="67" t="s">
        <v>116</v>
      </c>
      <c r="W157" s="67" t="s">
        <v>193</v>
      </c>
      <c r="Y157" s="68"/>
      <c r="Z157" s="68"/>
      <c r="AA157" s="68"/>
      <c r="AB157" s="68"/>
      <c r="AC157" s="63">
        <v>3</v>
      </c>
      <c r="AD157" s="63" t="s">
        <v>47</v>
      </c>
      <c r="AE157" s="63">
        <v>20500</v>
      </c>
      <c r="AF157" s="63">
        <v>16300</v>
      </c>
    </row>
    <row r="158" spans="1:36" ht="37.200000000000003" customHeight="1">
      <c r="A158" s="63">
        <v>21</v>
      </c>
      <c r="B158" s="63">
        <v>152</v>
      </c>
      <c r="C158" s="67" t="s">
        <v>192</v>
      </c>
      <c r="D158" s="69" t="s">
        <v>194</v>
      </c>
      <c r="E158" s="69" t="s">
        <v>195</v>
      </c>
      <c r="F158" s="63">
        <v>52.985999999999997</v>
      </c>
      <c r="G158" s="63">
        <v>6.6470000000000002</v>
      </c>
      <c r="H158" s="63" t="s">
        <v>39</v>
      </c>
      <c r="O158" s="66" t="s">
        <v>114</v>
      </c>
      <c r="P158" s="63" t="s">
        <v>41</v>
      </c>
      <c r="Q158" s="63" t="s">
        <v>41</v>
      </c>
      <c r="R158" s="63" t="s">
        <v>41</v>
      </c>
      <c r="S158" s="63" t="s">
        <v>49</v>
      </c>
      <c r="U158" s="67" t="s">
        <v>43</v>
      </c>
      <c r="V158" s="67" t="s">
        <v>116</v>
      </c>
      <c r="W158" s="67" t="s">
        <v>193</v>
      </c>
      <c r="Y158" s="68"/>
      <c r="Z158" s="68"/>
      <c r="AA158" s="68"/>
      <c r="AB158" s="68"/>
      <c r="AC158" s="63">
        <v>3</v>
      </c>
      <c r="AD158" s="63" t="s">
        <v>47</v>
      </c>
      <c r="AE158" s="63">
        <v>17100</v>
      </c>
      <c r="AF158" s="63">
        <v>17500</v>
      </c>
    </row>
    <row r="159" spans="1:36" ht="37.200000000000003" customHeight="1">
      <c r="A159" s="63">
        <v>21</v>
      </c>
      <c r="B159" s="63">
        <v>153</v>
      </c>
      <c r="C159" s="67" t="s">
        <v>192</v>
      </c>
      <c r="D159" s="69" t="s">
        <v>194</v>
      </c>
      <c r="E159" s="69" t="s">
        <v>195</v>
      </c>
      <c r="F159" s="63">
        <v>52.985999999999997</v>
      </c>
      <c r="G159" s="63">
        <v>6.6470000000000002</v>
      </c>
      <c r="H159" s="63" t="s">
        <v>39</v>
      </c>
      <c r="O159" s="66" t="s">
        <v>114</v>
      </c>
      <c r="P159" s="63" t="s">
        <v>41</v>
      </c>
      <c r="Q159" s="63" t="s">
        <v>41</v>
      </c>
      <c r="R159" s="63" t="s">
        <v>41</v>
      </c>
      <c r="S159" s="63" t="s">
        <v>43</v>
      </c>
      <c r="U159" s="67" t="s">
        <v>43</v>
      </c>
      <c r="V159" s="67" t="s">
        <v>116</v>
      </c>
      <c r="W159" s="67" t="s">
        <v>193</v>
      </c>
      <c r="Y159" s="68"/>
      <c r="Z159" s="68"/>
      <c r="AA159" s="68"/>
      <c r="AB159" s="68"/>
      <c r="AC159" s="63">
        <v>3</v>
      </c>
      <c r="AD159" s="63" t="s">
        <v>47</v>
      </c>
      <c r="AE159" s="63">
        <v>15500</v>
      </c>
      <c r="AF159" s="63">
        <v>16300</v>
      </c>
    </row>
    <row r="160" spans="1:36" ht="37.200000000000003" customHeight="1">
      <c r="A160" s="63">
        <v>21</v>
      </c>
      <c r="B160" s="63">
        <v>154</v>
      </c>
      <c r="C160" s="67" t="s">
        <v>192</v>
      </c>
      <c r="D160" s="69" t="s">
        <v>194</v>
      </c>
      <c r="E160" s="69" t="s">
        <v>195</v>
      </c>
      <c r="F160" s="63">
        <v>52.985999999999997</v>
      </c>
      <c r="G160" s="63">
        <v>6.6470000000000002</v>
      </c>
      <c r="H160" s="63" t="s">
        <v>39</v>
      </c>
      <c r="O160" s="66" t="s">
        <v>114</v>
      </c>
      <c r="P160" s="63" t="s">
        <v>41</v>
      </c>
      <c r="Q160" s="63" t="s">
        <v>41</v>
      </c>
      <c r="R160" s="63" t="s">
        <v>41</v>
      </c>
      <c r="S160" s="63" t="s">
        <v>43</v>
      </c>
      <c r="U160" s="67" t="s">
        <v>43</v>
      </c>
      <c r="V160" s="67" t="s">
        <v>116</v>
      </c>
      <c r="W160" s="67" t="s">
        <v>193</v>
      </c>
      <c r="Y160" s="68"/>
      <c r="Z160" s="68"/>
      <c r="AA160" s="68"/>
      <c r="AB160" s="68"/>
      <c r="AC160" s="63">
        <v>3</v>
      </c>
      <c r="AD160" s="63" t="s">
        <v>47</v>
      </c>
      <c r="AE160" s="63">
        <v>14200</v>
      </c>
      <c r="AF160" s="63">
        <v>13100</v>
      </c>
    </row>
    <row r="161" spans="1:36" ht="37.200000000000003" customHeight="1">
      <c r="A161" s="63">
        <v>21</v>
      </c>
      <c r="B161" s="63">
        <v>155</v>
      </c>
      <c r="C161" s="67" t="s">
        <v>192</v>
      </c>
      <c r="D161" s="69" t="s">
        <v>196</v>
      </c>
      <c r="E161" s="69" t="s">
        <v>197</v>
      </c>
      <c r="F161" s="63">
        <v>51.624000000000002</v>
      </c>
      <c r="G161" s="63">
        <v>5.0119999999999996</v>
      </c>
      <c r="H161" s="63" t="s">
        <v>39</v>
      </c>
      <c r="N161" s="63">
        <v>1</v>
      </c>
      <c r="O161" s="66" t="s">
        <v>114</v>
      </c>
      <c r="P161" s="63" t="s">
        <v>41</v>
      </c>
      <c r="Q161" s="63" t="s">
        <v>41</v>
      </c>
      <c r="R161" s="63" t="s">
        <v>41</v>
      </c>
      <c r="S161" s="63" t="s">
        <v>49</v>
      </c>
      <c r="U161" s="67" t="s">
        <v>43</v>
      </c>
      <c r="V161" s="67" t="s">
        <v>116</v>
      </c>
      <c r="W161" s="67" t="s">
        <v>193</v>
      </c>
      <c r="Y161" s="68"/>
      <c r="Z161" s="68"/>
      <c r="AA161" s="68"/>
      <c r="AB161" s="68"/>
      <c r="AC161" s="63">
        <v>4</v>
      </c>
      <c r="AD161" s="63" t="s">
        <v>47</v>
      </c>
      <c r="AE161" s="63">
        <v>19670</v>
      </c>
      <c r="AF161" s="63">
        <v>15318</v>
      </c>
      <c r="AG161" s="63">
        <v>1093</v>
      </c>
      <c r="AH161" s="63">
        <v>1490</v>
      </c>
      <c r="AI161" s="63">
        <v>546</v>
      </c>
      <c r="AJ161" s="63">
        <v>745</v>
      </c>
    </row>
    <row r="162" spans="1:36" ht="37.200000000000003" customHeight="1">
      <c r="A162" s="63">
        <v>21</v>
      </c>
      <c r="B162" s="63">
        <v>156</v>
      </c>
      <c r="C162" s="67" t="s">
        <v>192</v>
      </c>
      <c r="D162" s="69" t="s">
        <v>196</v>
      </c>
      <c r="E162" s="69" t="s">
        <v>197</v>
      </c>
      <c r="F162" s="63">
        <v>51.624000000000002</v>
      </c>
      <c r="G162" s="63">
        <v>5.0119999999999996</v>
      </c>
      <c r="H162" s="63" t="s">
        <v>39</v>
      </c>
      <c r="N162" s="63">
        <v>1</v>
      </c>
      <c r="O162" s="66" t="s">
        <v>114</v>
      </c>
      <c r="P162" s="63" t="s">
        <v>41</v>
      </c>
      <c r="Q162" s="63" t="s">
        <v>41</v>
      </c>
      <c r="R162" s="63" t="s">
        <v>41</v>
      </c>
      <c r="S162" s="63" t="s">
        <v>43</v>
      </c>
      <c r="U162" s="67" t="s">
        <v>43</v>
      </c>
      <c r="V162" s="67" t="s">
        <v>116</v>
      </c>
      <c r="W162" s="67" t="s">
        <v>193</v>
      </c>
      <c r="Y162" s="68"/>
      <c r="Z162" s="68"/>
      <c r="AA162" s="68"/>
      <c r="AB162" s="68"/>
      <c r="AC162" s="63">
        <v>4</v>
      </c>
      <c r="AD162" s="63" t="s">
        <v>47</v>
      </c>
      <c r="AE162" s="63">
        <v>20305</v>
      </c>
      <c r="AF162" s="63">
        <v>17172</v>
      </c>
      <c r="AG162" s="63">
        <v>3515</v>
      </c>
      <c r="AH162" s="63">
        <v>1685</v>
      </c>
      <c r="AI162" s="63">
        <v>1759</v>
      </c>
      <c r="AJ162" s="63">
        <v>843</v>
      </c>
    </row>
    <row r="163" spans="1:36" ht="37.200000000000003" customHeight="1">
      <c r="A163" s="63">
        <v>21</v>
      </c>
      <c r="B163" s="63">
        <v>157</v>
      </c>
      <c r="C163" s="67" t="s">
        <v>192</v>
      </c>
      <c r="D163" s="69" t="s">
        <v>196</v>
      </c>
      <c r="E163" s="69" t="s">
        <v>197</v>
      </c>
      <c r="F163" s="63">
        <v>51.624000000000002</v>
      </c>
      <c r="G163" s="63">
        <v>5.0119999999999996</v>
      </c>
      <c r="H163" s="63" t="s">
        <v>39</v>
      </c>
      <c r="N163" s="63">
        <v>1</v>
      </c>
      <c r="O163" s="66" t="s">
        <v>114</v>
      </c>
      <c r="P163" s="63" t="s">
        <v>41</v>
      </c>
      <c r="Q163" s="63" t="s">
        <v>41</v>
      </c>
      <c r="R163" s="63" t="s">
        <v>41</v>
      </c>
      <c r="S163" s="63" t="s">
        <v>43</v>
      </c>
      <c r="U163" s="67" t="s">
        <v>43</v>
      </c>
      <c r="V163" s="67" t="s">
        <v>116</v>
      </c>
      <c r="W163" s="67" t="s">
        <v>193</v>
      </c>
      <c r="Y163" s="68"/>
      <c r="Z163" s="68"/>
      <c r="AA163" s="68"/>
      <c r="AB163" s="68"/>
      <c r="AC163" s="63">
        <v>4</v>
      </c>
      <c r="AD163" s="63" t="s">
        <v>47</v>
      </c>
      <c r="AE163" s="63">
        <v>18808</v>
      </c>
      <c r="AF163" s="63">
        <v>15415</v>
      </c>
      <c r="AG163" s="63">
        <v>1778</v>
      </c>
      <c r="AH163" s="63">
        <v>947</v>
      </c>
      <c r="AI163" s="63">
        <v>889</v>
      </c>
      <c r="AJ163" s="63">
        <v>473</v>
      </c>
    </row>
    <row r="164" spans="1:36" ht="37.200000000000003" customHeight="1">
      <c r="A164" s="63">
        <v>22</v>
      </c>
      <c r="B164" s="63">
        <v>158</v>
      </c>
      <c r="C164" s="67" t="s">
        <v>198</v>
      </c>
      <c r="D164" s="69" t="s">
        <v>199</v>
      </c>
      <c r="E164" s="69" t="s">
        <v>200</v>
      </c>
      <c r="F164" s="63">
        <v>55.317999999999998</v>
      </c>
      <c r="G164" s="63">
        <v>11.388</v>
      </c>
      <c r="H164" s="63" t="s">
        <v>98</v>
      </c>
      <c r="N164" s="63">
        <v>14.7</v>
      </c>
      <c r="O164" s="66" t="s">
        <v>201</v>
      </c>
      <c r="P164" s="63" t="s">
        <v>41</v>
      </c>
      <c r="Q164" s="63" t="s">
        <v>41</v>
      </c>
      <c r="R164" s="63" t="s">
        <v>41</v>
      </c>
      <c r="S164" s="63" t="s">
        <v>49</v>
      </c>
      <c r="T164" s="63" t="s">
        <v>202</v>
      </c>
      <c r="U164" s="67" t="s">
        <v>203</v>
      </c>
      <c r="V164" s="67" t="s">
        <v>204</v>
      </c>
      <c r="W164" s="67" t="s">
        <v>205</v>
      </c>
      <c r="X164" s="63" t="s">
        <v>61</v>
      </c>
      <c r="Y164" s="68">
        <v>65</v>
      </c>
      <c r="Z164" s="68"/>
      <c r="AA164" s="68"/>
      <c r="AB164" s="68"/>
      <c r="AC164" s="63">
        <v>4</v>
      </c>
      <c r="AD164" s="63" t="s">
        <v>47</v>
      </c>
      <c r="AE164" s="63">
        <v>5970</v>
      </c>
    </row>
    <row r="165" spans="1:36" ht="37.200000000000003" customHeight="1">
      <c r="A165" s="63">
        <v>22</v>
      </c>
      <c r="B165" s="63">
        <v>159</v>
      </c>
      <c r="C165" s="67" t="s">
        <v>198</v>
      </c>
      <c r="D165" s="69" t="s">
        <v>199</v>
      </c>
      <c r="E165" s="69" t="s">
        <v>200</v>
      </c>
      <c r="F165" s="63">
        <v>55.317999999999998</v>
      </c>
      <c r="G165" s="63">
        <v>11.388</v>
      </c>
      <c r="H165" s="63" t="s">
        <v>98</v>
      </c>
      <c r="N165" s="63">
        <v>14.7</v>
      </c>
      <c r="O165" s="66" t="s">
        <v>201</v>
      </c>
      <c r="P165" s="63" t="s">
        <v>41</v>
      </c>
      <c r="Q165" s="63" t="s">
        <v>41</v>
      </c>
      <c r="R165" s="63" t="s">
        <v>41</v>
      </c>
      <c r="S165" s="63" t="s">
        <v>43</v>
      </c>
      <c r="T165" s="63" t="s">
        <v>202</v>
      </c>
      <c r="U165" s="67" t="s">
        <v>203</v>
      </c>
      <c r="V165" s="67" t="s">
        <v>204</v>
      </c>
      <c r="W165" s="67" t="s">
        <v>205</v>
      </c>
      <c r="X165" s="63" t="s">
        <v>61</v>
      </c>
      <c r="Y165" s="68">
        <v>65</v>
      </c>
      <c r="Z165" s="68"/>
      <c r="AA165" s="68"/>
      <c r="AB165" s="68"/>
      <c r="AC165" s="63">
        <v>4</v>
      </c>
      <c r="AD165" s="63" t="s">
        <v>47</v>
      </c>
      <c r="AE165" s="63">
        <v>5470</v>
      </c>
    </row>
    <row r="166" spans="1:36" ht="37.200000000000003" customHeight="1">
      <c r="A166" s="63">
        <v>22</v>
      </c>
      <c r="B166" s="63">
        <v>160</v>
      </c>
      <c r="C166" s="67" t="s">
        <v>198</v>
      </c>
      <c r="D166" s="69" t="s">
        <v>199</v>
      </c>
      <c r="E166" s="69" t="s">
        <v>200</v>
      </c>
      <c r="F166" s="63">
        <v>55.317999999999998</v>
      </c>
      <c r="G166" s="63">
        <v>11.388</v>
      </c>
      <c r="H166" s="63" t="s">
        <v>98</v>
      </c>
      <c r="N166" s="63">
        <v>14.7</v>
      </c>
      <c r="O166" s="66" t="s">
        <v>201</v>
      </c>
      <c r="P166" s="63" t="s">
        <v>41</v>
      </c>
      <c r="Q166" s="63" t="s">
        <v>41</v>
      </c>
      <c r="R166" s="63" t="s">
        <v>41</v>
      </c>
      <c r="S166" s="63" t="s">
        <v>43</v>
      </c>
      <c r="T166" s="63" t="s">
        <v>202</v>
      </c>
      <c r="U166" s="67" t="s">
        <v>203</v>
      </c>
      <c r="V166" s="67" t="s">
        <v>204</v>
      </c>
      <c r="W166" s="67" t="s">
        <v>205</v>
      </c>
      <c r="X166" s="63" t="s">
        <v>61</v>
      </c>
      <c r="Y166" s="68">
        <v>65</v>
      </c>
      <c r="Z166" s="68"/>
      <c r="AA166" s="68"/>
      <c r="AB166" s="68"/>
      <c r="AC166" s="63">
        <v>4</v>
      </c>
      <c r="AD166" s="63" t="s">
        <v>47</v>
      </c>
      <c r="AE166" s="63">
        <v>5170</v>
      </c>
    </row>
    <row r="167" spans="1:36" ht="37.200000000000003" customHeight="1">
      <c r="A167" s="63">
        <v>22</v>
      </c>
      <c r="B167" s="63">
        <v>161</v>
      </c>
      <c r="C167" s="67" t="s">
        <v>198</v>
      </c>
      <c r="D167" s="69" t="s">
        <v>199</v>
      </c>
      <c r="E167" s="69" t="s">
        <v>200</v>
      </c>
      <c r="F167" s="63">
        <v>55.317999999999998</v>
      </c>
      <c r="G167" s="63">
        <v>11.388</v>
      </c>
      <c r="H167" s="63" t="s">
        <v>98</v>
      </c>
      <c r="N167" s="63">
        <v>14.7</v>
      </c>
      <c r="O167" s="66" t="s">
        <v>201</v>
      </c>
      <c r="P167" s="63" t="s">
        <v>41</v>
      </c>
      <c r="Q167" s="63" t="s">
        <v>41</v>
      </c>
      <c r="R167" s="63" t="s">
        <v>41</v>
      </c>
      <c r="S167" s="63" t="s">
        <v>55</v>
      </c>
      <c r="T167" s="63" t="s">
        <v>202</v>
      </c>
      <c r="U167" s="67" t="s">
        <v>203</v>
      </c>
      <c r="V167" s="67" t="s">
        <v>204</v>
      </c>
      <c r="W167" s="67" t="s">
        <v>205</v>
      </c>
      <c r="X167" s="63" t="s">
        <v>61</v>
      </c>
      <c r="Y167" s="68">
        <v>65</v>
      </c>
      <c r="Z167" s="68"/>
      <c r="AA167" s="68"/>
      <c r="AB167" s="68"/>
      <c r="AC167" s="63">
        <v>4</v>
      </c>
      <c r="AD167" s="63" t="s">
        <v>47</v>
      </c>
      <c r="AE167" s="63">
        <v>5230</v>
      </c>
    </row>
    <row r="168" spans="1:36" ht="37.200000000000003" customHeight="1">
      <c r="A168" s="63">
        <v>23</v>
      </c>
      <c r="B168" s="63">
        <v>162</v>
      </c>
      <c r="C168" s="67" t="s">
        <v>206</v>
      </c>
      <c r="D168" s="69" t="s">
        <v>207</v>
      </c>
      <c r="E168" s="69" t="s">
        <v>208</v>
      </c>
      <c r="F168" s="63">
        <v>50.563000000000002</v>
      </c>
      <c r="G168" s="63">
        <v>4.7130000000000001</v>
      </c>
      <c r="H168" s="63" t="s">
        <v>209</v>
      </c>
      <c r="M168" s="63">
        <v>6</v>
      </c>
      <c r="N168" s="63">
        <v>20</v>
      </c>
      <c r="O168" s="66" t="s">
        <v>210</v>
      </c>
      <c r="P168" s="63" t="s">
        <v>42</v>
      </c>
      <c r="Q168" s="63" t="s">
        <v>42</v>
      </c>
      <c r="R168" s="63" t="s">
        <v>42</v>
      </c>
      <c r="S168" s="63" t="s">
        <v>49</v>
      </c>
      <c r="T168" s="63" t="s">
        <v>123</v>
      </c>
      <c r="U168" s="67" t="s">
        <v>211</v>
      </c>
      <c r="V168" s="67" t="s">
        <v>212</v>
      </c>
      <c r="W168" s="67" t="s">
        <v>213</v>
      </c>
      <c r="X168" s="63" t="s">
        <v>61</v>
      </c>
      <c r="Y168" s="68">
        <v>180</v>
      </c>
      <c r="Z168" s="68"/>
      <c r="AA168" s="68"/>
      <c r="AB168" s="68"/>
      <c r="AC168" s="63">
        <v>4</v>
      </c>
      <c r="AD168" s="63" t="s">
        <v>47</v>
      </c>
      <c r="AE168" s="63">
        <v>10660</v>
      </c>
      <c r="AF168" s="63">
        <v>8640</v>
      </c>
      <c r="AG168" s="63">
        <v>180</v>
      </c>
      <c r="AH168" s="63">
        <v>200</v>
      </c>
      <c r="AI168" s="63">
        <v>90</v>
      </c>
      <c r="AJ168" s="63">
        <v>100</v>
      </c>
    </row>
    <row r="169" spans="1:36" ht="37.200000000000003" customHeight="1">
      <c r="A169" s="63">
        <v>23</v>
      </c>
      <c r="B169" s="63">
        <v>163</v>
      </c>
      <c r="C169" s="67" t="s">
        <v>206</v>
      </c>
      <c r="D169" s="69" t="s">
        <v>207</v>
      </c>
      <c r="E169" s="69" t="s">
        <v>208</v>
      </c>
      <c r="F169" s="63">
        <v>50.563000000000002</v>
      </c>
      <c r="G169" s="63">
        <v>4.7130000000000001</v>
      </c>
      <c r="H169" s="63" t="s">
        <v>209</v>
      </c>
      <c r="M169" s="63">
        <v>6</v>
      </c>
      <c r="N169" s="63">
        <v>20</v>
      </c>
      <c r="O169" s="66" t="s">
        <v>210</v>
      </c>
      <c r="P169" s="63" t="s">
        <v>42</v>
      </c>
      <c r="Q169" s="63" t="s">
        <v>42</v>
      </c>
      <c r="R169" s="63" t="s">
        <v>42</v>
      </c>
      <c r="S169" s="63" t="s">
        <v>49</v>
      </c>
      <c r="T169" s="63" t="s">
        <v>123</v>
      </c>
      <c r="U169" s="67" t="s">
        <v>211</v>
      </c>
      <c r="V169" s="67" t="s">
        <v>212</v>
      </c>
      <c r="W169" s="67" t="s">
        <v>213</v>
      </c>
      <c r="X169" s="63" t="s">
        <v>61</v>
      </c>
      <c r="Y169" s="68">
        <v>180</v>
      </c>
      <c r="Z169" s="68"/>
      <c r="AA169" s="68"/>
      <c r="AB169" s="68"/>
      <c r="AC169" s="63">
        <v>4</v>
      </c>
      <c r="AD169" s="63" t="s">
        <v>47</v>
      </c>
      <c r="AE169" s="63">
        <v>10650</v>
      </c>
      <c r="AF169" s="63">
        <v>8560</v>
      </c>
      <c r="AG169" s="63">
        <v>840</v>
      </c>
      <c r="AH169" s="63">
        <v>250</v>
      </c>
      <c r="AI169" s="63">
        <v>420</v>
      </c>
      <c r="AJ169" s="63">
        <v>125</v>
      </c>
    </row>
    <row r="170" spans="1:36" ht="37.200000000000003" customHeight="1">
      <c r="A170" s="63">
        <v>23</v>
      </c>
      <c r="B170" s="63">
        <v>164</v>
      </c>
      <c r="C170" s="67" t="s">
        <v>206</v>
      </c>
      <c r="D170" s="69" t="s">
        <v>207</v>
      </c>
      <c r="E170" s="69" t="s">
        <v>208</v>
      </c>
      <c r="F170" s="63">
        <v>50.563000000000002</v>
      </c>
      <c r="G170" s="63">
        <v>4.7130000000000001</v>
      </c>
      <c r="H170" s="63" t="s">
        <v>209</v>
      </c>
      <c r="M170" s="63">
        <v>6</v>
      </c>
      <c r="N170" s="63">
        <v>20</v>
      </c>
      <c r="O170" s="66" t="s">
        <v>210</v>
      </c>
      <c r="P170" s="63" t="s">
        <v>42</v>
      </c>
      <c r="Q170" s="63" t="s">
        <v>42</v>
      </c>
      <c r="R170" s="63" t="s">
        <v>42</v>
      </c>
      <c r="S170" s="63" t="s">
        <v>43</v>
      </c>
      <c r="T170" s="63" t="s">
        <v>123</v>
      </c>
      <c r="U170" s="67" t="s">
        <v>211</v>
      </c>
      <c r="V170" s="67" t="s">
        <v>212</v>
      </c>
      <c r="W170" s="67" t="s">
        <v>213</v>
      </c>
      <c r="X170" s="63" t="s">
        <v>61</v>
      </c>
      <c r="Y170" s="68">
        <v>180</v>
      </c>
      <c r="Z170" s="68"/>
      <c r="AA170" s="68"/>
      <c r="AB170" s="68"/>
      <c r="AC170" s="63">
        <v>4</v>
      </c>
      <c r="AD170" s="63" t="s">
        <v>47</v>
      </c>
      <c r="AE170" s="63">
        <v>10390</v>
      </c>
      <c r="AF170" s="63">
        <v>8010</v>
      </c>
      <c r="AG170" s="63">
        <v>310</v>
      </c>
      <c r="AH170" s="63">
        <v>950</v>
      </c>
      <c r="AI170" s="63">
        <v>155</v>
      </c>
      <c r="AJ170" s="63">
        <v>475</v>
      </c>
    </row>
    <row r="171" spans="1:36" ht="37.200000000000003" customHeight="1">
      <c r="A171" s="63">
        <v>23</v>
      </c>
      <c r="B171" s="63">
        <v>165</v>
      </c>
      <c r="C171" s="67" t="s">
        <v>206</v>
      </c>
      <c r="D171" s="69" t="s">
        <v>207</v>
      </c>
      <c r="E171" s="69" t="s">
        <v>208</v>
      </c>
      <c r="F171" s="63">
        <v>50.563000000000002</v>
      </c>
      <c r="G171" s="63">
        <v>4.7130000000000001</v>
      </c>
      <c r="H171" s="63" t="s">
        <v>209</v>
      </c>
      <c r="M171" s="63">
        <v>6</v>
      </c>
      <c r="N171" s="63">
        <v>20</v>
      </c>
      <c r="O171" s="66" t="s">
        <v>210</v>
      </c>
      <c r="P171" s="63" t="s">
        <v>42</v>
      </c>
      <c r="Q171" s="63" t="s">
        <v>42</v>
      </c>
      <c r="R171" s="63" t="s">
        <v>42</v>
      </c>
      <c r="S171" s="63" t="s">
        <v>43</v>
      </c>
      <c r="T171" s="63" t="s">
        <v>123</v>
      </c>
      <c r="U171" s="67" t="s">
        <v>211</v>
      </c>
      <c r="V171" s="67" t="s">
        <v>212</v>
      </c>
      <c r="W171" s="67" t="s">
        <v>213</v>
      </c>
      <c r="X171" s="63" t="s">
        <v>61</v>
      </c>
      <c r="Y171" s="68">
        <v>180</v>
      </c>
      <c r="Z171" s="68"/>
      <c r="AA171" s="68"/>
      <c r="AB171" s="68"/>
      <c r="AC171" s="63">
        <v>4</v>
      </c>
      <c r="AD171" s="63" t="s">
        <v>47</v>
      </c>
      <c r="AE171" s="63">
        <v>9970</v>
      </c>
      <c r="AF171" s="63">
        <v>8300</v>
      </c>
      <c r="AG171" s="63">
        <v>680</v>
      </c>
      <c r="AH171" s="63">
        <v>230</v>
      </c>
      <c r="AI171" s="63">
        <v>340</v>
      </c>
      <c r="AJ171" s="63">
        <v>115</v>
      </c>
    </row>
    <row r="172" spans="1:36" ht="37.200000000000003" customHeight="1">
      <c r="A172" s="63">
        <v>24</v>
      </c>
      <c r="B172" s="63">
        <v>166</v>
      </c>
      <c r="C172" s="67" t="s">
        <v>214</v>
      </c>
      <c r="D172" s="69" t="s">
        <v>215</v>
      </c>
      <c r="E172" s="69" t="s">
        <v>216</v>
      </c>
      <c r="F172" s="63">
        <v>45.819000000000003</v>
      </c>
      <c r="G172" s="63">
        <v>5.0339999999999998</v>
      </c>
      <c r="H172" s="63" t="s">
        <v>98</v>
      </c>
      <c r="M172" s="63">
        <v>8.1999999999999993</v>
      </c>
      <c r="N172" s="63">
        <v>15</v>
      </c>
      <c r="O172" s="66" t="s">
        <v>217</v>
      </c>
      <c r="Q172" s="63" t="s">
        <v>42</v>
      </c>
      <c r="R172" s="63" t="s">
        <v>42</v>
      </c>
      <c r="S172" s="63" t="s">
        <v>49</v>
      </c>
      <c r="U172" s="67" t="s">
        <v>43</v>
      </c>
      <c r="V172" s="67" t="s">
        <v>116</v>
      </c>
      <c r="W172" s="67" t="s">
        <v>117</v>
      </c>
      <c r="Y172" s="68"/>
      <c r="Z172" s="68"/>
      <c r="AA172" s="68"/>
      <c r="AB172" s="68"/>
      <c r="AC172" s="63">
        <v>3</v>
      </c>
      <c r="AD172" s="63" t="s">
        <v>47</v>
      </c>
      <c r="AE172" s="63">
        <v>4700</v>
      </c>
      <c r="AF172" s="63">
        <v>14716</v>
      </c>
      <c r="AG172" s="63">
        <v>1299</v>
      </c>
      <c r="AH172" s="63">
        <v>414</v>
      </c>
      <c r="AI172" s="63">
        <v>750</v>
      </c>
      <c r="AJ172" s="63">
        <v>239</v>
      </c>
    </row>
    <row r="173" spans="1:36" ht="37.200000000000003" customHeight="1">
      <c r="A173" s="63">
        <v>24</v>
      </c>
      <c r="B173" s="63">
        <v>167</v>
      </c>
      <c r="C173" s="67" t="s">
        <v>214</v>
      </c>
      <c r="D173" s="69" t="s">
        <v>215</v>
      </c>
      <c r="E173" s="69" t="s">
        <v>216</v>
      </c>
      <c r="F173" s="63">
        <v>45.819000000000003</v>
      </c>
      <c r="G173" s="63">
        <v>5.0339999999999998</v>
      </c>
      <c r="H173" s="63" t="s">
        <v>98</v>
      </c>
      <c r="M173" s="63">
        <v>8.1999999999999993</v>
      </c>
      <c r="N173" s="63">
        <v>15</v>
      </c>
      <c r="O173" s="66" t="s">
        <v>217</v>
      </c>
      <c r="Q173" s="63" t="s">
        <v>42</v>
      </c>
      <c r="R173" s="63" t="s">
        <v>42</v>
      </c>
      <c r="S173" s="63" t="s">
        <v>49</v>
      </c>
      <c r="U173" s="67" t="s">
        <v>43</v>
      </c>
      <c r="V173" s="67" t="s">
        <v>116</v>
      </c>
      <c r="W173" s="67" t="s">
        <v>117</v>
      </c>
      <c r="Y173" s="68"/>
      <c r="Z173" s="68"/>
      <c r="AA173" s="68"/>
      <c r="AB173" s="68"/>
      <c r="AC173" s="63">
        <v>3</v>
      </c>
      <c r="AD173" s="63" t="s">
        <v>47</v>
      </c>
      <c r="AE173" s="63">
        <v>4800</v>
      </c>
      <c r="AF173" s="63">
        <v>14664</v>
      </c>
      <c r="AG173" s="63">
        <v>693</v>
      </c>
      <c r="AH173" s="63">
        <v>555</v>
      </c>
      <c r="AI173" s="63">
        <v>400</v>
      </c>
      <c r="AJ173" s="63">
        <v>320</v>
      </c>
    </row>
    <row r="174" spans="1:36" ht="37.200000000000003" customHeight="1">
      <c r="A174" s="63">
        <v>24</v>
      </c>
      <c r="B174" s="63">
        <v>168</v>
      </c>
      <c r="C174" s="67" t="s">
        <v>214</v>
      </c>
      <c r="D174" s="69" t="s">
        <v>215</v>
      </c>
      <c r="E174" s="69" t="s">
        <v>216</v>
      </c>
      <c r="F174" s="63">
        <v>45.819000000000003</v>
      </c>
      <c r="G174" s="63">
        <v>5.0339999999999998</v>
      </c>
      <c r="H174" s="63" t="s">
        <v>98</v>
      </c>
      <c r="M174" s="63">
        <v>8.1999999999999993</v>
      </c>
      <c r="N174" s="63">
        <v>15</v>
      </c>
      <c r="O174" s="66" t="s">
        <v>217</v>
      </c>
      <c r="Q174" s="63" t="s">
        <v>42</v>
      </c>
      <c r="R174" s="63" t="s">
        <v>42</v>
      </c>
      <c r="S174" s="63" t="s">
        <v>43</v>
      </c>
      <c r="U174" s="67" t="s">
        <v>43</v>
      </c>
      <c r="V174" s="67" t="s">
        <v>116</v>
      </c>
      <c r="W174" s="67" t="s">
        <v>117</v>
      </c>
      <c r="Y174" s="68"/>
      <c r="Z174" s="68"/>
      <c r="AA174" s="68"/>
      <c r="AB174" s="68"/>
      <c r="AC174" s="63">
        <v>3</v>
      </c>
      <c r="AD174" s="63" t="s">
        <v>47</v>
      </c>
      <c r="AE174" s="63">
        <v>4400</v>
      </c>
      <c r="AF174" s="63">
        <v>14212</v>
      </c>
      <c r="AG174" s="63">
        <v>1039</v>
      </c>
      <c r="AH174" s="63">
        <v>459</v>
      </c>
      <c r="AI174" s="63">
        <v>600</v>
      </c>
      <c r="AJ174" s="63">
        <v>265</v>
      </c>
    </row>
    <row r="175" spans="1:36" ht="37.200000000000003" customHeight="1">
      <c r="A175" s="63">
        <v>24</v>
      </c>
      <c r="B175" s="63">
        <v>169</v>
      </c>
      <c r="C175" s="67" t="s">
        <v>214</v>
      </c>
      <c r="D175" s="69" t="s">
        <v>215</v>
      </c>
      <c r="E175" s="69" t="s">
        <v>216</v>
      </c>
      <c r="F175" s="63">
        <v>45.819000000000003</v>
      </c>
      <c r="G175" s="63">
        <v>5.0339999999999998</v>
      </c>
      <c r="H175" s="63" t="s">
        <v>98</v>
      </c>
      <c r="M175" s="63">
        <v>8.1999999999999993</v>
      </c>
      <c r="N175" s="63">
        <v>15</v>
      </c>
      <c r="O175" s="66" t="s">
        <v>217</v>
      </c>
      <c r="Q175" s="63" t="s">
        <v>42</v>
      </c>
      <c r="R175" s="63" t="s">
        <v>42</v>
      </c>
      <c r="S175" s="63" t="s">
        <v>43</v>
      </c>
      <c r="U175" s="67" t="s">
        <v>218</v>
      </c>
      <c r="V175" s="67" t="s">
        <v>219</v>
      </c>
      <c r="W175" s="67" t="s">
        <v>117</v>
      </c>
      <c r="Y175" s="68"/>
      <c r="Z175" s="68"/>
      <c r="AA175" s="68"/>
      <c r="AB175" s="68"/>
      <c r="AC175" s="63">
        <v>3</v>
      </c>
      <c r="AD175" s="63" t="s">
        <v>47</v>
      </c>
      <c r="AE175" s="63">
        <v>4800</v>
      </c>
      <c r="AF175" s="63">
        <v>3775</v>
      </c>
      <c r="AG175" s="63">
        <v>1385</v>
      </c>
      <c r="AH175" s="63">
        <v>1057</v>
      </c>
      <c r="AI175" s="63">
        <v>800</v>
      </c>
      <c r="AJ175" s="63">
        <v>610</v>
      </c>
    </row>
    <row r="176" spans="1:36" ht="37.200000000000003" customHeight="1">
      <c r="A176" s="63">
        <v>25</v>
      </c>
      <c r="B176" s="63">
        <v>170</v>
      </c>
      <c r="C176" s="67" t="s">
        <v>220</v>
      </c>
      <c r="D176" s="69" t="s">
        <v>221</v>
      </c>
      <c r="E176" s="69" t="s">
        <v>222</v>
      </c>
      <c r="F176" s="63">
        <v>48.738</v>
      </c>
      <c r="G176" s="63">
        <v>9.2010000000000005</v>
      </c>
      <c r="H176" s="63" t="s">
        <v>75</v>
      </c>
      <c r="M176" s="63">
        <v>6.3</v>
      </c>
      <c r="O176" s="66" t="s">
        <v>223</v>
      </c>
      <c r="Q176" s="63" t="s">
        <v>42</v>
      </c>
      <c r="R176" s="63" t="s">
        <v>42</v>
      </c>
      <c r="S176" s="63" t="s">
        <v>49</v>
      </c>
      <c r="T176" s="63" t="s">
        <v>135</v>
      </c>
      <c r="U176" s="67" t="s">
        <v>218</v>
      </c>
      <c r="V176" s="67" t="s">
        <v>219</v>
      </c>
      <c r="W176" s="67" t="s">
        <v>117</v>
      </c>
      <c r="Y176" s="68"/>
      <c r="Z176" s="68"/>
      <c r="AA176" s="68"/>
      <c r="AB176" s="68"/>
      <c r="AC176" s="63">
        <v>4</v>
      </c>
      <c r="AD176" s="63" t="s">
        <v>47</v>
      </c>
      <c r="AE176" s="63">
        <v>3400</v>
      </c>
      <c r="AF176" s="63">
        <v>4600</v>
      </c>
      <c r="AG176" s="63">
        <v>600</v>
      </c>
      <c r="AH176" s="63">
        <v>600</v>
      </c>
      <c r="AI176" s="63">
        <v>300</v>
      </c>
      <c r="AJ176" s="63">
        <v>300</v>
      </c>
    </row>
    <row r="177" spans="1:36" ht="37.200000000000003" customHeight="1">
      <c r="A177" s="63">
        <v>25</v>
      </c>
      <c r="B177" s="63">
        <v>171</v>
      </c>
      <c r="C177" s="67" t="s">
        <v>220</v>
      </c>
      <c r="D177" s="69" t="s">
        <v>221</v>
      </c>
      <c r="E177" s="69" t="s">
        <v>222</v>
      </c>
      <c r="F177" s="63">
        <v>48.738</v>
      </c>
      <c r="G177" s="63">
        <v>9.2010000000000005</v>
      </c>
      <c r="H177" s="63" t="s">
        <v>75</v>
      </c>
      <c r="M177" s="63">
        <v>6.3</v>
      </c>
      <c r="O177" s="66" t="s">
        <v>223</v>
      </c>
      <c r="Q177" s="63" t="s">
        <v>42</v>
      </c>
      <c r="R177" s="63" t="s">
        <v>42</v>
      </c>
      <c r="S177" s="63" t="s">
        <v>49</v>
      </c>
      <c r="T177" s="63" t="s">
        <v>135</v>
      </c>
      <c r="U177" s="67" t="s">
        <v>218</v>
      </c>
      <c r="V177" s="67" t="s">
        <v>219</v>
      </c>
      <c r="W177" s="67" t="s">
        <v>117</v>
      </c>
      <c r="Y177" s="68"/>
      <c r="Z177" s="68"/>
      <c r="AA177" s="68"/>
      <c r="AB177" s="68"/>
      <c r="AC177" s="63">
        <v>4</v>
      </c>
      <c r="AD177" s="63" t="s">
        <v>47</v>
      </c>
      <c r="AE177" s="63">
        <v>3300</v>
      </c>
      <c r="AF177" s="63">
        <v>4200</v>
      </c>
      <c r="AG177" s="63">
        <v>600</v>
      </c>
      <c r="AH177" s="63">
        <v>600</v>
      </c>
      <c r="AI177" s="63">
        <v>300</v>
      </c>
      <c r="AJ177" s="63">
        <v>300</v>
      </c>
    </row>
    <row r="178" spans="1:36" ht="37.200000000000003" customHeight="1">
      <c r="A178" s="63">
        <v>25</v>
      </c>
      <c r="B178" s="63">
        <v>172</v>
      </c>
      <c r="C178" s="67" t="s">
        <v>220</v>
      </c>
      <c r="D178" s="69" t="s">
        <v>221</v>
      </c>
      <c r="E178" s="69" t="s">
        <v>222</v>
      </c>
      <c r="F178" s="63">
        <v>48.738</v>
      </c>
      <c r="G178" s="63">
        <v>9.2010000000000005</v>
      </c>
      <c r="H178" s="63" t="s">
        <v>75</v>
      </c>
      <c r="M178" s="63">
        <v>6.3</v>
      </c>
      <c r="O178" s="66" t="s">
        <v>223</v>
      </c>
      <c r="Q178" s="63" t="s">
        <v>42</v>
      </c>
      <c r="R178" s="63" t="s">
        <v>42</v>
      </c>
      <c r="S178" s="63" t="s">
        <v>49</v>
      </c>
      <c r="T178" s="63" t="s">
        <v>135</v>
      </c>
      <c r="U178" s="67" t="s">
        <v>218</v>
      </c>
      <c r="V178" s="67" t="s">
        <v>219</v>
      </c>
      <c r="W178" s="67" t="s">
        <v>117</v>
      </c>
      <c r="Y178" s="68"/>
      <c r="Z178" s="68"/>
      <c r="AA178" s="68"/>
      <c r="AB178" s="68"/>
      <c r="AC178" s="63">
        <v>4</v>
      </c>
      <c r="AD178" s="63" t="s">
        <v>47</v>
      </c>
      <c r="AE178" s="63">
        <v>3500</v>
      </c>
      <c r="AF178" s="63">
        <v>4500</v>
      </c>
      <c r="AG178" s="63">
        <v>600</v>
      </c>
      <c r="AH178" s="63">
        <v>600</v>
      </c>
      <c r="AI178" s="63">
        <v>300</v>
      </c>
      <c r="AJ178" s="63">
        <v>300</v>
      </c>
    </row>
    <row r="179" spans="1:36" ht="37.200000000000003" customHeight="1">
      <c r="A179" s="63">
        <v>25</v>
      </c>
      <c r="B179" s="63">
        <v>173</v>
      </c>
      <c r="C179" s="67" t="s">
        <v>220</v>
      </c>
      <c r="D179" s="69" t="s">
        <v>221</v>
      </c>
      <c r="E179" s="69" t="s">
        <v>222</v>
      </c>
      <c r="F179" s="63">
        <v>48.738</v>
      </c>
      <c r="G179" s="63">
        <v>9.2010000000000005</v>
      </c>
      <c r="H179" s="63" t="s">
        <v>75</v>
      </c>
      <c r="M179" s="63">
        <v>6.3</v>
      </c>
      <c r="O179" s="66" t="s">
        <v>223</v>
      </c>
      <c r="Q179" s="63" t="s">
        <v>42</v>
      </c>
      <c r="R179" s="63" t="s">
        <v>42</v>
      </c>
      <c r="S179" s="63" t="s">
        <v>43</v>
      </c>
      <c r="T179" s="63" t="s">
        <v>135</v>
      </c>
      <c r="U179" s="67" t="s">
        <v>218</v>
      </c>
      <c r="V179" s="67" t="s">
        <v>219</v>
      </c>
      <c r="W179" s="67" t="s">
        <v>117</v>
      </c>
      <c r="Y179" s="68"/>
      <c r="Z179" s="68"/>
      <c r="AA179" s="68"/>
      <c r="AB179" s="68"/>
      <c r="AC179" s="63">
        <v>4</v>
      </c>
      <c r="AD179" s="63" t="s">
        <v>47</v>
      </c>
      <c r="AE179" s="63">
        <v>3400</v>
      </c>
      <c r="AF179" s="63">
        <v>3600</v>
      </c>
      <c r="AG179" s="63">
        <v>600</v>
      </c>
      <c r="AH179" s="63">
        <v>600</v>
      </c>
      <c r="AI179" s="63">
        <v>300</v>
      </c>
      <c r="AJ179" s="63">
        <v>300</v>
      </c>
    </row>
    <row r="180" spans="1:36" ht="37.200000000000003" customHeight="1">
      <c r="A180" s="63">
        <v>26</v>
      </c>
      <c r="B180" s="63">
        <v>174</v>
      </c>
      <c r="C180" s="67" t="s">
        <v>224</v>
      </c>
      <c r="D180" s="69" t="s">
        <v>68</v>
      </c>
      <c r="E180" s="69" t="s">
        <v>69</v>
      </c>
      <c r="F180" s="63">
        <v>48.33</v>
      </c>
      <c r="G180" s="63">
        <v>2.38</v>
      </c>
      <c r="H180" s="63" t="s">
        <v>225</v>
      </c>
      <c r="M180" s="63">
        <v>7.03</v>
      </c>
      <c r="N180" s="63">
        <v>22.7</v>
      </c>
      <c r="O180" s="66" t="s">
        <v>99</v>
      </c>
      <c r="P180" s="63" t="s">
        <v>42</v>
      </c>
      <c r="R180" s="63" t="s">
        <v>42</v>
      </c>
      <c r="S180" s="63" t="s">
        <v>49</v>
      </c>
      <c r="T180" s="63" t="s">
        <v>123</v>
      </c>
      <c r="U180" s="67" t="s">
        <v>55</v>
      </c>
      <c r="V180" s="67" t="s">
        <v>193</v>
      </c>
      <c r="W180" s="67" t="s">
        <v>117</v>
      </c>
      <c r="X180" s="63" t="s">
        <v>61</v>
      </c>
      <c r="Y180" s="68">
        <v>180</v>
      </c>
      <c r="Z180" s="68"/>
      <c r="AA180" s="68"/>
      <c r="AB180" s="68"/>
      <c r="AC180" s="63">
        <v>3</v>
      </c>
      <c r="AD180" s="63" t="s">
        <v>47</v>
      </c>
      <c r="AE180" s="63">
        <v>5890</v>
      </c>
      <c r="AF180" s="63">
        <v>4580</v>
      </c>
      <c r="AG180" s="63">
        <v>1080</v>
      </c>
      <c r="AH180" s="63">
        <v>550</v>
      </c>
      <c r="AI180" s="63">
        <v>623</v>
      </c>
      <c r="AJ180" s="63">
        <v>317</v>
      </c>
    </row>
    <row r="181" spans="1:36" ht="37.200000000000003" customHeight="1">
      <c r="A181" s="63">
        <v>26</v>
      </c>
      <c r="B181" s="63">
        <v>175</v>
      </c>
      <c r="C181" s="67" t="s">
        <v>224</v>
      </c>
      <c r="D181" s="69" t="s">
        <v>68</v>
      </c>
      <c r="E181" s="69" t="s">
        <v>69</v>
      </c>
      <c r="F181" s="63">
        <v>48.33</v>
      </c>
      <c r="G181" s="63">
        <v>2.38</v>
      </c>
      <c r="H181" s="63" t="s">
        <v>226</v>
      </c>
      <c r="M181" s="63">
        <v>7.03</v>
      </c>
      <c r="N181" s="63">
        <v>22.7</v>
      </c>
      <c r="O181" s="66" t="s">
        <v>99</v>
      </c>
      <c r="P181" s="63" t="s">
        <v>42</v>
      </c>
      <c r="R181" s="63" t="s">
        <v>42</v>
      </c>
      <c r="S181" s="63" t="s">
        <v>49</v>
      </c>
      <c r="T181" s="63" t="s">
        <v>123</v>
      </c>
      <c r="U181" s="67" t="s">
        <v>55</v>
      </c>
      <c r="V181" s="67" t="s">
        <v>193</v>
      </c>
      <c r="W181" s="67" t="s">
        <v>117</v>
      </c>
      <c r="X181" s="63" t="s">
        <v>61</v>
      </c>
      <c r="Y181" s="68">
        <v>180</v>
      </c>
      <c r="Z181" s="68"/>
      <c r="AA181" s="68"/>
      <c r="AB181" s="68"/>
      <c r="AC181" s="63">
        <v>3</v>
      </c>
      <c r="AD181" s="63" t="s">
        <v>47</v>
      </c>
      <c r="AE181" s="63">
        <v>4960</v>
      </c>
      <c r="AF181" s="63">
        <v>2390</v>
      </c>
      <c r="AG181" s="63">
        <v>1060</v>
      </c>
      <c r="AH181" s="63">
        <v>250</v>
      </c>
      <c r="AI181" s="63">
        <v>612</v>
      </c>
      <c r="AJ181" s="63">
        <v>144</v>
      </c>
    </row>
    <row r="182" spans="1:36" ht="37.200000000000003" customHeight="1">
      <c r="A182" s="63">
        <v>26</v>
      </c>
      <c r="B182" s="63">
        <v>176</v>
      </c>
      <c r="C182" s="67" t="s">
        <v>224</v>
      </c>
      <c r="D182" s="69" t="s">
        <v>68</v>
      </c>
      <c r="E182" s="69" t="s">
        <v>69</v>
      </c>
      <c r="F182" s="63">
        <v>48.33</v>
      </c>
      <c r="G182" s="63">
        <v>2.38</v>
      </c>
      <c r="H182" s="63" t="s">
        <v>225</v>
      </c>
      <c r="M182" s="63">
        <v>6.93</v>
      </c>
      <c r="N182" s="63">
        <v>23.9</v>
      </c>
      <c r="O182" s="66" t="s">
        <v>99</v>
      </c>
      <c r="P182" s="63" t="s">
        <v>42</v>
      </c>
      <c r="R182" s="63" t="s">
        <v>42</v>
      </c>
      <c r="S182" s="63" t="s">
        <v>55</v>
      </c>
      <c r="T182" s="63" t="s">
        <v>123</v>
      </c>
      <c r="U182" s="67" t="s">
        <v>55</v>
      </c>
      <c r="V182" s="67" t="s">
        <v>193</v>
      </c>
      <c r="W182" s="67" t="s">
        <v>117</v>
      </c>
      <c r="X182" s="63" t="s">
        <v>61</v>
      </c>
      <c r="Y182" s="68">
        <v>180</v>
      </c>
      <c r="Z182" s="68"/>
      <c r="AA182" s="68"/>
      <c r="AB182" s="68"/>
      <c r="AC182" s="63">
        <v>3</v>
      </c>
      <c r="AD182" s="63" t="s">
        <v>47</v>
      </c>
      <c r="AE182" s="63">
        <v>5260</v>
      </c>
      <c r="AF182" s="63">
        <v>4610</v>
      </c>
      <c r="AG182" s="63">
        <v>800</v>
      </c>
      <c r="AH182" s="63">
        <v>590</v>
      </c>
      <c r="AI182" s="63">
        <v>462</v>
      </c>
      <c r="AJ182" s="63">
        <v>341</v>
      </c>
    </row>
    <row r="183" spans="1:36" ht="37.200000000000003" customHeight="1">
      <c r="A183" s="63">
        <v>26</v>
      </c>
      <c r="B183" s="63">
        <v>177</v>
      </c>
      <c r="C183" s="67" t="s">
        <v>224</v>
      </c>
      <c r="D183" s="69" t="s">
        <v>68</v>
      </c>
      <c r="E183" s="69" t="s">
        <v>69</v>
      </c>
      <c r="F183" s="63">
        <v>48.33</v>
      </c>
      <c r="G183" s="63">
        <v>2.38</v>
      </c>
      <c r="H183" s="63" t="s">
        <v>226</v>
      </c>
      <c r="M183" s="63">
        <v>6.93</v>
      </c>
      <c r="N183" s="63">
        <v>23.9</v>
      </c>
      <c r="O183" s="66" t="s">
        <v>99</v>
      </c>
      <c r="P183" s="63" t="s">
        <v>42</v>
      </c>
      <c r="R183" s="63" t="s">
        <v>42</v>
      </c>
      <c r="S183" s="63" t="s">
        <v>55</v>
      </c>
      <c r="T183" s="63" t="s">
        <v>123</v>
      </c>
      <c r="U183" s="67" t="s">
        <v>55</v>
      </c>
      <c r="V183" s="67" t="s">
        <v>193</v>
      </c>
      <c r="W183" s="67" t="s">
        <v>117</v>
      </c>
      <c r="X183" s="63" t="s">
        <v>61</v>
      </c>
      <c r="Y183" s="68">
        <v>180</v>
      </c>
      <c r="Z183" s="68"/>
      <c r="AA183" s="68"/>
      <c r="AB183" s="68"/>
      <c r="AC183" s="63">
        <v>3</v>
      </c>
      <c r="AD183" s="63" t="s">
        <v>47</v>
      </c>
      <c r="AE183" s="63">
        <v>5110</v>
      </c>
      <c r="AF183" s="63">
        <v>3060</v>
      </c>
      <c r="AG183" s="63">
        <v>1150</v>
      </c>
      <c r="AH183" s="63">
        <v>360</v>
      </c>
      <c r="AI183" s="63">
        <v>664</v>
      </c>
      <c r="AJ183" s="63">
        <v>208</v>
      </c>
    </row>
    <row r="184" spans="1:36" ht="37.200000000000003" customHeight="1">
      <c r="A184" s="63">
        <v>27</v>
      </c>
      <c r="B184" s="63">
        <v>178</v>
      </c>
      <c r="C184" s="67" t="s">
        <v>227</v>
      </c>
      <c r="D184" s="69" t="s">
        <v>228</v>
      </c>
      <c r="E184" s="69" t="s">
        <v>229</v>
      </c>
      <c r="F184" s="63">
        <v>48.572000000000003</v>
      </c>
      <c r="G184" s="63">
        <v>8.5459999999999994</v>
      </c>
      <c r="H184" s="63" t="s">
        <v>230</v>
      </c>
      <c r="M184" s="63">
        <v>6.4</v>
      </c>
      <c r="N184" s="63">
        <v>26</v>
      </c>
      <c r="O184" s="66" t="s">
        <v>99</v>
      </c>
      <c r="R184" s="63" t="s">
        <v>42</v>
      </c>
      <c r="S184" s="63" t="s">
        <v>55</v>
      </c>
      <c r="T184" s="63" t="s">
        <v>123</v>
      </c>
      <c r="U184" s="67" t="s">
        <v>231</v>
      </c>
      <c r="V184" s="67" t="s">
        <v>232</v>
      </c>
      <c r="W184" s="67" t="s">
        <v>233</v>
      </c>
      <c r="Y184" s="68"/>
      <c r="Z184" s="68"/>
      <c r="AA184" s="68"/>
      <c r="AB184" s="68"/>
      <c r="AC184" s="63">
        <v>1</v>
      </c>
      <c r="AD184" s="63" t="s">
        <v>47</v>
      </c>
      <c r="AE184" s="63">
        <v>7230</v>
      </c>
      <c r="AF184" s="63">
        <v>3164</v>
      </c>
    </row>
    <row r="185" spans="1:36" ht="37.200000000000003" customHeight="1">
      <c r="A185" s="63">
        <v>27</v>
      </c>
      <c r="B185" s="63">
        <v>179</v>
      </c>
      <c r="C185" s="67" t="s">
        <v>227</v>
      </c>
      <c r="D185" s="69" t="s">
        <v>228</v>
      </c>
      <c r="E185" s="69" t="s">
        <v>229</v>
      </c>
      <c r="F185" s="63">
        <v>48.572000000000003</v>
      </c>
      <c r="G185" s="63">
        <v>8.5459999999999994</v>
      </c>
      <c r="H185" s="63" t="s">
        <v>230</v>
      </c>
      <c r="M185" s="63">
        <v>6.4</v>
      </c>
      <c r="N185" s="63">
        <v>26</v>
      </c>
      <c r="O185" s="66" t="s">
        <v>99</v>
      </c>
      <c r="R185" s="63" t="s">
        <v>42</v>
      </c>
      <c r="S185" s="63" t="s">
        <v>43</v>
      </c>
      <c r="T185" s="63" t="s">
        <v>123</v>
      </c>
      <c r="U185" s="67" t="s">
        <v>231</v>
      </c>
      <c r="V185" s="67" t="s">
        <v>232</v>
      </c>
      <c r="W185" s="67" t="s">
        <v>233</v>
      </c>
      <c r="Y185" s="68"/>
      <c r="Z185" s="68"/>
      <c r="AA185" s="68"/>
      <c r="AB185" s="68"/>
      <c r="AC185" s="63">
        <v>1</v>
      </c>
      <c r="AD185" s="63" t="s">
        <v>47</v>
      </c>
      <c r="AE185" s="63">
        <v>7590</v>
      </c>
      <c r="AF185" s="63">
        <v>3706</v>
      </c>
    </row>
    <row r="186" spans="1:36" ht="37.200000000000003" customHeight="1">
      <c r="A186" s="63">
        <v>27</v>
      </c>
      <c r="B186" s="63">
        <v>180</v>
      </c>
      <c r="C186" s="67" t="s">
        <v>227</v>
      </c>
      <c r="D186" s="69" t="s">
        <v>228</v>
      </c>
      <c r="E186" s="69" t="s">
        <v>229</v>
      </c>
      <c r="F186" s="63">
        <v>48.572000000000003</v>
      </c>
      <c r="G186" s="63">
        <v>8.5459999999999994</v>
      </c>
      <c r="H186" s="63" t="s">
        <v>230</v>
      </c>
      <c r="M186" s="63">
        <v>6.4</v>
      </c>
      <c r="N186" s="63">
        <v>26</v>
      </c>
      <c r="O186" s="66" t="s">
        <v>99</v>
      </c>
      <c r="R186" s="63" t="s">
        <v>42</v>
      </c>
      <c r="S186" s="63" t="s">
        <v>49</v>
      </c>
      <c r="T186" s="63" t="s">
        <v>123</v>
      </c>
      <c r="U186" s="67" t="s">
        <v>231</v>
      </c>
      <c r="V186" s="67" t="s">
        <v>232</v>
      </c>
      <c r="W186" s="67" t="s">
        <v>233</v>
      </c>
      <c r="Y186" s="68"/>
      <c r="Z186" s="68"/>
      <c r="AA186" s="68"/>
      <c r="AB186" s="68"/>
      <c r="AC186" s="63">
        <v>1</v>
      </c>
      <c r="AD186" s="63" t="s">
        <v>47</v>
      </c>
      <c r="AE186" s="63">
        <v>6900</v>
      </c>
      <c r="AF186" s="63">
        <v>3485</v>
      </c>
    </row>
    <row r="187" spans="1:36" ht="37.200000000000003" customHeight="1">
      <c r="A187" s="63">
        <v>27</v>
      </c>
      <c r="B187" s="63">
        <v>181</v>
      </c>
      <c r="C187" s="67" t="s">
        <v>227</v>
      </c>
      <c r="D187" s="69" t="s">
        <v>234</v>
      </c>
      <c r="E187" s="69" t="s">
        <v>235</v>
      </c>
      <c r="F187" s="63">
        <v>49.033000000000001</v>
      </c>
      <c r="G187" s="63">
        <v>8.0500000000000007</v>
      </c>
      <c r="H187" s="63" t="s">
        <v>134</v>
      </c>
      <c r="M187" s="63">
        <v>7.6</v>
      </c>
      <c r="N187" s="63">
        <v>30</v>
      </c>
      <c r="O187" s="66" t="s">
        <v>99</v>
      </c>
      <c r="R187" s="63" t="s">
        <v>42</v>
      </c>
      <c r="S187" s="63" t="s">
        <v>55</v>
      </c>
      <c r="T187" s="63" t="s">
        <v>123</v>
      </c>
      <c r="U187" s="67" t="s">
        <v>231</v>
      </c>
      <c r="V187" s="67" t="s">
        <v>232</v>
      </c>
      <c r="W187" s="67" t="s">
        <v>233</v>
      </c>
      <c r="Y187" s="68"/>
      <c r="Z187" s="68"/>
      <c r="AA187" s="68"/>
      <c r="AB187" s="68"/>
      <c r="AC187" s="63">
        <v>1</v>
      </c>
      <c r="AD187" s="63" t="s">
        <v>47</v>
      </c>
      <c r="AE187" s="63">
        <v>8370</v>
      </c>
      <c r="AF187" s="63">
        <v>7190</v>
      </c>
    </row>
    <row r="188" spans="1:36" ht="37.200000000000003" customHeight="1">
      <c r="A188" s="63">
        <v>27</v>
      </c>
      <c r="B188" s="63">
        <v>182</v>
      </c>
      <c r="C188" s="67" t="s">
        <v>227</v>
      </c>
      <c r="D188" s="69" t="s">
        <v>234</v>
      </c>
      <c r="E188" s="69" t="s">
        <v>235</v>
      </c>
      <c r="F188" s="63">
        <v>49.033000000000001</v>
      </c>
      <c r="G188" s="63">
        <v>8.0500000000000007</v>
      </c>
      <c r="H188" s="63" t="s">
        <v>134</v>
      </c>
      <c r="M188" s="63">
        <v>7.6</v>
      </c>
      <c r="N188" s="63">
        <v>30</v>
      </c>
      <c r="O188" s="66" t="s">
        <v>99</v>
      </c>
      <c r="R188" s="63" t="s">
        <v>42</v>
      </c>
      <c r="S188" s="63" t="s">
        <v>43</v>
      </c>
      <c r="T188" s="63" t="s">
        <v>123</v>
      </c>
      <c r="U188" s="67" t="s">
        <v>231</v>
      </c>
      <c r="V188" s="67" t="s">
        <v>232</v>
      </c>
      <c r="W188" s="67" t="s">
        <v>233</v>
      </c>
      <c r="Y188" s="68"/>
      <c r="Z188" s="68"/>
      <c r="AA188" s="68"/>
      <c r="AB188" s="68"/>
      <c r="AC188" s="63">
        <v>1</v>
      </c>
      <c r="AD188" s="63" t="s">
        <v>47</v>
      </c>
      <c r="AE188" s="63">
        <v>8400</v>
      </c>
      <c r="AF188" s="63">
        <v>7790</v>
      </c>
    </row>
    <row r="189" spans="1:36" ht="37.200000000000003" customHeight="1">
      <c r="A189" s="63">
        <v>27</v>
      </c>
      <c r="B189" s="63">
        <v>183</v>
      </c>
      <c r="C189" s="67" t="s">
        <v>227</v>
      </c>
      <c r="D189" s="69" t="s">
        <v>234</v>
      </c>
      <c r="E189" s="69" t="s">
        <v>235</v>
      </c>
      <c r="F189" s="63">
        <v>49.033000000000001</v>
      </c>
      <c r="G189" s="63">
        <v>8.0500000000000007</v>
      </c>
      <c r="H189" s="63" t="s">
        <v>134</v>
      </c>
      <c r="M189" s="63">
        <v>7.6</v>
      </c>
      <c r="N189" s="63">
        <v>30</v>
      </c>
      <c r="O189" s="66" t="s">
        <v>99</v>
      </c>
      <c r="R189" s="63" t="s">
        <v>42</v>
      </c>
      <c r="S189" s="63" t="s">
        <v>49</v>
      </c>
      <c r="T189" s="63" t="s">
        <v>123</v>
      </c>
      <c r="U189" s="67" t="s">
        <v>231</v>
      </c>
      <c r="V189" s="67" t="s">
        <v>232</v>
      </c>
      <c r="W189" s="67" t="s">
        <v>233</v>
      </c>
      <c r="Y189" s="68"/>
      <c r="Z189" s="68"/>
      <c r="AA189" s="68"/>
      <c r="AB189" s="68"/>
      <c r="AC189" s="63">
        <v>1</v>
      </c>
      <c r="AD189" s="63" t="s">
        <v>47</v>
      </c>
      <c r="AE189" s="63">
        <v>8350</v>
      </c>
      <c r="AF189" s="63">
        <v>8410</v>
      </c>
    </row>
    <row r="190" spans="1:36" ht="37.200000000000003" customHeight="1">
      <c r="A190" s="63">
        <v>27</v>
      </c>
      <c r="B190" s="63">
        <v>184</v>
      </c>
      <c r="C190" s="67" t="s">
        <v>227</v>
      </c>
      <c r="D190" s="69" t="s">
        <v>236</v>
      </c>
      <c r="E190" s="69" t="s">
        <v>237</v>
      </c>
      <c r="F190" s="63">
        <v>49.05</v>
      </c>
      <c r="G190" s="63">
        <v>9.0820000000000007</v>
      </c>
      <c r="H190" s="63" t="s">
        <v>230</v>
      </c>
      <c r="M190" s="63">
        <v>7.3</v>
      </c>
      <c r="N190" s="63">
        <v>19</v>
      </c>
      <c r="O190" s="66" t="s">
        <v>99</v>
      </c>
      <c r="R190" s="63" t="s">
        <v>42</v>
      </c>
      <c r="S190" s="63" t="s">
        <v>55</v>
      </c>
      <c r="T190" s="63" t="s">
        <v>123</v>
      </c>
      <c r="U190" s="67" t="s">
        <v>231</v>
      </c>
      <c r="V190" s="67" t="s">
        <v>232</v>
      </c>
      <c r="W190" s="67" t="s">
        <v>233</v>
      </c>
      <c r="Y190" s="68"/>
      <c r="Z190" s="68"/>
      <c r="AA190" s="68"/>
      <c r="AB190" s="68"/>
      <c r="AC190" s="63">
        <v>1</v>
      </c>
      <c r="AD190" s="63" t="s">
        <v>47</v>
      </c>
      <c r="AE190" s="63">
        <v>8130</v>
      </c>
      <c r="AF190" s="63">
        <v>7938</v>
      </c>
    </row>
    <row r="191" spans="1:36" ht="37.200000000000003" customHeight="1">
      <c r="A191" s="63">
        <v>27</v>
      </c>
      <c r="B191" s="63">
        <v>185</v>
      </c>
      <c r="C191" s="67" t="s">
        <v>227</v>
      </c>
      <c r="D191" s="69" t="s">
        <v>236</v>
      </c>
      <c r="E191" s="69" t="s">
        <v>237</v>
      </c>
      <c r="F191" s="63">
        <v>49.05</v>
      </c>
      <c r="G191" s="63">
        <v>9.0830000000000002</v>
      </c>
      <c r="H191" s="63" t="s">
        <v>230</v>
      </c>
      <c r="M191" s="63">
        <v>7.3</v>
      </c>
      <c r="N191" s="63">
        <v>19</v>
      </c>
      <c r="O191" s="66" t="s">
        <v>99</v>
      </c>
      <c r="R191" s="63" t="s">
        <v>42</v>
      </c>
      <c r="S191" s="63" t="s">
        <v>43</v>
      </c>
      <c r="T191" s="63" t="s">
        <v>123</v>
      </c>
      <c r="U191" s="67" t="s">
        <v>231</v>
      </c>
      <c r="V191" s="67" t="s">
        <v>232</v>
      </c>
      <c r="W191" s="67" t="s">
        <v>233</v>
      </c>
      <c r="Y191" s="68"/>
      <c r="Z191" s="68"/>
      <c r="AA191" s="68"/>
      <c r="AB191" s="68"/>
      <c r="AC191" s="63">
        <v>1</v>
      </c>
      <c r="AD191" s="63" t="s">
        <v>47</v>
      </c>
      <c r="AE191" s="63">
        <v>8720</v>
      </c>
      <c r="AF191" s="63">
        <v>7702</v>
      </c>
    </row>
    <row r="192" spans="1:36" ht="37.200000000000003" customHeight="1">
      <c r="A192" s="63">
        <v>27</v>
      </c>
      <c r="B192" s="63">
        <v>186</v>
      </c>
      <c r="C192" s="67" t="s">
        <v>227</v>
      </c>
      <c r="D192" s="69" t="s">
        <v>236</v>
      </c>
      <c r="E192" s="69" t="s">
        <v>237</v>
      </c>
      <c r="F192" s="63">
        <v>49.05</v>
      </c>
      <c r="G192" s="63">
        <v>9.0830000000000002</v>
      </c>
      <c r="H192" s="63" t="s">
        <v>230</v>
      </c>
      <c r="M192" s="63">
        <v>7.3</v>
      </c>
      <c r="N192" s="63">
        <v>19</v>
      </c>
      <c r="O192" s="66" t="s">
        <v>99</v>
      </c>
      <c r="R192" s="63" t="s">
        <v>42</v>
      </c>
      <c r="S192" s="63" t="s">
        <v>49</v>
      </c>
      <c r="T192" s="63" t="s">
        <v>123</v>
      </c>
      <c r="U192" s="67" t="s">
        <v>231</v>
      </c>
      <c r="V192" s="67" t="s">
        <v>232</v>
      </c>
      <c r="W192" s="67" t="s">
        <v>233</v>
      </c>
      <c r="Y192" s="68"/>
      <c r="Z192" s="68"/>
      <c r="AA192" s="68"/>
      <c r="AB192" s="68"/>
      <c r="AC192" s="63">
        <v>1</v>
      </c>
      <c r="AD192" s="63" t="s">
        <v>47</v>
      </c>
      <c r="AE192" s="63">
        <v>8590</v>
      </c>
      <c r="AF192" s="63">
        <v>8367</v>
      </c>
    </row>
    <row r="193" spans="1:32" ht="37.200000000000003" customHeight="1">
      <c r="A193" s="63">
        <v>28</v>
      </c>
      <c r="B193" s="63">
        <v>187</v>
      </c>
      <c r="C193" s="67" t="s">
        <v>238</v>
      </c>
      <c r="D193" s="69" t="s">
        <v>239</v>
      </c>
      <c r="E193" s="69" t="s">
        <v>240</v>
      </c>
      <c r="F193" s="63">
        <v>51.165700000000001</v>
      </c>
      <c r="G193" s="63">
        <v>10.451499999999999</v>
      </c>
      <c r="H193" s="63" t="s">
        <v>75</v>
      </c>
      <c r="N193" s="63" t="s">
        <v>241</v>
      </c>
      <c r="O193" s="66" t="s">
        <v>242</v>
      </c>
      <c r="P193" s="63" t="s">
        <v>41</v>
      </c>
      <c r="Q193" s="63" t="s">
        <v>41</v>
      </c>
      <c r="R193" s="63" t="s">
        <v>42</v>
      </c>
      <c r="S193" s="63" t="s">
        <v>49</v>
      </c>
      <c r="U193" s="67" t="s">
        <v>297</v>
      </c>
      <c r="V193" s="67" t="s">
        <v>1361</v>
      </c>
      <c r="W193" s="67" t="s">
        <v>1362</v>
      </c>
      <c r="Y193" s="68"/>
      <c r="Z193" s="68"/>
      <c r="AA193" s="68"/>
      <c r="AB193" s="68"/>
      <c r="AD193" s="63" t="s">
        <v>47</v>
      </c>
      <c r="AE193" s="63">
        <v>9723</v>
      </c>
      <c r="AF193" s="63">
        <v>10510</v>
      </c>
    </row>
    <row r="194" spans="1:32" ht="37.200000000000003" customHeight="1">
      <c r="A194" s="63">
        <v>28</v>
      </c>
      <c r="B194" s="63">
        <v>188</v>
      </c>
      <c r="C194" s="67" t="s">
        <v>238</v>
      </c>
      <c r="D194" s="69" t="s">
        <v>239</v>
      </c>
      <c r="E194" s="69" t="s">
        <v>240</v>
      </c>
      <c r="F194" s="63">
        <v>51.165700000000001</v>
      </c>
      <c r="G194" s="63">
        <v>10.451499999999999</v>
      </c>
      <c r="H194" s="63" t="s">
        <v>75</v>
      </c>
      <c r="N194" s="63" t="s">
        <v>241</v>
      </c>
      <c r="O194" s="66" t="s">
        <v>242</v>
      </c>
      <c r="P194" s="63" t="s">
        <v>41</v>
      </c>
      <c r="Q194" s="63" t="s">
        <v>41</v>
      </c>
      <c r="R194" s="63" t="s">
        <v>42</v>
      </c>
      <c r="S194" s="63" t="s">
        <v>49</v>
      </c>
      <c r="T194" s="63" t="s">
        <v>244</v>
      </c>
      <c r="U194" s="67" t="s">
        <v>297</v>
      </c>
      <c r="V194" s="67" t="s">
        <v>1361</v>
      </c>
      <c r="W194" s="67" t="s">
        <v>1362</v>
      </c>
      <c r="X194" s="63" t="s">
        <v>61</v>
      </c>
      <c r="Y194" s="68">
        <v>222.2</v>
      </c>
      <c r="Z194" s="68"/>
      <c r="AA194" s="68"/>
      <c r="AB194" s="68"/>
      <c r="AD194" s="63" t="s">
        <v>47</v>
      </c>
      <c r="AE194" s="63">
        <v>27106</v>
      </c>
      <c r="AF194" s="63">
        <v>23360</v>
      </c>
    </row>
    <row r="195" spans="1:32" ht="37.200000000000003" customHeight="1">
      <c r="A195" s="63">
        <v>28</v>
      </c>
      <c r="B195" s="63">
        <v>189</v>
      </c>
      <c r="C195" s="67" t="s">
        <v>238</v>
      </c>
      <c r="D195" s="69" t="s">
        <v>239</v>
      </c>
      <c r="E195" s="69" t="s">
        <v>240</v>
      </c>
      <c r="F195" s="63">
        <v>51.165700000000001</v>
      </c>
      <c r="G195" s="63">
        <v>10.451499999999999</v>
      </c>
      <c r="H195" s="63" t="s">
        <v>75</v>
      </c>
      <c r="N195" s="63" t="s">
        <v>241</v>
      </c>
      <c r="O195" s="66" t="s">
        <v>242</v>
      </c>
      <c r="P195" s="63" t="s">
        <v>41</v>
      </c>
      <c r="Q195" s="63" t="s">
        <v>41</v>
      </c>
      <c r="R195" s="63" t="s">
        <v>42</v>
      </c>
      <c r="S195" s="63" t="s">
        <v>49</v>
      </c>
      <c r="T195" s="63" t="s">
        <v>244</v>
      </c>
      <c r="U195" s="67" t="s">
        <v>297</v>
      </c>
      <c r="V195" s="67" t="s">
        <v>1361</v>
      </c>
      <c r="W195" s="67" t="s">
        <v>1362</v>
      </c>
      <c r="X195" s="63" t="s">
        <v>61</v>
      </c>
      <c r="Y195" s="68">
        <v>444.4</v>
      </c>
      <c r="Z195" s="68"/>
      <c r="AA195" s="68"/>
      <c r="AB195" s="68"/>
      <c r="AD195" s="63" t="s">
        <v>47</v>
      </c>
      <c r="AE195" s="63">
        <v>29290</v>
      </c>
      <c r="AF195" s="63">
        <v>27630</v>
      </c>
    </row>
    <row r="196" spans="1:32" ht="37.200000000000003" customHeight="1">
      <c r="A196" s="63">
        <v>28</v>
      </c>
      <c r="B196" s="63">
        <v>190</v>
      </c>
      <c r="C196" s="67" t="s">
        <v>238</v>
      </c>
      <c r="D196" s="69" t="s">
        <v>239</v>
      </c>
      <c r="E196" s="69" t="s">
        <v>240</v>
      </c>
      <c r="F196" s="63">
        <v>51.165700000000001</v>
      </c>
      <c r="G196" s="63">
        <v>10.451499999999999</v>
      </c>
      <c r="H196" s="63" t="s">
        <v>53</v>
      </c>
      <c r="N196" s="63" t="s">
        <v>241</v>
      </c>
      <c r="O196" s="66" t="s">
        <v>99</v>
      </c>
      <c r="P196" s="63" t="s">
        <v>41</v>
      </c>
      <c r="Q196" s="63" t="s">
        <v>41</v>
      </c>
      <c r="R196" s="63" t="s">
        <v>42</v>
      </c>
      <c r="S196" s="63" t="s">
        <v>49</v>
      </c>
      <c r="U196" s="67" t="s">
        <v>297</v>
      </c>
      <c r="V196" s="67" t="s">
        <v>1361</v>
      </c>
      <c r="W196" s="67" t="s">
        <v>1362</v>
      </c>
      <c r="Y196" s="68"/>
      <c r="Z196" s="68"/>
      <c r="AA196" s="68"/>
      <c r="AB196" s="68"/>
      <c r="AD196" s="63" t="s">
        <v>47</v>
      </c>
      <c r="AE196" s="63">
        <v>1184</v>
      </c>
      <c r="AF196" s="63">
        <v>1094</v>
      </c>
    </row>
    <row r="197" spans="1:32" ht="37.200000000000003" customHeight="1">
      <c r="A197" s="63">
        <v>28</v>
      </c>
      <c r="B197" s="63">
        <v>191</v>
      </c>
      <c r="C197" s="67" t="s">
        <v>238</v>
      </c>
      <c r="D197" s="69" t="s">
        <v>239</v>
      </c>
      <c r="E197" s="69" t="s">
        <v>240</v>
      </c>
      <c r="F197" s="63">
        <v>51.165700000000001</v>
      </c>
      <c r="G197" s="63">
        <v>10.451499999999999</v>
      </c>
      <c r="H197" s="63" t="s">
        <v>53</v>
      </c>
      <c r="N197" s="63" t="s">
        <v>241</v>
      </c>
      <c r="O197" s="66" t="s">
        <v>99</v>
      </c>
      <c r="P197" s="63" t="s">
        <v>41</v>
      </c>
      <c r="Q197" s="63" t="s">
        <v>41</v>
      </c>
      <c r="R197" s="63" t="s">
        <v>42</v>
      </c>
      <c r="S197" s="63" t="s">
        <v>49</v>
      </c>
      <c r="T197" s="63" t="s">
        <v>244</v>
      </c>
      <c r="U197" s="67" t="s">
        <v>297</v>
      </c>
      <c r="V197" s="67" t="s">
        <v>1361</v>
      </c>
      <c r="W197" s="67" t="s">
        <v>1362</v>
      </c>
      <c r="X197" s="63" t="s">
        <v>61</v>
      </c>
      <c r="Y197" s="68">
        <v>222.2</v>
      </c>
      <c r="Z197" s="68"/>
      <c r="AA197" s="68"/>
      <c r="AB197" s="68"/>
      <c r="AD197" s="63" t="s">
        <v>47</v>
      </c>
      <c r="AE197" s="63">
        <v>4263</v>
      </c>
      <c r="AF197" s="63">
        <v>3681</v>
      </c>
    </row>
    <row r="198" spans="1:32" ht="37.200000000000003" customHeight="1">
      <c r="A198" s="63">
        <v>28</v>
      </c>
      <c r="B198" s="63">
        <v>192</v>
      </c>
      <c r="C198" s="67" t="s">
        <v>238</v>
      </c>
      <c r="D198" s="69" t="s">
        <v>239</v>
      </c>
      <c r="E198" s="69" t="s">
        <v>240</v>
      </c>
      <c r="F198" s="63">
        <v>51.165700000000001</v>
      </c>
      <c r="G198" s="63">
        <v>10.451499999999999</v>
      </c>
      <c r="H198" s="63" t="s">
        <v>53</v>
      </c>
      <c r="N198" s="63" t="s">
        <v>241</v>
      </c>
      <c r="O198" s="66" t="s">
        <v>99</v>
      </c>
      <c r="P198" s="63" t="s">
        <v>41</v>
      </c>
      <c r="Q198" s="63" t="s">
        <v>41</v>
      </c>
      <c r="R198" s="63" t="s">
        <v>42</v>
      </c>
      <c r="S198" s="63" t="s">
        <v>49</v>
      </c>
      <c r="T198" s="63" t="s">
        <v>244</v>
      </c>
      <c r="U198" s="67" t="s">
        <v>297</v>
      </c>
      <c r="V198" s="67" t="s">
        <v>1361</v>
      </c>
      <c r="W198" s="67" t="s">
        <v>1362</v>
      </c>
      <c r="X198" s="63" t="s">
        <v>61</v>
      </c>
      <c r="Y198" s="68">
        <v>444.4</v>
      </c>
      <c r="Z198" s="68"/>
      <c r="AA198" s="68"/>
      <c r="AB198" s="68"/>
      <c r="AD198" s="63" t="s">
        <v>47</v>
      </c>
      <c r="AE198" s="63">
        <v>6071</v>
      </c>
      <c r="AF198" s="63">
        <v>4519</v>
      </c>
    </row>
    <row r="199" spans="1:32" ht="37.200000000000003" customHeight="1">
      <c r="A199" s="63">
        <v>28</v>
      </c>
      <c r="B199" s="63">
        <v>193</v>
      </c>
      <c r="C199" s="67" t="s">
        <v>238</v>
      </c>
      <c r="D199" s="69" t="s">
        <v>239</v>
      </c>
      <c r="E199" s="69" t="s">
        <v>240</v>
      </c>
      <c r="F199" s="63">
        <v>51.165700000000001</v>
      </c>
      <c r="G199" s="63">
        <v>10.451499999999999</v>
      </c>
      <c r="H199" s="63" t="s">
        <v>53</v>
      </c>
      <c r="N199" s="63" t="s">
        <v>241</v>
      </c>
      <c r="O199" s="66" t="s">
        <v>99</v>
      </c>
      <c r="P199" s="63" t="s">
        <v>41</v>
      </c>
      <c r="Q199" s="63" t="s">
        <v>41</v>
      </c>
      <c r="R199" s="63" t="s">
        <v>42</v>
      </c>
      <c r="S199" s="63" t="s">
        <v>49</v>
      </c>
      <c r="U199" s="67" t="s">
        <v>297</v>
      </c>
      <c r="V199" s="67" t="s">
        <v>1361</v>
      </c>
      <c r="W199" s="67" t="s">
        <v>1362</v>
      </c>
      <c r="Y199" s="68"/>
      <c r="Z199" s="68"/>
      <c r="AA199" s="68"/>
      <c r="AB199" s="68"/>
      <c r="AD199" s="63" t="s">
        <v>47</v>
      </c>
      <c r="AE199" s="63">
        <v>2373</v>
      </c>
      <c r="AF199" s="63">
        <v>1014</v>
      </c>
    </row>
    <row r="200" spans="1:32" ht="37.200000000000003" customHeight="1">
      <c r="A200" s="63">
        <v>28</v>
      </c>
      <c r="B200" s="63">
        <v>194</v>
      </c>
      <c r="C200" s="67" t="s">
        <v>238</v>
      </c>
      <c r="D200" s="69" t="s">
        <v>239</v>
      </c>
      <c r="E200" s="69" t="s">
        <v>240</v>
      </c>
      <c r="F200" s="63">
        <v>51.165700000000001</v>
      </c>
      <c r="G200" s="63">
        <v>10.451499999999999</v>
      </c>
      <c r="H200" s="63" t="s">
        <v>53</v>
      </c>
      <c r="N200" s="63" t="s">
        <v>241</v>
      </c>
      <c r="O200" s="66" t="s">
        <v>99</v>
      </c>
      <c r="P200" s="63" t="s">
        <v>41</v>
      </c>
      <c r="Q200" s="63" t="s">
        <v>41</v>
      </c>
      <c r="R200" s="63" t="s">
        <v>42</v>
      </c>
      <c r="S200" s="63" t="s">
        <v>49</v>
      </c>
      <c r="T200" s="63" t="s">
        <v>244</v>
      </c>
      <c r="U200" s="67" t="s">
        <v>297</v>
      </c>
      <c r="V200" s="67" t="s">
        <v>1361</v>
      </c>
      <c r="W200" s="67" t="s">
        <v>1362</v>
      </c>
      <c r="X200" s="63" t="s">
        <v>61</v>
      </c>
      <c r="Y200" s="68">
        <v>222.2</v>
      </c>
      <c r="Z200" s="68"/>
      <c r="AA200" s="68"/>
      <c r="AB200" s="68"/>
      <c r="AD200" s="63" t="s">
        <v>47</v>
      </c>
      <c r="AE200" s="63">
        <v>443</v>
      </c>
      <c r="AF200" s="63">
        <v>3845</v>
      </c>
    </row>
    <row r="201" spans="1:32" ht="37.200000000000003" customHeight="1">
      <c r="A201" s="63">
        <v>28</v>
      </c>
      <c r="B201" s="63">
        <v>195</v>
      </c>
      <c r="C201" s="67" t="s">
        <v>238</v>
      </c>
      <c r="D201" s="69" t="s">
        <v>239</v>
      </c>
      <c r="E201" s="69" t="s">
        <v>240</v>
      </c>
      <c r="F201" s="63">
        <v>51.165700000000001</v>
      </c>
      <c r="G201" s="63">
        <v>10.451499999999999</v>
      </c>
      <c r="H201" s="63" t="s">
        <v>53</v>
      </c>
      <c r="N201" s="63" t="s">
        <v>241</v>
      </c>
      <c r="O201" s="66" t="s">
        <v>99</v>
      </c>
      <c r="P201" s="63" t="s">
        <v>41</v>
      </c>
      <c r="Q201" s="63" t="s">
        <v>41</v>
      </c>
      <c r="R201" s="63" t="s">
        <v>42</v>
      </c>
      <c r="S201" s="63" t="s">
        <v>49</v>
      </c>
      <c r="T201" s="63" t="s">
        <v>244</v>
      </c>
      <c r="U201" s="67" t="s">
        <v>297</v>
      </c>
      <c r="V201" s="67" t="s">
        <v>1361</v>
      </c>
      <c r="W201" s="67" t="s">
        <v>1362</v>
      </c>
      <c r="X201" s="63" t="s">
        <v>61</v>
      </c>
      <c r="Y201" s="68">
        <v>444.4</v>
      </c>
      <c r="Z201" s="68"/>
      <c r="AA201" s="68"/>
      <c r="AB201" s="68"/>
      <c r="AD201" s="63" t="s">
        <v>47</v>
      </c>
      <c r="AE201" s="63">
        <v>6033</v>
      </c>
      <c r="AF201" s="63">
        <v>4595</v>
      </c>
    </row>
    <row r="202" spans="1:32" ht="37.200000000000003" customHeight="1">
      <c r="A202" s="63">
        <v>28</v>
      </c>
      <c r="B202" s="63">
        <v>196</v>
      </c>
      <c r="C202" s="67" t="s">
        <v>238</v>
      </c>
      <c r="D202" s="69" t="s">
        <v>239</v>
      </c>
      <c r="E202" s="69" t="s">
        <v>240</v>
      </c>
      <c r="F202" s="63">
        <v>51.165700000000001</v>
      </c>
      <c r="G202" s="63">
        <v>10.451499999999999</v>
      </c>
      <c r="H202" s="63" t="s">
        <v>109</v>
      </c>
      <c r="N202" s="63" t="s">
        <v>241</v>
      </c>
      <c r="O202" s="66" t="s">
        <v>248</v>
      </c>
      <c r="P202" s="63" t="s">
        <v>41</v>
      </c>
      <c r="Q202" s="63" t="s">
        <v>41</v>
      </c>
      <c r="R202" s="63" t="s">
        <v>42</v>
      </c>
      <c r="S202" s="63" t="s">
        <v>49</v>
      </c>
      <c r="U202" s="67" t="s">
        <v>297</v>
      </c>
      <c r="V202" s="67" t="s">
        <v>1361</v>
      </c>
      <c r="W202" s="67" t="s">
        <v>1362</v>
      </c>
      <c r="Y202" s="68"/>
      <c r="Z202" s="68"/>
      <c r="AA202" s="68"/>
      <c r="AB202" s="68"/>
      <c r="AD202" s="63" t="s">
        <v>47</v>
      </c>
      <c r="AE202" s="63">
        <v>857</v>
      </c>
      <c r="AF202" s="63">
        <v>785</v>
      </c>
    </row>
    <row r="203" spans="1:32" ht="37.200000000000003" customHeight="1">
      <c r="A203" s="63">
        <v>28</v>
      </c>
      <c r="B203" s="63">
        <v>197</v>
      </c>
      <c r="C203" s="67" t="s">
        <v>238</v>
      </c>
      <c r="D203" s="69" t="s">
        <v>239</v>
      </c>
      <c r="E203" s="69" t="s">
        <v>240</v>
      </c>
      <c r="F203" s="63">
        <v>51.165700000000001</v>
      </c>
      <c r="G203" s="63">
        <v>10.451499999999999</v>
      </c>
      <c r="H203" s="63" t="s">
        <v>109</v>
      </c>
      <c r="N203" s="63" t="s">
        <v>241</v>
      </c>
      <c r="O203" s="66" t="s">
        <v>248</v>
      </c>
      <c r="P203" s="63" t="s">
        <v>41</v>
      </c>
      <c r="Q203" s="63" t="s">
        <v>41</v>
      </c>
      <c r="R203" s="63" t="s">
        <v>42</v>
      </c>
      <c r="S203" s="63" t="s">
        <v>49</v>
      </c>
      <c r="T203" s="63" t="s">
        <v>244</v>
      </c>
      <c r="U203" s="67" t="s">
        <v>297</v>
      </c>
      <c r="V203" s="67" t="s">
        <v>1361</v>
      </c>
      <c r="W203" s="67" t="s">
        <v>1362</v>
      </c>
      <c r="X203" s="63" t="s">
        <v>61</v>
      </c>
      <c r="Y203" s="68">
        <v>333.3</v>
      </c>
      <c r="Z203" s="68"/>
      <c r="AA203" s="68"/>
      <c r="AB203" s="68"/>
      <c r="AD203" s="63" t="s">
        <v>47</v>
      </c>
      <c r="AE203" s="63">
        <v>2469</v>
      </c>
      <c r="AF203" s="63">
        <v>2132</v>
      </c>
    </row>
    <row r="204" spans="1:32" ht="37.200000000000003" customHeight="1">
      <c r="A204" s="63">
        <v>28</v>
      </c>
      <c r="B204" s="63">
        <v>198</v>
      </c>
      <c r="C204" s="67" t="s">
        <v>238</v>
      </c>
      <c r="D204" s="69" t="s">
        <v>239</v>
      </c>
      <c r="E204" s="69" t="s">
        <v>240</v>
      </c>
      <c r="F204" s="63">
        <v>51.165700000000001</v>
      </c>
      <c r="G204" s="63">
        <v>10.451499999999999</v>
      </c>
      <c r="H204" s="63" t="s">
        <v>109</v>
      </c>
      <c r="N204" s="63" t="s">
        <v>241</v>
      </c>
      <c r="O204" s="66" t="s">
        <v>248</v>
      </c>
      <c r="P204" s="63" t="s">
        <v>41</v>
      </c>
      <c r="Q204" s="63" t="s">
        <v>41</v>
      </c>
      <c r="R204" s="63" t="s">
        <v>42</v>
      </c>
      <c r="S204" s="63" t="s">
        <v>49</v>
      </c>
      <c r="T204" s="63" t="s">
        <v>244</v>
      </c>
      <c r="U204" s="67" t="s">
        <v>297</v>
      </c>
      <c r="V204" s="67" t="s">
        <v>1361</v>
      </c>
      <c r="W204" s="67" t="s">
        <v>1362</v>
      </c>
      <c r="X204" s="63" t="s">
        <v>61</v>
      </c>
      <c r="Y204" s="68">
        <v>629.6</v>
      </c>
      <c r="Z204" s="68"/>
      <c r="AA204" s="68"/>
      <c r="AB204" s="68"/>
      <c r="AD204" s="63" t="s">
        <v>47</v>
      </c>
      <c r="AE204" s="63">
        <v>3198</v>
      </c>
      <c r="AF204" s="63">
        <v>2540</v>
      </c>
    </row>
    <row r="205" spans="1:32" ht="37.200000000000003" customHeight="1">
      <c r="A205" s="63">
        <v>28</v>
      </c>
      <c r="B205" s="63">
        <v>199</v>
      </c>
      <c r="C205" s="67" t="s">
        <v>238</v>
      </c>
      <c r="D205" s="69" t="s">
        <v>239</v>
      </c>
      <c r="E205" s="69" t="s">
        <v>240</v>
      </c>
      <c r="F205" s="63">
        <v>51.165700000000001</v>
      </c>
      <c r="G205" s="63">
        <v>10.451499999999999</v>
      </c>
      <c r="H205" s="63" t="s">
        <v>75</v>
      </c>
      <c r="N205" s="63" t="s">
        <v>241</v>
      </c>
      <c r="O205" s="66" t="s">
        <v>251</v>
      </c>
      <c r="P205" s="63" t="s">
        <v>41</v>
      </c>
      <c r="Q205" s="63" t="s">
        <v>41</v>
      </c>
      <c r="R205" s="63" t="s">
        <v>42</v>
      </c>
      <c r="S205" s="63" t="s">
        <v>49</v>
      </c>
      <c r="U205" s="67" t="s">
        <v>297</v>
      </c>
      <c r="V205" s="67" t="s">
        <v>1361</v>
      </c>
      <c r="W205" s="67" t="s">
        <v>1362</v>
      </c>
      <c r="Y205" s="68"/>
      <c r="Z205" s="68"/>
      <c r="AA205" s="68"/>
      <c r="AB205" s="68"/>
      <c r="AD205" s="63" t="s">
        <v>47</v>
      </c>
      <c r="AE205" s="63">
        <v>1917</v>
      </c>
      <c r="AF205" s="63">
        <v>1898</v>
      </c>
    </row>
    <row r="206" spans="1:32" ht="37.200000000000003" customHeight="1">
      <c r="A206" s="63">
        <v>28</v>
      </c>
      <c r="B206" s="63">
        <v>200</v>
      </c>
      <c r="C206" s="67" t="s">
        <v>238</v>
      </c>
      <c r="D206" s="69" t="s">
        <v>239</v>
      </c>
      <c r="E206" s="69" t="s">
        <v>240</v>
      </c>
      <c r="F206" s="63">
        <v>51.165700000000001</v>
      </c>
      <c r="G206" s="63">
        <v>10.451499999999999</v>
      </c>
      <c r="H206" s="63" t="s">
        <v>75</v>
      </c>
      <c r="N206" s="63" t="s">
        <v>241</v>
      </c>
      <c r="O206" s="66" t="s">
        <v>251</v>
      </c>
      <c r="P206" s="63" t="s">
        <v>41</v>
      </c>
      <c r="Q206" s="63" t="s">
        <v>41</v>
      </c>
      <c r="R206" s="63" t="s">
        <v>42</v>
      </c>
      <c r="S206" s="63" t="s">
        <v>49</v>
      </c>
      <c r="T206" s="63" t="s">
        <v>244</v>
      </c>
      <c r="U206" s="67" t="s">
        <v>297</v>
      </c>
      <c r="V206" s="67" t="s">
        <v>1361</v>
      </c>
      <c r="W206" s="67" t="s">
        <v>1362</v>
      </c>
      <c r="X206" s="63" t="s">
        <v>61</v>
      </c>
      <c r="Y206" s="68">
        <v>222.2</v>
      </c>
      <c r="Z206" s="68"/>
      <c r="AA206" s="68"/>
      <c r="AB206" s="68"/>
      <c r="AD206" s="63" t="s">
        <v>47</v>
      </c>
      <c r="AE206" s="63">
        <v>4612</v>
      </c>
      <c r="AF206" s="63">
        <v>4558</v>
      </c>
    </row>
    <row r="207" spans="1:32" ht="37.200000000000003" customHeight="1">
      <c r="A207" s="63">
        <v>28</v>
      </c>
      <c r="B207" s="63">
        <v>201</v>
      </c>
      <c r="C207" s="67" t="s">
        <v>238</v>
      </c>
      <c r="D207" s="69" t="s">
        <v>239</v>
      </c>
      <c r="E207" s="69" t="s">
        <v>240</v>
      </c>
      <c r="F207" s="63">
        <v>51.165700000000001</v>
      </c>
      <c r="G207" s="63">
        <v>10.451499999999999</v>
      </c>
      <c r="H207" s="63" t="s">
        <v>75</v>
      </c>
      <c r="N207" s="63" t="s">
        <v>241</v>
      </c>
      <c r="O207" s="66" t="s">
        <v>251</v>
      </c>
      <c r="P207" s="63" t="s">
        <v>41</v>
      </c>
      <c r="Q207" s="63" t="s">
        <v>41</v>
      </c>
      <c r="R207" s="63" t="s">
        <v>42</v>
      </c>
      <c r="S207" s="63" t="s">
        <v>49</v>
      </c>
      <c r="T207" s="63" t="s">
        <v>244</v>
      </c>
      <c r="U207" s="67" t="s">
        <v>297</v>
      </c>
      <c r="V207" s="67" t="s">
        <v>1361</v>
      </c>
      <c r="W207" s="67" t="s">
        <v>1362</v>
      </c>
      <c r="X207" s="63" t="s">
        <v>61</v>
      </c>
      <c r="Y207" s="68">
        <v>444.4</v>
      </c>
      <c r="Z207" s="68"/>
      <c r="AA207" s="68"/>
      <c r="AB207" s="68"/>
      <c r="AD207" s="63" t="s">
        <v>47</v>
      </c>
      <c r="AE207" s="63">
        <v>6305</v>
      </c>
      <c r="AF207" s="63">
        <v>5385</v>
      </c>
    </row>
    <row r="208" spans="1:32" ht="37.200000000000003" customHeight="1">
      <c r="A208" s="63">
        <v>28</v>
      </c>
      <c r="B208" s="63">
        <v>202</v>
      </c>
      <c r="C208" s="67" t="s">
        <v>238</v>
      </c>
      <c r="D208" s="69" t="s">
        <v>239</v>
      </c>
      <c r="E208" s="69" t="s">
        <v>240</v>
      </c>
      <c r="F208" s="63">
        <v>51.165700000000001</v>
      </c>
      <c r="G208" s="63">
        <v>10.451499999999999</v>
      </c>
      <c r="H208" s="63" t="s">
        <v>75</v>
      </c>
      <c r="N208" s="63" t="s">
        <v>241</v>
      </c>
      <c r="O208" s="66" t="s">
        <v>251</v>
      </c>
      <c r="P208" s="63" t="s">
        <v>41</v>
      </c>
      <c r="Q208" s="63" t="s">
        <v>41</v>
      </c>
      <c r="R208" s="63" t="s">
        <v>42</v>
      </c>
      <c r="S208" s="63" t="s">
        <v>49</v>
      </c>
      <c r="U208" s="67" t="s">
        <v>297</v>
      </c>
      <c r="V208" s="67" t="s">
        <v>1361</v>
      </c>
      <c r="W208" s="67" t="s">
        <v>1362</v>
      </c>
      <c r="Y208" s="68"/>
      <c r="Z208" s="68"/>
      <c r="AA208" s="68"/>
      <c r="AB208" s="68"/>
      <c r="AD208" s="63" t="s">
        <v>47</v>
      </c>
      <c r="AE208" s="63">
        <v>2688</v>
      </c>
      <c r="AF208" s="63">
        <v>2518</v>
      </c>
    </row>
    <row r="209" spans="1:32" ht="37.200000000000003" customHeight="1">
      <c r="A209" s="63">
        <v>28</v>
      </c>
      <c r="B209" s="63">
        <v>203</v>
      </c>
      <c r="C209" s="67" t="s">
        <v>238</v>
      </c>
      <c r="D209" s="69" t="s">
        <v>239</v>
      </c>
      <c r="E209" s="69" t="s">
        <v>240</v>
      </c>
      <c r="F209" s="63">
        <v>51.165700000000001</v>
      </c>
      <c r="G209" s="63">
        <v>10.451499999999999</v>
      </c>
      <c r="H209" s="63" t="s">
        <v>75</v>
      </c>
      <c r="N209" s="63" t="s">
        <v>241</v>
      </c>
      <c r="O209" s="66" t="s">
        <v>251</v>
      </c>
      <c r="P209" s="63" t="s">
        <v>41</v>
      </c>
      <c r="Q209" s="63" t="s">
        <v>41</v>
      </c>
      <c r="R209" s="63" t="s">
        <v>42</v>
      </c>
      <c r="S209" s="63" t="s">
        <v>49</v>
      </c>
      <c r="T209" s="63" t="s">
        <v>244</v>
      </c>
      <c r="U209" s="67" t="s">
        <v>297</v>
      </c>
      <c r="V209" s="67" t="s">
        <v>1361</v>
      </c>
      <c r="W209" s="67" t="s">
        <v>1362</v>
      </c>
      <c r="X209" s="63" t="s">
        <v>61</v>
      </c>
      <c r="Y209" s="68">
        <v>222.2</v>
      </c>
      <c r="Z209" s="68"/>
      <c r="AA209" s="68"/>
      <c r="AB209" s="68"/>
      <c r="AD209" s="63" t="s">
        <v>47</v>
      </c>
      <c r="AE209" s="63">
        <v>5845</v>
      </c>
      <c r="AF209" s="63">
        <v>5733</v>
      </c>
    </row>
    <row r="210" spans="1:32" ht="37.200000000000003" customHeight="1">
      <c r="A210" s="63">
        <v>28</v>
      </c>
      <c r="B210" s="63">
        <v>204</v>
      </c>
      <c r="C210" s="67" t="s">
        <v>238</v>
      </c>
      <c r="D210" s="69" t="s">
        <v>239</v>
      </c>
      <c r="E210" s="69" t="s">
        <v>240</v>
      </c>
      <c r="F210" s="63">
        <v>51.165700000000001</v>
      </c>
      <c r="G210" s="63">
        <v>10.451499999999999</v>
      </c>
      <c r="H210" s="63" t="s">
        <v>75</v>
      </c>
      <c r="N210" s="63" t="s">
        <v>241</v>
      </c>
      <c r="O210" s="66" t="s">
        <v>251</v>
      </c>
      <c r="P210" s="63" t="s">
        <v>41</v>
      </c>
      <c r="Q210" s="63" t="s">
        <v>41</v>
      </c>
      <c r="R210" s="63" t="s">
        <v>42</v>
      </c>
      <c r="S210" s="63" t="s">
        <v>49</v>
      </c>
      <c r="T210" s="63" t="s">
        <v>244</v>
      </c>
      <c r="U210" s="67" t="s">
        <v>297</v>
      </c>
      <c r="V210" s="67" t="s">
        <v>1361</v>
      </c>
      <c r="W210" s="67" t="s">
        <v>1362</v>
      </c>
      <c r="X210" s="63" t="s">
        <v>61</v>
      </c>
      <c r="Y210" s="68">
        <v>444.4</v>
      </c>
      <c r="Z210" s="68"/>
      <c r="AA210" s="68"/>
      <c r="AB210" s="68"/>
      <c r="AD210" s="63" t="s">
        <v>47</v>
      </c>
      <c r="AE210" s="63">
        <v>7579</v>
      </c>
      <c r="AF210" s="63">
        <v>6633</v>
      </c>
    </row>
    <row r="211" spans="1:32" ht="37.200000000000003" customHeight="1">
      <c r="A211" s="63">
        <v>28</v>
      </c>
      <c r="B211" s="63">
        <v>205</v>
      </c>
      <c r="C211" s="67" t="s">
        <v>238</v>
      </c>
      <c r="D211" s="69" t="s">
        <v>239</v>
      </c>
      <c r="E211" s="69" t="s">
        <v>240</v>
      </c>
      <c r="F211" s="63">
        <v>51.165700000000001</v>
      </c>
      <c r="G211" s="63">
        <v>10.451499999999999</v>
      </c>
      <c r="H211" s="63" t="s">
        <v>75</v>
      </c>
      <c r="N211" s="63" t="s">
        <v>241</v>
      </c>
      <c r="O211" s="66" t="s">
        <v>253</v>
      </c>
      <c r="P211" s="63" t="s">
        <v>41</v>
      </c>
      <c r="Q211" s="63" t="s">
        <v>41</v>
      </c>
      <c r="R211" s="63" t="s">
        <v>42</v>
      </c>
      <c r="S211" s="63" t="s">
        <v>49</v>
      </c>
      <c r="U211" s="67" t="s">
        <v>297</v>
      </c>
      <c r="V211" s="67" t="s">
        <v>1361</v>
      </c>
      <c r="W211" s="67" t="s">
        <v>1362</v>
      </c>
      <c r="Y211" s="68"/>
      <c r="Z211" s="68"/>
      <c r="AA211" s="68"/>
      <c r="AB211" s="68"/>
      <c r="AD211" s="63" t="s">
        <v>47</v>
      </c>
      <c r="AE211" s="63">
        <v>1418</v>
      </c>
      <c r="AF211" s="63">
        <v>806</v>
      </c>
    </row>
    <row r="212" spans="1:32" ht="37.200000000000003" customHeight="1">
      <c r="A212" s="63">
        <v>28</v>
      </c>
      <c r="B212" s="63">
        <v>206</v>
      </c>
      <c r="C212" s="67" t="s">
        <v>238</v>
      </c>
      <c r="D212" s="69" t="s">
        <v>239</v>
      </c>
      <c r="E212" s="69" t="s">
        <v>240</v>
      </c>
      <c r="F212" s="63">
        <v>51.165700000000001</v>
      </c>
      <c r="G212" s="63">
        <v>10.451499999999999</v>
      </c>
      <c r="H212" s="63" t="s">
        <v>75</v>
      </c>
      <c r="N212" s="63" t="s">
        <v>241</v>
      </c>
      <c r="O212" s="66" t="s">
        <v>253</v>
      </c>
      <c r="P212" s="63" t="s">
        <v>41</v>
      </c>
      <c r="Q212" s="63" t="s">
        <v>41</v>
      </c>
      <c r="R212" s="63" t="s">
        <v>42</v>
      </c>
      <c r="S212" s="63" t="s">
        <v>49</v>
      </c>
      <c r="T212" s="63" t="s">
        <v>244</v>
      </c>
      <c r="U212" s="67" t="s">
        <v>297</v>
      </c>
      <c r="V212" s="67" t="s">
        <v>1361</v>
      </c>
      <c r="W212" s="67" t="s">
        <v>1362</v>
      </c>
      <c r="X212" s="63" t="s">
        <v>61</v>
      </c>
      <c r="Y212" s="68">
        <v>444.4</v>
      </c>
      <c r="Z212" s="68">
        <v>303</v>
      </c>
      <c r="AA212" s="68"/>
      <c r="AB212" s="68"/>
      <c r="AD212" s="63" t="s">
        <v>47</v>
      </c>
      <c r="AE212" s="63">
        <v>6309</v>
      </c>
      <c r="AF212" s="63">
        <v>5240</v>
      </c>
    </row>
    <row r="213" spans="1:32" ht="37.200000000000003" customHeight="1">
      <c r="A213" s="63">
        <v>28</v>
      </c>
      <c r="B213" s="63">
        <v>207</v>
      </c>
      <c r="C213" s="67" t="s">
        <v>238</v>
      </c>
      <c r="D213" s="69" t="s">
        <v>239</v>
      </c>
      <c r="E213" s="69" t="s">
        <v>240</v>
      </c>
      <c r="F213" s="63">
        <v>51.165700000000001</v>
      </c>
      <c r="G213" s="63">
        <v>10.451499999999999</v>
      </c>
      <c r="H213" s="63" t="s">
        <v>75</v>
      </c>
      <c r="N213" s="63" t="s">
        <v>241</v>
      </c>
      <c r="O213" s="66" t="s">
        <v>253</v>
      </c>
      <c r="P213" s="63" t="s">
        <v>41</v>
      </c>
      <c r="Q213" s="63" t="s">
        <v>41</v>
      </c>
      <c r="R213" s="63" t="s">
        <v>41</v>
      </c>
      <c r="S213" s="63" t="s">
        <v>49</v>
      </c>
      <c r="T213" s="63" t="s">
        <v>244</v>
      </c>
      <c r="U213" s="67" t="s">
        <v>297</v>
      </c>
      <c r="V213" s="67" t="s">
        <v>1361</v>
      </c>
      <c r="W213" s="67" t="s">
        <v>1362</v>
      </c>
      <c r="X213" s="63" t="s">
        <v>256</v>
      </c>
      <c r="Y213" s="68">
        <v>888.8</v>
      </c>
      <c r="Z213" s="68">
        <v>303</v>
      </c>
      <c r="AA213" s="68"/>
      <c r="AB213" s="68"/>
      <c r="AD213" s="63" t="s">
        <v>47</v>
      </c>
      <c r="AE213" s="63">
        <v>10206</v>
      </c>
      <c r="AF213" s="63">
        <v>8117</v>
      </c>
    </row>
    <row r="214" spans="1:32" ht="37.200000000000003" customHeight="1">
      <c r="A214" s="63">
        <v>29</v>
      </c>
      <c r="B214" s="63">
        <v>208</v>
      </c>
      <c r="C214" s="67" t="s">
        <v>257</v>
      </c>
      <c r="D214" s="69" t="s">
        <v>258</v>
      </c>
      <c r="E214" s="69" t="s">
        <v>259</v>
      </c>
      <c r="F214" s="63">
        <v>54.9</v>
      </c>
      <c r="G214" s="63">
        <v>9.125</v>
      </c>
      <c r="H214" s="63" t="s">
        <v>39</v>
      </c>
      <c r="K214" s="63">
        <v>1000</v>
      </c>
      <c r="N214" s="63">
        <v>3</v>
      </c>
      <c r="O214" s="66" t="s">
        <v>242</v>
      </c>
      <c r="P214" s="63" t="s">
        <v>41</v>
      </c>
      <c r="Q214" s="63" t="s">
        <v>41</v>
      </c>
      <c r="R214" s="63" t="s">
        <v>41</v>
      </c>
      <c r="T214" s="63" t="s">
        <v>244</v>
      </c>
      <c r="U214" s="67" t="s">
        <v>260</v>
      </c>
      <c r="V214" s="67" t="s">
        <v>261</v>
      </c>
      <c r="W214" s="67" t="s">
        <v>262</v>
      </c>
      <c r="X214" s="63" t="s">
        <v>61</v>
      </c>
      <c r="Y214" s="68">
        <v>140</v>
      </c>
      <c r="Z214" s="68"/>
      <c r="AA214" s="68"/>
      <c r="AB214" s="68"/>
      <c r="AC214" s="63">
        <v>4</v>
      </c>
      <c r="AD214" s="63" t="s">
        <v>47</v>
      </c>
      <c r="AE214" s="63">
        <v>8810</v>
      </c>
      <c r="AF214" s="63">
        <v>5380</v>
      </c>
    </row>
    <row r="215" spans="1:32" ht="37.200000000000003" customHeight="1">
      <c r="A215" s="63">
        <v>29</v>
      </c>
      <c r="B215" s="63">
        <v>209</v>
      </c>
      <c r="C215" s="67" t="s">
        <v>257</v>
      </c>
      <c r="D215" s="69" t="s">
        <v>258</v>
      </c>
      <c r="E215" s="69" t="s">
        <v>259</v>
      </c>
      <c r="F215" s="63">
        <v>54.9</v>
      </c>
      <c r="G215" s="63">
        <v>9.125</v>
      </c>
      <c r="H215" s="63" t="s">
        <v>39</v>
      </c>
      <c r="K215" s="63">
        <v>1000</v>
      </c>
      <c r="N215" s="63">
        <v>3</v>
      </c>
      <c r="O215" s="66" t="s">
        <v>242</v>
      </c>
      <c r="P215" s="63" t="s">
        <v>41</v>
      </c>
      <c r="Q215" s="63" t="s">
        <v>41</v>
      </c>
      <c r="R215" s="63" t="s">
        <v>41</v>
      </c>
      <c r="T215" s="63" t="s">
        <v>244</v>
      </c>
      <c r="U215" s="67" t="s">
        <v>260</v>
      </c>
      <c r="V215" s="67" t="s">
        <v>263</v>
      </c>
      <c r="W215" s="67" t="s">
        <v>264</v>
      </c>
      <c r="X215" s="63" t="s">
        <v>61</v>
      </c>
      <c r="Y215" s="68">
        <v>140</v>
      </c>
      <c r="Z215" s="68"/>
      <c r="AA215" s="68"/>
      <c r="AB215" s="68"/>
      <c r="AC215" s="63">
        <v>4</v>
      </c>
      <c r="AD215" s="63" t="s">
        <v>47</v>
      </c>
      <c r="AE215" s="63">
        <v>8680</v>
      </c>
      <c r="AF215" s="63">
        <v>7420</v>
      </c>
    </row>
    <row r="216" spans="1:32" ht="37.200000000000003" customHeight="1">
      <c r="A216" s="63">
        <v>29</v>
      </c>
      <c r="B216" s="63">
        <v>210</v>
      </c>
      <c r="C216" s="67" t="s">
        <v>257</v>
      </c>
      <c r="D216" s="69" t="s">
        <v>258</v>
      </c>
      <c r="E216" s="69" t="s">
        <v>259</v>
      </c>
      <c r="F216" s="63">
        <v>54.9</v>
      </c>
      <c r="G216" s="63">
        <v>9.125</v>
      </c>
      <c r="H216" s="63" t="s">
        <v>39</v>
      </c>
      <c r="K216" s="63">
        <v>1000</v>
      </c>
      <c r="N216" s="63">
        <v>3</v>
      </c>
      <c r="O216" s="66" t="s">
        <v>242</v>
      </c>
      <c r="P216" s="63" t="s">
        <v>41</v>
      </c>
      <c r="Q216" s="63" t="s">
        <v>41</v>
      </c>
      <c r="R216" s="63" t="s">
        <v>41</v>
      </c>
      <c r="T216" s="63" t="s">
        <v>244</v>
      </c>
      <c r="U216" s="67" t="s">
        <v>260</v>
      </c>
      <c r="V216" s="67" t="s">
        <v>261</v>
      </c>
      <c r="W216" s="67" t="s">
        <v>265</v>
      </c>
      <c r="X216" s="63" t="s">
        <v>61</v>
      </c>
      <c r="Y216" s="68">
        <v>140</v>
      </c>
      <c r="Z216" s="68"/>
      <c r="AA216" s="68"/>
      <c r="AB216" s="68"/>
      <c r="AC216" s="63">
        <v>4</v>
      </c>
      <c r="AD216" s="63" t="s">
        <v>47</v>
      </c>
      <c r="AE216" s="63">
        <v>8710</v>
      </c>
      <c r="AF216" s="63">
        <v>5250</v>
      </c>
    </row>
    <row r="217" spans="1:32" ht="37.200000000000003" customHeight="1">
      <c r="A217" s="63">
        <v>29</v>
      </c>
      <c r="B217" s="63">
        <v>211</v>
      </c>
      <c r="C217" s="67" t="s">
        <v>257</v>
      </c>
      <c r="D217" s="69" t="s">
        <v>258</v>
      </c>
      <c r="E217" s="69" t="s">
        <v>259</v>
      </c>
      <c r="F217" s="63">
        <v>54.9</v>
      </c>
      <c r="G217" s="63">
        <v>9.125</v>
      </c>
      <c r="H217" s="63" t="s">
        <v>39</v>
      </c>
      <c r="K217" s="63">
        <v>1000</v>
      </c>
      <c r="N217" s="63">
        <v>3</v>
      </c>
      <c r="O217" s="66" t="s">
        <v>242</v>
      </c>
      <c r="P217" s="63" t="s">
        <v>41</v>
      </c>
      <c r="Q217" s="63" t="s">
        <v>41</v>
      </c>
      <c r="R217" s="63" t="s">
        <v>41</v>
      </c>
      <c r="T217" s="63" t="s">
        <v>244</v>
      </c>
      <c r="U217" s="67" t="s">
        <v>260</v>
      </c>
      <c r="V217" s="67" t="s">
        <v>266</v>
      </c>
      <c r="W217" s="67" t="s">
        <v>267</v>
      </c>
      <c r="X217" s="63" t="s">
        <v>61</v>
      </c>
      <c r="Y217" s="68">
        <v>60</v>
      </c>
      <c r="Z217" s="68"/>
      <c r="AA217" s="68"/>
      <c r="AB217" s="68"/>
      <c r="AC217" s="63">
        <v>4</v>
      </c>
      <c r="AD217" s="63" t="s">
        <v>47</v>
      </c>
      <c r="AE217" s="63">
        <v>8070</v>
      </c>
      <c r="AF217" s="63">
        <v>4280</v>
      </c>
    </row>
    <row r="218" spans="1:32" ht="37.200000000000003" customHeight="1">
      <c r="A218" s="63">
        <v>29</v>
      </c>
      <c r="B218" s="63">
        <v>212</v>
      </c>
      <c r="C218" s="67" t="s">
        <v>257</v>
      </c>
      <c r="D218" s="69" t="s">
        <v>258</v>
      </c>
      <c r="E218" s="69" t="s">
        <v>259</v>
      </c>
      <c r="F218" s="63">
        <v>54.9</v>
      </c>
      <c r="G218" s="63">
        <v>9.125</v>
      </c>
      <c r="H218" s="63" t="s">
        <v>39</v>
      </c>
      <c r="K218" s="63">
        <v>1000</v>
      </c>
      <c r="N218" s="63">
        <v>3</v>
      </c>
      <c r="O218" s="66" t="s">
        <v>242</v>
      </c>
      <c r="P218" s="63" t="s">
        <v>41</v>
      </c>
      <c r="Q218" s="63" t="s">
        <v>41</v>
      </c>
      <c r="R218" s="63" t="s">
        <v>41</v>
      </c>
      <c r="T218" s="63" t="s">
        <v>244</v>
      </c>
      <c r="U218" s="67" t="s">
        <v>260</v>
      </c>
      <c r="V218" s="67" t="s">
        <v>268</v>
      </c>
      <c r="W218" s="67" t="s">
        <v>267</v>
      </c>
      <c r="X218" s="63" t="s">
        <v>61</v>
      </c>
      <c r="Y218" s="68">
        <v>100</v>
      </c>
      <c r="Z218" s="68"/>
      <c r="AA218" s="68"/>
      <c r="AB218" s="68"/>
      <c r="AC218" s="63">
        <v>4</v>
      </c>
      <c r="AD218" s="63" t="s">
        <v>47</v>
      </c>
      <c r="AE218" s="63">
        <v>8450</v>
      </c>
      <c r="AF218" s="63">
        <v>4280</v>
      </c>
    </row>
    <row r="219" spans="1:32" ht="37.200000000000003" customHeight="1">
      <c r="A219" s="63">
        <v>29</v>
      </c>
      <c r="B219" s="63">
        <v>213</v>
      </c>
      <c r="C219" s="67" t="s">
        <v>257</v>
      </c>
      <c r="D219" s="69" t="s">
        <v>258</v>
      </c>
      <c r="E219" s="69" t="s">
        <v>259</v>
      </c>
      <c r="F219" s="63">
        <v>54.9</v>
      </c>
      <c r="G219" s="63">
        <v>9.125</v>
      </c>
      <c r="H219" s="63" t="s">
        <v>39</v>
      </c>
      <c r="K219" s="63">
        <v>1000</v>
      </c>
      <c r="N219" s="63">
        <v>3</v>
      </c>
      <c r="O219" s="66" t="s">
        <v>242</v>
      </c>
      <c r="P219" s="63" t="s">
        <v>41</v>
      </c>
      <c r="Q219" s="63" t="s">
        <v>41</v>
      </c>
      <c r="R219" s="63" t="s">
        <v>41</v>
      </c>
      <c r="T219" s="63" t="s">
        <v>244</v>
      </c>
      <c r="U219" s="67" t="s">
        <v>260</v>
      </c>
      <c r="V219" s="67" t="s">
        <v>269</v>
      </c>
      <c r="W219" s="67" t="s">
        <v>267</v>
      </c>
      <c r="X219" s="63" t="s">
        <v>61</v>
      </c>
      <c r="Y219" s="68">
        <v>140</v>
      </c>
      <c r="Z219" s="68"/>
      <c r="AA219" s="68"/>
      <c r="AB219" s="68"/>
      <c r="AC219" s="63">
        <v>4</v>
      </c>
      <c r="AD219" s="63" t="s">
        <v>47</v>
      </c>
      <c r="AE219" s="63">
        <v>8810</v>
      </c>
      <c r="AF219" s="63">
        <v>4280</v>
      </c>
    </row>
    <row r="220" spans="1:32" ht="37.200000000000003" customHeight="1">
      <c r="A220" s="63">
        <v>29</v>
      </c>
      <c r="B220" s="63">
        <v>214</v>
      </c>
      <c r="C220" s="67" t="s">
        <v>257</v>
      </c>
      <c r="D220" s="69" t="s">
        <v>258</v>
      </c>
      <c r="E220" s="69" t="s">
        <v>259</v>
      </c>
      <c r="F220" s="63">
        <v>54.9</v>
      </c>
      <c r="G220" s="63">
        <v>9.125</v>
      </c>
      <c r="H220" s="63" t="s">
        <v>39</v>
      </c>
      <c r="K220" s="63">
        <v>1000</v>
      </c>
      <c r="N220" s="63">
        <v>3</v>
      </c>
      <c r="O220" s="66" t="s">
        <v>242</v>
      </c>
      <c r="P220" s="63" t="s">
        <v>41</v>
      </c>
      <c r="Q220" s="63" t="s">
        <v>41</v>
      </c>
      <c r="R220" s="63" t="s">
        <v>41</v>
      </c>
      <c r="T220" s="63" t="s">
        <v>244</v>
      </c>
      <c r="U220" s="67" t="s">
        <v>260</v>
      </c>
      <c r="V220" s="67" t="s">
        <v>270</v>
      </c>
      <c r="W220" s="67" t="s">
        <v>267</v>
      </c>
      <c r="X220" s="63" t="s">
        <v>61</v>
      </c>
      <c r="Y220" s="68">
        <v>180</v>
      </c>
      <c r="Z220" s="68"/>
      <c r="AA220" s="68"/>
      <c r="AB220" s="68"/>
      <c r="AC220" s="63">
        <v>4</v>
      </c>
      <c r="AD220" s="63" t="s">
        <v>47</v>
      </c>
      <c r="AE220" s="63">
        <v>9250</v>
      </c>
      <c r="AF220" s="63">
        <v>4280</v>
      </c>
    </row>
    <row r="221" spans="1:32" ht="37.200000000000003" customHeight="1">
      <c r="A221" s="63">
        <v>29</v>
      </c>
      <c r="B221" s="63">
        <v>215</v>
      </c>
      <c r="C221" s="67" t="s">
        <v>257</v>
      </c>
      <c r="D221" s="69" t="s">
        <v>258</v>
      </c>
      <c r="E221" s="69" t="s">
        <v>259</v>
      </c>
      <c r="F221" s="63">
        <v>54.9</v>
      </c>
      <c r="G221" s="63">
        <v>9.125</v>
      </c>
      <c r="H221" s="63" t="s">
        <v>39</v>
      </c>
      <c r="K221" s="63">
        <v>1000</v>
      </c>
      <c r="N221" s="63">
        <v>3</v>
      </c>
      <c r="O221" s="66" t="s">
        <v>242</v>
      </c>
      <c r="P221" s="63" t="s">
        <v>41</v>
      </c>
      <c r="Q221" s="63" t="s">
        <v>41</v>
      </c>
      <c r="R221" s="63" t="s">
        <v>41</v>
      </c>
      <c r="T221" s="63" t="s">
        <v>244</v>
      </c>
      <c r="U221" s="67" t="s">
        <v>260</v>
      </c>
      <c r="V221" s="67" t="s">
        <v>271</v>
      </c>
      <c r="W221" s="67" t="s">
        <v>272</v>
      </c>
      <c r="X221" s="63" t="s">
        <v>61</v>
      </c>
      <c r="Y221" s="68">
        <v>60</v>
      </c>
      <c r="Z221" s="68"/>
      <c r="AA221" s="68"/>
      <c r="AB221" s="68"/>
      <c r="AC221" s="63">
        <v>4</v>
      </c>
      <c r="AD221" s="63" t="s">
        <v>47</v>
      </c>
      <c r="AE221" s="63">
        <v>6630</v>
      </c>
      <c r="AF221" s="63">
        <v>3190</v>
      </c>
    </row>
    <row r="222" spans="1:32" ht="37.200000000000003" customHeight="1">
      <c r="A222" s="63">
        <v>29</v>
      </c>
      <c r="B222" s="63">
        <v>216</v>
      </c>
      <c r="C222" s="67" t="s">
        <v>257</v>
      </c>
      <c r="D222" s="69" t="s">
        <v>258</v>
      </c>
      <c r="E222" s="69" t="s">
        <v>259</v>
      </c>
      <c r="F222" s="63">
        <v>54.9</v>
      </c>
      <c r="G222" s="63">
        <v>9.125</v>
      </c>
      <c r="H222" s="63" t="s">
        <v>39</v>
      </c>
      <c r="K222" s="63">
        <v>1000</v>
      </c>
      <c r="N222" s="63">
        <v>3</v>
      </c>
      <c r="O222" s="66" t="s">
        <v>242</v>
      </c>
      <c r="P222" s="63" t="s">
        <v>41</v>
      </c>
      <c r="Q222" s="63" t="s">
        <v>41</v>
      </c>
      <c r="R222" s="63" t="s">
        <v>41</v>
      </c>
      <c r="T222" s="63" t="s">
        <v>244</v>
      </c>
      <c r="U222" s="67" t="s">
        <v>260</v>
      </c>
      <c r="V222" s="67" t="s">
        <v>273</v>
      </c>
      <c r="W222" s="67" t="s">
        <v>272</v>
      </c>
      <c r="X222" s="63" t="s">
        <v>61</v>
      </c>
      <c r="Y222" s="68">
        <v>100</v>
      </c>
      <c r="Z222" s="68"/>
      <c r="AA222" s="68"/>
      <c r="AB222" s="68"/>
      <c r="AC222" s="63">
        <v>4</v>
      </c>
      <c r="AD222" s="63" t="s">
        <v>47</v>
      </c>
      <c r="AE222" s="63">
        <v>7730</v>
      </c>
      <c r="AF222" s="63">
        <v>3190</v>
      </c>
    </row>
    <row r="223" spans="1:32" ht="37.200000000000003" customHeight="1">
      <c r="A223" s="63">
        <v>29</v>
      </c>
      <c r="B223" s="63">
        <v>217</v>
      </c>
      <c r="C223" s="67" t="s">
        <v>257</v>
      </c>
      <c r="D223" s="69" t="s">
        <v>258</v>
      </c>
      <c r="E223" s="69" t="s">
        <v>259</v>
      </c>
      <c r="F223" s="63">
        <v>54.9</v>
      </c>
      <c r="G223" s="63">
        <v>9.125</v>
      </c>
      <c r="H223" s="63" t="s">
        <v>39</v>
      </c>
      <c r="K223" s="63">
        <v>1000</v>
      </c>
      <c r="N223" s="63">
        <v>3</v>
      </c>
      <c r="O223" s="66" t="s">
        <v>242</v>
      </c>
      <c r="P223" s="63" t="s">
        <v>41</v>
      </c>
      <c r="Q223" s="63" t="s">
        <v>41</v>
      </c>
      <c r="R223" s="63" t="s">
        <v>41</v>
      </c>
      <c r="T223" s="63" t="s">
        <v>244</v>
      </c>
      <c r="U223" s="67" t="s">
        <v>260</v>
      </c>
      <c r="V223" s="67" t="s">
        <v>274</v>
      </c>
      <c r="W223" s="67" t="s">
        <v>272</v>
      </c>
      <c r="X223" s="63" t="s">
        <v>61</v>
      </c>
      <c r="Y223" s="68">
        <v>140</v>
      </c>
      <c r="Z223" s="68"/>
      <c r="AA223" s="68"/>
      <c r="AB223" s="68"/>
      <c r="AC223" s="63">
        <v>4</v>
      </c>
      <c r="AD223" s="63" t="s">
        <v>47</v>
      </c>
      <c r="AE223" s="63">
        <v>8680</v>
      </c>
      <c r="AF223" s="63">
        <v>3190</v>
      </c>
    </row>
    <row r="224" spans="1:32" ht="37.200000000000003" customHeight="1">
      <c r="A224" s="63">
        <v>29</v>
      </c>
      <c r="B224" s="63">
        <v>218</v>
      </c>
      <c r="C224" s="67" t="s">
        <v>257</v>
      </c>
      <c r="D224" s="69" t="s">
        <v>258</v>
      </c>
      <c r="E224" s="69" t="s">
        <v>259</v>
      </c>
      <c r="F224" s="63">
        <v>54.9</v>
      </c>
      <c r="G224" s="63">
        <v>9.125</v>
      </c>
      <c r="H224" s="63" t="s">
        <v>39</v>
      </c>
      <c r="K224" s="63">
        <v>1000</v>
      </c>
      <c r="N224" s="63">
        <v>3</v>
      </c>
      <c r="O224" s="66" t="s">
        <v>242</v>
      </c>
      <c r="P224" s="63" t="s">
        <v>41</v>
      </c>
      <c r="Q224" s="63" t="s">
        <v>41</v>
      </c>
      <c r="R224" s="63" t="s">
        <v>41</v>
      </c>
      <c r="T224" s="63" t="s">
        <v>244</v>
      </c>
      <c r="U224" s="67" t="s">
        <v>260</v>
      </c>
      <c r="V224" s="67" t="s">
        <v>275</v>
      </c>
      <c r="W224" s="67" t="s">
        <v>272</v>
      </c>
      <c r="X224" s="63" t="s">
        <v>61</v>
      </c>
      <c r="Y224" s="68">
        <v>180</v>
      </c>
      <c r="Z224" s="68"/>
      <c r="AA224" s="68"/>
      <c r="AB224" s="68"/>
      <c r="AC224" s="63">
        <v>4</v>
      </c>
      <c r="AD224" s="63" t="s">
        <v>47</v>
      </c>
      <c r="AE224" s="63">
        <v>9780</v>
      </c>
      <c r="AF224" s="63">
        <v>3190</v>
      </c>
    </row>
    <row r="225" spans="1:36" ht="37.200000000000003" customHeight="1">
      <c r="A225" s="63">
        <v>29</v>
      </c>
      <c r="B225" s="63">
        <v>219</v>
      </c>
      <c r="C225" s="67" t="s">
        <v>257</v>
      </c>
      <c r="D225" s="69" t="s">
        <v>258</v>
      </c>
      <c r="E225" s="69" t="s">
        <v>259</v>
      </c>
      <c r="F225" s="63">
        <v>54.9</v>
      </c>
      <c r="G225" s="63">
        <v>9.125</v>
      </c>
      <c r="H225" s="63" t="s">
        <v>39</v>
      </c>
      <c r="K225" s="63">
        <v>1000</v>
      </c>
      <c r="N225" s="63">
        <v>3</v>
      </c>
      <c r="O225" s="66" t="s">
        <v>242</v>
      </c>
      <c r="P225" s="63" t="s">
        <v>41</v>
      </c>
      <c r="Q225" s="63" t="s">
        <v>41</v>
      </c>
      <c r="R225" s="63" t="s">
        <v>41</v>
      </c>
      <c r="T225" s="63" t="s">
        <v>244</v>
      </c>
      <c r="U225" s="67" t="s">
        <v>260</v>
      </c>
      <c r="V225" s="67" t="s">
        <v>276</v>
      </c>
      <c r="W225" s="67" t="s">
        <v>277</v>
      </c>
      <c r="X225" s="63" t="s">
        <v>61</v>
      </c>
      <c r="Y225" s="68">
        <v>100</v>
      </c>
      <c r="Z225" s="68"/>
      <c r="AA225" s="68"/>
      <c r="AB225" s="68"/>
      <c r="AC225" s="63">
        <v>4</v>
      </c>
      <c r="AD225" s="63" t="s">
        <v>47</v>
      </c>
      <c r="AE225" s="63">
        <v>6360</v>
      </c>
      <c r="AF225" s="63">
        <v>4390</v>
      </c>
    </row>
    <row r="226" spans="1:36" ht="37.200000000000003" customHeight="1">
      <c r="A226" s="63">
        <v>29</v>
      </c>
      <c r="B226" s="63">
        <v>220</v>
      </c>
      <c r="C226" s="67" t="s">
        <v>257</v>
      </c>
      <c r="D226" s="69" t="s">
        <v>258</v>
      </c>
      <c r="E226" s="69" t="s">
        <v>259</v>
      </c>
      <c r="F226" s="63">
        <v>54.9</v>
      </c>
      <c r="G226" s="63">
        <v>9.125</v>
      </c>
      <c r="H226" s="63" t="s">
        <v>39</v>
      </c>
      <c r="K226" s="63">
        <v>1000</v>
      </c>
      <c r="N226" s="63">
        <v>3</v>
      </c>
      <c r="O226" s="66" t="s">
        <v>242</v>
      </c>
      <c r="P226" s="63" t="s">
        <v>41</v>
      </c>
      <c r="Q226" s="63" t="s">
        <v>41</v>
      </c>
      <c r="R226" s="63" t="s">
        <v>41</v>
      </c>
      <c r="T226" s="63" t="s">
        <v>244</v>
      </c>
      <c r="U226" s="67" t="s">
        <v>260</v>
      </c>
      <c r="V226" s="67" t="s">
        <v>278</v>
      </c>
      <c r="W226" s="67" t="s">
        <v>277</v>
      </c>
      <c r="X226" s="63" t="s">
        <v>61</v>
      </c>
      <c r="Y226" s="68">
        <v>60</v>
      </c>
      <c r="Z226" s="68"/>
      <c r="AA226" s="68"/>
      <c r="AB226" s="68"/>
      <c r="AC226" s="63">
        <v>4</v>
      </c>
      <c r="AD226" s="63" t="s">
        <v>47</v>
      </c>
      <c r="AE226" s="63">
        <v>7630</v>
      </c>
      <c r="AF226" s="63">
        <v>4390</v>
      </c>
    </row>
    <row r="227" spans="1:36" ht="37.200000000000003" customHeight="1">
      <c r="A227" s="63">
        <v>29</v>
      </c>
      <c r="B227" s="63">
        <v>221</v>
      </c>
      <c r="C227" s="67" t="s">
        <v>257</v>
      </c>
      <c r="D227" s="69" t="s">
        <v>258</v>
      </c>
      <c r="E227" s="69" t="s">
        <v>259</v>
      </c>
      <c r="F227" s="63">
        <v>54.9</v>
      </c>
      <c r="G227" s="63">
        <v>9.125</v>
      </c>
      <c r="H227" s="63" t="s">
        <v>39</v>
      </c>
      <c r="K227" s="63">
        <v>1000</v>
      </c>
      <c r="N227" s="63">
        <v>3</v>
      </c>
      <c r="O227" s="66" t="s">
        <v>242</v>
      </c>
      <c r="P227" s="63" t="s">
        <v>41</v>
      </c>
      <c r="Q227" s="63" t="s">
        <v>41</v>
      </c>
      <c r="R227" s="63" t="s">
        <v>41</v>
      </c>
      <c r="T227" s="63" t="s">
        <v>244</v>
      </c>
      <c r="U227" s="67" t="s">
        <v>260</v>
      </c>
      <c r="V227" s="67" t="s">
        <v>279</v>
      </c>
      <c r="W227" s="67" t="s">
        <v>277</v>
      </c>
      <c r="X227" s="63" t="s">
        <v>61</v>
      </c>
      <c r="Y227" s="68">
        <v>180</v>
      </c>
      <c r="Z227" s="68"/>
      <c r="AA227" s="68"/>
      <c r="AB227" s="68"/>
      <c r="AC227" s="63">
        <v>4</v>
      </c>
      <c r="AD227" s="63" t="s">
        <v>47</v>
      </c>
      <c r="AE227" s="63">
        <v>8710</v>
      </c>
      <c r="AF227" s="63">
        <v>4390</v>
      </c>
    </row>
    <row r="228" spans="1:36" ht="37.200000000000003" customHeight="1">
      <c r="A228" s="63">
        <v>29</v>
      </c>
      <c r="B228" s="63">
        <v>222</v>
      </c>
      <c r="C228" s="67" t="s">
        <v>257</v>
      </c>
      <c r="D228" s="69" t="s">
        <v>258</v>
      </c>
      <c r="E228" s="69" t="s">
        <v>259</v>
      </c>
      <c r="F228" s="63">
        <v>54.9</v>
      </c>
      <c r="G228" s="63">
        <v>9.125</v>
      </c>
      <c r="H228" s="63" t="s">
        <v>39</v>
      </c>
      <c r="K228" s="63">
        <v>1000</v>
      </c>
      <c r="N228" s="63">
        <v>3</v>
      </c>
      <c r="O228" s="66" t="s">
        <v>242</v>
      </c>
      <c r="P228" s="63" t="s">
        <v>41</v>
      </c>
      <c r="Q228" s="63" t="s">
        <v>41</v>
      </c>
      <c r="R228" s="63" t="s">
        <v>41</v>
      </c>
      <c r="T228" s="63" t="s">
        <v>244</v>
      </c>
      <c r="U228" s="67" t="s">
        <v>260</v>
      </c>
      <c r="V228" s="67" t="s">
        <v>280</v>
      </c>
      <c r="W228" s="67" t="s">
        <v>277</v>
      </c>
      <c r="X228" s="63" t="s">
        <v>61</v>
      </c>
      <c r="Y228" s="68">
        <v>140</v>
      </c>
      <c r="Z228" s="68"/>
      <c r="AA228" s="68"/>
      <c r="AB228" s="68"/>
      <c r="AC228" s="63">
        <v>4</v>
      </c>
      <c r="AD228" s="63" t="s">
        <v>47</v>
      </c>
      <c r="AE228" s="63">
        <v>8750</v>
      </c>
      <c r="AF228" s="63">
        <v>4390</v>
      </c>
    </row>
    <row r="229" spans="1:36" ht="37.200000000000003" customHeight="1">
      <c r="A229" s="63">
        <v>30</v>
      </c>
      <c r="B229" s="63">
        <v>223</v>
      </c>
      <c r="C229" s="67" t="s">
        <v>281</v>
      </c>
      <c r="D229" s="69" t="s">
        <v>282</v>
      </c>
      <c r="E229" s="69" t="s">
        <v>283</v>
      </c>
      <c r="F229" s="63">
        <v>43.956000000000003</v>
      </c>
      <c r="G229" s="63">
        <v>15.559200000000001</v>
      </c>
      <c r="J229" s="63" t="s">
        <v>284</v>
      </c>
      <c r="K229" s="63">
        <v>910</v>
      </c>
      <c r="M229" s="63">
        <v>7.2</v>
      </c>
      <c r="N229" s="63">
        <v>30</v>
      </c>
      <c r="O229" s="66" t="s">
        <v>285</v>
      </c>
      <c r="P229" s="63" t="s">
        <v>41</v>
      </c>
      <c r="Q229" s="63" t="s">
        <v>41</v>
      </c>
      <c r="R229" s="63" t="s">
        <v>41</v>
      </c>
      <c r="T229" s="63" t="s">
        <v>244</v>
      </c>
      <c r="U229" s="67" t="s">
        <v>286</v>
      </c>
      <c r="V229" s="67" t="s">
        <v>287</v>
      </c>
      <c r="W229" s="67" t="s">
        <v>288</v>
      </c>
      <c r="Y229" s="68"/>
      <c r="Z229" s="68"/>
      <c r="AA229" s="68"/>
      <c r="AB229" s="68"/>
      <c r="AD229" s="63" t="s">
        <v>47</v>
      </c>
      <c r="AE229" s="63">
        <v>68900</v>
      </c>
      <c r="AF229" s="63">
        <v>63900</v>
      </c>
    </row>
    <row r="230" spans="1:36" ht="37.200000000000003" customHeight="1">
      <c r="A230" s="63">
        <v>30</v>
      </c>
      <c r="B230" s="63">
        <v>224</v>
      </c>
      <c r="C230" s="67" t="s">
        <v>281</v>
      </c>
      <c r="D230" s="69" t="s">
        <v>282</v>
      </c>
      <c r="E230" s="69" t="s">
        <v>283</v>
      </c>
      <c r="F230" s="63">
        <v>43.956000000000003</v>
      </c>
      <c r="G230" s="63">
        <v>15.559200000000001</v>
      </c>
      <c r="J230" s="63" t="s">
        <v>284</v>
      </c>
      <c r="K230" s="63">
        <v>910</v>
      </c>
      <c r="M230" s="63">
        <v>7.2</v>
      </c>
      <c r="N230" s="63">
        <v>30</v>
      </c>
      <c r="O230" s="66" t="s">
        <v>285</v>
      </c>
      <c r="P230" s="63" t="s">
        <v>41</v>
      </c>
      <c r="Q230" s="63" t="s">
        <v>41</v>
      </c>
      <c r="R230" s="63" t="s">
        <v>41</v>
      </c>
      <c r="T230" s="63" t="s">
        <v>244</v>
      </c>
      <c r="U230" s="67" t="s">
        <v>286</v>
      </c>
      <c r="V230" s="67" t="s">
        <v>289</v>
      </c>
      <c r="W230" s="67" t="s">
        <v>288</v>
      </c>
      <c r="Y230" s="68"/>
      <c r="Z230" s="68"/>
      <c r="AA230" s="68"/>
      <c r="AB230" s="68"/>
      <c r="AD230" s="63" t="s">
        <v>47</v>
      </c>
      <c r="AE230" s="63">
        <v>69300</v>
      </c>
      <c r="AF230" s="63">
        <v>63900</v>
      </c>
    </row>
    <row r="231" spans="1:36" ht="37.200000000000003" customHeight="1">
      <c r="A231" s="63">
        <v>30</v>
      </c>
      <c r="B231" s="63">
        <v>225</v>
      </c>
      <c r="C231" s="67" t="s">
        <v>290</v>
      </c>
      <c r="D231" s="69" t="s">
        <v>282</v>
      </c>
      <c r="E231" s="69" t="s">
        <v>283</v>
      </c>
      <c r="F231" s="63">
        <v>43.956000000000003</v>
      </c>
      <c r="G231" s="63">
        <v>15.559200000000001</v>
      </c>
      <c r="J231" s="63" t="s">
        <v>284</v>
      </c>
      <c r="K231" s="63">
        <v>910</v>
      </c>
      <c r="M231" s="63">
        <v>7.2</v>
      </c>
      <c r="N231" s="63">
        <v>30</v>
      </c>
      <c r="O231" s="66" t="s">
        <v>285</v>
      </c>
      <c r="P231" s="63" t="s">
        <v>41</v>
      </c>
      <c r="Q231" s="63" t="s">
        <v>41</v>
      </c>
      <c r="R231" s="63" t="s">
        <v>41</v>
      </c>
      <c r="T231" s="63" t="s">
        <v>244</v>
      </c>
      <c r="U231" s="67" t="s">
        <v>286</v>
      </c>
      <c r="V231" s="67" t="s">
        <v>291</v>
      </c>
      <c r="W231" s="67" t="s">
        <v>288</v>
      </c>
      <c r="Y231" s="68"/>
      <c r="Z231" s="68"/>
      <c r="AA231" s="68"/>
      <c r="AB231" s="68"/>
      <c r="AD231" s="63" t="s">
        <v>47</v>
      </c>
      <c r="AE231" s="63">
        <v>78500</v>
      </c>
      <c r="AF231" s="63">
        <v>63900</v>
      </c>
    </row>
    <row r="232" spans="1:36" ht="37.200000000000003" customHeight="1">
      <c r="A232" s="63">
        <v>30</v>
      </c>
      <c r="B232" s="63">
        <v>226</v>
      </c>
      <c r="C232" s="67" t="s">
        <v>281</v>
      </c>
      <c r="D232" s="69" t="s">
        <v>282</v>
      </c>
      <c r="E232" s="69" t="s">
        <v>283</v>
      </c>
      <c r="F232" s="63">
        <v>43.956000000000003</v>
      </c>
      <c r="G232" s="63">
        <v>15.559200000000001</v>
      </c>
      <c r="J232" s="63" t="s">
        <v>284</v>
      </c>
      <c r="K232" s="63">
        <v>910</v>
      </c>
      <c r="M232" s="63">
        <v>7.2</v>
      </c>
      <c r="N232" s="63">
        <v>30</v>
      </c>
      <c r="O232" s="66" t="s">
        <v>285</v>
      </c>
      <c r="P232" s="63" t="s">
        <v>41</v>
      </c>
      <c r="Q232" s="63" t="s">
        <v>41</v>
      </c>
      <c r="R232" s="63" t="s">
        <v>41</v>
      </c>
      <c r="T232" s="63" t="s">
        <v>244</v>
      </c>
      <c r="U232" s="67" t="s">
        <v>286</v>
      </c>
      <c r="V232" s="67" t="s">
        <v>292</v>
      </c>
      <c r="W232" s="67" t="s">
        <v>288</v>
      </c>
      <c r="Y232" s="68"/>
      <c r="Z232" s="68"/>
      <c r="AA232" s="68"/>
      <c r="AB232" s="68"/>
      <c r="AD232" s="63" t="s">
        <v>47</v>
      </c>
      <c r="AE232" s="63">
        <v>78900</v>
      </c>
      <c r="AF232" s="63">
        <v>63900</v>
      </c>
    </row>
    <row r="233" spans="1:36" ht="37.200000000000003" customHeight="1">
      <c r="A233" s="63">
        <v>31</v>
      </c>
      <c r="B233" s="63">
        <v>227</v>
      </c>
      <c r="C233" s="67" t="s">
        <v>293</v>
      </c>
      <c r="D233" s="69" t="s">
        <v>294</v>
      </c>
      <c r="E233" s="69" t="s">
        <v>295</v>
      </c>
      <c r="F233" s="63">
        <v>38.879399999999997</v>
      </c>
      <c r="G233" s="63">
        <v>-6.9706999999999999</v>
      </c>
      <c r="K233" s="63">
        <v>449</v>
      </c>
      <c r="N233" s="63" t="s">
        <v>296</v>
      </c>
      <c r="O233" s="66" t="s">
        <v>242</v>
      </c>
      <c r="P233" s="63" t="s">
        <v>41</v>
      </c>
      <c r="Q233" s="63" t="s">
        <v>41</v>
      </c>
      <c r="R233" s="63" t="s">
        <v>41</v>
      </c>
      <c r="U233" s="67" t="s">
        <v>297</v>
      </c>
      <c r="V233" s="67" t="s">
        <v>298</v>
      </c>
      <c r="W233" s="67" t="s">
        <v>299</v>
      </c>
      <c r="Y233" s="68"/>
      <c r="Z233" s="68"/>
      <c r="AA233" s="68"/>
      <c r="AB233" s="68"/>
      <c r="AD233" s="63" t="s">
        <v>47</v>
      </c>
      <c r="AE233" s="63">
        <v>18000</v>
      </c>
      <c r="AF233" s="63">
        <v>11000</v>
      </c>
    </row>
    <row r="234" spans="1:36" ht="37.200000000000003" customHeight="1">
      <c r="A234" s="63">
        <v>31</v>
      </c>
      <c r="B234" s="63">
        <v>228</v>
      </c>
      <c r="C234" s="67" t="s">
        <v>293</v>
      </c>
      <c r="D234" s="69" t="s">
        <v>294</v>
      </c>
      <c r="E234" s="69" t="s">
        <v>295</v>
      </c>
      <c r="F234" s="63">
        <v>38.879399999999997</v>
      </c>
      <c r="G234" s="63">
        <v>-6.9706999999999999</v>
      </c>
      <c r="K234" s="63">
        <v>449</v>
      </c>
      <c r="N234" s="63" t="s">
        <v>296</v>
      </c>
      <c r="O234" s="66" t="s">
        <v>242</v>
      </c>
      <c r="P234" s="63" t="s">
        <v>41</v>
      </c>
      <c r="Q234" s="63" t="s">
        <v>41</v>
      </c>
      <c r="R234" s="63" t="s">
        <v>41</v>
      </c>
      <c r="U234" s="67" t="s">
        <v>297</v>
      </c>
      <c r="V234" s="67" t="s">
        <v>300</v>
      </c>
      <c r="W234" s="67" t="s">
        <v>299</v>
      </c>
      <c r="Y234" s="68"/>
      <c r="Z234" s="68"/>
      <c r="AA234" s="68"/>
      <c r="AB234" s="68"/>
      <c r="AD234" s="63" t="s">
        <v>47</v>
      </c>
      <c r="AE234" s="63">
        <v>26000</v>
      </c>
      <c r="AF234" s="63">
        <v>11000</v>
      </c>
    </row>
    <row r="235" spans="1:36" ht="37.200000000000003" customHeight="1">
      <c r="A235" s="63">
        <v>31</v>
      </c>
      <c r="B235" s="63">
        <v>229</v>
      </c>
      <c r="C235" s="67" t="s">
        <v>293</v>
      </c>
      <c r="D235" s="69" t="s">
        <v>294</v>
      </c>
      <c r="E235" s="69" t="s">
        <v>295</v>
      </c>
      <c r="F235" s="63">
        <v>38.879399999999997</v>
      </c>
      <c r="G235" s="63">
        <v>-6.9706999999999999</v>
      </c>
      <c r="K235" s="63">
        <v>449</v>
      </c>
      <c r="N235" s="63" t="s">
        <v>296</v>
      </c>
      <c r="O235" s="66" t="s">
        <v>242</v>
      </c>
      <c r="P235" s="63" t="s">
        <v>41</v>
      </c>
      <c r="Q235" s="63" t="s">
        <v>41</v>
      </c>
      <c r="R235" s="63" t="s">
        <v>41</v>
      </c>
      <c r="U235" s="67" t="s">
        <v>297</v>
      </c>
      <c r="V235" s="67" t="s">
        <v>301</v>
      </c>
      <c r="W235" s="67" t="s">
        <v>299</v>
      </c>
      <c r="Y235" s="68"/>
      <c r="Z235" s="68"/>
      <c r="AA235" s="68"/>
      <c r="AB235" s="68"/>
      <c r="AD235" s="63" t="s">
        <v>47</v>
      </c>
      <c r="AE235" s="63">
        <v>27000</v>
      </c>
      <c r="AF235" s="63">
        <v>11000</v>
      </c>
    </row>
    <row r="236" spans="1:36" ht="37.200000000000003" customHeight="1">
      <c r="A236" s="63">
        <v>32</v>
      </c>
      <c r="B236" s="63">
        <v>230</v>
      </c>
      <c r="C236" s="67" t="s">
        <v>302</v>
      </c>
      <c r="D236" s="69" t="s">
        <v>303</v>
      </c>
      <c r="E236" s="69" t="s">
        <v>304</v>
      </c>
      <c r="F236" s="63">
        <v>52.101300000000002</v>
      </c>
      <c r="G236" s="63">
        <v>12.6632</v>
      </c>
      <c r="H236" s="63" t="s">
        <v>89</v>
      </c>
      <c r="J236" s="63">
        <v>8.5</v>
      </c>
      <c r="K236" s="63">
        <v>624</v>
      </c>
      <c r="M236" s="63">
        <v>7.2</v>
      </c>
      <c r="N236" s="63">
        <v>4.5999999999999996</v>
      </c>
      <c r="O236" s="66" t="s">
        <v>305</v>
      </c>
      <c r="P236" s="63" t="s">
        <v>41</v>
      </c>
      <c r="Q236" s="63" t="s">
        <v>41</v>
      </c>
      <c r="R236" s="63" t="s">
        <v>42</v>
      </c>
      <c r="S236" s="63" t="s">
        <v>306</v>
      </c>
      <c r="T236" s="63" t="s">
        <v>63</v>
      </c>
      <c r="U236" s="67" t="s">
        <v>1366</v>
      </c>
      <c r="V236" s="67" t="s">
        <v>307</v>
      </c>
      <c r="W236" s="67" t="s">
        <v>308</v>
      </c>
      <c r="Y236" s="68"/>
      <c r="Z236" s="68"/>
      <c r="AA236" s="68"/>
      <c r="AB236" s="68"/>
      <c r="AD236" s="63" t="s">
        <v>47</v>
      </c>
      <c r="AE236" s="63">
        <v>7290</v>
      </c>
      <c r="AF236" s="63">
        <v>7000</v>
      </c>
    </row>
    <row r="237" spans="1:36" ht="37.200000000000003" customHeight="1">
      <c r="A237" s="63">
        <v>32</v>
      </c>
      <c r="B237" s="63">
        <v>231</v>
      </c>
      <c r="C237" s="67" t="s">
        <v>309</v>
      </c>
      <c r="D237" s="69" t="s">
        <v>310</v>
      </c>
      <c r="E237" s="69" t="s">
        <v>311</v>
      </c>
      <c r="F237" s="63">
        <v>56.2639</v>
      </c>
      <c r="G237" s="63">
        <v>9.5017999999999994</v>
      </c>
      <c r="H237" s="63" t="s">
        <v>89</v>
      </c>
      <c r="J237" s="63">
        <v>8.5</v>
      </c>
      <c r="K237" s="63">
        <v>624</v>
      </c>
      <c r="M237" s="63">
        <v>7.2</v>
      </c>
      <c r="N237" s="63">
        <v>4.5999999999999996</v>
      </c>
      <c r="O237" s="66" t="s">
        <v>312</v>
      </c>
      <c r="P237" s="63" t="s">
        <v>41</v>
      </c>
      <c r="Q237" s="63" t="s">
        <v>41</v>
      </c>
      <c r="R237" s="63" t="s">
        <v>42</v>
      </c>
      <c r="S237" s="63" t="s">
        <v>306</v>
      </c>
      <c r="T237" s="63" t="s">
        <v>63</v>
      </c>
      <c r="U237" s="67" t="s">
        <v>1366</v>
      </c>
      <c r="V237" s="67" t="s">
        <v>313</v>
      </c>
      <c r="W237" s="67" t="s">
        <v>102</v>
      </c>
      <c r="Y237" s="68"/>
      <c r="Z237" s="68"/>
      <c r="AA237" s="68"/>
      <c r="AB237" s="68"/>
      <c r="AD237" s="63" t="s">
        <v>47</v>
      </c>
      <c r="AE237" s="63">
        <v>6420</v>
      </c>
      <c r="AF237" s="63">
        <v>8350</v>
      </c>
    </row>
    <row r="238" spans="1:36" ht="37.200000000000003" customHeight="1">
      <c r="A238" s="63">
        <v>33</v>
      </c>
      <c r="B238" s="63">
        <v>232</v>
      </c>
      <c r="C238" s="67" t="s">
        <v>314</v>
      </c>
      <c r="D238" s="69" t="s">
        <v>315</v>
      </c>
      <c r="E238" s="69" t="s">
        <v>316</v>
      </c>
      <c r="F238" s="63">
        <v>51.049500000000002</v>
      </c>
      <c r="G238" s="63">
        <v>13.1892</v>
      </c>
      <c r="H238" s="63" t="s">
        <v>83</v>
      </c>
      <c r="O238" s="66" t="s">
        <v>1365</v>
      </c>
      <c r="P238" s="63" t="s">
        <v>41</v>
      </c>
      <c r="Q238" s="63" t="s">
        <v>41</v>
      </c>
      <c r="R238" s="63" t="s">
        <v>42</v>
      </c>
      <c r="T238" s="63" t="s">
        <v>63</v>
      </c>
      <c r="U238" s="67" t="s">
        <v>317</v>
      </c>
      <c r="V238" s="67" t="s">
        <v>1363</v>
      </c>
      <c r="W238" s="67" t="s">
        <v>1364</v>
      </c>
      <c r="Y238" s="68"/>
      <c r="Z238" s="68"/>
      <c r="AA238" s="68"/>
      <c r="AB238" s="68"/>
      <c r="AD238" s="63" t="s">
        <v>47</v>
      </c>
      <c r="AE238" s="63">
        <v>4080</v>
      </c>
      <c r="AF238" s="63">
        <v>3550</v>
      </c>
    </row>
    <row r="239" spans="1:36" ht="43.2">
      <c r="A239" s="63">
        <v>34</v>
      </c>
      <c r="B239" s="63">
        <v>233</v>
      </c>
      <c r="C239" s="67" t="s">
        <v>318</v>
      </c>
      <c r="D239" s="67" t="s">
        <v>319</v>
      </c>
      <c r="E239" s="67" t="s">
        <v>320</v>
      </c>
      <c r="F239" s="63">
        <v>58.35</v>
      </c>
      <c r="G239" s="63">
        <v>13.1333</v>
      </c>
      <c r="H239" s="67" t="s">
        <v>53</v>
      </c>
      <c r="J239" s="63">
        <v>7.2</v>
      </c>
      <c r="K239" s="63">
        <v>46</v>
      </c>
      <c r="N239" s="63">
        <v>45</v>
      </c>
      <c r="O239" s="83" t="s">
        <v>99</v>
      </c>
      <c r="P239" s="63" t="s">
        <v>41</v>
      </c>
      <c r="Q239" s="63" t="s">
        <v>42</v>
      </c>
      <c r="R239" s="63" t="s">
        <v>41</v>
      </c>
      <c r="T239" s="63" t="s">
        <v>244</v>
      </c>
      <c r="U239" s="67" t="s">
        <v>321</v>
      </c>
      <c r="V239" s="84" t="s">
        <v>322</v>
      </c>
      <c r="W239" s="84" t="s">
        <v>323</v>
      </c>
      <c r="AC239" s="63">
        <v>191</v>
      </c>
      <c r="AD239" s="63" t="s">
        <v>47</v>
      </c>
      <c r="AE239" s="63">
        <v>3671.6</v>
      </c>
      <c r="AF239" s="63">
        <v>3871.4</v>
      </c>
      <c r="AG239" s="63" t="s">
        <v>1342</v>
      </c>
      <c r="AH239" s="63">
        <v>107.2</v>
      </c>
      <c r="AJ239" s="63">
        <f>AH239/SQRT(AC239)</f>
        <v>7.7567197687347598</v>
      </c>
    </row>
    <row r="240" spans="1:36" ht="43.2">
      <c r="A240" s="63">
        <v>34</v>
      </c>
      <c r="B240" s="63">
        <v>234</v>
      </c>
      <c r="C240" s="67" t="s">
        <v>318</v>
      </c>
      <c r="D240" s="67" t="s">
        <v>319</v>
      </c>
      <c r="E240" s="67" t="s">
        <v>320</v>
      </c>
      <c r="F240" s="63">
        <v>58.35</v>
      </c>
      <c r="G240" s="63">
        <v>13.1333</v>
      </c>
      <c r="H240" s="67" t="s">
        <v>53</v>
      </c>
      <c r="J240" s="63">
        <v>7.2</v>
      </c>
      <c r="K240" s="63">
        <v>46</v>
      </c>
      <c r="N240" s="63">
        <v>45</v>
      </c>
      <c r="O240" s="83" t="s">
        <v>99</v>
      </c>
      <c r="P240" s="63" t="s">
        <v>41</v>
      </c>
      <c r="Q240" s="63" t="s">
        <v>42</v>
      </c>
      <c r="R240" s="63" t="s">
        <v>41</v>
      </c>
      <c r="T240" s="63" t="s">
        <v>244</v>
      </c>
      <c r="U240" s="67" t="s">
        <v>321</v>
      </c>
      <c r="V240" s="84" t="s">
        <v>322</v>
      </c>
      <c r="W240" s="84" t="s">
        <v>323</v>
      </c>
      <c r="AC240" s="63">
        <v>191</v>
      </c>
      <c r="AD240" s="63" t="s">
        <v>47</v>
      </c>
      <c r="AE240" s="63">
        <v>4130</v>
      </c>
      <c r="AF240" s="63">
        <v>3871.4</v>
      </c>
      <c r="AG240" s="63">
        <v>252.1</v>
      </c>
      <c r="AH240" s="63">
        <v>107.2</v>
      </c>
      <c r="AI240" s="63">
        <f>AG240/SQRT(AC240)</f>
        <v>18.241315799421947</v>
      </c>
      <c r="AJ240" s="63">
        <f t="shared" ref="AJ240:AJ303" si="4">AH240/SQRT(AC240)</f>
        <v>7.7567197687347598</v>
      </c>
    </row>
    <row r="241" spans="1:36" ht="43.2">
      <c r="A241" s="63">
        <v>34</v>
      </c>
      <c r="B241" s="63">
        <v>235</v>
      </c>
      <c r="C241" s="67" t="s">
        <v>318</v>
      </c>
      <c r="D241" s="67" t="s">
        <v>319</v>
      </c>
      <c r="E241" s="67" t="s">
        <v>320</v>
      </c>
      <c r="F241" s="63">
        <v>58.35</v>
      </c>
      <c r="G241" s="63">
        <v>13.1333</v>
      </c>
      <c r="H241" s="67" t="s">
        <v>53</v>
      </c>
      <c r="J241" s="63">
        <v>7.2</v>
      </c>
      <c r="K241" s="63">
        <v>46</v>
      </c>
      <c r="N241" s="63">
        <v>45</v>
      </c>
      <c r="O241" s="83" t="s">
        <v>99</v>
      </c>
      <c r="P241" s="63" t="s">
        <v>41</v>
      </c>
      <c r="Q241" s="63" t="s">
        <v>42</v>
      </c>
      <c r="R241" s="63" t="s">
        <v>41</v>
      </c>
      <c r="T241" s="63" t="s">
        <v>244</v>
      </c>
      <c r="U241" s="67" t="s">
        <v>321</v>
      </c>
      <c r="V241" s="84" t="s">
        <v>322</v>
      </c>
      <c r="W241" s="84" t="s">
        <v>323</v>
      </c>
      <c r="AC241" s="63">
        <v>191</v>
      </c>
      <c r="AD241" s="63" t="s">
        <v>47</v>
      </c>
      <c r="AE241" s="63">
        <v>3963.3</v>
      </c>
      <c r="AF241" s="63">
        <v>3871.4</v>
      </c>
      <c r="AG241" s="63">
        <v>123.6</v>
      </c>
      <c r="AH241" s="63">
        <v>107.2</v>
      </c>
      <c r="AI241" s="63">
        <f t="shared" ref="AI241:AI304" si="5">AG241/SQRT(AC241)</f>
        <v>8.9433821214143308</v>
      </c>
      <c r="AJ241" s="63">
        <f t="shared" si="4"/>
        <v>7.7567197687347598</v>
      </c>
    </row>
    <row r="242" spans="1:36" ht="43.2">
      <c r="A242" s="63">
        <v>34</v>
      </c>
      <c r="B242" s="63">
        <v>236</v>
      </c>
      <c r="C242" s="67" t="s">
        <v>318</v>
      </c>
      <c r="D242" s="67" t="s">
        <v>319</v>
      </c>
      <c r="E242" s="67" t="s">
        <v>320</v>
      </c>
      <c r="F242" s="63">
        <v>58.35</v>
      </c>
      <c r="G242" s="63">
        <v>13.1333</v>
      </c>
      <c r="H242" s="67" t="s">
        <v>53</v>
      </c>
      <c r="J242" s="63">
        <v>7.2</v>
      </c>
      <c r="K242" s="63">
        <v>46</v>
      </c>
      <c r="N242" s="63">
        <v>45</v>
      </c>
      <c r="O242" s="83" t="s">
        <v>99</v>
      </c>
      <c r="P242" s="63" t="s">
        <v>41</v>
      </c>
      <c r="Q242" s="63" t="s">
        <v>42</v>
      </c>
      <c r="R242" s="63" t="s">
        <v>41</v>
      </c>
      <c r="T242" s="63" t="s">
        <v>244</v>
      </c>
      <c r="U242" s="67" t="s">
        <v>321</v>
      </c>
      <c r="V242" s="84" t="s">
        <v>322</v>
      </c>
      <c r="W242" s="84" t="s">
        <v>323</v>
      </c>
      <c r="AC242" s="63">
        <v>191</v>
      </c>
      <c r="AD242" s="63" t="s">
        <v>47</v>
      </c>
      <c r="AE242" s="63">
        <v>3933.2</v>
      </c>
      <c r="AF242" s="63">
        <v>3871.4</v>
      </c>
      <c r="AG242" s="63">
        <v>231.1</v>
      </c>
      <c r="AH242" s="63">
        <v>107.2</v>
      </c>
      <c r="AI242" s="63">
        <f t="shared" si="5"/>
        <v>16.721809128307864</v>
      </c>
      <c r="AJ242" s="63">
        <f t="shared" si="4"/>
        <v>7.7567197687347598</v>
      </c>
    </row>
    <row r="243" spans="1:36" ht="43.2">
      <c r="A243" s="63">
        <v>34</v>
      </c>
      <c r="B243" s="63">
        <v>237</v>
      </c>
      <c r="C243" s="67" t="s">
        <v>318</v>
      </c>
      <c r="D243" s="67" t="s">
        <v>319</v>
      </c>
      <c r="E243" s="67" t="s">
        <v>320</v>
      </c>
      <c r="F243" s="63">
        <v>58.35</v>
      </c>
      <c r="G243" s="63">
        <v>13.1333</v>
      </c>
      <c r="H243" s="67" t="s">
        <v>53</v>
      </c>
      <c r="J243" s="63">
        <v>7.2</v>
      </c>
      <c r="K243" s="63">
        <v>46</v>
      </c>
      <c r="N243" s="63">
        <v>45</v>
      </c>
      <c r="O243" s="83" t="s">
        <v>99</v>
      </c>
      <c r="P243" s="63" t="s">
        <v>41</v>
      </c>
      <c r="Q243" s="63" t="s">
        <v>42</v>
      </c>
      <c r="R243" s="63" t="s">
        <v>41</v>
      </c>
      <c r="T243" s="63" t="s">
        <v>244</v>
      </c>
      <c r="U243" s="67" t="s">
        <v>321</v>
      </c>
      <c r="V243" s="84" t="s">
        <v>322</v>
      </c>
      <c r="W243" s="84" t="s">
        <v>323</v>
      </c>
      <c r="AC243" s="63">
        <v>191</v>
      </c>
      <c r="AD243" s="63" t="s">
        <v>47</v>
      </c>
      <c r="AE243" s="63">
        <v>5805.3</v>
      </c>
      <c r="AF243" s="63">
        <v>5717.8</v>
      </c>
      <c r="AG243" s="63">
        <v>141.19999999999999</v>
      </c>
      <c r="AH243" s="63">
        <v>280.89999999999998</v>
      </c>
      <c r="AI243" s="63">
        <f t="shared" si="5"/>
        <v>10.216873426728993</v>
      </c>
      <c r="AJ243" s="63">
        <f t="shared" si="4"/>
        <v>20.325210662664123</v>
      </c>
    </row>
    <row r="244" spans="1:36" ht="43.2">
      <c r="A244" s="63">
        <v>34</v>
      </c>
      <c r="B244" s="63">
        <v>238</v>
      </c>
      <c r="C244" s="67" t="s">
        <v>318</v>
      </c>
      <c r="D244" s="67" t="s">
        <v>319</v>
      </c>
      <c r="E244" s="67" t="s">
        <v>320</v>
      </c>
      <c r="F244" s="63">
        <v>58.35</v>
      </c>
      <c r="G244" s="63">
        <v>13.1333</v>
      </c>
      <c r="H244" s="67" t="s">
        <v>53</v>
      </c>
      <c r="J244" s="63">
        <v>7.2</v>
      </c>
      <c r="K244" s="63">
        <v>46</v>
      </c>
      <c r="N244" s="63">
        <v>45</v>
      </c>
      <c r="O244" s="83" t="s">
        <v>99</v>
      </c>
      <c r="P244" s="63" t="s">
        <v>41</v>
      </c>
      <c r="Q244" s="63" t="s">
        <v>42</v>
      </c>
      <c r="R244" s="63" t="s">
        <v>41</v>
      </c>
      <c r="T244" s="63" t="s">
        <v>244</v>
      </c>
      <c r="U244" s="67" t="s">
        <v>321</v>
      </c>
      <c r="V244" s="84" t="s">
        <v>322</v>
      </c>
      <c r="W244" s="84" t="s">
        <v>323</v>
      </c>
      <c r="AC244" s="63">
        <v>191</v>
      </c>
      <c r="AD244" s="63" t="s">
        <v>47</v>
      </c>
      <c r="AE244" s="63">
        <v>5926.6</v>
      </c>
      <c r="AF244" s="63">
        <v>5717.8</v>
      </c>
      <c r="AG244" s="63">
        <v>104.6</v>
      </c>
      <c r="AH244" s="63">
        <v>280.89999999999998</v>
      </c>
      <c r="AI244" s="63">
        <f t="shared" si="5"/>
        <v>7.5685903713587299</v>
      </c>
      <c r="AJ244" s="63">
        <f t="shared" si="4"/>
        <v>20.325210662664123</v>
      </c>
    </row>
    <row r="245" spans="1:36" ht="43.2">
      <c r="A245" s="63">
        <v>34</v>
      </c>
      <c r="B245" s="63">
        <v>239</v>
      </c>
      <c r="C245" s="67" t="s">
        <v>318</v>
      </c>
      <c r="D245" s="67" t="s">
        <v>319</v>
      </c>
      <c r="E245" s="67" t="s">
        <v>320</v>
      </c>
      <c r="F245" s="63">
        <v>58.35</v>
      </c>
      <c r="G245" s="63">
        <v>13.1333</v>
      </c>
      <c r="H245" s="67" t="s">
        <v>53</v>
      </c>
      <c r="J245" s="63">
        <v>7.2</v>
      </c>
      <c r="K245" s="63">
        <v>46</v>
      </c>
      <c r="N245" s="63">
        <v>45</v>
      </c>
      <c r="O245" s="83" t="s">
        <v>99</v>
      </c>
      <c r="P245" s="63" t="s">
        <v>41</v>
      </c>
      <c r="Q245" s="63" t="s">
        <v>42</v>
      </c>
      <c r="R245" s="63" t="s">
        <v>41</v>
      </c>
      <c r="T245" s="63" t="s">
        <v>244</v>
      </c>
      <c r="U245" s="67" t="s">
        <v>321</v>
      </c>
      <c r="V245" s="84" t="s">
        <v>322</v>
      </c>
      <c r="W245" s="84" t="s">
        <v>323</v>
      </c>
      <c r="AC245" s="63">
        <v>191</v>
      </c>
      <c r="AD245" s="63" t="s">
        <v>47</v>
      </c>
      <c r="AE245" s="63">
        <v>5792.4</v>
      </c>
      <c r="AF245" s="63">
        <v>5717.8</v>
      </c>
      <c r="AG245" s="63">
        <v>14.2</v>
      </c>
      <c r="AH245" s="63">
        <v>280.89999999999998</v>
      </c>
      <c r="AI245" s="63">
        <f t="shared" si="5"/>
        <v>1.0274759395152386</v>
      </c>
      <c r="AJ245" s="63">
        <f t="shared" si="4"/>
        <v>20.325210662664123</v>
      </c>
    </row>
    <row r="246" spans="1:36" ht="43.2">
      <c r="A246" s="63">
        <v>34</v>
      </c>
      <c r="B246" s="63">
        <v>240</v>
      </c>
      <c r="C246" s="67" t="s">
        <v>318</v>
      </c>
      <c r="D246" s="67" t="s">
        <v>319</v>
      </c>
      <c r="E246" s="67" t="s">
        <v>320</v>
      </c>
      <c r="F246" s="63">
        <v>58.35</v>
      </c>
      <c r="G246" s="63">
        <v>13.1333</v>
      </c>
      <c r="H246" s="67" t="s">
        <v>53</v>
      </c>
      <c r="J246" s="63">
        <v>7.2</v>
      </c>
      <c r="K246" s="63">
        <v>46</v>
      </c>
      <c r="N246" s="63">
        <v>45</v>
      </c>
      <c r="O246" s="83" t="s">
        <v>99</v>
      </c>
      <c r="P246" s="63" t="s">
        <v>41</v>
      </c>
      <c r="Q246" s="63" t="s">
        <v>42</v>
      </c>
      <c r="R246" s="63" t="s">
        <v>41</v>
      </c>
      <c r="T246" s="63" t="s">
        <v>244</v>
      </c>
      <c r="U246" s="67" t="s">
        <v>321</v>
      </c>
      <c r="V246" s="84" t="s">
        <v>322</v>
      </c>
      <c r="W246" s="84" t="s">
        <v>323</v>
      </c>
      <c r="AC246" s="63">
        <v>191</v>
      </c>
      <c r="AD246" s="63" t="s">
        <v>47</v>
      </c>
      <c r="AE246" s="63">
        <v>5756.3</v>
      </c>
      <c r="AF246" s="63">
        <v>5717.8</v>
      </c>
      <c r="AG246" s="63">
        <v>91.1</v>
      </c>
      <c r="AH246" s="63">
        <v>280.89999999999998</v>
      </c>
      <c r="AI246" s="63">
        <f t="shared" si="5"/>
        <v>6.5917646542139607</v>
      </c>
      <c r="AJ246" s="63">
        <f t="shared" si="4"/>
        <v>20.325210662664123</v>
      </c>
    </row>
    <row r="247" spans="1:36" ht="43.2">
      <c r="A247" s="63">
        <v>34</v>
      </c>
      <c r="B247" s="63">
        <v>241</v>
      </c>
      <c r="C247" s="67" t="s">
        <v>318</v>
      </c>
      <c r="D247" s="67" t="s">
        <v>319</v>
      </c>
      <c r="E247" s="67" t="s">
        <v>320</v>
      </c>
      <c r="F247" s="63">
        <v>58.35</v>
      </c>
      <c r="G247" s="63">
        <v>13.1333</v>
      </c>
      <c r="H247" s="67" t="s">
        <v>53</v>
      </c>
      <c r="J247" s="63">
        <v>7.2</v>
      </c>
      <c r="K247" s="63">
        <v>46</v>
      </c>
      <c r="N247" s="63">
        <v>45</v>
      </c>
      <c r="O247" s="83" t="s">
        <v>99</v>
      </c>
      <c r="P247" s="63" t="s">
        <v>41</v>
      </c>
      <c r="Q247" s="63" t="s">
        <v>42</v>
      </c>
      <c r="R247" s="63" t="s">
        <v>41</v>
      </c>
      <c r="T247" s="63" t="s">
        <v>244</v>
      </c>
      <c r="U247" s="67" t="s">
        <v>321</v>
      </c>
      <c r="V247" s="84" t="s">
        <v>322</v>
      </c>
      <c r="W247" s="84" t="s">
        <v>323</v>
      </c>
      <c r="AC247" s="63">
        <v>191</v>
      </c>
      <c r="AD247" s="63" t="s">
        <v>47</v>
      </c>
      <c r="AE247" s="63">
        <v>6385.3</v>
      </c>
      <c r="AF247" s="63">
        <v>6480</v>
      </c>
      <c r="AG247" s="63">
        <v>171.3</v>
      </c>
      <c r="AH247" s="63">
        <v>169.9</v>
      </c>
      <c r="AI247" s="63">
        <f t="shared" si="5"/>
        <v>12.394832988659184</v>
      </c>
      <c r="AJ247" s="63">
        <f t="shared" si="4"/>
        <v>12.293532543918245</v>
      </c>
    </row>
    <row r="248" spans="1:36" ht="43.2">
      <c r="A248" s="63">
        <v>34</v>
      </c>
      <c r="B248" s="63">
        <v>242</v>
      </c>
      <c r="C248" s="67" t="s">
        <v>318</v>
      </c>
      <c r="D248" s="67" t="s">
        <v>319</v>
      </c>
      <c r="E248" s="67" t="s">
        <v>320</v>
      </c>
      <c r="F248" s="63">
        <v>58.35</v>
      </c>
      <c r="G248" s="63">
        <v>13.1333</v>
      </c>
      <c r="H248" s="67" t="s">
        <v>53</v>
      </c>
      <c r="J248" s="63">
        <v>7.2</v>
      </c>
      <c r="K248" s="63">
        <v>46</v>
      </c>
      <c r="N248" s="63">
        <v>45</v>
      </c>
      <c r="O248" s="83" t="s">
        <v>99</v>
      </c>
      <c r="P248" s="63" t="s">
        <v>41</v>
      </c>
      <c r="Q248" s="63" t="s">
        <v>42</v>
      </c>
      <c r="R248" s="63" t="s">
        <v>41</v>
      </c>
      <c r="T248" s="63" t="s">
        <v>244</v>
      </c>
      <c r="U248" s="67" t="s">
        <v>321</v>
      </c>
      <c r="V248" s="84" t="s">
        <v>322</v>
      </c>
      <c r="W248" s="84" t="s">
        <v>323</v>
      </c>
      <c r="AC248" s="63">
        <v>191</v>
      </c>
      <c r="AD248" s="63" t="s">
        <v>47</v>
      </c>
      <c r="AE248" s="63">
        <v>6428.8</v>
      </c>
      <c r="AF248" s="63">
        <v>6480</v>
      </c>
      <c r="AG248" s="63">
        <v>192.1</v>
      </c>
      <c r="AH248" s="63">
        <v>169.9</v>
      </c>
      <c r="AI248" s="63">
        <f t="shared" si="5"/>
        <v>13.899868167667419</v>
      </c>
      <c r="AJ248" s="63">
        <f t="shared" si="4"/>
        <v>12.293532543918245</v>
      </c>
    </row>
    <row r="249" spans="1:36" ht="43.2">
      <c r="A249" s="63">
        <v>34</v>
      </c>
      <c r="B249" s="63">
        <v>243</v>
      </c>
      <c r="C249" s="67" t="s">
        <v>318</v>
      </c>
      <c r="D249" s="67" t="s">
        <v>319</v>
      </c>
      <c r="E249" s="67" t="s">
        <v>320</v>
      </c>
      <c r="F249" s="63">
        <v>58.35</v>
      </c>
      <c r="G249" s="63">
        <v>13.1333</v>
      </c>
      <c r="H249" s="67" t="s">
        <v>53</v>
      </c>
      <c r="J249" s="63">
        <v>7.2</v>
      </c>
      <c r="K249" s="63">
        <v>46</v>
      </c>
      <c r="N249" s="63">
        <v>45</v>
      </c>
      <c r="O249" s="83" t="s">
        <v>99</v>
      </c>
      <c r="P249" s="63" t="s">
        <v>41</v>
      </c>
      <c r="Q249" s="63" t="s">
        <v>42</v>
      </c>
      <c r="R249" s="63" t="s">
        <v>41</v>
      </c>
      <c r="T249" s="63" t="s">
        <v>244</v>
      </c>
      <c r="U249" s="67" t="s">
        <v>321</v>
      </c>
      <c r="V249" s="84" t="s">
        <v>322</v>
      </c>
      <c r="W249" s="84" t="s">
        <v>323</v>
      </c>
      <c r="AC249" s="63">
        <v>191</v>
      </c>
      <c r="AD249" s="63" t="s">
        <v>47</v>
      </c>
      <c r="AE249" s="63">
        <v>6348.7</v>
      </c>
      <c r="AF249" s="63">
        <v>6480</v>
      </c>
      <c r="AG249" s="63">
        <v>207.4</v>
      </c>
      <c r="AH249" s="63">
        <v>169.9</v>
      </c>
      <c r="AI249" s="63">
        <f t="shared" si="5"/>
        <v>15.006937313764825</v>
      </c>
      <c r="AJ249" s="63">
        <f t="shared" si="4"/>
        <v>12.293532543918245</v>
      </c>
    </row>
    <row r="250" spans="1:36" ht="43.2">
      <c r="A250" s="63">
        <v>34</v>
      </c>
      <c r="B250" s="63">
        <v>244</v>
      </c>
      <c r="C250" s="67" t="s">
        <v>318</v>
      </c>
      <c r="D250" s="67" t="s">
        <v>319</v>
      </c>
      <c r="E250" s="67" t="s">
        <v>320</v>
      </c>
      <c r="F250" s="63">
        <v>58.35</v>
      </c>
      <c r="G250" s="63">
        <v>13.1333</v>
      </c>
      <c r="H250" s="67" t="s">
        <v>53</v>
      </c>
      <c r="J250" s="63">
        <v>7.2</v>
      </c>
      <c r="K250" s="63">
        <v>46</v>
      </c>
      <c r="N250" s="63">
        <v>45</v>
      </c>
      <c r="O250" s="83" t="s">
        <v>99</v>
      </c>
      <c r="P250" s="63" t="s">
        <v>41</v>
      </c>
      <c r="Q250" s="63" t="s">
        <v>42</v>
      </c>
      <c r="R250" s="63" t="s">
        <v>41</v>
      </c>
      <c r="T250" s="63" t="s">
        <v>244</v>
      </c>
      <c r="U250" s="67" t="s">
        <v>321</v>
      </c>
      <c r="V250" s="84" t="s">
        <v>322</v>
      </c>
      <c r="W250" s="84" t="s">
        <v>323</v>
      </c>
      <c r="AC250" s="63">
        <v>191</v>
      </c>
      <c r="AD250" s="63" t="s">
        <v>47</v>
      </c>
      <c r="AE250" s="63">
        <v>6463.6</v>
      </c>
      <c r="AF250" s="63">
        <v>6480</v>
      </c>
      <c r="AG250" s="63">
        <v>131.1</v>
      </c>
      <c r="AH250" s="63">
        <v>169.9</v>
      </c>
      <c r="AI250" s="63">
        <f t="shared" si="5"/>
        <v>9.4860630753836475</v>
      </c>
      <c r="AJ250" s="63">
        <f t="shared" si="4"/>
        <v>12.293532543918245</v>
      </c>
    </row>
    <row r="251" spans="1:36" ht="43.2">
      <c r="A251" s="63">
        <v>34</v>
      </c>
      <c r="B251" s="63">
        <v>245</v>
      </c>
      <c r="C251" s="67" t="s">
        <v>318</v>
      </c>
      <c r="D251" s="67" t="s">
        <v>319</v>
      </c>
      <c r="E251" s="67" t="s">
        <v>320</v>
      </c>
      <c r="F251" s="63">
        <v>58.35</v>
      </c>
      <c r="G251" s="63">
        <v>13.1333</v>
      </c>
      <c r="H251" s="67" t="s">
        <v>53</v>
      </c>
      <c r="J251" s="63">
        <v>7.2</v>
      </c>
      <c r="K251" s="63">
        <v>46</v>
      </c>
      <c r="N251" s="63">
        <v>45</v>
      </c>
      <c r="O251" s="83" t="s">
        <v>99</v>
      </c>
      <c r="P251" s="63" t="s">
        <v>41</v>
      </c>
      <c r="Q251" s="63" t="s">
        <v>42</v>
      </c>
      <c r="R251" s="63" t="s">
        <v>41</v>
      </c>
      <c r="T251" s="63" t="s">
        <v>244</v>
      </c>
      <c r="U251" s="67" t="s">
        <v>321</v>
      </c>
      <c r="V251" s="84" t="s">
        <v>322</v>
      </c>
      <c r="W251" s="84" t="s">
        <v>323</v>
      </c>
      <c r="AC251" s="63">
        <v>191</v>
      </c>
      <c r="AD251" s="63" t="s">
        <v>47</v>
      </c>
      <c r="AE251" s="63">
        <v>6636</v>
      </c>
      <c r="AF251" s="63">
        <v>6601.3</v>
      </c>
      <c r="AG251" s="63">
        <v>74.5</v>
      </c>
      <c r="AH251" s="63">
        <v>76.400000000000006</v>
      </c>
      <c r="AI251" s="63">
        <f t="shared" si="5"/>
        <v>5.3906308094285409</v>
      </c>
      <c r="AJ251" s="63">
        <f t="shared" si="4"/>
        <v>5.528109984434102</v>
      </c>
    </row>
    <row r="252" spans="1:36" ht="43.2">
      <c r="A252" s="63">
        <v>34</v>
      </c>
      <c r="B252" s="63">
        <v>246</v>
      </c>
      <c r="C252" s="67" t="s">
        <v>318</v>
      </c>
      <c r="D252" s="67" t="s">
        <v>319</v>
      </c>
      <c r="E252" s="67" t="s">
        <v>320</v>
      </c>
      <c r="F252" s="63">
        <v>58.35</v>
      </c>
      <c r="G252" s="63">
        <v>13.1333</v>
      </c>
      <c r="H252" s="67" t="s">
        <v>53</v>
      </c>
      <c r="J252" s="63">
        <v>7.2</v>
      </c>
      <c r="K252" s="63">
        <v>46</v>
      </c>
      <c r="N252" s="63">
        <v>45</v>
      </c>
      <c r="O252" s="83" t="s">
        <v>99</v>
      </c>
      <c r="P252" s="63" t="s">
        <v>41</v>
      </c>
      <c r="Q252" s="63" t="s">
        <v>42</v>
      </c>
      <c r="R252" s="63" t="s">
        <v>41</v>
      </c>
      <c r="T252" s="63" t="s">
        <v>244</v>
      </c>
      <c r="U252" s="67" t="s">
        <v>321</v>
      </c>
      <c r="V252" s="84" t="s">
        <v>322</v>
      </c>
      <c r="W252" s="84" t="s">
        <v>323</v>
      </c>
      <c r="AC252" s="63">
        <v>191</v>
      </c>
      <c r="AD252" s="63" t="s">
        <v>47</v>
      </c>
      <c r="AE252" s="63">
        <v>6622.4</v>
      </c>
      <c r="AF252" s="63">
        <v>6601.3</v>
      </c>
      <c r="AG252" s="63">
        <v>21.4</v>
      </c>
      <c r="AH252" s="63">
        <v>76.400000000000006</v>
      </c>
      <c r="AI252" s="63">
        <f t="shared" si="5"/>
        <v>1.5484496553257823</v>
      </c>
      <c r="AJ252" s="63">
        <f t="shared" si="4"/>
        <v>5.528109984434102</v>
      </c>
    </row>
    <row r="253" spans="1:36" ht="43.2">
      <c r="A253" s="63">
        <v>34</v>
      </c>
      <c r="B253" s="63">
        <v>247</v>
      </c>
      <c r="C253" s="67" t="s">
        <v>318</v>
      </c>
      <c r="D253" s="67" t="s">
        <v>319</v>
      </c>
      <c r="E253" s="67" t="s">
        <v>320</v>
      </c>
      <c r="F253" s="63">
        <v>58.35</v>
      </c>
      <c r="G253" s="63">
        <v>13.1333</v>
      </c>
      <c r="H253" s="67" t="s">
        <v>53</v>
      </c>
      <c r="J253" s="63">
        <v>7.2</v>
      </c>
      <c r="K253" s="63">
        <v>46</v>
      </c>
      <c r="N253" s="63">
        <v>45</v>
      </c>
      <c r="O253" s="83" t="s">
        <v>99</v>
      </c>
      <c r="P253" s="63" t="s">
        <v>41</v>
      </c>
      <c r="Q253" s="63" t="s">
        <v>42</v>
      </c>
      <c r="R253" s="63" t="s">
        <v>41</v>
      </c>
      <c r="T253" s="63" t="s">
        <v>244</v>
      </c>
      <c r="U253" s="67" t="s">
        <v>321</v>
      </c>
      <c r="V253" s="84" t="s">
        <v>322</v>
      </c>
      <c r="W253" s="84" t="s">
        <v>323</v>
      </c>
      <c r="AC253" s="63">
        <v>191</v>
      </c>
      <c r="AD253" s="63" t="s">
        <v>47</v>
      </c>
      <c r="AE253" s="63">
        <v>6604.9</v>
      </c>
      <c r="AF253" s="63">
        <v>6601.3</v>
      </c>
      <c r="AG253" s="63">
        <v>134.4</v>
      </c>
      <c r="AH253" s="63">
        <v>76.400000000000006</v>
      </c>
      <c r="AI253" s="63">
        <f t="shared" si="5"/>
        <v>9.7248426951301479</v>
      </c>
      <c r="AJ253" s="63">
        <f t="shared" si="4"/>
        <v>5.528109984434102</v>
      </c>
    </row>
    <row r="254" spans="1:36" ht="43.2">
      <c r="A254" s="63">
        <v>34</v>
      </c>
      <c r="B254" s="63">
        <v>248</v>
      </c>
      <c r="C254" s="67" t="s">
        <v>318</v>
      </c>
      <c r="D254" s="67" t="s">
        <v>319</v>
      </c>
      <c r="E254" s="67" t="s">
        <v>320</v>
      </c>
      <c r="F254" s="63">
        <v>58.35</v>
      </c>
      <c r="G254" s="63">
        <v>13.1333</v>
      </c>
      <c r="H254" s="67" t="s">
        <v>53</v>
      </c>
      <c r="J254" s="63">
        <v>7.2</v>
      </c>
      <c r="K254" s="63">
        <v>46</v>
      </c>
      <c r="N254" s="63">
        <v>45</v>
      </c>
      <c r="O254" s="83" t="s">
        <v>99</v>
      </c>
      <c r="P254" s="63" t="s">
        <v>41</v>
      </c>
      <c r="Q254" s="63" t="s">
        <v>42</v>
      </c>
      <c r="R254" s="63" t="s">
        <v>41</v>
      </c>
      <c r="T254" s="63" t="s">
        <v>244</v>
      </c>
      <c r="U254" s="67" t="s">
        <v>321</v>
      </c>
      <c r="V254" s="84" t="s">
        <v>322</v>
      </c>
      <c r="W254" s="84" t="s">
        <v>323</v>
      </c>
      <c r="AC254" s="63">
        <v>191</v>
      </c>
      <c r="AD254" s="63" t="s">
        <v>47</v>
      </c>
      <c r="AE254" s="63">
        <v>6638.1</v>
      </c>
      <c r="AF254" s="63">
        <v>6601.3</v>
      </c>
      <c r="AG254" s="63">
        <v>164.8</v>
      </c>
      <c r="AH254" s="63">
        <v>76.400000000000006</v>
      </c>
      <c r="AI254" s="63">
        <f t="shared" si="5"/>
        <v>11.924509495219109</v>
      </c>
      <c r="AJ254" s="63">
        <f t="shared" si="4"/>
        <v>5.528109984434102</v>
      </c>
    </row>
    <row r="255" spans="1:36" ht="43.2">
      <c r="A255" s="63">
        <v>34</v>
      </c>
      <c r="B255" s="63">
        <v>249</v>
      </c>
      <c r="C255" s="67" t="s">
        <v>318</v>
      </c>
      <c r="D255" s="67" t="s">
        <v>319</v>
      </c>
      <c r="E255" s="67" t="s">
        <v>320</v>
      </c>
      <c r="F255" s="63">
        <v>58.35</v>
      </c>
      <c r="G255" s="63">
        <v>13.1333</v>
      </c>
      <c r="H255" s="67" t="s">
        <v>53</v>
      </c>
      <c r="J255" s="63">
        <v>7.2</v>
      </c>
      <c r="K255" s="63">
        <v>46</v>
      </c>
      <c r="N255" s="63">
        <v>45</v>
      </c>
      <c r="O255" s="83" t="s">
        <v>99</v>
      </c>
      <c r="P255" s="63" t="s">
        <v>41</v>
      </c>
      <c r="Q255" s="63" t="s">
        <v>42</v>
      </c>
      <c r="R255" s="63" t="s">
        <v>41</v>
      </c>
      <c r="T255" s="63" t="s">
        <v>244</v>
      </c>
      <c r="U255" s="67" t="s">
        <v>321</v>
      </c>
      <c r="V255" s="84" t="s">
        <v>322</v>
      </c>
      <c r="W255" s="84" t="s">
        <v>323</v>
      </c>
      <c r="AC255" s="63">
        <v>191</v>
      </c>
      <c r="AD255" s="63" t="s">
        <v>47</v>
      </c>
      <c r="AE255" s="63">
        <v>2586.8000000000002</v>
      </c>
      <c r="AF255" s="63">
        <v>2505.5</v>
      </c>
      <c r="AG255" s="63">
        <v>380.1</v>
      </c>
      <c r="AH255" s="63">
        <v>208.1</v>
      </c>
      <c r="AI255" s="63">
        <f t="shared" si="5"/>
        <v>27.503070747164948</v>
      </c>
      <c r="AJ255" s="63">
        <f t="shared" si="4"/>
        <v>15.057587536135294</v>
      </c>
    </row>
    <row r="256" spans="1:36" ht="43.2">
      <c r="A256" s="63">
        <v>34</v>
      </c>
      <c r="B256" s="63">
        <v>250</v>
      </c>
      <c r="C256" s="67" t="s">
        <v>318</v>
      </c>
      <c r="D256" s="67" t="s">
        <v>319</v>
      </c>
      <c r="E256" s="67" t="s">
        <v>320</v>
      </c>
      <c r="F256" s="63">
        <v>58.35</v>
      </c>
      <c r="G256" s="63">
        <v>13.1333</v>
      </c>
      <c r="H256" s="67" t="s">
        <v>53</v>
      </c>
      <c r="J256" s="63">
        <v>7.2</v>
      </c>
      <c r="K256" s="63">
        <v>46</v>
      </c>
      <c r="N256" s="63">
        <v>45</v>
      </c>
      <c r="O256" s="83" t="s">
        <v>99</v>
      </c>
      <c r="P256" s="63" t="s">
        <v>41</v>
      </c>
      <c r="Q256" s="63" t="s">
        <v>42</v>
      </c>
      <c r="R256" s="63" t="s">
        <v>41</v>
      </c>
      <c r="T256" s="63" t="s">
        <v>244</v>
      </c>
      <c r="U256" s="67" t="s">
        <v>321</v>
      </c>
      <c r="V256" s="84" t="s">
        <v>322</v>
      </c>
      <c r="W256" s="84" t="s">
        <v>323</v>
      </c>
      <c r="AC256" s="63">
        <v>191</v>
      </c>
      <c r="AD256" s="63" t="s">
        <v>47</v>
      </c>
      <c r="AE256" s="63">
        <v>2499.1</v>
      </c>
      <c r="AF256" s="63">
        <v>2505.5</v>
      </c>
      <c r="AG256" s="63">
        <v>256.39999999999998</v>
      </c>
      <c r="AH256" s="63">
        <v>208.1</v>
      </c>
      <c r="AI256" s="63">
        <f t="shared" si="5"/>
        <v>18.55245287969769</v>
      </c>
      <c r="AJ256" s="63">
        <f t="shared" si="4"/>
        <v>15.057587536135294</v>
      </c>
    </row>
    <row r="257" spans="1:36" ht="43.2">
      <c r="A257" s="63">
        <v>34</v>
      </c>
      <c r="B257" s="63">
        <v>251</v>
      </c>
      <c r="C257" s="67" t="s">
        <v>318</v>
      </c>
      <c r="D257" s="67" t="s">
        <v>319</v>
      </c>
      <c r="E257" s="67" t="s">
        <v>320</v>
      </c>
      <c r="F257" s="63">
        <v>58.35</v>
      </c>
      <c r="G257" s="63">
        <v>13.1333</v>
      </c>
      <c r="H257" s="67" t="s">
        <v>53</v>
      </c>
      <c r="J257" s="63">
        <v>7.2</v>
      </c>
      <c r="K257" s="63">
        <v>46</v>
      </c>
      <c r="N257" s="63">
        <v>45</v>
      </c>
      <c r="O257" s="83" t="s">
        <v>99</v>
      </c>
      <c r="P257" s="63" t="s">
        <v>41</v>
      </c>
      <c r="Q257" s="63" t="s">
        <v>42</v>
      </c>
      <c r="R257" s="63" t="s">
        <v>41</v>
      </c>
      <c r="T257" s="63" t="s">
        <v>244</v>
      </c>
      <c r="U257" s="67" t="s">
        <v>321</v>
      </c>
      <c r="V257" s="84" t="s">
        <v>322</v>
      </c>
      <c r="W257" s="84" t="s">
        <v>323</v>
      </c>
      <c r="AC257" s="63">
        <v>191</v>
      </c>
      <c r="AD257" s="63" t="s">
        <v>47</v>
      </c>
      <c r="AE257" s="63">
        <v>2422.3000000000002</v>
      </c>
      <c r="AF257" s="63">
        <v>2505.5</v>
      </c>
      <c r="AG257" s="63">
        <v>343.5</v>
      </c>
      <c r="AH257" s="63">
        <v>208.1</v>
      </c>
      <c r="AI257" s="63">
        <f t="shared" si="5"/>
        <v>24.854787691794684</v>
      </c>
      <c r="AJ257" s="63">
        <f t="shared" si="4"/>
        <v>15.057587536135294</v>
      </c>
    </row>
    <row r="258" spans="1:36" ht="43.2">
      <c r="A258" s="63">
        <v>34</v>
      </c>
      <c r="B258" s="63">
        <v>252</v>
      </c>
      <c r="C258" s="67" t="s">
        <v>318</v>
      </c>
      <c r="D258" s="67" t="s">
        <v>319</v>
      </c>
      <c r="E258" s="67" t="s">
        <v>320</v>
      </c>
      <c r="F258" s="63">
        <v>58.35</v>
      </c>
      <c r="G258" s="63">
        <v>13.1333</v>
      </c>
      <c r="H258" s="67" t="s">
        <v>53</v>
      </c>
      <c r="J258" s="63">
        <v>7.2</v>
      </c>
      <c r="K258" s="63">
        <v>46</v>
      </c>
      <c r="N258" s="63">
        <v>45</v>
      </c>
      <c r="O258" s="83" t="s">
        <v>99</v>
      </c>
      <c r="P258" s="63" t="s">
        <v>41</v>
      </c>
      <c r="Q258" s="63" t="s">
        <v>42</v>
      </c>
      <c r="R258" s="63" t="s">
        <v>41</v>
      </c>
      <c r="T258" s="63" t="s">
        <v>244</v>
      </c>
      <c r="U258" s="67" t="s">
        <v>321</v>
      </c>
      <c r="V258" s="84" t="s">
        <v>322</v>
      </c>
      <c r="W258" s="84" t="s">
        <v>323</v>
      </c>
      <c r="AC258" s="63">
        <v>191</v>
      </c>
      <c r="AD258" s="63" t="s">
        <v>47</v>
      </c>
      <c r="AE258" s="63">
        <v>2354.6999999999998</v>
      </c>
      <c r="AF258" s="63">
        <v>2505.5</v>
      </c>
      <c r="AG258" s="63">
        <v>280.2</v>
      </c>
      <c r="AH258" s="63">
        <v>208.1</v>
      </c>
      <c r="AI258" s="63">
        <f t="shared" si="5"/>
        <v>20.274560440293651</v>
      </c>
      <c r="AJ258" s="63">
        <f t="shared" si="4"/>
        <v>15.057587536135294</v>
      </c>
    </row>
    <row r="259" spans="1:36" ht="43.2">
      <c r="A259" s="63">
        <v>34</v>
      </c>
      <c r="B259" s="63">
        <v>253</v>
      </c>
      <c r="C259" s="67" t="s">
        <v>318</v>
      </c>
      <c r="D259" s="67" t="s">
        <v>319</v>
      </c>
      <c r="E259" s="67" t="s">
        <v>320</v>
      </c>
      <c r="F259" s="63">
        <v>58.35</v>
      </c>
      <c r="G259" s="63">
        <v>13.1333</v>
      </c>
      <c r="H259" s="67" t="s">
        <v>53</v>
      </c>
      <c r="J259" s="63">
        <v>7.2</v>
      </c>
      <c r="K259" s="63">
        <v>46</v>
      </c>
      <c r="N259" s="63">
        <v>45</v>
      </c>
      <c r="O259" s="83" t="s">
        <v>99</v>
      </c>
      <c r="P259" s="63" t="s">
        <v>41</v>
      </c>
      <c r="Q259" s="63" t="s">
        <v>42</v>
      </c>
      <c r="R259" s="63" t="s">
        <v>41</v>
      </c>
      <c r="T259" s="63" t="s">
        <v>244</v>
      </c>
      <c r="U259" s="67" t="s">
        <v>321</v>
      </c>
      <c r="V259" s="84" t="s">
        <v>322</v>
      </c>
      <c r="W259" s="84" t="s">
        <v>323</v>
      </c>
      <c r="AC259" s="63">
        <v>191</v>
      </c>
      <c r="AD259" s="63" t="s">
        <v>47</v>
      </c>
      <c r="AE259" s="63">
        <v>4319</v>
      </c>
      <c r="AF259" s="63">
        <v>4187</v>
      </c>
      <c r="AG259" s="63">
        <v>463.1</v>
      </c>
      <c r="AH259" s="63">
        <v>423.5</v>
      </c>
      <c r="AI259" s="63">
        <f t="shared" si="5"/>
        <v>33.508739971092048</v>
      </c>
      <c r="AJ259" s="63">
        <f t="shared" si="4"/>
        <v>30.643384534134057</v>
      </c>
    </row>
    <row r="260" spans="1:36" ht="43.2">
      <c r="A260" s="63">
        <v>34</v>
      </c>
      <c r="B260" s="63">
        <v>254</v>
      </c>
      <c r="C260" s="67" t="s">
        <v>318</v>
      </c>
      <c r="D260" s="67" t="s">
        <v>319</v>
      </c>
      <c r="E260" s="67" t="s">
        <v>320</v>
      </c>
      <c r="F260" s="63">
        <v>58.35</v>
      </c>
      <c r="G260" s="63">
        <v>13.1333</v>
      </c>
      <c r="H260" s="67" t="s">
        <v>53</v>
      </c>
      <c r="J260" s="63">
        <v>7.2</v>
      </c>
      <c r="K260" s="63">
        <v>46</v>
      </c>
      <c r="N260" s="63">
        <v>45</v>
      </c>
      <c r="O260" s="83" t="s">
        <v>99</v>
      </c>
      <c r="P260" s="63" t="s">
        <v>41</v>
      </c>
      <c r="Q260" s="63" t="s">
        <v>42</v>
      </c>
      <c r="R260" s="63" t="s">
        <v>41</v>
      </c>
      <c r="T260" s="63" t="s">
        <v>244</v>
      </c>
      <c r="U260" s="67" t="s">
        <v>321</v>
      </c>
      <c r="V260" s="84" t="s">
        <v>322</v>
      </c>
      <c r="W260" s="84" t="s">
        <v>323</v>
      </c>
      <c r="AC260" s="63">
        <v>191</v>
      </c>
      <c r="AD260" s="63" t="s">
        <v>47</v>
      </c>
      <c r="AE260" s="63">
        <v>4261.6000000000004</v>
      </c>
      <c r="AF260" s="63">
        <v>4187</v>
      </c>
      <c r="AG260" s="63">
        <v>513.5</v>
      </c>
      <c r="AH260" s="63">
        <v>423.5</v>
      </c>
      <c r="AI260" s="63">
        <f t="shared" si="5"/>
        <v>37.155555981765851</v>
      </c>
      <c r="AJ260" s="63">
        <f t="shared" si="4"/>
        <v>30.643384534134057</v>
      </c>
    </row>
    <row r="261" spans="1:36" ht="43.2">
      <c r="A261" s="63">
        <v>34</v>
      </c>
      <c r="B261" s="63">
        <v>255</v>
      </c>
      <c r="C261" s="67" t="s">
        <v>318</v>
      </c>
      <c r="D261" s="67" t="s">
        <v>319</v>
      </c>
      <c r="E261" s="67" t="s">
        <v>320</v>
      </c>
      <c r="F261" s="63">
        <v>58.35</v>
      </c>
      <c r="G261" s="63">
        <v>13.1333</v>
      </c>
      <c r="H261" s="67" t="s">
        <v>53</v>
      </c>
      <c r="J261" s="63">
        <v>7.2</v>
      </c>
      <c r="K261" s="63">
        <v>46</v>
      </c>
      <c r="N261" s="63">
        <v>45</v>
      </c>
      <c r="O261" s="83" t="s">
        <v>99</v>
      </c>
      <c r="P261" s="63" t="s">
        <v>41</v>
      </c>
      <c r="Q261" s="63" t="s">
        <v>42</v>
      </c>
      <c r="R261" s="63" t="s">
        <v>41</v>
      </c>
      <c r="T261" s="63" t="s">
        <v>244</v>
      </c>
      <c r="U261" s="67" t="s">
        <v>321</v>
      </c>
      <c r="V261" s="84" t="s">
        <v>322</v>
      </c>
      <c r="W261" s="84" t="s">
        <v>323</v>
      </c>
      <c r="AC261" s="63">
        <v>191</v>
      </c>
      <c r="AD261" s="63" t="s">
        <v>47</v>
      </c>
      <c r="AE261" s="63">
        <v>4361.3999999999996</v>
      </c>
      <c r="AF261" s="63">
        <v>4187</v>
      </c>
      <c r="AG261" s="63">
        <v>325.89999999999998</v>
      </c>
      <c r="AH261" s="63">
        <v>423.5</v>
      </c>
      <c r="AI261" s="63">
        <f t="shared" si="5"/>
        <v>23.58129638648002</v>
      </c>
      <c r="AJ261" s="63">
        <f t="shared" si="4"/>
        <v>30.643384534134057</v>
      </c>
    </row>
    <row r="262" spans="1:36" ht="43.2">
      <c r="A262" s="63">
        <v>34</v>
      </c>
      <c r="B262" s="63">
        <v>256</v>
      </c>
      <c r="C262" s="67" t="s">
        <v>318</v>
      </c>
      <c r="D262" s="67" t="s">
        <v>319</v>
      </c>
      <c r="E262" s="67" t="s">
        <v>320</v>
      </c>
      <c r="F262" s="63">
        <v>58.35</v>
      </c>
      <c r="G262" s="63">
        <v>13.1333</v>
      </c>
      <c r="H262" s="67" t="s">
        <v>53</v>
      </c>
      <c r="J262" s="63">
        <v>7.2</v>
      </c>
      <c r="K262" s="63">
        <v>46</v>
      </c>
      <c r="N262" s="63">
        <v>45</v>
      </c>
      <c r="O262" s="83" t="s">
        <v>99</v>
      </c>
      <c r="P262" s="63" t="s">
        <v>41</v>
      </c>
      <c r="Q262" s="63" t="s">
        <v>42</v>
      </c>
      <c r="R262" s="63" t="s">
        <v>41</v>
      </c>
      <c r="T262" s="63" t="s">
        <v>244</v>
      </c>
      <c r="U262" s="67" t="s">
        <v>321</v>
      </c>
      <c r="V262" s="84" t="s">
        <v>322</v>
      </c>
      <c r="W262" s="84" t="s">
        <v>323</v>
      </c>
      <c r="AC262" s="63">
        <v>191</v>
      </c>
      <c r="AD262" s="63" t="s">
        <v>47</v>
      </c>
      <c r="AE262" s="63">
        <v>4236.3999999999996</v>
      </c>
      <c r="AF262" s="63">
        <v>4187</v>
      </c>
      <c r="AG262" s="63">
        <v>561.4</v>
      </c>
      <c r="AH262" s="63">
        <v>423.5</v>
      </c>
      <c r="AI262" s="63">
        <f t="shared" si="5"/>
        <v>40.62147834111655</v>
      </c>
      <c r="AJ262" s="63">
        <f t="shared" si="4"/>
        <v>30.643384534134057</v>
      </c>
    </row>
    <row r="263" spans="1:36" ht="43.2">
      <c r="A263" s="63">
        <v>34</v>
      </c>
      <c r="B263" s="63">
        <v>257</v>
      </c>
      <c r="C263" s="67" t="s">
        <v>318</v>
      </c>
      <c r="D263" s="67" t="s">
        <v>319</v>
      </c>
      <c r="E263" s="67" t="s">
        <v>320</v>
      </c>
      <c r="F263" s="63">
        <v>58.35</v>
      </c>
      <c r="G263" s="63">
        <v>13.1333</v>
      </c>
      <c r="H263" s="67" t="s">
        <v>53</v>
      </c>
      <c r="J263" s="63">
        <v>7.2</v>
      </c>
      <c r="K263" s="63">
        <v>46</v>
      </c>
      <c r="N263" s="63">
        <v>45</v>
      </c>
      <c r="O263" s="83" t="s">
        <v>99</v>
      </c>
      <c r="P263" s="63" t="s">
        <v>41</v>
      </c>
      <c r="Q263" s="63" t="s">
        <v>42</v>
      </c>
      <c r="R263" s="63" t="s">
        <v>41</v>
      </c>
      <c r="T263" s="63" t="s">
        <v>244</v>
      </c>
      <c r="U263" s="67" t="s">
        <v>321</v>
      </c>
      <c r="V263" s="84" t="s">
        <v>322</v>
      </c>
      <c r="W263" s="84" t="s">
        <v>323</v>
      </c>
      <c r="AC263" s="63">
        <v>191</v>
      </c>
      <c r="AD263" s="63" t="s">
        <v>47</v>
      </c>
      <c r="AE263" s="63">
        <v>5309.1</v>
      </c>
      <c r="AF263" s="63">
        <v>5432.6</v>
      </c>
      <c r="AG263" s="63">
        <v>462.5</v>
      </c>
      <c r="AH263" s="63">
        <v>184.7</v>
      </c>
      <c r="AI263" s="63">
        <f t="shared" si="5"/>
        <v>33.465325494774497</v>
      </c>
      <c r="AJ263" s="63">
        <f t="shared" si="4"/>
        <v>13.364422959751026</v>
      </c>
    </row>
    <row r="264" spans="1:36" ht="43.2">
      <c r="A264" s="63">
        <v>34</v>
      </c>
      <c r="B264" s="63">
        <v>258</v>
      </c>
      <c r="C264" s="67" t="s">
        <v>318</v>
      </c>
      <c r="D264" s="67" t="s">
        <v>319</v>
      </c>
      <c r="E264" s="67" t="s">
        <v>320</v>
      </c>
      <c r="F264" s="63">
        <v>58.35</v>
      </c>
      <c r="G264" s="63">
        <v>13.1333</v>
      </c>
      <c r="H264" s="67" t="s">
        <v>53</v>
      </c>
      <c r="J264" s="63">
        <v>7.2</v>
      </c>
      <c r="K264" s="63">
        <v>46</v>
      </c>
      <c r="N264" s="63">
        <v>45</v>
      </c>
      <c r="O264" s="83" t="s">
        <v>99</v>
      </c>
      <c r="P264" s="63" t="s">
        <v>41</v>
      </c>
      <c r="Q264" s="63" t="s">
        <v>42</v>
      </c>
      <c r="R264" s="63" t="s">
        <v>41</v>
      </c>
      <c r="T264" s="63" t="s">
        <v>244</v>
      </c>
      <c r="U264" s="67" t="s">
        <v>321</v>
      </c>
      <c r="V264" s="84" t="s">
        <v>322</v>
      </c>
      <c r="W264" s="84" t="s">
        <v>323</v>
      </c>
      <c r="AC264" s="63">
        <v>191</v>
      </c>
      <c r="AD264" s="63" t="s">
        <v>47</v>
      </c>
      <c r="AE264" s="63">
        <v>5313.8</v>
      </c>
      <c r="AF264" s="63">
        <v>5432.6</v>
      </c>
      <c r="AG264" s="63">
        <v>347.3</v>
      </c>
      <c r="AH264" s="63">
        <v>184.7</v>
      </c>
      <c r="AI264" s="63">
        <f t="shared" si="5"/>
        <v>25.129746041805802</v>
      </c>
      <c r="AJ264" s="63">
        <f t="shared" si="4"/>
        <v>13.364422959751026</v>
      </c>
    </row>
    <row r="265" spans="1:36" ht="43.2">
      <c r="A265" s="63">
        <v>34</v>
      </c>
      <c r="B265" s="63">
        <v>259</v>
      </c>
      <c r="C265" s="67" t="s">
        <v>318</v>
      </c>
      <c r="D265" s="67" t="s">
        <v>319</v>
      </c>
      <c r="E265" s="67" t="s">
        <v>320</v>
      </c>
      <c r="F265" s="63">
        <v>58.35</v>
      </c>
      <c r="G265" s="63">
        <v>13.1333</v>
      </c>
      <c r="H265" s="67" t="s">
        <v>53</v>
      </c>
      <c r="J265" s="63">
        <v>7.2</v>
      </c>
      <c r="K265" s="63">
        <v>46</v>
      </c>
      <c r="N265" s="63">
        <v>45</v>
      </c>
      <c r="O265" s="83" t="s">
        <v>99</v>
      </c>
      <c r="P265" s="63" t="s">
        <v>41</v>
      </c>
      <c r="Q265" s="63" t="s">
        <v>42</v>
      </c>
      <c r="R265" s="63" t="s">
        <v>41</v>
      </c>
      <c r="T265" s="63" t="s">
        <v>244</v>
      </c>
      <c r="U265" s="67" t="s">
        <v>321</v>
      </c>
      <c r="V265" s="84" t="s">
        <v>322</v>
      </c>
      <c r="W265" s="84" t="s">
        <v>323</v>
      </c>
      <c r="AC265" s="63">
        <v>191</v>
      </c>
      <c r="AD265" s="63" t="s">
        <v>47</v>
      </c>
      <c r="AE265" s="63">
        <v>5316.6</v>
      </c>
      <c r="AF265" s="63">
        <v>5432.6</v>
      </c>
      <c r="AG265" s="63">
        <v>359</v>
      </c>
      <c r="AH265" s="63">
        <v>184.7</v>
      </c>
      <c r="AI265" s="63">
        <f t="shared" si="5"/>
        <v>25.976328329997937</v>
      </c>
      <c r="AJ265" s="63">
        <f t="shared" si="4"/>
        <v>13.364422959751026</v>
      </c>
    </row>
    <row r="266" spans="1:36" ht="43.2">
      <c r="A266" s="63">
        <v>34</v>
      </c>
      <c r="B266" s="63">
        <v>260</v>
      </c>
      <c r="C266" s="67" t="s">
        <v>318</v>
      </c>
      <c r="D266" s="67" t="s">
        <v>319</v>
      </c>
      <c r="E266" s="67" t="s">
        <v>320</v>
      </c>
      <c r="F266" s="63">
        <v>58.35</v>
      </c>
      <c r="G266" s="63">
        <v>13.1333</v>
      </c>
      <c r="H266" s="67" t="s">
        <v>53</v>
      </c>
      <c r="J266" s="63">
        <v>7.2</v>
      </c>
      <c r="K266" s="63">
        <v>46</v>
      </c>
      <c r="N266" s="63">
        <v>45</v>
      </c>
      <c r="O266" s="83" t="s">
        <v>99</v>
      </c>
      <c r="P266" s="63" t="s">
        <v>41</v>
      </c>
      <c r="Q266" s="63" t="s">
        <v>42</v>
      </c>
      <c r="R266" s="63" t="s">
        <v>41</v>
      </c>
      <c r="T266" s="63" t="s">
        <v>244</v>
      </c>
      <c r="U266" s="67" t="s">
        <v>321</v>
      </c>
      <c r="V266" s="84" t="s">
        <v>322</v>
      </c>
      <c r="W266" s="84" t="s">
        <v>323</v>
      </c>
      <c r="AC266" s="63">
        <v>191</v>
      </c>
      <c r="AD266" s="63" t="s">
        <v>47</v>
      </c>
      <c r="AE266" s="63">
        <v>5259.8</v>
      </c>
      <c r="AF266" s="63">
        <v>5432.6</v>
      </c>
      <c r="AG266" s="63">
        <v>166.6</v>
      </c>
      <c r="AH266" s="63">
        <v>184.7</v>
      </c>
      <c r="AI266" s="63">
        <f t="shared" si="5"/>
        <v>12.054752924171744</v>
      </c>
      <c r="AJ266" s="63">
        <f t="shared" si="4"/>
        <v>13.364422959751026</v>
      </c>
    </row>
    <row r="267" spans="1:36" ht="43.2">
      <c r="A267" s="63">
        <v>34</v>
      </c>
      <c r="B267" s="63">
        <v>261</v>
      </c>
      <c r="C267" s="67" t="s">
        <v>318</v>
      </c>
      <c r="D267" s="67" t="s">
        <v>319</v>
      </c>
      <c r="E267" s="67" t="s">
        <v>320</v>
      </c>
      <c r="F267" s="63">
        <v>58.35</v>
      </c>
      <c r="G267" s="63">
        <v>13.1333</v>
      </c>
      <c r="H267" s="67" t="s">
        <v>53</v>
      </c>
      <c r="J267" s="63">
        <v>7.2</v>
      </c>
      <c r="K267" s="63">
        <v>46</v>
      </c>
      <c r="N267" s="63">
        <v>45</v>
      </c>
      <c r="O267" s="83" t="s">
        <v>99</v>
      </c>
      <c r="P267" s="63" t="s">
        <v>41</v>
      </c>
      <c r="Q267" s="63" t="s">
        <v>42</v>
      </c>
      <c r="R267" s="63" t="s">
        <v>41</v>
      </c>
      <c r="T267" s="63" t="s">
        <v>244</v>
      </c>
      <c r="U267" s="67" t="s">
        <v>321</v>
      </c>
      <c r="V267" s="84" t="s">
        <v>322</v>
      </c>
      <c r="W267" s="84" t="s">
        <v>323</v>
      </c>
      <c r="AC267" s="63">
        <v>191</v>
      </c>
      <c r="AD267" s="63" t="s">
        <v>47</v>
      </c>
      <c r="AE267" s="63">
        <v>5739</v>
      </c>
      <c r="AF267" s="63">
        <v>5761.2</v>
      </c>
      <c r="AG267" s="63">
        <v>69.099999999999994</v>
      </c>
      <c r="AH267" s="63">
        <v>213.5</v>
      </c>
      <c r="AI267" s="63">
        <f t="shared" si="5"/>
        <v>4.9999005225706332</v>
      </c>
      <c r="AJ267" s="63">
        <f t="shared" si="4"/>
        <v>15.448317822993202</v>
      </c>
    </row>
    <row r="268" spans="1:36" ht="43.2">
      <c r="A268" s="63">
        <v>34</v>
      </c>
      <c r="B268" s="63">
        <v>262</v>
      </c>
      <c r="C268" s="67" t="s">
        <v>318</v>
      </c>
      <c r="D268" s="67" t="s">
        <v>319</v>
      </c>
      <c r="E268" s="67" t="s">
        <v>320</v>
      </c>
      <c r="F268" s="63">
        <v>58.35</v>
      </c>
      <c r="G268" s="63">
        <v>13.1333</v>
      </c>
      <c r="H268" s="67" t="s">
        <v>53</v>
      </c>
      <c r="J268" s="63">
        <v>7.2</v>
      </c>
      <c r="K268" s="63">
        <v>46</v>
      </c>
      <c r="N268" s="63">
        <v>45</v>
      </c>
      <c r="O268" s="83" t="s">
        <v>99</v>
      </c>
      <c r="P268" s="63" t="s">
        <v>41</v>
      </c>
      <c r="Q268" s="63" t="s">
        <v>42</v>
      </c>
      <c r="R268" s="63" t="s">
        <v>41</v>
      </c>
      <c r="T268" s="63" t="s">
        <v>244</v>
      </c>
      <c r="U268" s="67" t="s">
        <v>321</v>
      </c>
      <c r="V268" s="84" t="s">
        <v>322</v>
      </c>
      <c r="W268" s="84" t="s">
        <v>323</v>
      </c>
      <c r="AC268" s="63">
        <v>191</v>
      </c>
      <c r="AD268" s="63" t="s">
        <v>47</v>
      </c>
      <c r="AE268" s="63">
        <v>5932.6</v>
      </c>
      <c r="AF268" s="63">
        <v>5761.2</v>
      </c>
      <c r="AG268" s="63">
        <v>89.5</v>
      </c>
      <c r="AH268" s="63">
        <v>213.5</v>
      </c>
      <c r="AI268" s="63">
        <f t="shared" si="5"/>
        <v>6.4759927173671734</v>
      </c>
      <c r="AJ268" s="63">
        <f t="shared" si="4"/>
        <v>15.448317822993202</v>
      </c>
    </row>
    <row r="269" spans="1:36" ht="43.2">
      <c r="A269" s="63">
        <v>34</v>
      </c>
      <c r="B269" s="63">
        <v>263</v>
      </c>
      <c r="C269" s="67" t="s">
        <v>318</v>
      </c>
      <c r="D269" s="67" t="s">
        <v>319</v>
      </c>
      <c r="E269" s="67" t="s">
        <v>320</v>
      </c>
      <c r="F269" s="63">
        <v>58.35</v>
      </c>
      <c r="G269" s="63">
        <v>13.1333</v>
      </c>
      <c r="H269" s="67" t="s">
        <v>53</v>
      </c>
      <c r="J269" s="63">
        <v>7.2</v>
      </c>
      <c r="K269" s="63">
        <v>46</v>
      </c>
      <c r="N269" s="63">
        <v>45</v>
      </c>
      <c r="O269" s="83" t="s">
        <v>99</v>
      </c>
      <c r="P269" s="63" t="s">
        <v>41</v>
      </c>
      <c r="Q269" s="63" t="s">
        <v>42</v>
      </c>
      <c r="R269" s="63" t="s">
        <v>41</v>
      </c>
      <c r="T269" s="63" t="s">
        <v>244</v>
      </c>
      <c r="U269" s="67" t="s">
        <v>321</v>
      </c>
      <c r="V269" s="84" t="s">
        <v>322</v>
      </c>
      <c r="W269" s="84" t="s">
        <v>323</v>
      </c>
      <c r="AC269" s="63">
        <v>191</v>
      </c>
      <c r="AD269" s="63" t="s">
        <v>47</v>
      </c>
      <c r="AE269" s="63">
        <v>5768.9</v>
      </c>
      <c r="AF269" s="63">
        <v>5761.2</v>
      </c>
      <c r="AG269" s="63">
        <v>183.9</v>
      </c>
      <c r="AH269" s="63">
        <v>213.5</v>
      </c>
      <c r="AI269" s="63">
        <f t="shared" si="5"/>
        <v>13.306536991327635</v>
      </c>
      <c r="AJ269" s="63">
        <f t="shared" si="4"/>
        <v>15.448317822993202</v>
      </c>
    </row>
    <row r="270" spans="1:36" ht="43.2">
      <c r="A270" s="63">
        <v>34</v>
      </c>
      <c r="B270" s="63">
        <v>264</v>
      </c>
      <c r="C270" s="67" t="s">
        <v>318</v>
      </c>
      <c r="D270" s="67" t="s">
        <v>319</v>
      </c>
      <c r="E270" s="67" t="s">
        <v>320</v>
      </c>
      <c r="F270" s="63">
        <v>58.35</v>
      </c>
      <c r="G270" s="63">
        <v>13.1333</v>
      </c>
      <c r="H270" s="67" t="s">
        <v>53</v>
      </c>
      <c r="J270" s="63">
        <v>7.2</v>
      </c>
      <c r="K270" s="63">
        <v>46</v>
      </c>
      <c r="N270" s="63">
        <v>45</v>
      </c>
      <c r="O270" s="83" t="s">
        <v>99</v>
      </c>
      <c r="P270" s="63" t="s">
        <v>41</v>
      </c>
      <c r="Q270" s="63" t="s">
        <v>42</v>
      </c>
      <c r="R270" s="63" t="s">
        <v>41</v>
      </c>
      <c r="T270" s="63" t="s">
        <v>244</v>
      </c>
      <c r="U270" s="67" t="s">
        <v>321</v>
      </c>
      <c r="V270" s="84" t="s">
        <v>322</v>
      </c>
      <c r="W270" s="84" t="s">
        <v>323</v>
      </c>
      <c r="AC270" s="63">
        <v>191</v>
      </c>
      <c r="AD270" s="63" t="s">
        <v>47</v>
      </c>
      <c r="AE270" s="63">
        <v>5718.2</v>
      </c>
      <c r="AF270" s="63">
        <v>5761.2</v>
      </c>
      <c r="AG270" s="63">
        <v>16.600000000000001</v>
      </c>
      <c r="AH270" s="63">
        <v>213.5</v>
      </c>
      <c r="AI270" s="63">
        <f t="shared" si="5"/>
        <v>1.2011338447854201</v>
      </c>
      <c r="AJ270" s="63">
        <f t="shared" si="4"/>
        <v>15.448317822993202</v>
      </c>
    </row>
    <row r="271" spans="1:36" ht="43.2">
      <c r="A271" s="63">
        <v>34</v>
      </c>
      <c r="B271" s="63">
        <v>265</v>
      </c>
      <c r="C271" s="67" t="s">
        <v>318</v>
      </c>
      <c r="D271" s="67" t="s">
        <v>319</v>
      </c>
      <c r="E271" s="67" t="s">
        <v>320</v>
      </c>
      <c r="F271" s="63">
        <v>58.35</v>
      </c>
      <c r="G271" s="63">
        <v>13.1333</v>
      </c>
      <c r="H271" s="67" t="s">
        <v>53</v>
      </c>
      <c r="J271" s="63">
        <v>7.2</v>
      </c>
      <c r="K271" s="63">
        <v>46</v>
      </c>
      <c r="N271" s="63">
        <v>45</v>
      </c>
      <c r="O271" s="83" t="s">
        <v>99</v>
      </c>
      <c r="P271" s="63" t="s">
        <v>41</v>
      </c>
      <c r="Q271" s="63" t="s">
        <v>42</v>
      </c>
      <c r="R271" s="63" t="s">
        <v>41</v>
      </c>
      <c r="T271" s="63" t="s">
        <v>244</v>
      </c>
      <c r="U271" s="67" t="s">
        <v>321</v>
      </c>
      <c r="V271" s="84" t="s">
        <v>322</v>
      </c>
      <c r="W271" s="84" t="s">
        <v>323</v>
      </c>
      <c r="AC271" s="63">
        <v>139</v>
      </c>
      <c r="AD271" s="63" t="s">
        <v>47</v>
      </c>
      <c r="AE271" s="63">
        <v>3563</v>
      </c>
      <c r="AF271" s="63">
        <v>3291</v>
      </c>
      <c r="AG271" s="63">
        <v>438.1</v>
      </c>
      <c r="AH271" s="63">
        <v>611.70000000000005</v>
      </c>
      <c r="AI271" s="63">
        <f t="shared" si="5"/>
        <v>37.159157009279532</v>
      </c>
      <c r="AJ271" s="63">
        <f t="shared" si="4"/>
        <v>51.883716828523831</v>
      </c>
    </row>
    <row r="272" spans="1:36" ht="43.2">
      <c r="A272" s="63">
        <v>34</v>
      </c>
      <c r="B272" s="63">
        <v>266</v>
      </c>
      <c r="C272" s="67" t="s">
        <v>318</v>
      </c>
      <c r="D272" s="67" t="s">
        <v>319</v>
      </c>
      <c r="E272" s="67" t="s">
        <v>320</v>
      </c>
      <c r="F272" s="63">
        <v>58.35</v>
      </c>
      <c r="G272" s="63">
        <v>13.1333</v>
      </c>
      <c r="H272" s="67" t="s">
        <v>53</v>
      </c>
      <c r="J272" s="63">
        <v>7.2</v>
      </c>
      <c r="K272" s="63">
        <v>46</v>
      </c>
      <c r="N272" s="63">
        <v>45</v>
      </c>
      <c r="O272" s="83" t="s">
        <v>99</v>
      </c>
      <c r="P272" s="63" t="s">
        <v>41</v>
      </c>
      <c r="Q272" s="63" t="s">
        <v>42</v>
      </c>
      <c r="R272" s="63" t="s">
        <v>41</v>
      </c>
      <c r="T272" s="63" t="s">
        <v>244</v>
      </c>
      <c r="U272" s="67" t="s">
        <v>321</v>
      </c>
      <c r="V272" s="84" t="s">
        <v>322</v>
      </c>
      <c r="W272" s="84" t="s">
        <v>323</v>
      </c>
      <c r="AC272" s="63">
        <v>139</v>
      </c>
      <c r="AD272" s="63" t="s">
        <v>47</v>
      </c>
      <c r="AE272" s="63">
        <v>3118</v>
      </c>
      <c r="AF272" s="63">
        <v>3291</v>
      </c>
      <c r="AG272" s="63">
        <v>611.70000000000005</v>
      </c>
      <c r="AH272" s="63">
        <v>611.70000000000005</v>
      </c>
      <c r="AI272" s="63">
        <f t="shared" si="5"/>
        <v>51.883716828523831</v>
      </c>
      <c r="AJ272" s="63">
        <f t="shared" si="4"/>
        <v>51.883716828523831</v>
      </c>
    </row>
    <row r="273" spans="1:36" ht="43.2">
      <c r="A273" s="63">
        <v>34</v>
      </c>
      <c r="B273" s="63">
        <v>267</v>
      </c>
      <c r="C273" s="67" t="s">
        <v>318</v>
      </c>
      <c r="D273" s="67" t="s">
        <v>319</v>
      </c>
      <c r="E273" s="67" t="s">
        <v>320</v>
      </c>
      <c r="F273" s="63">
        <v>58.35</v>
      </c>
      <c r="G273" s="63">
        <v>13.1333</v>
      </c>
      <c r="H273" s="67" t="s">
        <v>53</v>
      </c>
      <c r="J273" s="63">
        <v>7.2</v>
      </c>
      <c r="K273" s="63">
        <v>46</v>
      </c>
      <c r="N273" s="63">
        <v>45</v>
      </c>
      <c r="O273" s="83" t="s">
        <v>99</v>
      </c>
      <c r="P273" s="63" t="s">
        <v>41</v>
      </c>
      <c r="Q273" s="63" t="s">
        <v>42</v>
      </c>
      <c r="R273" s="63" t="s">
        <v>41</v>
      </c>
      <c r="T273" s="63" t="s">
        <v>244</v>
      </c>
      <c r="U273" s="67" t="s">
        <v>321</v>
      </c>
      <c r="V273" s="84" t="s">
        <v>322</v>
      </c>
      <c r="W273" s="84" t="s">
        <v>323</v>
      </c>
      <c r="AC273" s="63">
        <v>139</v>
      </c>
      <c r="AD273" s="63" t="s">
        <v>47</v>
      </c>
      <c r="AE273" s="63">
        <v>3387</v>
      </c>
      <c r="AF273" s="63">
        <v>3291</v>
      </c>
      <c r="AG273" s="63">
        <v>486.7</v>
      </c>
      <c r="AH273" s="63">
        <v>611.70000000000005</v>
      </c>
      <c r="AI273" s="63">
        <f t="shared" si="5"/>
        <v>41.281355207524186</v>
      </c>
      <c r="AJ273" s="63">
        <f t="shared" si="4"/>
        <v>51.883716828523831</v>
      </c>
    </row>
    <row r="274" spans="1:36" ht="43.2">
      <c r="A274" s="63">
        <v>34</v>
      </c>
      <c r="B274" s="63">
        <v>268</v>
      </c>
      <c r="C274" s="67" t="s">
        <v>318</v>
      </c>
      <c r="D274" s="67" t="s">
        <v>319</v>
      </c>
      <c r="E274" s="67" t="s">
        <v>320</v>
      </c>
      <c r="F274" s="63">
        <v>58.35</v>
      </c>
      <c r="G274" s="63">
        <v>13.1333</v>
      </c>
      <c r="H274" s="67" t="s">
        <v>53</v>
      </c>
      <c r="J274" s="63">
        <v>7.2</v>
      </c>
      <c r="K274" s="63">
        <v>46</v>
      </c>
      <c r="N274" s="63">
        <v>45</v>
      </c>
      <c r="O274" s="83" t="s">
        <v>99</v>
      </c>
      <c r="P274" s="63" t="s">
        <v>41</v>
      </c>
      <c r="Q274" s="63" t="s">
        <v>42</v>
      </c>
      <c r="R274" s="63" t="s">
        <v>41</v>
      </c>
      <c r="T274" s="63" t="s">
        <v>244</v>
      </c>
      <c r="U274" s="67" t="s">
        <v>321</v>
      </c>
      <c r="V274" s="84" t="s">
        <v>322</v>
      </c>
      <c r="W274" s="84" t="s">
        <v>323</v>
      </c>
      <c r="AC274" s="63">
        <v>139</v>
      </c>
      <c r="AD274" s="63" t="s">
        <v>47</v>
      </c>
      <c r="AE274" s="63">
        <v>3213</v>
      </c>
      <c r="AF274" s="63">
        <v>3291</v>
      </c>
      <c r="AG274" s="63">
        <v>449.7</v>
      </c>
      <c r="AH274" s="63">
        <v>611.70000000000005</v>
      </c>
      <c r="AI274" s="63">
        <f t="shared" si="5"/>
        <v>38.143056167708295</v>
      </c>
      <c r="AJ274" s="63">
        <f t="shared" si="4"/>
        <v>51.883716828523831</v>
      </c>
    </row>
    <row r="275" spans="1:36" ht="43.2">
      <c r="A275" s="63">
        <v>34</v>
      </c>
      <c r="B275" s="63">
        <v>269</v>
      </c>
      <c r="C275" s="67" t="s">
        <v>318</v>
      </c>
      <c r="D275" s="67" t="s">
        <v>319</v>
      </c>
      <c r="E275" s="67" t="s">
        <v>320</v>
      </c>
      <c r="F275" s="63">
        <v>58.35</v>
      </c>
      <c r="G275" s="63">
        <v>13.1333</v>
      </c>
      <c r="H275" s="67" t="s">
        <v>53</v>
      </c>
      <c r="J275" s="63">
        <v>7.2</v>
      </c>
      <c r="K275" s="63">
        <v>46</v>
      </c>
      <c r="N275" s="63">
        <v>45</v>
      </c>
      <c r="O275" s="83" t="s">
        <v>99</v>
      </c>
      <c r="P275" s="63" t="s">
        <v>41</v>
      </c>
      <c r="Q275" s="63" t="s">
        <v>42</v>
      </c>
      <c r="R275" s="63" t="s">
        <v>41</v>
      </c>
      <c r="T275" s="63" t="s">
        <v>244</v>
      </c>
      <c r="U275" s="67" t="s">
        <v>321</v>
      </c>
      <c r="V275" s="84" t="s">
        <v>322</v>
      </c>
      <c r="W275" s="84" t="s">
        <v>323</v>
      </c>
      <c r="AC275" s="63">
        <v>139</v>
      </c>
      <c r="AD275" s="63" t="s">
        <v>47</v>
      </c>
      <c r="AE275" s="63">
        <v>5882</v>
      </c>
      <c r="AF275" s="63">
        <v>5704</v>
      </c>
      <c r="AG275" s="63">
        <v>698.2</v>
      </c>
      <c r="AH275" s="63">
        <v>957.3</v>
      </c>
      <c r="AI275" s="63">
        <f t="shared" si="5"/>
        <v>59.220551070255581</v>
      </c>
      <c r="AJ275" s="63">
        <f t="shared" si="4"/>
        <v>81.197126238263621</v>
      </c>
    </row>
    <row r="276" spans="1:36" ht="43.2">
      <c r="A276" s="63">
        <v>34</v>
      </c>
      <c r="B276" s="63">
        <v>270</v>
      </c>
      <c r="C276" s="67" t="s">
        <v>318</v>
      </c>
      <c r="D276" s="67" t="s">
        <v>319</v>
      </c>
      <c r="E276" s="67" t="s">
        <v>320</v>
      </c>
      <c r="F276" s="63">
        <v>58.35</v>
      </c>
      <c r="G276" s="63">
        <v>13.1333</v>
      </c>
      <c r="H276" s="67" t="s">
        <v>53</v>
      </c>
      <c r="J276" s="63">
        <v>7.2</v>
      </c>
      <c r="K276" s="63">
        <v>46</v>
      </c>
      <c r="N276" s="63">
        <v>45</v>
      </c>
      <c r="O276" s="83" t="s">
        <v>99</v>
      </c>
      <c r="P276" s="63" t="s">
        <v>41</v>
      </c>
      <c r="Q276" s="63" t="s">
        <v>42</v>
      </c>
      <c r="R276" s="63" t="s">
        <v>41</v>
      </c>
      <c r="T276" s="63" t="s">
        <v>244</v>
      </c>
      <c r="U276" s="67" t="s">
        <v>321</v>
      </c>
      <c r="V276" s="84" t="s">
        <v>322</v>
      </c>
      <c r="W276" s="84" t="s">
        <v>323</v>
      </c>
      <c r="AC276" s="63">
        <v>139</v>
      </c>
      <c r="AD276" s="63" t="s">
        <v>47</v>
      </c>
      <c r="AE276" s="63">
        <v>5547</v>
      </c>
      <c r="AF276" s="63">
        <v>5704</v>
      </c>
      <c r="AG276" s="63">
        <v>823.8</v>
      </c>
      <c r="AH276" s="63">
        <v>957.3</v>
      </c>
      <c r="AI276" s="63">
        <f t="shared" si="5"/>
        <v>69.873804027036002</v>
      </c>
      <c r="AJ276" s="63">
        <f t="shared" si="4"/>
        <v>81.197126238263621</v>
      </c>
    </row>
    <row r="277" spans="1:36" ht="43.2">
      <c r="A277" s="63">
        <v>34</v>
      </c>
      <c r="B277" s="63">
        <v>271</v>
      </c>
      <c r="C277" s="67" t="s">
        <v>318</v>
      </c>
      <c r="D277" s="67" t="s">
        <v>319</v>
      </c>
      <c r="E277" s="67" t="s">
        <v>320</v>
      </c>
      <c r="F277" s="63">
        <v>58.35</v>
      </c>
      <c r="G277" s="63">
        <v>13.1333</v>
      </c>
      <c r="H277" s="67" t="s">
        <v>53</v>
      </c>
      <c r="J277" s="63">
        <v>7.2</v>
      </c>
      <c r="K277" s="63">
        <v>46</v>
      </c>
      <c r="N277" s="63">
        <v>45</v>
      </c>
      <c r="O277" s="83" t="s">
        <v>99</v>
      </c>
      <c r="P277" s="63" t="s">
        <v>41</v>
      </c>
      <c r="Q277" s="63" t="s">
        <v>42</v>
      </c>
      <c r="R277" s="63" t="s">
        <v>41</v>
      </c>
      <c r="T277" s="63" t="s">
        <v>244</v>
      </c>
      <c r="U277" s="67" t="s">
        <v>321</v>
      </c>
      <c r="V277" s="84" t="s">
        <v>322</v>
      </c>
      <c r="W277" s="84" t="s">
        <v>323</v>
      </c>
      <c r="AC277" s="63">
        <v>139</v>
      </c>
      <c r="AD277" s="63" t="s">
        <v>47</v>
      </c>
      <c r="AE277" s="63">
        <v>5610</v>
      </c>
      <c r="AF277" s="63">
        <v>5704</v>
      </c>
      <c r="AG277" s="63">
        <v>778.3</v>
      </c>
      <c r="AH277" s="63">
        <v>957.3</v>
      </c>
      <c r="AI277" s="63">
        <f t="shared" si="5"/>
        <v>66.014544396992136</v>
      </c>
      <c r="AJ277" s="63">
        <f t="shared" si="4"/>
        <v>81.197126238263621</v>
      </c>
    </row>
    <row r="278" spans="1:36" ht="43.2">
      <c r="A278" s="63">
        <v>34</v>
      </c>
      <c r="B278" s="63">
        <v>272</v>
      </c>
      <c r="C278" s="67" t="s">
        <v>318</v>
      </c>
      <c r="D278" s="67" t="s">
        <v>319</v>
      </c>
      <c r="E278" s="67" t="s">
        <v>320</v>
      </c>
      <c r="F278" s="63">
        <v>58.35</v>
      </c>
      <c r="G278" s="63">
        <v>13.1333</v>
      </c>
      <c r="H278" s="67" t="s">
        <v>53</v>
      </c>
      <c r="J278" s="63">
        <v>7.2</v>
      </c>
      <c r="K278" s="63">
        <v>46</v>
      </c>
      <c r="N278" s="63">
        <v>45</v>
      </c>
      <c r="O278" s="83" t="s">
        <v>99</v>
      </c>
      <c r="P278" s="63" t="s">
        <v>41</v>
      </c>
      <c r="Q278" s="63" t="s">
        <v>42</v>
      </c>
      <c r="R278" s="63" t="s">
        <v>41</v>
      </c>
      <c r="T278" s="63" t="s">
        <v>244</v>
      </c>
      <c r="U278" s="67" t="s">
        <v>321</v>
      </c>
      <c r="V278" s="84" t="s">
        <v>322</v>
      </c>
      <c r="W278" s="84" t="s">
        <v>323</v>
      </c>
      <c r="AC278" s="63">
        <v>139</v>
      </c>
      <c r="AD278" s="63" t="s">
        <v>47</v>
      </c>
      <c r="AE278" s="63">
        <v>5741</v>
      </c>
      <c r="AF278" s="63">
        <v>5704</v>
      </c>
      <c r="AG278" s="63">
        <v>839.5</v>
      </c>
      <c r="AH278" s="63">
        <v>957.3</v>
      </c>
      <c r="AI278" s="63">
        <f t="shared" si="5"/>
        <v>71.205460646633568</v>
      </c>
      <c r="AJ278" s="63">
        <f t="shared" si="4"/>
        <v>81.197126238263621</v>
      </c>
    </row>
    <row r="279" spans="1:36" ht="43.2">
      <c r="A279" s="63">
        <v>34</v>
      </c>
      <c r="B279" s="63">
        <v>273</v>
      </c>
      <c r="C279" s="67" t="s">
        <v>318</v>
      </c>
      <c r="D279" s="67" t="s">
        <v>319</v>
      </c>
      <c r="E279" s="67" t="s">
        <v>320</v>
      </c>
      <c r="F279" s="63">
        <v>58.35</v>
      </c>
      <c r="G279" s="63">
        <v>13.1333</v>
      </c>
      <c r="H279" s="67" t="s">
        <v>53</v>
      </c>
      <c r="J279" s="63">
        <v>7.2</v>
      </c>
      <c r="K279" s="63">
        <v>46</v>
      </c>
      <c r="N279" s="63">
        <v>45</v>
      </c>
      <c r="O279" s="83" t="s">
        <v>99</v>
      </c>
      <c r="P279" s="63" t="s">
        <v>41</v>
      </c>
      <c r="Q279" s="63" t="s">
        <v>42</v>
      </c>
      <c r="R279" s="63" t="s">
        <v>41</v>
      </c>
      <c r="T279" s="63" t="s">
        <v>244</v>
      </c>
      <c r="U279" s="67" t="s">
        <v>321</v>
      </c>
      <c r="V279" s="84" t="s">
        <v>322</v>
      </c>
      <c r="W279" s="84" t="s">
        <v>323</v>
      </c>
      <c r="AC279" s="63">
        <v>139</v>
      </c>
      <c r="AD279" s="63" t="s">
        <v>47</v>
      </c>
      <c r="AE279" s="63">
        <v>7088</v>
      </c>
      <c r="AF279" s="63">
        <v>6854</v>
      </c>
      <c r="AG279" s="63">
        <v>729.9</v>
      </c>
      <c r="AH279" s="63">
        <v>549.20000000000005</v>
      </c>
      <c r="AI279" s="63">
        <f t="shared" si="5"/>
        <v>61.909309977341081</v>
      </c>
      <c r="AJ279" s="63">
        <f t="shared" si="4"/>
        <v>46.582536018024008</v>
      </c>
    </row>
    <row r="280" spans="1:36" ht="43.2">
      <c r="A280" s="63">
        <v>34</v>
      </c>
      <c r="B280" s="63">
        <v>274</v>
      </c>
      <c r="C280" s="67" t="s">
        <v>318</v>
      </c>
      <c r="D280" s="67" t="s">
        <v>319</v>
      </c>
      <c r="E280" s="67" t="s">
        <v>320</v>
      </c>
      <c r="F280" s="63">
        <v>58.35</v>
      </c>
      <c r="G280" s="63">
        <v>13.1333</v>
      </c>
      <c r="H280" s="67" t="s">
        <v>53</v>
      </c>
      <c r="J280" s="63">
        <v>7.2</v>
      </c>
      <c r="K280" s="63">
        <v>46</v>
      </c>
      <c r="N280" s="63">
        <v>45</v>
      </c>
      <c r="O280" s="83" t="s">
        <v>99</v>
      </c>
      <c r="P280" s="63" t="s">
        <v>41</v>
      </c>
      <c r="Q280" s="63" t="s">
        <v>42</v>
      </c>
      <c r="R280" s="63" t="s">
        <v>41</v>
      </c>
      <c r="T280" s="63" t="s">
        <v>244</v>
      </c>
      <c r="U280" s="67" t="s">
        <v>321</v>
      </c>
      <c r="V280" s="84" t="s">
        <v>322</v>
      </c>
      <c r="W280" s="84" t="s">
        <v>323</v>
      </c>
      <c r="AC280" s="63">
        <v>139</v>
      </c>
      <c r="AD280" s="63" t="s">
        <v>47</v>
      </c>
      <c r="AE280" s="63">
        <v>7106</v>
      </c>
      <c r="AF280" s="63">
        <v>6854</v>
      </c>
      <c r="AG280" s="63">
        <v>624.5</v>
      </c>
      <c r="AH280" s="63">
        <v>549.20000000000005</v>
      </c>
      <c r="AI280" s="63">
        <f t="shared" si="5"/>
        <v>52.969398658514187</v>
      </c>
      <c r="AJ280" s="63">
        <f t="shared" si="4"/>
        <v>46.582536018024008</v>
      </c>
    </row>
    <row r="281" spans="1:36" ht="43.2">
      <c r="A281" s="63">
        <v>34</v>
      </c>
      <c r="B281" s="63">
        <v>275</v>
      </c>
      <c r="C281" s="67" t="s">
        <v>318</v>
      </c>
      <c r="D281" s="67" t="s">
        <v>319</v>
      </c>
      <c r="E281" s="67" t="s">
        <v>320</v>
      </c>
      <c r="F281" s="63">
        <v>58.35</v>
      </c>
      <c r="G281" s="63">
        <v>13.1333</v>
      </c>
      <c r="H281" s="67" t="s">
        <v>53</v>
      </c>
      <c r="J281" s="63">
        <v>7.2</v>
      </c>
      <c r="K281" s="63">
        <v>46</v>
      </c>
      <c r="N281" s="63">
        <v>45</v>
      </c>
      <c r="O281" s="83" t="s">
        <v>99</v>
      </c>
      <c r="P281" s="63" t="s">
        <v>41</v>
      </c>
      <c r="Q281" s="63" t="s">
        <v>42</v>
      </c>
      <c r="R281" s="63" t="s">
        <v>41</v>
      </c>
      <c r="T281" s="63" t="s">
        <v>244</v>
      </c>
      <c r="U281" s="67" t="s">
        <v>321</v>
      </c>
      <c r="V281" s="84" t="s">
        <v>322</v>
      </c>
      <c r="W281" s="84" t="s">
        <v>323</v>
      </c>
      <c r="AC281" s="63">
        <v>139</v>
      </c>
      <c r="AD281" s="63" t="s">
        <v>47</v>
      </c>
      <c r="AE281" s="63">
        <v>7193</v>
      </c>
      <c r="AF281" s="63">
        <v>6854</v>
      </c>
      <c r="AG281" s="63">
        <v>818.9</v>
      </c>
      <c r="AH281" s="63">
        <v>549.20000000000005</v>
      </c>
      <c r="AI281" s="63">
        <f t="shared" si="5"/>
        <v>69.458191451492823</v>
      </c>
      <c r="AJ281" s="63">
        <f t="shared" si="4"/>
        <v>46.582536018024008</v>
      </c>
    </row>
    <row r="282" spans="1:36" ht="43.2">
      <c r="A282" s="63">
        <v>34</v>
      </c>
      <c r="B282" s="63">
        <v>276</v>
      </c>
      <c r="C282" s="67" t="s">
        <v>318</v>
      </c>
      <c r="D282" s="67" t="s">
        <v>319</v>
      </c>
      <c r="E282" s="67" t="s">
        <v>320</v>
      </c>
      <c r="F282" s="63">
        <v>58.35</v>
      </c>
      <c r="G282" s="63">
        <v>13.1333</v>
      </c>
      <c r="H282" s="67" t="s">
        <v>53</v>
      </c>
      <c r="J282" s="63">
        <v>7.2</v>
      </c>
      <c r="K282" s="63">
        <v>46</v>
      </c>
      <c r="N282" s="63">
        <v>45</v>
      </c>
      <c r="O282" s="83" t="s">
        <v>99</v>
      </c>
      <c r="P282" s="63" t="s">
        <v>41</v>
      </c>
      <c r="Q282" s="63" t="s">
        <v>42</v>
      </c>
      <c r="R282" s="63" t="s">
        <v>41</v>
      </c>
      <c r="T282" s="63" t="s">
        <v>244</v>
      </c>
      <c r="U282" s="67" t="s">
        <v>321</v>
      </c>
      <c r="V282" s="84" t="s">
        <v>322</v>
      </c>
      <c r="W282" s="84" t="s">
        <v>323</v>
      </c>
      <c r="AC282" s="63">
        <v>139</v>
      </c>
      <c r="AD282" s="63" t="s">
        <v>47</v>
      </c>
      <c r="AE282" s="63">
        <v>7112</v>
      </c>
      <c r="AF282" s="63">
        <v>6854</v>
      </c>
      <c r="AG282" s="63">
        <v>602.5</v>
      </c>
      <c r="AH282" s="63">
        <v>549.20000000000005</v>
      </c>
      <c r="AI282" s="63">
        <f t="shared" si="5"/>
        <v>51.103383013218249</v>
      </c>
      <c r="AJ282" s="63">
        <f t="shared" si="4"/>
        <v>46.582536018024008</v>
      </c>
    </row>
    <row r="283" spans="1:36" ht="43.2">
      <c r="A283" s="63">
        <v>34</v>
      </c>
      <c r="B283" s="63">
        <v>277</v>
      </c>
      <c r="C283" s="67" t="s">
        <v>318</v>
      </c>
      <c r="D283" s="67" t="s">
        <v>319</v>
      </c>
      <c r="E283" s="67" t="s">
        <v>320</v>
      </c>
      <c r="F283" s="63">
        <v>58.35</v>
      </c>
      <c r="G283" s="63">
        <v>13.1333</v>
      </c>
      <c r="H283" s="67" t="s">
        <v>53</v>
      </c>
      <c r="J283" s="63">
        <v>7.2</v>
      </c>
      <c r="K283" s="63">
        <v>46</v>
      </c>
      <c r="N283" s="63">
        <v>45</v>
      </c>
      <c r="O283" s="83" t="s">
        <v>99</v>
      </c>
      <c r="P283" s="63" t="s">
        <v>41</v>
      </c>
      <c r="Q283" s="63" t="s">
        <v>42</v>
      </c>
      <c r="R283" s="63" t="s">
        <v>41</v>
      </c>
      <c r="T283" s="63" t="s">
        <v>244</v>
      </c>
      <c r="U283" s="67" t="s">
        <v>321</v>
      </c>
      <c r="V283" s="84" t="s">
        <v>322</v>
      </c>
      <c r="W283" s="84" t="s">
        <v>323</v>
      </c>
      <c r="AC283" s="63">
        <v>139</v>
      </c>
      <c r="AD283" s="63" t="s">
        <v>47</v>
      </c>
      <c r="AE283" s="63">
        <v>7564</v>
      </c>
      <c r="AF283" s="63">
        <v>7625</v>
      </c>
      <c r="AG283" s="63">
        <v>431.5</v>
      </c>
      <c r="AH283" s="63">
        <v>539.9</v>
      </c>
      <c r="AI283" s="63">
        <f t="shared" si="5"/>
        <v>36.599352315690751</v>
      </c>
      <c r="AJ283" s="63">
        <f t="shared" si="4"/>
        <v>45.79372031342163</v>
      </c>
    </row>
    <row r="284" spans="1:36" ht="43.2">
      <c r="A284" s="63">
        <v>34</v>
      </c>
      <c r="B284" s="63">
        <v>278</v>
      </c>
      <c r="C284" s="67" t="s">
        <v>318</v>
      </c>
      <c r="D284" s="67" t="s">
        <v>319</v>
      </c>
      <c r="E284" s="67" t="s">
        <v>320</v>
      </c>
      <c r="F284" s="63">
        <v>58.35</v>
      </c>
      <c r="G284" s="63">
        <v>13.1333</v>
      </c>
      <c r="H284" s="67" t="s">
        <v>53</v>
      </c>
      <c r="J284" s="63">
        <v>7.2</v>
      </c>
      <c r="K284" s="63">
        <v>46</v>
      </c>
      <c r="N284" s="63">
        <v>45</v>
      </c>
      <c r="O284" s="83" t="s">
        <v>99</v>
      </c>
      <c r="P284" s="63" t="s">
        <v>41</v>
      </c>
      <c r="Q284" s="63" t="s">
        <v>42</v>
      </c>
      <c r="R284" s="63" t="s">
        <v>41</v>
      </c>
      <c r="T284" s="63" t="s">
        <v>244</v>
      </c>
      <c r="U284" s="67" t="s">
        <v>321</v>
      </c>
      <c r="V284" s="84" t="s">
        <v>322</v>
      </c>
      <c r="W284" s="84" t="s">
        <v>323</v>
      </c>
      <c r="AC284" s="63">
        <v>139</v>
      </c>
      <c r="AD284" s="63" t="s">
        <v>47</v>
      </c>
      <c r="AE284" s="85">
        <v>7832</v>
      </c>
      <c r="AF284" s="63">
        <v>7625</v>
      </c>
      <c r="AG284" s="63">
        <v>493.6</v>
      </c>
      <c r="AH284" s="63">
        <v>539.9</v>
      </c>
      <c r="AI284" s="63">
        <f t="shared" si="5"/>
        <v>41.866605569003369</v>
      </c>
      <c r="AJ284" s="63">
        <f t="shared" si="4"/>
        <v>45.79372031342163</v>
      </c>
    </row>
    <row r="285" spans="1:36" ht="43.2">
      <c r="A285" s="63">
        <v>34</v>
      </c>
      <c r="B285" s="63">
        <v>279</v>
      </c>
      <c r="C285" s="67" t="s">
        <v>318</v>
      </c>
      <c r="D285" s="67" t="s">
        <v>319</v>
      </c>
      <c r="E285" s="67" t="s">
        <v>320</v>
      </c>
      <c r="F285" s="63">
        <v>58.35</v>
      </c>
      <c r="G285" s="63">
        <v>13.1333</v>
      </c>
      <c r="H285" s="67" t="s">
        <v>53</v>
      </c>
      <c r="J285" s="63">
        <v>7.2</v>
      </c>
      <c r="K285" s="63">
        <v>46</v>
      </c>
      <c r="N285" s="63">
        <v>45</v>
      </c>
      <c r="O285" s="83" t="s">
        <v>99</v>
      </c>
      <c r="P285" s="63" t="s">
        <v>41</v>
      </c>
      <c r="Q285" s="63" t="s">
        <v>42</v>
      </c>
      <c r="R285" s="63" t="s">
        <v>41</v>
      </c>
      <c r="T285" s="63" t="s">
        <v>244</v>
      </c>
      <c r="U285" s="67" t="s">
        <v>321</v>
      </c>
      <c r="V285" s="84" t="s">
        <v>322</v>
      </c>
      <c r="W285" s="84" t="s">
        <v>323</v>
      </c>
      <c r="AC285" s="63">
        <v>139</v>
      </c>
      <c r="AD285" s="63" t="s">
        <v>47</v>
      </c>
      <c r="AE285" s="85">
        <v>7408</v>
      </c>
      <c r="AF285" s="63">
        <v>7625</v>
      </c>
      <c r="AG285" s="63">
        <v>823</v>
      </c>
      <c r="AH285" s="63">
        <v>539.9</v>
      </c>
      <c r="AI285" s="63">
        <f t="shared" si="5"/>
        <v>69.805948912661606</v>
      </c>
      <c r="AJ285" s="63">
        <f t="shared" si="4"/>
        <v>45.79372031342163</v>
      </c>
    </row>
    <row r="286" spans="1:36" ht="43.2">
      <c r="A286" s="63">
        <v>34</v>
      </c>
      <c r="B286" s="63">
        <v>280</v>
      </c>
      <c r="C286" s="67" t="s">
        <v>318</v>
      </c>
      <c r="D286" s="67" t="s">
        <v>319</v>
      </c>
      <c r="E286" s="67" t="s">
        <v>320</v>
      </c>
      <c r="F286" s="63">
        <v>58.35</v>
      </c>
      <c r="G286" s="63">
        <v>13.1333</v>
      </c>
      <c r="H286" s="67" t="s">
        <v>53</v>
      </c>
      <c r="J286" s="63">
        <v>7.2</v>
      </c>
      <c r="K286" s="63">
        <v>46</v>
      </c>
      <c r="N286" s="63">
        <v>45</v>
      </c>
      <c r="O286" s="83" t="s">
        <v>99</v>
      </c>
      <c r="P286" s="63" t="s">
        <v>41</v>
      </c>
      <c r="Q286" s="63" t="s">
        <v>42</v>
      </c>
      <c r="R286" s="63" t="s">
        <v>41</v>
      </c>
      <c r="T286" s="63" t="s">
        <v>244</v>
      </c>
      <c r="U286" s="67" t="s">
        <v>321</v>
      </c>
      <c r="V286" s="84" t="s">
        <v>322</v>
      </c>
      <c r="W286" s="84" t="s">
        <v>323</v>
      </c>
      <c r="AC286" s="63">
        <v>139</v>
      </c>
      <c r="AD286" s="63" t="s">
        <v>47</v>
      </c>
      <c r="AE286" s="85">
        <v>7708</v>
      </c>
      <c r="AF286" s="63">
        <v>7625</v>
      </c>
      <c r="AG286" s="63">
        <v>597.79999999999995</v>
      </c>
      <c r="AH286" s="63">
        <v>539.9</v>
      </c>
      <c r="AI286" s="63">
        <f t="shared" si="5"/>
        <v>50.704734216268662</v>
      </c>
      <c r="AJ286" s="63">
        <f t="shared" si="4"/>
        <v>45.79372031342163</v>
      </c>
    </row>
    <row r="287" spans="1:36" ht="43.2">
      <c r="A287" s="63">
        <v>34</v>
      </c>
      <c r="B287" s="63">
        <v>281</v>
      </c>
      <c r="C287" s="67" t="s">
        <v>318</v>
      </c>
      <c r="D287" s="67" t="s">
        <v>319</v>
      </c>
      <c r="E287" s="67" t="s">
        <v>320</v>
      </c>
      <c r="F287" s="63">
        <v>58.35</v>
      </c>
      <c r="G287" s="63">
        <v>13.1333</v>
      </c>
      <c r="H287" s="67" t="s">
        <v>53</v>
      </c>
      <c r="J287" s="63">
        <v>7.2</v>
      </c>
      <c r="K287" s="63">
        <v>46</v>
      </c>
      <c r="N287" s="63">
        <v>45</v>
      </c>
      <c r="O287" s="83" t="s">
        <v>99</v>
      </c>
      <c r="P287" s="63" t="s">
        <v>41</v>
      </c>
      <c r="Q287" s="63" t="s">
        <v>42</v>
      </c>
      <c r="R287" s="63" t="s">
        <v>41</v>
      </c>
      <c r="T287" s="63" t="s">
        <v>244</v>
      </c>
      <c r="U287" s="67" t="s">
        <v>321</v>
      </c>
      <c r="V287" s="84" t="s">
        <v>322</v>
      </c>
      <c r="W287" s="84" t="s">
        <v>323</v>
      </c>
      <c r="AC287" s="63">
        <v>139</v>
      </c>
      <c r="AD287" s="63" t="s">
        <v>47</v>
      </c>
      <c r="AE287" s="63">
        <v>4292</v>
      </c>
      <c r="AF287" s="63">
        <v>4324</v>
      </c>
      <c r="AG287" s="63">
        <v>387.8</v>
      </c>
      <c r="AH287" s="63">
        <v>248.8</v>
      </c>
      <c r="AI287" s="63">
        <f t="shared" si="5"/>
        <v>32.892766692989277</v>
      </c>
      <c r="AJ287" s="63">
        <f t="shared" si="4"/>
        <v>21.102940570437678</v>
      </c>
    </row>
    <row r="288" spans="1:36" ht="43.2">
      <c r="A288" s="63">
        <v>34</v>
      </c>
      <c r="B288" s="63">
        <v>282</v>
      </c>
      <c r="C288" s="67" t="s">
        <v>318</v>
      </c>
      <c r="D288" s="67" t="s">
        <v>319</v>
      </c>
      <c r="E288" s="67" t="s">
        <v>320</v>
      </c>
      <c r="F288" s="63">
        <v>58.35</v>
      </c>
      <c r="G288" s="63">
        <v>13.1333</v>
      </c>
      <c r="H288" s="67" t="s">
        <v>53</v>
      </c>
      <c r="J288" s="63">
        <v>7.2</v>
      </c>
      <c r="K288" s="63">
        <v>46</v>
      </c>
      <c r="N288" s="63">
        <v>45</v>
      </c>
      <c r="O288" s="83" t="s">
        <v>99</v>
      </c>
      <c r="P288" s="63" t="s">
        <v>41</v>
      </c>
      <c r="Q288" s="63" t="s">
        <v>42</v>
      </c>
      <c r="R288" s="63" t="s">
        <v>41</v>
      </c>
      <c r="T288" s="63" t="s">
        <v>244</v>
      </c>
      <c r="U288" s="67" t="s">
        <v>321</v>
      </c>
      <c r="V288" s="84" t="s">
        <v>322</v>
      </c>
      <c r="W288" s="84" t="s">
        <v>323</v>
      </c>
      <c r="AC288" s="63">
        <v>139</v>
      </c>
      <c r="AD288" s="63" t="s">
        <v>47</v>
      </c>
      <c r="AE288" s="63">
        <v>4361</v>
      </c>
      <c r="AF288" s="63">
        <v>4324</v>
      </c>
      <c r="AG288" s="63">
        <v>391.1</v>
      </c>
      <c r="AH288" s="63">
        <v>248.8</v>
      </c>
      <c r="AI288" s="63">
        <f t="shared" si="5"/>
        <v>33.172669039783671</v>
      </c>
      <c r="AJ288" s="63">
        <f t="shared" si="4"/>
        <v>21.102940570437678</v>
      </c>
    </row>
    <row r="289" spans="1:36" ht="43.2">
      <c r="A289" s="63">
        <v>34</v>
      </c>
      <c r="B289" s="63">
        <v>283</v>
      </c>
      <c r="C289" s="67" t="s">
        <v>318</v>
      </c>
      <c r="D289" s="67" t="s">
        <v>319</v>
      </c>
      <c r="E289" s="67" t="s">
        <v>320</v>
      </c>
      <c r="F289" s="63">
        <v>58.35</v>
      </c>
      <c r="G289" s="63">
        <v>13.1333</v>
      </c>
      <c r="H289" s="67" t="s">
        <v>53</v>
      </c>
      <c r="J289" s="63">
        <v>7.2</v>
      </c>
      <c r="K289" s="63">
        <v>46</v>
      </c>
      <c r="N289" s="63">
        <v>45</v>
      </c>
      <c r="O289" s="83" t="s">
        <v>99</v>
      </c>
      <c r="P289" s="63" t="s">
        <v>41</v>
      </c>
      <c r="Q289" s="63" t="s">
        <v>42</v>
      </c>
      <c r="R289" s="63" t="s">
        <v>41</v>
      </c>
      <c r="T289" s="63" t="s">
        <v>244</v>
      </c>
      <c r="U289" s="67" t="s">
        <v>321</v>
      </c>
      <c r="V289" s="84" t="s">
        <v>322</v>
      </c>
      <c r="W289" s="84" t="s">
        <v>323</v>
      </c>
      <c r="AC289" s="63">
        <v>139</v>
      </c>
      <c r="AD289" s="63" t="s">
        <v>47</v>
      </c>
      <c r="AE289" s="63">
        <v>4421</v>
      </c>
      <c r="AF289" s="63">
        <v>4324</v>
      </c>
      <c r="AG289" s="63">
        <v>435.1</v>
      </c>
      <c r="AH289" s="63">
        <v>248.8</v>
      </c>
      <c r="AI289" s="63">
        <f t="shared" si="5"/>
        <v>36.90470033037554</v>
      </c>
      <c r="AJ289" s="63">
        <f t="shared" si="4"/>
        <v>21.102940570437678</v>
      </c>
    </row>
    <row r="290" spans="1:36" ht="43.2">
      <c r="A290" s="63">
        <v>34</v>
      </c>
      <c r="B290" s="63">
        <v>284</v>
      </c>
      <c r="C290" s="67" t="s">
        <v>318</v>
      </c>
      <c r="D290" s="67" t="s">
        <v>319</v>
      </c>
      <c r="E290" s="67" t="s">
        <v>320</v>
      </c>
      <c r="F290" s="63">
        <v>58.35</v>
      </c>
      <c r="G290" s="63">
        <v>13.1333</v>
      </c>
      <c r="H290" s="67" t="s">
        <v>53</v>
      </c>
      <c r="J290" s="63">
        <v>7.2</v>
      </c>
      <c r="K290" s="63">
        <v>46</v>
      </c>
      <c r="N290" s="63">
        <v>45</v>
      </c>
      <c r="O290" s="83" t="s">
        <v>99</v>
      </c>
      <c r="P290" s="63" t="s">
        <v>41</v>
      </c>
      <c r="Q290" s="63" t="s">
        <v>42</v>
      </c>
      <c r="R290" s="63" t="s">
        <v>41</v>
      </c>
      <c r="T290" s="63" t="s">
        <v>244</v>
      </c>
      <c r="U290" s="67" t="s">
        <v>321</v>
      </c>
      <c r="V290" s="84" t="s">
        <v>322</v>
      </c>
      <c r="W290" s="84" t="s">
        <v>323</v>
      </c>
      <c r="AC290" s="63">
        <v>139</v>
      </c>
      <c r="AD290" s="63" t="s">
        <v>47</v>
      </c>
      <c r="AE290" s="63">
        <v>4479</v>
      </c>
      <c r="AF290" s="63">
        <v>4324</v>
      </c>
      <c r="AG290" s="63">
        <v>340.1</v>
      </c>
      <c r="AH290" s="63">
        <v>248.8</v>
      </c>
      <c r="AI290" s="63">
        <f t="shared" si="5"/>
        <v>28.846905498415815</v>
      </c>
      <c r="AJ290" s="63">
        <f t="shared" si="4"/>
        <v>21.102940570437678</v>
      </c>
    </row>
    <row r="291" spans="1:36" ht="43.2">
      <c r="A291" s="63">
        <v>34</v>
      </c>
      <c r="B291" s="63">
        <v>285</v>
      </c>
      <c r="C291" s="67" t="s">
        <v>318</v>
      </c>
      <c r="D291" s="67" t="s">
        <v>319</v>
      </c>
      <c r="E291" s="67" t="s">
        <v>320</v>
      </c>
      <c r="F291" s="63">
        <v>58.35</v>
      </c>
      <c r="G291" s="63">
        <v>13.1333</v>
      </c>
      <c r="H291" s="67" t="s">
        <v>53</v>
      </c>
      <c r="J291" s="63">
        <v>7.2</v>
      </c>
      <c r="K291" s="63">
        <v>46</v>
      </c>
      <c r="N291" s="63">
        <v>45</v>
      </c>
      <c r="O291" s="83" t="s">
        <v>99</v>
      </c>
      <c r="P291" s="63" t="s">
        <v>41</v>
      </c>
      <c r="Q291" s="63" t="s">
        <v>42</v>
      </c>
      <c r="R291" s="63" t="s">
        <v>41</v>
      </c>
      <c r="T291" s="63" t="s">
        <v>244</v>
      </c>
      <c r="U291" s="67" t="s">
        <v>321</v>
      </c>
      <c r="V291" s="84" t="s">
        <v>322</v>
      </c>
      <c r="W291" s="84" t="s">
        <v>323</v>
      </c>
      <c r="AC291" s="63">
        <v>139</v>
      </c>
      <c r="AD291" s="63" t="s">
        <v>47</v>
      </c>
      <c r="AE291" s="63">
        <v>6653</v>
      </c>
      <c r="AF291" s="63">
        <v>6485</v>
      </c>
      <c r="AG291" s="63">
        <v>382</v>
      </c>
      <c r="AH291" s="63">
        <v>500.8</v>
      </c>
      <c r="AI291" s="63">
        <f t="shared" si="5"/>
        <v>32.400817113774892</v>
      </c>
      <c r="AJ291" s="63">
        <f t="shared" si="4"/>
        <v>42.477301598372947</v>
      </c>
    </row>
    <row r="292" spans="1:36" ht="43.2">
      <c r="A292" s="63">
        <v>34</v>
      </c>
      <c r="B292" s="63">
        <v>286</v>
      </c>
      <c r="C292" s="67" t="s">
        <v>318</v>
      </c>
      <c r="D292" s="67" t="s">
        <v>319</v>
      </c>
      <c r="E292" s="67" t="s">
        <v>320</v>
      </c>
      <c r="F292" s="63">
        <v>58.35</v>
      </c>
      <c r="G292" s="63">
        <v>13.1333</v>
      </c>
      <c r="H292" s="67" t="s">
        <v>53</v>
      </c>
      <c r="J292" s="63">
        <v>7.2</v>
      </c>
      <c r="K292" s="63">
        <v>46</v>
      </c>
      <c r="N292" s="63">
        <v>45</v>
      </c>
      <c r="O292" s="83" t="s">
        <v>99</v>
      </c>
      <c r="P292" s="63" t="s">
        <v>41</v>
      </c>
      <c r="Q292" s="63" t="s">
        <v>42</v>
      </c>
      <c r="R292" s="63" t="s">
        <v>41</v>
      </c>
      <c r="T292" s="63" t="s">
        <v>244</v>
      </c>
      <c r="U292" s="67" t="s">
        <v>321</v>
      </c>
      <c r="V292" s="84" t="s">
        <v>322</v>
      </c>
      <c r="W292" s="84" t="s">
        <v>323</v>
      </c>
      <c r="AC292" s="63">
        <v>139</v>
      </c>
      <c r="AD292" s="63" t="s">
        <v>47</v>
      </c>
      <c r="AE292" s="63">
        <v>6649</v>
      </c>
      <c r="AF292" s="63">
        <v>6485</v>
      </c>
      <c r="AG292" s="63">
        <v>467.4</v>
      </c>
      <c r="AH292" s="63">
        <v>500.8</v>
      </c>
      <c r="AI292" s="63">
        <f t="shared" si="5"/>
        <v>39.644350573241844</v>
      </c>
      <c r="AJ292" s="63">
        <f t="shared" si="4"/>
        <v>42.477301598372947</v>
      </c>
    </row>
    <row r="293" spans="1:36" ht="43.2">
      <c r="A293" s="63">
        <v>34</v>
      </c>
      <c r="B293" s="63">
        <v>287</v>
      </c>
      <c r="C293" s="67" t="s">
        <v>318</v>
      </c>
      <c r="D293" s="67" t="s">
        <v>319</v>
      </c>
      <c r="E293" s="67" t="s">
        <v>320</v>
      </c>
      <c r="F293" s="63">
        <v>58.35</v>
      </c>
      <c r="G293" s="63">
        <v>13.1333</v>
      </c>
      <c r="H293" s="67" t="s">
        <v>53</v>
      </c>
      <c r="J293" s="63">
        <v>7.2</v>
      </c>
      <c r="K293" s="63">
        <v>46</v>
      </c>
      <c r="N293" s="63">
        <v>45</v>
      </c>
      <c r="O293" s="83" t="s">
        <v>99</v>
      </c>
      <c r="P293" s="63" t="s">
        <v>41</v>
      </c>
      <c r="Q293" s="63" t="s">
        <v>42</v>
      </c>
      <c r="R293" s="63" t="s">
        <v>41</v>
      </c>
      <c r="T293" s="63" t="s">
        <v>244</v>
      </c>
      <c r="U293" s="67" t="s">
        <v>321</v>
      </c>
      <c r="V293" s="84" t="s">
        <v>322</v>
      </c>
      <c r="W293" s="84" t="s">
        <v>323</v>
      </c>
      <c r="AC293" s="63">
        <v>139</v>
      </c>
      <c r="AD293" s="63" t="s">
        <v>47</v>
      </c>
      <c r="AE293" s="63">
        <v>6414</v>
      </c>
      <c r="AF293" s="63">
        <v>6485</v>
      </c>
      <c r="AG293" s="63">
        <v>289.89999999999998</v>
      </c>
      <c r="AH293" s="63">
        <v>500.8</v>
      </c>
      <c r="AI293" s="63">
        <f t="shared" si="5"/>
        <v>24.588997071422359</v>
      </c>
      <c r="AJ293" s="63">
        <f t="shared" si="4"/>
        <v>42.477301598372947</v>
      </c>
    </row>
    <row r="294" spans="1:36" ht="43.2">
      <c r="A294" s="63">
        <v>34</v>
      </c>
      <c r="B294" s="63">
        <v>288</v>
      </c>
      <c r="C294" s="67" t="s">
        <v>318</v>
      </c>
      <c r="D294" s="67" t="s">
        <v>319</v>
      </c>
      <c r="E294" s="67" t="s">
        <v>320</v>
      </c>
      <c r="F294" s="63">
        <v>58.35</v>
      </c>
      <c r="G294" s="63">
        <v>13.1333</v>
      </c>
      <c r="H294" s="67" t="s">
        <v>53</v>
      </c>
      <c r="J294" s="63">
        <v>7.2</v>
      </c>
      <c r="K294" s="63">
        <v>46</v>
      </c>
      <c r="N294" s="63">
        <v>45</v>
      </c>
      <c r="O294" s="83" t="s">
        <v>99</v>
      </c>
      <c r="P294" s="63" t="s">
        <v>41</v>
      </c>
      <c r="Q294" s="63" t="s">
        <v>42</v>
      </c>
      <c r="R294" s="63" t="s">
        <v>41</v>
      </c>
      <c r="T294" s="63" t="s">
        <v>244</v>
      </c>
      <c r="U294" s="67" t="s">
        <v>321</v>
      </c>
      <c r="V294" s="84" t="s">
        <v>322</v>
      </c>
      <c r="W294" s="84" t="s">
        <v>323</v>
      </c>
      <c r="AC294" s="63">
        <v>139</v>
      </c>
      <c r="AD294" s="63" t="s">
        <v>47</v>
      </c>
      <c r="AE294" s="63">
        <v>6622</v>
      </c>
      <c r="AF294" s="63">
        <v>6485</v>
      </c>
      <c r="AG294" s="63">
        <v>164.9</v>
      </c>
      <c r="AH294" s="63">
        <v>500.8</v>
      </c>
      <c r="AI294" s="63">
        <f t="shared" si="5"/>
        <v>13.986635450422723</v>
      </c>
      <c r="AJ294" s="63">
        <f t="shared" si="4"/>
        <v>42.477301598372947</v>
      </c>
    </row>
    <row r="295" spans="1:36" ht="43.2">
      <c r="A295" s="63">
        <v>34</v>
      </c>
      <c r="B295" s="63">
        <v>289</v>
      </c>
      <c r="C295" s="67" t="s">
        <v>318</v>
      </c>
      <c r="D295" s="67" t="s">
        <v>319</v>
      </c>
      <c r="E295" s="67" t="s">
        <v>320</v>
      </c>
      <c r="F295" s="63">
        <v>58.35</v>
      </c>
      <c r="G295" s="63">
        <v>13.1333</v>
      </c>
      <c r="H295" s="67" t="s">
        <v>53</v>
      </c>
      <c r="J295" s="63">
        <v>7.2</v>
      </c>
      <c r="K295" s="63">
        <v>46</v>
      </c>
      <c r="N295" s="63">
        <v>45</v>
      </c>
      <c r="O295" s="83" t="s">
        <v>99</v>
      </c>
      <c r="P295" s="63" t="s">
        <v>41</v>
      </c>
      <c r="Q295" s="63" t="s">
        <v>42</v>
      </c>
      <c r="R295" s="63" t="s">
        <v>41</v>
      </c>
      <c r="T295" s="63" t="s">
        <v>244</v>
      </c>
      <c r="U295" s="67" t="s">
        <v>321</v>
      </c>
      <c r="V295" s="84" t="s">
        <v>322</v>
      </c>
      <c r="W295" s="84" t="s">
        <v>323</v>
      </c>
      <c r="AC295" s="63">
        <v>139</v>
      </c>
      <c r="AD295" s="63" t="s">
        <v>47</v>
      </c>
      <c r="AE295" s="63">
        <v>7635</v>
      </c>
      <c r="AF295" s="63">
        <v>7667</v>
      </c>
      <c r="AG295" s="63">
        <v>162.30000000000001</v>
      </c>
      <c r="AH295" s="63">
        <v>231.2</v>
      </c>
      <c r="AI295" s="63">
        <f t="shared" si="5"/>
        <v>13.766106328705931</v>
      </c>
      <c r="AJ295" s="63">
        <f t="shared" si="4"/>
        <v>19.610128054200928</v>
      </c>
    </row>
    <row r="296" spans="1:36" ht="43.2">
      <c r="A296" s="63">
        <v>34</v>
      </c>
      <c r="B296" s="63">
        <v>290</v>
      </c>
      <c r="C296" s="67" t="s">
        <v>318</v>
      </c>
      <c r="D296" s="67" t="s">
        <v>319</v>
      </c>
      <c r="E296" s="67" t="s">
        <v>320</v>
      </c>
      <c r="F296" s="63">
        <v>58.35</v>
      </c>
      <c r="G296" s="63">
        <v>13.1333</v>
      </c>
      <c r="H296" s="67" t="s">
        <v>53</v>
      </c>
      <c r="J296" s="63">
        <v>7.2</v>
      </c>
      <c r="K296" s="63">
        <v>46</v>
      </c>
      <c r="N296" s="63">
        <v>45</v>
      </c>
      <c r="O296" s="83" t="s">
        <v>99</v>
      </c>
      <c r="P296" s="63" t="s">
        <v>41</v>
      </c>
      <c r="Q296" s="63" t="s">
        <v>42</v>
      </c>
      <c r="R296" s="63" t="s">
        <v>41</v>
      </c>
      <c r="T296" s="63" t="s">
        <v>244</v>
      </c>
      <c r="U296" s="67" t="s">
        <v>321</v>
      </c>
      <c r="V296" s="84" t="s">
        <v>322</v>
      </c>
      <c r="W296" s="84" t="s">
        <v>323</v>
      </c>
      <c r="AC296" s="63">
        <v>139</v>
      </c>
      <c r="AD296" s="63" t="s">
        <v>47</v>
      </c>
      <c r="AE296" s="63">
        <v>7566</v>
      </c>
      <c r="AF296" s="63">
        <v>7667</v>
      </c>
      <c r="AG296" s="63">
        <v>340.3</v>
      </c>
      <c r="AH296" s="63">
        <v>231.2</v>
      </c>
      <c r="AI296" s="63">
        <f t="shared" si="5"/>
        <v>28.863869277009414</v>
      </c>
      <c r="AJ296" s="63">
        <f t="shared" si="4"/>
        <v>19.610128054200928</v>
      </c>
    </row>
    <row r="297" spans="1:36" ht="43.2">
      <c r="A297" s="63">
        <v>34</v>
      </c>
      <c r="B297" s="63">
        <v>291</v>
      </c>
      <c r="C297" s="67" t="s">
        <v>318</v>
      </c>
      <c r="D297" s="67" t="s">
        <v>319</v>
      </c>
      <c r="E297" s="67" t="s">
        <v>320</v>
      </c>
      <c r="F297" s="63">
        <v>58.35</v>
      </c>
      <c r="G297" s="63">
        <v>13.1333</v>
      </c>
      <c r="H297" s="67" t="s">
        <v>53</v>
      </c>
      <c r="J297" s="63">
        <v>7.2</v>
      </c>
      <c r="K297" s="63">
        <v>46</v>
      </c>
      <c r="N297" s="63">
        <v>45</v>
      </c>
      <c r="O297" s="83" t="s">
        <v>99</v>
      </c>
      <c r="P297" s="63" t="s">
        <v>41</v>
      </c>
      <c r="Q297" s="63" t="s">
        <v>42</v>
      </c>
      <c r="R297" s="63" t="s">
        <v>41</v>
      </c>
      <c r="T297" s="63" t="s">
        <v>244</v>
      </c>
      <c r="U297" s="67" t="s">
        <v>321</v>
      </c>
      <c r="V297" s="84" t="s">
        <v>322</v>
      </c>
      <c r="W297" s="84" t="s">
        <v>323</v>
      </c>
      <c r="AC297" s="63">
        <v>139</v>
      </c>
      <c r="AD297" s="63" t="s">
        <v>47</v>
      </c>
      <c r="AE297" s="63">
        <v>7655</v>
      </c>
      <c r="AF297" s="63">
        <v>7667</v>
      </c>
      <c r="AG297" s="63">
        <v>212</v>
      </c>
      <c r="AH297" s="63">
        <v>231.2</v>
      </c>
      <c r="AI297" s="63">
        <f t="shared" si="5"/>
        <v>17.981605309215386</v>
      </c>
      <c r="AJ297" s="63">
        <f t="shared" si="4"/>
        <v>19.610128054200928</v>
      </c>
    </row>
    <row r="298" spans="1:36" ht="43.2">
      <c r="A298" s="63">
        <v>34</v>
      </c>
      <c r="B298" s="63">
        <v>292</v>
      </c>
      <c r="C298" s="67" t="s">
        <v>318</v>
      </c>
      <c r="D298" s="67" t="s">
        <v>319</v>
      </c>
      <c r="E298" s="67" t="s">
        <v>320</v>
      </c>
      <c r="F298" s="63">
        <v>58.35</v>
      </c>
      <c r="G298" s="63">
        <v>13.1333</v>
      </c>
      <c r="H298" s="67" t="s">
        <v>53</v>
      </c>
      <c r="J298" s="63">
        <v>7.2</v>
      </c>
      <c r="K298" s="63">
        <v>46</v>
      </c>
      <c r="N298" s="63">
        <v>45</v>
      </c>
      <c r="O298" s="83" t="s">
        <v>99</v>
      </c>
      <c r="P298" s="63" t="s">
        <v>41</v>
      </c>
      <c r="Q298" s="63" t="s">
        <v>42</v>
      </c>
      <c r="R298" s="63" t="s">
        <v>41</v>
      </c>
      <c r="T298" s="63" t="s">
        <v>244</v>
      </c>
      <c r="U298" s="67" t="s">
        <v>321</v>
      </c>
      <c r="V298" s="84" t="s">
        <v>322</v>
      </c>
      <c r="W298" s="84" t="s">
        <v>323</v>
      </c>
      <c r="AC298" s="63">
        <v>139</v>
      </c>
      <c r="AD298" s="63" t="s">
        <v>47</v>
      </c>
      <c r="AE298" s="63">
        <v>7682</v>
      </c>
      <c r="AF298" s="63">
        <v>7667</v>
      </c>
      <c r="AG298" s="63">
        <v>145.1</v>
      </c>
      <c r="AH298" s="63">
        <v>231.2</v>
      </c>
      <c r="AI298" s="63">
        <f t="shared" si="5"/>
        <v>12.307221369656379</v>
      </c>
      <c r="AJ298" s="63">
        <f t="shared" si="4"/>
        <v>19.610128054200928</v>
      </c>
    </row>
    <row r="299" spans="1:36" ht="43.2">
      <c r="A299" s="63">
        <v>34</v>
      </c>
      <c r="B299" s="63">
        <v>293</v>
      </c>
      <c r="C299" s="67" t="s">
        <v>318</v>
      </c>
      <c r="D299" s="67" t="s">
        <v>319</v>
      </c>
      <c r="E299" s="67" t="s">
        <v>320</v>
      </c>
      <c r="F299" s="63">
        <v>58.35</v>
      </c>
      <c r="G299" s="63">
        <v>13.1333</v>
      </c>
      <c r="H299" s="67" t="s">
        <v>53</v>
      </c>
      <c r="J299" s="63">
        <v>7.2</v>
      </c>
      <c r="K299" s="63">
        <v>46</v>
      </c>
      <c r="N299" s="63">
        <v>45</v>
      </c>
      <c r="O299" s="83" t="s">
        <v>99</v>
      </c>
      <c r="P299" s="63" t="s">
        <v>41</v>
      </c>
      <c r="Q299" s="63" t="s">
        <v>42</v>
      </c>
      <c r="R299" s="63" t="s">
        <v>41</v>
      </c>
      <c r="T299" s="63" t="s">
        <v>244</v>
      </c>
      <c r="U299" s="67" t="s">
        <v>321</v>
      </c>
      <c r="V299" s="84" t="s">
        <v>322</v>
      </c>
      <c r="W299" s="84" t="s">
        <v>323</v>
      </c>
      <c r="AC299" s="63">
        <v>139</v>
      </c>
      <c r="AD299" s="63" t="s">
        <v>47</v>
      </c>
      <c r="AE299" s="63">
        <v>7967</v>
      </c>
      <c r="AF299" s="63">
        <v>8003</v>
      </c>
      <c r="AG299" s="63">
        <v>261.7</v>
      </c>
      <c r="AH299" s="63">
        <v>135.4</v>
      </c>
      <c r="AI299" s="63">
        <f t="shared" si="5"/>
        <v>22.197104289724841</v>
      </c>
      <c r="AJ299" s="63">
        <f t="shared" si="4"/>
        <v>11.484478107866808</v>
      </c>
    </row>
    <row r="300" spans="1:36" ht="43.2">
      <c r="A300" s="63">
        <v>34</v>
      </c>
      <c r="B300" s="63">
        <v>294</v>
      </c>
      <c r="C300" s="67" t="s">
        <v>318</v>
      </c>
      <c r="D300" s="67" t="s">
        <v>319</v>
      </c>
      <c r="E300" s="67" t="s">
        <v>320</v>
      </c>
      <c r="F300" s="63">
        <v>58.35</v>
      </c>
      <c r="G300" s="63">
        <v>13.1333</v>
      </c>
      <c r="H300" s="67" t="s">
        <v>53</v>
      </c>
      <c r="J300" s="63">
        <v>7.2</v>
      </c>
      <c r="K300" s="63">
        <v>46</v>
      </c>
      <c r="N300" s="63">
        <v>45</v>
      </c>
      <c r="O300" s="83" t="s">
        <v>99</v>
      </c>
      <c r="P300" s="63" t="s">
        <v>41</v>
      </c>
      <c r="Q300" s="63" t="s">
        <v>42</v>
      </c>
      <c r="R300" s="63" t="s">
        <v>41</v>
      </c>
      <c r="T300" s="63" t="s">
        <v>244</v>
      </c>
      <c r="U300" s="67" t="s">
        <v>321</v>
      </c>
      <c r="V300" s="84" t="s">
        <v>322</v>
      </c>
      <c r="W300" s="84" t="s">
        <v>323</v>
      </c>
      <c r="AC300" s="63">
        <v>139</v>
      </c>
      <c r="AD300" s="63" t="s">
        <v>47</v>
      </c>
      <c r="AE300" s="85">
        <v>7973</v>
      </c>
      <c r="AF300" s="63">
        <v>8003</v>
      </c>
      <c r="AG300" s="63">
        <v>251.8</v>
      </c>
      <c r="AH300" s="63">
        <v>135.4</v>
      </c>
      <c r="AI300" s="63">
        <f t="shared" si="5"/>
        <v>21.35739724934167</v>
      </c>
      <c r="AJ300" s="63">
        <f t="shared" si="4"/>
        <v>11.484478107866808</v>
      </c>
    </row>
    <row r="301" spans="1:36" ht="43.2">
      <c r="A301" s="63">
        <v>34</v>
      </c>
      <c r="B301" s="63">
        <v>295</v>
      </c>
      <c r="C301" s="67" t="s">
        <v>318</v>
      </c>
      <c r="D301" s="67" t="s">
        <v>319</v>
      </c>
      <c r="E301" s="67" t="s">
        <v>320</v>
      </c>
      <c r="F301" s="63">
        <v>58.35</v>
      </c>
      <c r="G301" s="63">
        <v>13.1333</v>
      </c>
      <c r="H301" s="67" t="s">
        <v>53</v>
      </c>
      <c r="J301" s="63">
        <v>7.2</v>
      </c>
      <c r="K301" s="63">
        <v>46</v>
      </c>
      <c r="N301" s="63">
        <v>45</v>
      </c>
      <c r="O301" s="83" t="s">
        <v>99</v>
      </c>
      <c r="P301" s="63" t="s">
        <v>41</v>
      </c>
      <c r="Q301" s="63" t="s">
        <v>42</v>
      </c>
      <c r="R301" s="63" t="s">
        <v>41</v>
      </c>
      <c r="T301" s="63" t="s">
        <v>244</v>
      </c>
      <c r="U301" s="67" t="s">
        <v>321</v>
      </c>
      <c r="V301" s="84" t="s">
        <v>322</v>
      </c>
      <c r="W301" s="84" t="s">
        <v>323</v>
      </c>
      <c r="AC301" s="63">
        <v>139</v>
      </c>
      <c r="AD301" s="63" t="s">
        <v>47</v>
      </c>
      <c r="AE301" s="85">
        <v>8002</v>
      </c>
      <c r="AF301" s="63">
        <v>8003</v>
      </c>
      <c r="AG301" s="63">
        <v>72.8</v>
      </c>
      <c r="AH301" s="63">
        <v>135.4</v>
      </c>
      <c r="AI301" s="63">
        <f t="shared" si="5"/>
        <v>6.1748154080701889</v>
      </c>
      <c r="AJ301" s="63">
        <f t="shared" si="4"/>
        <v>11.484478107866808</v>
      </c>
    </row>
    <row r="302" spans="1:36" ht="43.2">
      <c r="A302" s="63">
        <v>34</v>
      </c>
      <c r="B302" s="63">
        <v>296</v>
      </c>
      <c r="C302" s="67" t="s">
        <v>318</v>
      </c>
      <c r="D302" s="67" t="s">
        <v>319</v>
      </c>
      <c r="E302" s="67" t="s">
        <v>320</v>
      </c>
      <c r="F302" s="63">
        <v>58.35</v>
      </c>
      <c r="G302" s="63">
        <v>13.1333</v>
      </c>
      <c r="H302" s="67" t="s">
        <v>53</v>
      </c>
      <c r="J302" s="63">
        <v>7.2</v>
      </c>
      <c r="K302" s="63">
        <v>46</v>
      </c>
      <c r="N302" s="63">
        <v>45</v>
      </c>
      <c r="O302" s="83" t="s">
        <v>99</v>
      </c>
      <c r="P302" s="63" t="s">
        <v>41</v>
      </c>
      <c r="Q302" s="63" t="s">
        <v>42</v>
      </c>
      <c r="R302" s="63" t="s">
        <v>41</v>
      </c>
      <c r="T302" s="63" t="s">
        <v>244</v>
      </c>
      <c r="U302" s="67" t="s">
        <v>321</v>
      </c>
      <c r="V302" s="84" t="s">
        <v>322</v>
      </c>
      <c r="W302" s="84" t="s">
        <v>323</v>
      </c>
      <c r="AC302" s="63">
        <v>139</v>
      </c>
      <c r="AD302" s="63" t="s">
        <v>47</v>
      </c>
      <c r="AE302" s="85">
        <v>8013</v>
      </c>
      <c r="AF302" s="63">
        <v>8003</v>
      </c>
      <c r="AG302" s="63">
        <v>137.30000000000001</v>
      </c>
      <c r="AH302" s="63">
        <v>135.4</v>
      </c>
      <c r="AI302" s="63">
        <f t="shared" si="5"/>
        <v>11.645634004506002</v>
      </c>
      <c r="AJ302" s="63">
        <f t="shared" si="4"/>
        <v>11.484478107866808</v>
      </c>
    </row>
    <row r="303" spans="1:36" ht="43.2">
      <c r="A303" s="63">
        <v>35</v>
      </c>
      <c r="B303" s="63">
        <v>297</v>
      </c>
      <c r="C303" s="67" t="s">
        <v>324</v>
      </c>
      <c r="D303" s="67" t="s">
        <v>319</v>
      </c>
      <c r="E303" s="67" t="s">
        <v>320</v>
      </c>
      <c r="F303" s="63">
        <v>58.35</v>
      </c>
      <c r="G303" s="63">
        <v>13.1333</v>
      </c>
      <c r="J303" s="63">
        <v>5.4</v>
      </c>
      <c r="K303" s="63">
        <v>48.7</v>
      </c>
      <c r="N303" s="63">
        <v>23</v>
      </c>
      <c r="O303" s="83" t="s">
        <v>99</v>
      </c>
      <c r="P303" s="63" t="s">
        <v>41</v>
      </c>
      <c r="Q303" s="63" t="s">
        <v>42</v>
      </c>
      <c r="R303" s="63" t="s">
        <v>41</v>
      </c>
      <c r="T303" s="63" t="s">
        <v>244</v>
      </c>
      <c r="U303" s="67" t="s">
        <v>321</v>
      </c>
      <c r="V303" s="84" t="s">
        <v>322</v>
      </c>
      <c r="W303" s="84" t="s">
        <v>323</v>
      </c>
      <c r="AC303" s="63">
        <v>191</v>
      </c>
      <c r="AD303" s="63" t="s">
        <v>47</v>
      </c>
      <c r="AE303" s="63">
        <v>3446.7</v>
      </c>
      <c r="AF303" s="63">
        <v>1931</v>
      </c>
      <c r="AG303" s="63">
        <v>801.5</v>
      </c>
      <c r="AH303" s="63">
        <v>730.1</v>
      </c>
      <c r="AI303" s="63">
        <f t="shared" si="5"/>
        <v>57.994504614187591</v>
      </c>
      <c r="AJ303" s="63">
        <f t="shared" si="4"/>
        <v>52.828181932399701</v>
      </c>
    </row>
    <row r="304" spans="1:36" ht="43.2">
      <c r="A304" s="63">
        <v>35</v>
      </c>
      <c r="B304" s="63">
        <v>298</v>
      </c>
      <c r="C304" s="67" t="s">
        <v>324</v>
      </c>
      <c r="D304" s="67" t="s">
        <v>319</v>
      </c>
      <c r="E304" s="67" t="s">
        <v>320</v>
      </c>
      <c r="F304" s="63">
        <v>58.35</v>
      </c>
      <c r="G304" s="63">
        <v>13.1333</v>
      </c>
      <c r="J304" s="63">
        <v>5.4</v>
      </c>
      <c r="K304" s="63">
        <v>48.7</v>
      </c>
      <c r="N304" s="63">
        <v>23</v>
      </c>
      <c r="O304" s="83" t="s">
        <v>99</v>
      </c>
      <c r="P304" s="63" t="s">
        <v>41</v>
      </c>
      <c r="Q304" s="63" t="s">
        <v>42</v>
      </c>
      <c r="R304" s="63" t="s">
        <v>41</v>
      </c>
      <c r="T304" s="63" t="s">
        <v>244</v>
      </c>
      <c r="U304" s="67" t="s">
        <v>321</v>
      </c>
      <c r="V304" s="84" t="s">
        <v>322</v>
      </c>
      <c r="W304" s="84" t="s">
        <v>323</v>
      </c>
      <c r="AC304" s="63">
        <v>191</v>
      </c>
      <c r="AD304" s="63" t="s">
        <v>47</v>
      </c>
      <c r="AE304" s="63">
        <v>3304.6</v>
      </c>
      <c r="AF304" s="63">
        <v>1931</v>
      </c>
      <c r="AG304" s="63">
        <v>558.5</v>
      </c>
      <c r="AH304" s="63">
        <v>730.1</v>
      </c>
      <c r="AI304" s="63">
        <f t="shared" si="5"/>
        <v>40.411641705581751</v>
      </c>
      <c r="AJ304" s="63">
        <f t="shared" ref="AJ304:AJ311" si="6">AH304/SQRT(AC304)</f>
        <v>52.828181932399701</v>
      </c>
    </row>
    <row r="305" spans="1:36" ht="43.2">
      <c r="A305" s="63">
        <v>35</v>
      </c>
      <c r="B305" s="63">
        <v>299</v>
      </c>
      <c r="C305" s="67" t="s">
        <v>324</v>
      </c>
      <c r="D305" s="67" t="s">
        <v>319</v>
      </c>
      <c r="E305" s="67" t="s">
        <v>320</v>
      </c>
      <c r="F305" s="63">
        <v>58.35</v>
      </c>
      <c r="G305" s="63">
        <v>13.1333</v>
      </c>
      <c r="J305" s="63">
        <v>5.4</v>
      </c>
      <c r="K305" s="63">
        <v>48.7</v>
      </c>
      <c r="N305" s="63">
        <v>23</v>
      </c>
      <c r="O305" s="83" t="s">
        <v>99</v>
      </c>
      <c r="P305" s="63" t="s">
        <v>41</v>
      </c>
      <c r="Q305" s="63" t="s">
        <v>42</v>
      </c>
      <c r="R305" s="63" t="s">
        <v>41</v>
      </c>
      <c r="T305" s="63" t="s">
        <v>244</v>
      </c>
      <c r="U305" s="67" t="s">
        <v>321</v>
      </c>
      <c r="V305" s="84" t="s">
        <v>322</v>
      </c>
      <c r="W305" s="84" t="s">
        <v>323</v>
      </c>
      <c r="AC305" s="63">
        <v>191</v>
      </c>
      <c r="AD305" s="63" t="s">
        <v>47</v>
      </c>
      <c r="AE305" s="63">
        <v>4250</v>
      </c>
      <c r="AF305" s="63">
        <v>3118.5</v>
      </c>
      <c r="AG305" s="63">
        <v>510.8</v>
      </c>
      <c r="AH305" s="63">
        <v>431.2</v>
      </c>
      <c r="AI305" s="63">
        <f t="shared" ref="AI305:AI311" si="7">AG305/SQRT(AC305)</f>
        <v>36.960190838336899</v>
      </c>
      <c r="AJ305" s="63">
        <f t="shared" si="6"/>
        <v>31.200536980209218</v>
      </c>
    </row>
    <row r="306" spans="1:36" ht="43.2">
      <c r="A306" s="63">
        <v>35</v>
      </c>
      <c r="B306" s="63">
        <v>300</v>
      </c>
      <c r="C306" s="67" t="s">
        <v>324</v>
      </c>
      <c r="D306" s="67" t="s">
        <v>319</v>
      </c>
      <c r="E306" s="67" t="s">
        <v>320</v>
      </c>
      <c r="F306" s="63">
        <v>58.35</v>
      </c>
      <c r="G306" s="63">
        <v>13.1333</v>
      </c>
      <c r="J306" s="63">
        <v>5.4</v>
      </c>
      <c r="K306" s="63">
        <v>48.7</v>
      </c>
      <c r="N306" s="63">
        <v>23</v>
      </c>
      <c r="O306" s="83" t="s">
        <v>99</v>
      </c>
      <c r="P306" s="63" t="s">
        <v>41</v>
      </c>
      <c r="Q306" s="63" t="s">
        <v>42</v>
      </c>
      <c r="R306" s="63" t="s">
        <v>41</v>
      </c>
      <c r="T306" s="63" t="s">
        <v>244</v>
      </c>
      <c r="U306" s="67" t="s">
        <v>321</v>
      </c>
      <c r="V306" s="84" t="s">
        <v>322</v>
      </c>
      <c r="W306" s="84" t="s">
        <v>323</v>
      </c>
      <c r="AC306" s="63">
        <v>191</v>
      </c>
      <c r="AD306" s="63" t="s">
        <v>47</v>
      </c>
      <c r="AE306" s="63">
        <v>4011.9</v>
      </c>
      <c r="AF306" s="63">
        <v>3118.5</v>
      </c>
      <c r="AG306" s="63">
        <v>294.60000000000002</v>
      </c>
      <c r="AH306" s="63">
        <v>431.2</v>
      </c>
      <c r="AI306" s="63">
        <f t="shared" si="7"/>
        <v>21.316507871914744</v>
      </c>
      <c r="AJ306" s="63">
        <f t="shared" si="6"/>
        <v>31.200536980209218</v>
      </c>
    </row>
    <row r="307" spans="1:36" ht="43.2">
      <c r="A307" s="63">
        <v>35</v>
      </c>
      <c r="B307" s="63">
        <v>301</v>
      </c>
      <c r="C307" s="67" t="s">
        <v>324</v>
      </c>
      <c r="D307" s="67" t="s">
        <v>319</v>
      </c>
      <c r="E307" s="67" t="s">
        <v>320</v>
      </c>
      <c r="F307" s="63">
        <v>58.35</v>
      </c>
      <c r="G307" s="63">
        <v>13.1333</v>
      </c>
      <c r="J307" s="63">
        <v>5.4</v>
      </c>
      <c r="K307" s="63">
        <v>48.7</v>
      </c>
      <c r="N307" s="63">
        <v>23</v>
      </c>
      <c r="O307" s="83" t="s">
        <v>99</v>
      </c>
      <c r="P307" s="63" t="s">
        <v>41</v>
      </c>
      <c r="Q307" s="63" t="s">
        <v>42</v>
      </c>
      <c r="R307" s="63" t="s">
        <v>41</v>
      </c>
      <c r="T307" s="63" t="s">
        <v>244</v>
      </c>
      <c r="U307" s="67" t="s">
        <v>321</v>
      </c>
      <c r="V307" s="84" t="s">
        <v>322</v>
      </c>
      <c r="W307" s="84" t="s">
        <v>323</v>
      </c>
      <c r="AC307" s="63">
        <v>191</v>
      </c>
      <c r="AD307" s="63" t="s">
        <v>47</v>
      </c>
      <c r="AE307" s="63">
        <v>4986.8</v>
      </c>
      <c r="AF307" s="63">
        <v>3824</v>
      </c>
      <c r="AG307" s="63">
        <v>424.8</v>
      </c>
      <c r="AH307" s="63">
        <v>385.4</v>
      </c>
      <c r="AI307" s="63">
        <f t="shared" si="7"/>
        <v>30.737449232822073</v>
      </c>
      <c r="AJ307" s="63">
        <f t="shared" si="6"/>
        <v>27.886565287969926</v>
      </c>
    </row>
    <row r="308" spans="1:36" ht="43.2">
      <c r="A308" s="63">
        <v>35</v>
      </c>
      <c r="B308" s="63">
        <v>302</v>
      </c>
      <c r="C308" s="67" t="s">
        <v>324</v>
      </c>
      <c r="D308" s="67" t="s">
        <v>319</v>
      </c>
      <c r="E308" s="67" t="s">
        <v>320</v>
      </c>
      <c r="F308" s="63">
        <v>58.35</v>
      </c>
      <c r="G308" s="63">
        <v>13.1333</v>
      </c>
      <c r="J308" s="63">
        <v>5.4</v>
      </c>
      <c r="K308" s="63">
        <v>48.7</v>
      </c>
      <c r="N308" s="63">
        <v>23</v>
      </c>
      <c r="O308" s="83" t="s">
        <v>99</v>
      </c>
      <c r="P308" s="63" t="s">
        <v>41</v>
      </c>
      <c r="Q308" s="63" t="s">
        <v>42</v>
      </c>
      <c r="R308" s="63" t="s">
        <v>41</v>
      </c>
      <c r="T308" s="63" t="s">
        <v>244</v>
      </c>
      <c r="U308" s="67" t="s">
        <v>321</v>
      </c>
      <c r="V308" s="84" t="s">
        <v>322</v>
      </c>
      <c r="W308" s="84" t="s">
        <v>323</v>
      </c>
      <c r="AC308" s="63">
        <v>191</v>
      </c>
      <c r="AD308" s="63" t="s">
        <v>47</v>
      </c>
      <c r="AE308" s="63">
        <v>4954.8999999999996</v>
      </c>
      <c r="AF308" s="63">
        <v>1851</v>
      </c>
      <c r="AG308" s="63">
        <v>424.8</v>
      </c>
      <c r="AH308" s="63">
        <v>385.4</v>
      </c>
      <c r="AI308" s="63">
        <f t="shared" si="7"/>
        <v>30.737449232822073</v>
      </c>
      <c r="AJ308" s="63">
        <f t="shared" si="6"/>
        <v>27.886565287969926</v>
      </c>
    </row>
    <row r="309" spans="1:36" ht="43.2">
      <c r="A309" s="63">
        <v>35</v>
      </c>
      <c r="B309" s="63">
        <v>303</v>
      </c>
      <c r="C309" s="67" t="s">
        <v>324</v>
      </c>
      <c r="D309" s="67" t="s">
        <v>319</v>
      </c>
      <c r="E309" s="67" t="s">
        <v>320</v>
      </c>
      <c r="F309" s="63">
        <v>58.35</v>
      </c>
      <c r="G309" s="63">
        <v>13.1333</v>
      </c>
      <c r="J309" s="63">
        <v>5.4</v>
      </c>
      <c r="K309" s="63">
        <v>48.7</v>
      </c>
      <c r="N309" s="63">
        <v>23</v>
      </c>
      <c r="O309" s="83" t="s">
        <v>99</v>
      </c>
      <c r="P309" s="63" t="s">
        <v>41</v>
      </c>
      <c r="Q309" s="63" t="s">
        <v>42</v>
      </c>
      <c r="R309" s="63" t="s">
        <v>41</v>
      </c>
      <c r="T309" s="63" t="s">
        <v>244</v>
      </c>
      <c r="U309" s="67" t="s">
        <v>321</v>
      </c>
      <c r="V309" s="84" t="s">
        <v>322</v>
      </c>
      <c r="W309" s="84" t="s">
        <v>323</v>
      </c>
      <c r="AC309" s="63">
        <v>191</v>
      </c>
      <c r="AD309" s="63" t="s">
        <v>47</v>
      </c>
      <c r="AE309" s="63">
        <v>5643.8</v>
      </c>
      <c r="AF309" s="63">
        <v>213.9</v>
      </c>
      <c r="AG309" s="63">
        <v>463.3</v>
      </c>
      <c r="AH309" s="63">
        <v>548.9</v>
      </c>
      <c r="AI309" s="63">
        <f t="shared" si="7"/>
        <v>33.523211463197896</v>
      </c>
      <c r="AJ309" s="63">
        <f t="shared" si="6"/>
        <v>39.71701008450102</v>
      </c>
    </row>
    <row r="310" spans="1:36" ht="43.2">
      <c r="A310" s="63">
        <v>35</v>
      </c>
      <c r="B310" s="63">
        <v>304</v>
      </c>
      <c r="C310" s="67" t="s">
        <v>324</v>
      </c>
      <c r="D310" s="67" t="s">
        <v>319</v>
      </c>
      <c r="E310" s="67" t="s">
        <v>320</v>
      </c>
      <c r="F310" s="63">
        <v>58.35</v>
      </c>
      <c r="G310" s="63">
        <v>13.1333</v>
      </c>
      <c r="J310" s="63">
        <v>5.4</v>
      </c>
      <c r="K310" s="63">
        <v>48.7</v>
      </c>
      <c r="N310" s="63">
        <v>23</v>
      </c>
      <c r="O310" s="83" t="s">
        <v>99</v>
      </c>
      <c r="P310" s="63" t="s">
        <v>41</v>
      </c>
      <c r="Q310" s="63" t="s">
        <v>42</v>
      </c>
      <c r="R310" s="63" t="s">
        <v>41</v>
      </c>
      <c r="T310" s="63" t="s">
        <v>244</v>
      </c>
      <c r="U310" s="67" t="s">
        <v>321</v>
      </c>
      <c r="V310" s="84" t="s">
        <v>322</v>
      </c>
      <c r="W310" s="84" t="s">
        <v>323</v>
      </c>
      <c r="AC310" s="63">
        <v>191</v>
      </c>
      <c r="AD310" s="63" t="s">
        <v>47</v>
      </c>
      <c r="AE310" s="63">
        <v>5629.3</v>
      </c>
      <c r="AF310" s="63">
        <v>1501</v>
      </c>
      <c r="AG310" s="63">
        <v>463.3</v>
      </c>
      <c r="AH310" s="63">
        <v>548.9</v>
      </c>
      <c r="AI310" s="63">
        <f t="shared" si="7"/>
        <v>33.523211463197896</v>
      </c>
      <c r="AJ310" s="63">
        <f t="shared" si="6"/>
        <v>39.71701008450102</v>
      </c>
    </row>
    <row r="311" spans="1:36" ht="43.2">
      <c r="A311" s="63">
        <v>35</v>
      </c>
      <c r="B311" s="63">
        <v>305</v>
      </c>
      <c r="C311" s="67" t="s">
        <v>324</v>
      </c>
      <c r="D311" s="63" t="s">
        <v>325</v>
      </c>
      <c r="E311" s="63" t="s">
        <v>326</v>
      </c>
      <c r="F311" s="63">
        <v>55.666699999999999</v>
      </c>
      <c r="G311" s="63">
        <v>13.1167</v>
      </c>
      <c r="H311" s="63">
        <v>1501</v>
      </c>
      <c r="J311" s="63">
        <v>7.1</v>
      </c>
      <c r="K311" s="63">
        <v>49.1</v>
      </c>
      <c r="N311" s="63">
        <v>16</v>
      </c>
      <c r="O311" s="83" t="s">
        <v>99</v>
      </c>
      <c r="P311" s="63" t="s">
        <v>41</v>
      </c>
      <c r="Q311" s="63" t="s">
        <v>42</v>
      </c>
      <c r="R311" s="63" t="s">
        <v>41</v>
      </c>
      <c r="T311" s="63" t="s">
        <v>244</v>
      </c>
      <c r="U311" s="67" t="s">
        <v>321</v>
      </c>
      <c r="V311" s="84" t="s">
        <v>322</v>
      </c>
      <c r="W311" s="84" t="s">
        <v>323</v>
      </c>
      <c r="AC311" s="63">
        <v>191</v>
      </c>
      <c r="AD311" s="63" t="s">
        <v>47</v>
      </c>
      <c r="AE311" s="63">
        <v>3959.8</v>
      </c>
      <c r="AF311" s="63">
        <v>1870.2</v>
      </c>
      <c r="AG311" s="63">
        <v>214.9</v>
      </c>
      <c r="AH311" s="63">
        <v>170.1</v>
      </c>
      <c r="AI311" s="63">
        <f t="shared" si="7"/>
        <v>15.549618267734141</v>
      </c>
      <c r="AJ311" s="63">
        <f t="shared" si="6"/>
        <v>12.308004036024091</v>
      </c>
    </row>
    <row r="312" spans="1:36" ht="43.2">
      <c r="A312" s="63">
        <v>35</v>
      </c>
      <c r="B312" s="63">
        <v>306</v>
      </c>
      <c r="C312" s="67" t="s">
        <v>324</v>
      </c>
      <c r="D312" s="63" t="s">
        <v>325</v>
      </c>
      <c r="E312" s="63" t="s">
        <v>326</v>
      </c>
      <c r="F312" s="63">
        <v>55.666699999999999</v>
      </c>
      <c r="G312" s="63">
        <v>13.1167</v>
      </c>
      <c r="J312" s="63">
        <v>7.1</v>
      </c>
      <c r="K312" s="63">
        <v>49.1</v>
      </c>
      <c r="N312" s="63">
        <v>16</v>
      </c>
      <c r="O312" s="83" t="s">
        <v>99</v>
      </c>
      <c r="P312" s="63" t="s">
        <v>41</v>
      </c>
      <c r="Q312" s="63" t="s">
        <v>42</v>
      </c>
      <c r="R312" s="63" t="s">
        <v>41</v>
      </c>
      <c r="T312" s="63" t="s">
        <v>244</v>
      </c>
      <c r="U312" s="67" t="s">
        <v>321</v>
      </c>
      <c r="V312" s="84" t="s">
        <v>322</v>
      </c>
      <c r="W312" s="84" t="s">
        <v>323</v>
      </c>
      <c r="AC312" s="63">
        <v>191</v>
      </c>
      <c r="AD312" s="63" t="s">
        <v>47</v>
      </c>
      <c r="AE312" s="63">
        <v>3817.5</v>
      </c>
      <c r="AF312" s="63">
        <v>1870.2</v>
      </c>
      <c r="AG312" s="63">
        <v>468.3</v>
      </c>
      <c r="AH312" s="63">
        <v>170.1</v>
      </c>
      <c r="AI312" s="63">
        <f t="shared" ref="AI312:AI314" si="8">AG312/SQRT(AC312)</f>
        <v>33.884998765844102</v>
      </c>
      <c r="AJ312" s="63">
        <f t="shared" ref="AJ312:AJ314" si="9">AH312/SQRT(AC312)</f>
        <v>12.308004036024091</v>
      </c>
    </row>
    <row r="313" spans="1:36" ht="43.2">
      <c r="A313" s="63">
        <v>35</v>
      </c>
      <c r="B313" s="63">
        <v>307</v>
      </c>
      <c r="C313" s="67" t="s">
        <v>324</v>
      </c>
      <c r="D313" s="63" t="s">
        <v>325</v>
      </c>
      <c r="E313" s="63" t="s">
        <v>326</v>
      </c>
      <c r="F313" s="63">
        <v>55.666699999999999</v>
      </c>
      <c r="G313" s="63">
        <v>13.1167</v>
      </c>
      <c r="J313" s="63">
        <v>7.1</v>
      </c>
      <c r="K313" s="63">
        <v>49.1</v>
      </c>
      <c r="N313" s="63">
        <v>16</v>
      </c>
      <c r="O313" s="83" t="s">
        <v>99</v>
      </c>
      <c r="P313" s="63" t="s">
        <v>41</v>
      </c>
      <c r="Q313" s="63" t="s">
        <v>42</v>
      </c>
      <c r="R313" s="63" t="s">
        <v>41</v>
      </c>
      <c r="T313" s="63" t="s">
        <v>244</v>
      </c>
      <c r="U313" s="67" t="s">
        <v>321</v>
      </c>
      <c r="V313" s="84" t="s">
        <v>322</v>
      </c>
      <c r="W313" s="84" t="s">
        <v>323</v>
      </c>
      <c r="AC313" s="63">
        <v>191</v>
      </c>
      <c r="AD313" s="63" t="s">
        <v>47</v>
      </c>
      <c r="AE313" s="63">
        <v>4531.7</v>
      </c>
      <c r="AF313" s="63">
        <v>3476.4</v>
      </c>
      <c r="AG313" s="63">
        <v>431.4</v>
      </c>
      <c r="AH313" s="63">
        <v>704.4</v>
      </c>
      <c r="AI313" s="63">
        <f t="shared" si="8"/>
        <v>31.215008472315066</v>
      </c>
      <c r="AJ313" s="63">
        <f t="shared" si="9"/>
        <v>50.968595196798177</v>
      </c>
    </row>
    <row r="314" spans="1:36" ht="43.2">
      <c r="A314" s="63">
        <v>35</v>
      </c>
      <c r="B314" s="63">
        <v>308</v>
      </c>
      <c r="C314" s="67" t="s">
        <v>324</v>
      </c>
      <c r="D314" s="63" t="s">
        <v>325</v>
      </c>
      <c r="E314" s="63" t="s">
        <v>326</v>
      </c>
      <c r="F314" s="63">
        <v>55.666699999999999</v>
      </c>
      <c r="G314" s="63">
        <v>13.1167</v>
      </c>
      <c r="J314" s="63">
        <v>7.1</v>
      </c>
      <c r="K314" s="63">
        <v>49.1</v>
      </c>
      <c r="N314" s="63">
        <v>16</v>
      </c>
      <c r="O314" s="83" t="s">
        <v>99</v>
      </c>
      <c r="P314" s="63" t="s">
        <v>41</v>
      </c>
      <c r="Q314" s="63" t="s">
        <v>42</v>
      </c>
      <c r="R314" s="63" t="s">
        <v>41</v>
      </c>
      <c r="T314" s="63" t="s">
        <v>244</v>
      </c>
      <c r="U314" s="67" t="s">
        <v>321</v>
      </c>
      <c r="V314" s="84" t="s">
        <v>322</v>
      </c>
      <c r="W314" s="84" t="s">
        <v>323</v>
      </c>
      <c r="AC314" s="63">
        <v>191</v>
      </c>
      <c r="AD314" s="63" t="s">
        <v>47</v>
      </c>
      <c r="AE314" s="63">
        <v>4681.2</v>
      </c>
      <c r="AF314" s="63">
        <v>3476.4</v>
      </c>
      <c r="AG314" s="63">
        <v>560.9</v>
      </c>
      <c r="AH314" s="63">
        <v>704.4</v>
      </c>
      <c r="AI314" s="63">
        <f t="shared" si="8"/>
        <v>40.585299610851926</v>
      </c>
      <c r="AJ314" s="63">
        <f t="shared" si="9"/>
        <v>50.968595196798177</v>
      </c>
    </row>
    <row r="315" spans="1:36" ht="43.2">
      <c r="A315" s="63">
        <v>35</v>
      </c>
      <c r="B315" s="63">
        <v>309</v>
      </c>
      <c r="C315" s="67" t="s">
        <v>324</v>
      </c>
      <c r="D315" s="63" t="s">
        <v>325</v>
      </c>
      <c r="E315" s="63" t="s">
        <v>326</v>
      </c>
      <c r="F315" s="63">
        <v>55.666699999999999</v>
      </c>
      <c r="G315" s="63">
        <v>13.1167</v>
      </c>
      <c r="J315" s="63">
        <v>7.1</v>
      </c>
      <c r="K315" s="63">
        <v>49.1</v>
      </c>
      <c r="N315" s="63">
        <v>16</v>
      </c>
      <c r="O315" s="83" t="s">
        <v>99</v>
      </c>
      <c r="P315" s="63" t="s">
        <v>41</v>
      </c>
      <c r="Q315" s="63" t="s">
        <v>42</v>
      </c>
      <c r="R315" s="63" t="s">
        <v>41</v>
      </c>
      <c r="T315" s="63" t="s">
        <v>244</v>
      </c>
      <c r="U315" s="67" t="s">
        <v>321</v>
      </c>
      <c r="V315" s="84" t="s">
        <v>322</v>
      </c>
      <c r="W315" s="84" t="s">
        <v>323</v>
      </c>
      <c r="AC315" s="63">
        <v>191</v>
      </c>
      <c r="AD315" s="63" t="s">
        <v>47</v>
      </c>
      <c r="AE315" s="63">
        <v>4890.3</v>
      </c>
      <c r="AF315" s="63">
        <v>4231</v>
      </c>
      <c r="AG315" s="63">
        <v>817.7</v>
      </c>
      <c r="AI315" s="63">
        <f t="shared" ref="AI315:AI316" si="10">AG315/SQRT(AC315)</f>
        <v>59.166695474761319</v>
      </c>
    </row>
    <row r="316" spans="1:36" ht="43.2">
      <c r="A316" s="63">
        <v>35</v>
      </c>
      <c r="B316" s="63">
        <v>310</v>
      </c>
      <c r="C316" s="67" t="s">
        <v>324</v>
      </c>
      <c r="D316" s="63" t="s">
        <v>325</v>
      </c>
      <c r="E316" s="63" t="s">
        <v>326</v>
      </c>
      <c r="F316" s="63">
        <v>55.666699999999999</v>
      </c>
      <c r="G316" s="63">
        <v>13.1167</v>
      </c>
      <c r="J316" s="63">
        <v>7.1</v>
      </c>
      <c r="K316" s="63">
        <v>49.1</v>
      </c>
      <c r="N316" s="63">
        <v>16</v>
      </c>
      <c r="O316" s="83" t="s">
        <v>99</v>
      </c>
      <c r="P316" s="63" t="s">
        <v>41</v>
      </c>
      <c r="Q316" s="63" t="s">
        <v>42</v>
      </c>
      <c r="R316" s="63" t="s">
        <v>41</v>
      </c>
      <c r="T316" s="63" t="s">
        <v>244</v>
      </c>
      <c r="U316" s="67" t="s">
        <v>321</v>
      </c>
      <c r="V316" s="84" t="s">
        <v>322</v>
      </c>
      <c r="W316" s="84" t="s">
        <v>323</v>
      </c>
      <c r="AC316" s="63">
        <v>191</v>
      </c>
      <c r="AD316" s="63" t="s">
        <v>47</v>
      </c>
      <c r="AE316" s="63">
        <v>5181.1000000000004</v>
      </c>
      <c r="AF316" s="63">
        <v>4231</v>
      </c>
      <c r="AG316" s="63">
        <v>811.5</v>
      </c>
      <c r="AI316" s="63">
        <f t="shared" si="10"/>
        <v>58.718079219480018</v>
      </c>
    </row>
    <row r="317" spans="1:36" ht="43.2">
      <c r="A317" s="63">
        <v>36</v>
      </c>
      <c r="B317" s="63">
        <v>311</v>
      </c>
      <c r="C317" s="67" t="s">
        <v>327</v>
      </c>
      <c r="D317" s="67" t="s">
        <v>328</v>
      </c>
      <c r="E317" s="67" t="s">
        <v>329</v>
      </c>
      <c r="F317" s="63">
        <v>60.472000000000001</v>
      </c>
      <c r="G317" s="63">
        <v>8.4688999999999997</v>
      </c>
      <c r="O317" s="83" t="s">
        <v>330</v>
      </c>
      <c r="Q317" s="63" t="s">
        <v>42</v>
      </c>
      <c r="U317" s="67" t="s">
        <v>321</v>
      </c>
      <c r="V317" s="84" t="s">
        <v>322</v>
      </c>
      <c r="W317" s="84" t="s">
        <v>323</v>
      </c>
      <c r="AC317" s="63">
        <v>191</v>
      </c>
      <c r="AD317" s="63" t="s">
        <v>47</v>
      </c>
      <c r="AE317" s="63">
        <v>27600</v>
      </c>
      <c r="AF317" s="63">
        <v>53300</v>
      </c>
    </row>
    <row r="318" spans="1:36" ht="43.2">
      <c r="A318" s="63">
        <v>36</v>
      </c>
      <c r="B318" s="63">
        <v>312</v>
      </c>
      <c r="C318" s="67" t="s">
        <v>327</v>
      </c>
      <c r="D318" s="67" t="s">
        <v>328</v>
      </c>
      <c r="E318" s="67" t="s">
        <v>329</v>
      </c>
      <c r="F318" s="63">
        <v>60.472000000000001</v>
      </c>
      <c r="G318" s="63">
        <v>8.4688999999999997</v>
      </c>
      <c r="O318" s="83" t="s">
        <v>330</v>
      </c>
      <c r="Q318" s="63" t="s">
        <v>42</v>
      </c>
      <c r="U318" s="67" t="s">
        <v>321</v>
      </c>
      <c r="V318" s="84" t="s">
        <v>322</v>
      </c>
      <c r="W318" s="84" t="s">
        <v>323</v>
      </c>
      <c r="AC318" s="63">
        <v>191</v>
      </c>
      <c r="AD318" s="63" t="s">
        <v>47</v>
      </c>
      <c r="AE318" s="63">
        <v>32600</v>
      </c>
      <c r="AF318" s="63">
        <v>53300</v>
      </c>
    </row>
    <row r="319" spans="1:36" ht="43.2">
      <c r="A319" s="63">
        <v>36</v>
      </c>
      <c r="B319" s="63">
        <v>313</v>
      </c>
      <c r="C319" s="67" t="s">
        <v>327</v>
      </c>
      <c r="D319" s="67" t="s">
        <v>328</v>
      </c>
      <c r="E319" s="67" t="s">
        <v>329</v>
      </c>
      <c r="F319" s="63">
        <v>60.472000000000001</v>
      </c>
      <c r="G319" s="63">
        <v>8.4688999999999997</v>
      </c>
      <c r="O319" s="83" t="s">
        <v>330</v>
      </c>
      <c r="Q319" s="63" t="s">
        <v>42</v>
      </c>
      <c r="U319" s="67" t="s">
        <v>321</v>
      </c>
      <c r="V319" s="84" t="s">
        <v>322</v>
      </c>
      <c r="W319" s="84" t="s">
        <v>323</v>
      </c>
      <c r="AC319" s="63">
        <v>191</v>
      </c>
      <c r="AD319" s="63" t="s">
        <v>47</v>
      </c>
      <c r="AE319" s="63">
        <v>35200</v>
      </c>
      <c r="AF319" s="63">
        <v>53200</v>
      </c>
    </row>
    <row r="320" spans="1:36" ht="43.2">
      <c r="A320" s="63">
        <v>36</v>
      </c>
      <c r="B320" s="63">
        <v>314</v>
      </c>
      <c r="C320" s="67" t="s">
        <v>327</v>
      </c>
      <c r="D320" s="67" t="s">
        <v>328</v>
      </c>
      <c r="E320" s="67" t="s">
        <v>329</v>
      </c>
      <c r="F320" s="63">
        <v>60.472000000000001</v>
      </c>
      <c r="G320" s="63">
        <v>8.4688999999999997</v>
      </c>
      <c r="O320" s="83" t="s">
        <v>330</v>
      </c>
      <c r="Q320" s="63" t="s">
        <v>42</v>
      </c>
      <c r="U320" s="67" t="s">
        <v>321</v>
      </c>
      <c r="V320" s="84" t="s">
        <v>322</v>
      </c>
      <c r="W320" s="84" t="s">
        <v>323</v>
      </c>
      <c r="AC320" s="63">
        <v>191</v>
      </c>
      <c r="AD320" s="63" t="s">
        <v>47</v>
      </c>
      <c r="AE320" s="63">
        <v>40000</v>
      </c>
      <c r="AF320" s="63">
        <v>53200</v>
      </c>
    </row>
    <row r="321" spans="1:36" ht="43.2">
      <c r="A321" s="63">
        <v>37</v>
      </c>
      <c r="B321" s="63">
        <v>315</v>
      </c>
      <c r="C321" s="67" t="s">
        <v>331</v>
      </c>
      <c r="D321" s="67" t="s">
        <v>310</v>
      </c>
      <c r="E321" s="67" t="s">
        <v>332</v>
      </c>
      <c r="F321" s="63">
        <v>56.2639</v>
      </c>
      <c r="G321" s="63">
        <v>9.5017999999999994</v>
      </c>
      <c r="O321" s="83" t="s">
        <v>99</v>
      </c>
      <c r="Q321" s="63" t="s">
        <v>42</v>
      </c>
      <c r="U321" s="67" t="s">
        <v>321</v>
      </c>
      <c r="V321" s="84" t="s">
        <v>322</v>
      </c>
      <c r="W321" s="84" t="s">
        <v>323</v>
      </c>
      <c r="AC321" s="63">
        <v>191</v>
      </c>
      <c r="AD321" s="63" t="s">
        <v>47</v>
      </c>
      <c r="AE321" s="63">
        <v>4130</v>
      </c>
      <c r="AF321" s="63">
        <v>5360</v>
      </c>
      <c r="AG321" s="63">
        <v>198</v>
      </c>
      <c r="AH321" s="63">
        <v>198</v>
      </c>
    </row>
    <row r="322" spans="1:36" ht="43.2">
      <c r="A322" s="63">
        <v>37</v>
      </c>
      <c r="B322" s="63">
        <v>316</v>
      </c>
      <c r="C322" s="67" t="s">
        <v>331</v>
      </c>
      <c r="D322" s="67" t="s">
        <v>310</v>
      </c>
      <c r="E322" s="67" t="s">
        <v>332</v>
      </c>
      <c r="F322" s="63">
        <v>56.2639</v>
      </c>
      <c r="G322" s="63">
        <v>9.5017999999999994</v>
      </c>
      <c r="O322" s="83" t="s">
        <v>99</v>
      </c>
      <c r="Q322" s="63" t="s">
        <v>42</v>
      </c>
      <c r="U322" s="67" t="s">
        <v>321</v>
      </c>
      <c r="V322" s="84" t="s">
        <v>322</v>
      </c>
      <c r="W322" s="84" t="s">
        <v>323</v>
      </c>
      <c r="AC322" s="63">
        <v>191</v>
      </c>
      <c r="AD322" s="63" t="s">
        <v>47</v>
      </c>
      <c r="AE322" s="63">
        <v>5180</v>
      </c>
      <c r="AF322" s="63">
        <v>5360</v>
      </c>
      <c r="AG322" s="63">
        <v>198</v>
      </c>
      <c r="AH322" s="63">
        <v>198</v>
      </c>
    </row>
    <row r="323" spans="1:36" ht="43.2">
      <c r="A323" s="63">
        <v>37</v>
      </c>
      <c r="B323" s="63">
        <v>317</v>
      </c>
      <c r="C323" s="67" t="s">
        <v>331</v>
      </c>
      <c r="D323" s="67" t="s">
        <v>310</v>
      </c>
      <c r="E323" s="67" t="s">
        <v>332</v>
      </c>
      <c r="F323" s="63">
        <v>56.2639</v>
      </c>
      <c r="G323" s="63">
        <v>9.5017999999999994</v>
      </c>
      <c r="O323" s="83" t="s">
        <v>99</v>
      </c>
      <c r="Q323" s="63" t="s">
        <v>42</v>
      </c>
      <c r="U323" s="67" t="s">
        <v>321</v>
      </c>
      <c r="V323" s="84" t="s">
        <v>322</v>
      </c>
      <c r="W323" s="84" t="s">
        <v>323</v>
      </c>
      <c r="AC323" s="63">
        <v>191</v>
      </c>
      <c r="AD323" s="63" t="s">
        <v>47</v>
      </c>
      <c r="AE323" s="63">
        <v>5150</v>
      </c>
      <c r="AF323" s="63">
        <v>5360</v>
      </c>
      <c r="AG323" s="63">
        <v>198</v>
      </c>
      <c r="AH323" s="63">
        <v>198</v>
      </c>
    </row>
    <row r="324" spans="1:36" ht="43.2">
      <c r="A324" s="63">
        <v>37</v>
      </c>
      <c r="B324" s="63">
        <v>318</v>
      </c>
      <c r="C324" s="67" t="s">
        <v>331</v>
      </c>
      <c r="D324" s="67" t="s">
        <v>310</v>
      </c>
      <c r="E324" s="67" t="s">
        <v>332</v>
      </c>
      <c r="F324" s="63">
        <v>56.2639</v>
      </c>
      <c r="G324" s="63">
        <v>9.5017999999999994</v>
      </c>
      <c r="O324" s="83" t="s">
        <v>99</v>
      </c>
      <c r="Q324" s="63" t="s">
        <v>42</v>
      </c>
      <c r="U324" s="67" t="s">
        <v>321</v>
      </c>
      <c r="V324" s="84" t="s">
        <v>322</v>
      </c>
      <c r="W324" s="84" t="s">
        <v>323</v>
      </c>
      <c r="AC324" s="63">
        <v>191</v>
      </c>
      <c r="AD324" s="63" t="s">
        <v>47</v>
      </c>
      <c r="AE324" s="63">
        <v>4870</v>
      </c>
      <c r="AF324" s="63">
        <v>5360</v>
      </c>
      <c r="AG324" s="63">
        <v>198</v>
      </c>
      <c r="AH324" s="63">
        <v>198</v>
      </c>
    </row>
    <row r="325" spans="1:36" ht="43.2">
      <c r="A325" s="63">
        <v>37</v>
      </c>
      <c r="B325" s="63">
        <v>319</v>
      </c>
      <c r="C325" s="67" t="s">
        <v>331</v>
      </c>
      <c r="D325" s="67" t="s">
        <v>310</v>
      </c>
      <c r="E325" s="67" t="s">
        <v>332</v>
      </c>
      <c r="F325" s="63">
        <v>56.2639</v>
      </c>
      <c r="G325" s="63">
        <v>9.5017999999999994</v>
      </c>
      <c r="O325" s="83" t="s">
        <v>99</v>
      </c>
      <c r="Q325" s="63" t="s">
        <v>42</v>
      </c>
      <c r="U325" s="67" t="s">
        <v>321</v>
      </c>
      <c r="V325" s="84" t="s">
        <v>322</v>
      </c>
      <c r="W325" s="84" t="s">
        <v>323</v>
      </c>
      <c r="AC325" s="63">
        <v>191</v>
      </c>
      <c r="AD325" s="63" t="s">
        <v>47</v>
      </c>
      <c r="AE325" s="63">
        <v>5300</v>
      </c>
      <c r="AF325" s="63">
        <v>5360</v>
      </c>
      <c r="AG325" s="63">
        <v>198</v>
      </c>
      <c r="AH325" s="63">
        <v>198</v>
      </c>
    </row>
    <row r="326" spans="1:36" ht="43.2">
      <c r="A326" s="63">
        <v>37</v>
      </c>
      <c r="B326" s="63">
        <v>320</v>
      </c>
      <c r="C326" s="67" t="s">
        <v>331</v>
      </c>
      <c r="D326" s="67" t="s">
        <v>310</v>
      </c>
      <c r="E326" s="67" t="s">
        <v>332</v>
      </c>
      <c r="F326" s="63">
        <v>56.2639</v>
      </c>
      <c r="G326" s="63">
        <v>9.5017999999999994</v>
      </c>
      <c r="O326" s="83" t="s">
        <v>99</v>
      </c>
      <c r="Q326" s="63" t="s">
        <v>42</v>
      </c>
      <c r="U326" s="67" t="s">
        <v>321</v>
      </c>
      <c r="V326" s="84" t="s">
        <v>322</v>
      </c>
      <c r="W326" s="84" t="s">
        <v>323</v>
      </c>
      <c r="AC326" s="63">
        <v>191</v>
      </c>
      <c r="AD326" s="63" t="s">
        <v>47</v>
      </c>
      <c r="AE326" s="63">
        <v>5590</v>
      </c>
      <c r="AF326" s="63">
        <v>5360</v>
      </c>
      <c r="AG326" s="63">
        <v>198</v>
      </c>
      <c r="AH326" s="63">
        <v>198</v>
      </c>
    </row>
    <row r="327" spans="1:36" ht="43.2">
      <c r="A327" s="63">
        <v>37</v>
      </c>
      <c r="B327" s="63">
        <v>321</v>
      </c>
      <c r="C327" s="67" t="s">
        <v>331</v>
      </c>
      <c r="D327" s="67" t="s">
        <v>310</v>
      </c>
      <c r="E327" s="67" t="s">
        <v>332</v>
      </c>
      <c r="F327" s="63">
        <v>56.2639</v>
      </c>
      <c r="G327" s="63">
        <v>9.5017999999999994</v>
      </c>
      <c r="O327" s="83" t="s">
        <v>99</v>
      </c>
      <c r="Q327" s="63" t="s">
        <v>42</v>
      </c>
      <c r="U327" s="67" t="s">
        <v>321</v>
      </c>
      <c r="V327" s="84" t="s">
        <v>322</v>
      </c>
      <c r="W327" s="84" t="s">
        <v>323</v>
      </c>
      <c r="AC327" s="63">
        <v>191</v>
      </c>
      <c r="AD327" s="63" t="s">
        <v>47</v>
      </c>
      <c r="AE327" s="63">
        <v>5310</v>
      </c>
      <c r="AF327" s="63">
        <v>5360</v>
      </c>
      <c r="AG327" s="63">
        <v>198</v>
      </c>
      <c r="AH327" s="63">
        <v>198</v>
      </c>
    </row>
    <row r="328" spans="1:36" ht="43.2">
      <c r="A328" s="63">
        <v>37</v>
      </c>
      <c r="B328" s="63">
        <v>322</v>
      </c>
      <c r="C328" s="67" t="s">
        <v>331</v>
      </c>
      <c r="D328" s="67" t="s">
        <v>310</v>
      </c>
      <c r="E328" s="67" t="s">
        <v>332</v>
      </c>
      <c r="F328" s="63">
        <v>56.2639</v>
      </c>
      <c r="G328" s="63">
        <v>9.5017999999999994</v>
      </c>
      <c r="O328" s="83" t="s">
        <v>99</v>
      </c>
      <c r="Q328" s="63" t="s">
        <v>42</v>
      </c>
      <c r="U328" s="67" t="s">
        <v>321</v>
      </c>
      <c r="V328" s="84" t="s">
        <v>322</v>
      </c>
      <c r="W328" s="84" t="s">
        <v>323</v>
      </c>
      <c r="AC328" s="63">
        <v>191</v>
      </c>
      <c r="AD328" s="63" t="s">
        <v>47</v>
      </c>
      <c r="AE328" s="63">
        <v>5800</v>
      </c>
      <c r="AF328" s="63">
        <v>5360</v>
      </c>
      <c r="AG328" s="63">
        <v>198</v>
      </c>
      <c r="AH328" s="63">
        <v>198</v>
      </c>
    </row>
    <row r="329" spans="1:36" ht="43.2">
      <c r="A329" s="63">
        <v>38</v>
      </c>
      <c r="B329" s="63">
        <v>323</v>
      </c>
      <c r="C329" s="67" t="s">
        <v>333</v>
      </c>
      <c r="D329" s="67" t="s">
        <v>334</v>
      </c>
      <c r="E329" s="67" t="s">
        <v>335</v>
      </c>
      <c r="F329" s="63">
        <v>55.169400000000003</v>
      </c>
      <c r="G329" s="63">
        <v>23.8813</v>
      </c>
      <c r="O329" s="83" t="s">
        <v>114</v>
      </c>
      <c r="Q329" s="63" t="s">
        <v>42</v>
      </c>
      <c r="U329" s="67" t="s">
        <v>321</v>
      </c>
      <c r="V329" s="84" t="s">
        <v>322</v>
      </c>
      <c r="W329" s="84" t="s">
        <v>323</v>
      </c>
      <c r="AC329" s="63">
        <v>191</v>
      </c>
      <c r="AD329" s="63" t="s">
        <v>47</v>
      </c>
      <c r="AE329" s="63">
        <v>3030</v>
      </c>
      <c r="AF329" s="63">
        <v>5990</v>
      </c>
    </row>
    <row r="330" spans="1:36" ht="43.2">
      <c r="A330" s="63">
        <v>38</v>
      </c>
      <c r="B330" s="63">
        <v>324</v>
      </c>
      <c r="C330" s="67" t="s">
        <v>333</v>
      </c>
      <c r="D330" s="67" t="s">
        <v>334</v>
      </c>
      <c r="E330" s="67" t="s">
        <v>335</v>
      </c>
      <c r="F330" s="63">
        <v>55.169400000000003</v>
      </c>
      <c r="G330" s="63">
        <v>23.8813</v>
      </c>
      <c r="O330" s="83" t="s">
        <v>114</v>
      </c>
      <c r="Q330" s="63" t="s">
        <v>42</v>
      </c>
      <c r="U330" s="67" t="s">
        <v>321</v>
      </c>
      <c r="V330" s="84" t="s">
        <v>322</v>
      </c>
      <c r="W330" s="84" t="s">
        <v>323</v>
      </c>
      <c r="AC330" s="63">
        <v>191</v>
      </c>
      <c r="AD330" s="63" t="s">
        <v>47</v>
      </c>
      <c r="AE330" s="63">
        <v>3680</v>
      </c>
      <c r="AF330" s="63">
        <v>5990</v>
      </c>
    </row>
    <row r="331" spans="1:36" ht="43.2">
      <c r="A331" s="63">
        <v>38</v>
      </c>
      <c r="B331" s="63">
        <v>325</v>
      </c>
      <c r="C331" s="67" t="s">
        <v>333</v>
      </c>
      <c r="D331" s="67" t="s">
        <v>334</v>
      </c>
      <c r="E331" s="67" t="s">
        <v>335</v>
      </c>
      <c r="F331" s="63">
        <v>55.169400000000003</v>
      </c>
      <c r="G331" s="63">
        <v>23.8813</v>
      </c>
      <c r="O331" s="83" t="s">
        <v>114</v>
      </c>
      <c r="Q331" s="63" t="s">
        <v>42</v>
      </c>
      <c r="U331" s="67" t="s">
        <v>321</v>
      </c>
      <c r="V331" s="84" t="s">
        <v>322</v>
      </c>
      <c r="W331" s="84" t="s">
        <v>323</v>
      </c>
      <c r="AC331" s="63">
        <v>191</v>
      </c>
      <c r="AD331" s="63" t="s">
        <v>47</v>
      </c>
      <c r="AE331" s="63">
        <v>4270</v>
      </c>
      <c r="AF331" s="63">
        <v>5990</v>
      </c>
    </row>
    <row r="332" spans="1:36" ht="43.2">
      <c r="A332" s="63">
        <v>38</v>
      </c>
      <c r="B332" s="63">
        <v>326</v>
      </c>
      <c r="C332" s="67" t="s">
        <v>333</v>
      </c>
      <c r="D332" s="67" t="s">
        <v>334</v>
      </c>
      <c r="E332" s="67" t="s">
        <v>335</v>
      </c>
      <c r="F332" s="63">
        <v>55.169400000000003</v>
      </c>
      <c r="G332" s="63">
        <v>23.8813</v>
      </c>
      <c r="O332" s="83" t="s">
        <v>114</v>
      </c>
      <c r="Q332" s="63" t="s">
        <v>42</v>
      </c>
      <c r="U332" s="67" t="s">
        <v>321</v>
      </c>
      <c r="V332" s="84" t="s">
        <v>322</v>
      </c>
      <c r="W332" s="84" t="s">
        <v>323</v>
      </c>
      <c r="AC332" s="63">
        <v>191</v>
      </c>
      <c r="AD332" s="63" t="s">
        <v>47</v>
      </c>
      <c r="AE332" s="63">
        <v>5860</v>
      </c>
      <c r="AF332" s="63">
        <v>8340</v>
      </c>
    </row>
    <row r="333" spans="1:36" ht="43.2">
      <c r="A333" s="63">
        <v>38</v>
      </c>
      <c r="B333" s="63">
        <v>327</v>
      </c>
      <c r="C333" s="67" t="s">
        <v>333</v>
      </c>
      <c r="D333" s="67" t="s">
        <v>334</v>
      </c>
      <c r="E333" s="67" t="s">
        <v>335</v>
      </c>
      <c r="F333" s="63">
        <v>55.169400000000003</v>
      </c>
      <c r="G333" s="63">
        <v>23.8813</v>
      </c>
      <c r="O333" s="83" t="s">
        <v>114</v>
      </c>
      <c r="Q333" s="63" t="s">
        <v>42</v>
      </c>
      <c r="U333" s="67" t="s">
        <v>321</v>
      </c>
      <c r="V333" s="84" t="s">
        <v>322</v>
      </c>
      <c r="W333" s="84" t="s">
        <v>323</v>
      </c>
      <c r="AC333" s="63">
        <v>191</v>
      </c>
      <c r="AD333" s="63" t="s">
        <v>47</v>
      </c>
      <c r="AE333" s="63">
        <v>6000</v>
      </c>
      <c r="AF333" s="63">
        <v>8340</v>
      </c>
    </row>
    <row r="334" spans="1:36" ht="37.799999999999997" customHeight="1">
      <c r="A334" s="63">
        <v>38</v>
      </c>
      <c r="B334" s="63">
        <v>328</v>
      </c>
      <c r="C334" s="67" t="s">
        <v>333</v>
      </c>
      <c r="D334" s="67" t="s">
        <v>334</v>
      </c>
      <c r="E334" s="67" t="s">
        <v>335</v>
      </c>
      <c r="F334" s="63">
        <v>55.169400000000003</v>
      </c>
      <c r="G334" s="63">
        <v>23.8813</v>
      </c>
      <c r="O334" s="83" t="s">
        <v>114</v>
      </c>
      <c r="Q334" s="63" t="s">
        <v>42</v>
      </c>
      <c r="U334" s="67" t="s">
        <v>321</v>
      </c>
      <c r="V334" s="84" t="s">
        <v>322</v>
      </c>
      <c r="W334" s="84" t="s">
        <v>323</v>
      </c>
      <c r="AC334" s="63">
        <v>191</v>
      </c>
      <c r="AD334" s="63" t="s">
        <v>47</v>
      </c>
      <c r="AE334" s="63">
        <v>6430</v>
      </c>
      <c r="AF334" s="63">
        <v>8340</v>
      </c>
    </row>
    <row r="335" spans="1:36" ht="69" customHeight="1">
      <c r="A335" s="63">
        <v>39</v>
      </c>
      <c r="B335" s="63">
        <v>329</v>
      </c>
      <c r="C335" s="67" t="s">
        <v>336</v>
      </c>
      <c r="D335" s="67" t="s">
        <v>337</v>
      </c>
      <c r="E335" s="67" t="s">
        <v>338</v>
      </c>
      <c r="F335" s="63">
        <v>60.1282</v>
      </c>
      <c r="G335" s="63">
        <v>18.6435</v>
      </c>
      <c r="O335" s="83" t="s">
        <v>127</v>
      </c>
      <c r="Q335" s="63" t="s">
        <v>42</v>
      </c>
      <c r="U335" s="67" t="s">
        <v>321</v>
      </c>
      <c r="V335" s="84" t="s">
        <v>322</v>
      </c>
      <c r="W335" s="84" t="s">
        <v>323</v>
      </c>
      <c r="AC335" s="63">
        <v>191</v>
      </c>
      <c r="AD335" s="63" t="s">
        <v>47</v>
      </c>
      <c r="AE335" s="63">
        <v>4356.7</v>
      </c>
      <c r="AF335" s="63">
        <v>4487</v>
      </c>
      <c r="AG335" s="63">
        <v>527.9</v>
      </c>
      <c r="AH335" s="63">
        <v>155</v>
      </c>
      <c r="AI335" s="63">
        <f t="shared" ref="AI335:AI392" si="11">AG335/SQRT(AC335)</f>
        <v>38.197503413386933</v>
      </c>
      <c r="AJ335" s="63">
        <f t="shared" ref="AJ335:AJ392" si="12">AH335/SQRT(AC335)</f>
        <v>11.215406382032535</v>
      </c>
    </row>
    <row r="336" spans="1:36" ht="69.599999999999994" customHeight="1">
      <c r="A336" s="63">
        <v>39</v>
      </c>
      <c r="B336" s="63">
        <v>330</v>
      </c>
      <c r="C336" s="67" t="s">
        <v>336</v>
      </c>
      <c r="D336" s="67" t="s">
        <v>337</v>
      </c>
      <c r="E336" s="67" t="s">
        <v>338</v>
      </c>
      <c r="F336" s="63">
        <v>60.1282</v>
      </c>
      <c r="G336" s="63">
        <v>18.6435</v>
      </c>
      <c r="O336" s="83" t="s">
        <v>127</v>
      </c>
      <c r="Q336" s="63" t="s">
        <v>42</v>
      </c>
      <c r="U336" s="67" t="s">
        <v>321</v>
      </c>
      <c r="V336" s="84" t="s">
        <v>322</v>
      </c>
      <c r="W336" s="84" t="s">
        <v>323</v>
      </c>
      <c r="AC336" s="63">
        <v>191</v>
      </c>
      <c r="AD336" s="63" t="s">
        <v>47</v>
      </c>
      <c r="AE336" s="63">
        <v>4540</v>
      </c>
      <c r="AF336" s="63">
        <v>4487</v>
      </c>
      <c r="AG336" s="63">
        <v>269.10000000000002</v>
      </c>
      <c r="AH336" s="63">
        <v>155</v>
      </c>
      <c r="AI336" s="63">
        <f t="shared" si="11"/>
        <v>19.471392628419068</v>
      </c>
      <c r="AJ336" s="63">
        <f t="shared" si="12"/>
        <v>11.215406382032535</v>
      </c>
    </row>
    <row r="337" spans="1:36" ht="52.8" customHeight="1">
      <c r="A337" s="63">
        <v>39</v>
      </c>
      <c r="B337" s="63">
        <v>331</v>
      </c>
      <c r="C337" s="67" t="s">
        <v>336</v>
      </c>
      <c r="D337" s="67" t="s">
        <v>337</v>
      </c>
      <c r="E337" s="67" t="s">
        <v>338</v>
      </c>
      <c r="F337" s="63">
        <v>60.1282</v>
      </c>
      <c r="G337" s="63">
        <v>18.6435</v>
      </c>
      <c r="O337" s="83" t="s">
        <v>127</v>
      </c>
      <c r="Q337" s="63" t="s">
        <v>42</v>
      </c>
      <c r="U337" s="67" t="s">
        <v>321</v>
      </c>
      <c r="V337" s="84" t="s">
        <v>322</v>
      </c>
      <c r="W337" s="84" t="s">
        <v>323</v>
      </c>
      <c r="AC337" s="63">
        <v>191</v>
      </c>
      <c r="AD337" s="63" t="s">
        <v>47</v>
      </c>
      <c r="AE337" s="63">
        <v>4486.7</v>
      </c>
      <c r="AF337" s="63">
        <v>4487</v>
      </c>
      <c r="AG337" s="63">
        <v>720</v>
      </c>
      <c r="AH337" s="63">
        <v>155</v>
      </c>
      <c r="AI337" s="63">
        <f t="shared" si="11"/>
        <v>52.097371581054354</v>
      </c>
      <c r="AJ337" s="63">
        <f t="shared" si="12"/>
        <v>11.215406382032535</v>
      </c>
    </row>
    <row r="338" spans="1:36" ht="51" customHeight="1">
      <c r="A338" s="63">
        <v>39</v>
      </c>
      <c r="B338" s="63">
        <v>332</v>
      </c>
      <c r="C338" s="67" t="s">
        <v>336</v>
      </c>
      <c r="D338" s="67" t="s">
        <v>337</v>
      </c>
      <c r="E338" s="67" t="s">
        <v>338</v>
      </c>
      <c r="F338" s="63">
        <v>60.1282</v>
      </c>
      <c r="G338" s="63">
        <v>18.6435</v>
      </c>
      <c r="O338" s="83" t="s">
        <v>127</v>
      </c>
      <c r="Q338" s="63" t="s">
        <v>42</v>
      </c>
      <c r="U338" s="67" t="s">
        <v>321</v>
      </c>
      <c r="V338" s="84" t="s">
        <v>322</v>
      </c>
      <c r="W338" s="84" t="s">
        <v>323</v>
      </c>
      <c r="AC338" s="63">
        <v>191</v>
      </c>
      <c r="AD338" s="63" t="s">
        <v>47</v>
      </c>
      <c r="AE338" s="63">
        <v>4190</v>
      </c>
      <c r="AF338" s="63">
        <v>4487</v>
      </c>
      <c r="AG338" s="63">
        <v>268.5</v>
      </c>
      <c r="AH338" s="63">
        <v>155</v>
      </c>
      <c r="AI338" s="63">
        <f t="shared" si="11"/>
        <v>19.42797815210152</v>
      </c>
      <c r="AJ338" s="63">
        <f t="shared" si="12"/>
        <v>11.215406382032535</v>
      </c>
    </row>
    <row r="339" spans="1:36" ht="37.200000000000003" customHeight="1">
      <c r="A339" s="63">
        <v>39</v>
      </c>
      <c r="B339" s="63">
        <v>333</v>
      </c>
      <c r="C339" s="67" t="s">
        <v>336</v>
      </c>
      <c r="D339" s="67" t="s">
        <v>337</v>
      </c>
      <c r="E339" s="67" t="s">
        <v>338</v>
      </c>
      <c r="F339" s="63">
        <v>60.1282</v>
      </c>
      <c r="G339" s="63">
        <v>18.6435</v>
      </c>
      <c r="O339" s="83" t="s">
        <v>127</v>
      </c>
      <c r="Q339" s="63" t="s">
        <v>42</v>
      </c>
      <c r="U339" s="67" t="s">
        <v>321</v>
      </c>
      <c r="V339" s="84" t="s">
        <v>322</v>
      </c>
      <c r="W339" s="84" t="s">
        <v>323</v>
      </c>
      <c r="AC339" s="63">
        <v>191</v>
      </c>
      <c r="AD339" s="63" t="s">
        <v>47</v>
      </c>
      <c r="AE339" s="63">
        <v>2430</v>
      </c>
      <c r="AF339" s="63">
        <v>3153.3</v>
      </c>
      <c r="AG339" s="63">
        <v>425.3</v>
      </c>
      <c r="AH339" s="63">
        <v>513.20000000000005</v>
      </c>
      <c r="AI339" s="63">
        <f t="shared" si="11"/>
        <v>30.773627963086692</v>
      </c>
      <c r="AJ339" s="63">
        <f t="shared" si="12"/>
        <v>37.133848743607082</v>
      </c>
    </row>
    <row r="340" spans="1:36" ht="24.6" customHeight="1">
      <c r="A340" s="63">
        <v>39</v>
      </c>
      <c r="B340" s="63">
        <v>334</v>
      </c>
      <c r="C340" s="67" t="s">
        <v>336</v>
      </c>
      <c r="D340" s="67" t="s">
        <v>337</v>
      </c>
      <c r="E340" s="67" t="s">
        <v>338</v>
      </c>
      <c r="F340" s="63">
        <v>60.1282</v>
      </c>
      <c r="G340" s="63">
        <v>18.6435</v>
      </c>
      <c r="O340" s="83" t="s">
        <v>127</v>
      </c>
      <c r="Q340" s="63" t="s">
        <v>42</v>
      </c>
      <c r="U340" s="67" t="s">
        <v>321</v>
      </c>
      <c r="V340" s="84" t="s">
        <v>322</v>
      </c>
      <c r="W340" s="84" t="s">
        <v>323</v>
      </c>
      <c r="AC340" s="63">
        <v>191</v>
      </c>
      <c r="AD340" s="63" t="s">
        <v>47</v>
      </c>
      <c r="AE340" s="63">
        <v>2760</v>
      </c>
      <c r="AF340" s="63">
        <v>3153.3</v>
      </c>
      <c r="AG340" s="63">
        <v>135.30000000000001</v>
      </c>
      <c r="AH340" s="63">
        <v>513.20000000000005</v>
      </c>
      <c r="AI340" s="63">
        <f t="shared" si="11"/>
        <v>9.7899644096064655</v>
      </c>
      <c r="AJ340" s="63">
        <f t="shared" si="12"/>
        <v>37.133848743607082</v>
      </c>
    </row>
    <row r="341" spans="1:36" ht="43.2">
      <c r="A341" s="63">
        <v>39</v>
      </c>
      <c r="B341" s="63">
        <v>335</v>
      </c>
      <c r="C341" s="67" t="s">
        <v>336</v>
      </c>
      <c r="D341" s="67" t="s">
        <v>337</v>
      </c>
      <c r="E341" s="67" t="s">
        <v>338</v>
      </c>
      <c r="F341" s="63">
        <v>60.1282</v>
      </c>
      <c r="G341" s="63">
        <v>18.6435</v>
      </c>
      <c r="O341" s="83" t="s">
        <v>127</v>
      </c>
      <c r="Q341" s="63" t="s">
        <v>42</v>
      </c>
      <c r="U341" s="67" t="s">
        <v>321</v>
      </c>
      <c r="V341" s="84" t="s">
        <v>322</v>
      </c>
      <c r="W341" s="84" t="s">
        <v>323</v>
      </c>
      <c r="AC341" s="63">
        <v>191</v>
      </c>
      <c r="AD341" s="63" t="s">
        <v>47</v>
      </c>
      <c r="AE341" s="63">
        <v>2820</v>
      </c>
      <c r="AF341" s="63">
        <v>3153.3</v>
      </c>
      <c r="AG341" s="63">
        <v>373.2</v>
      </c>
      <c r="AH341" s="63">
        <v>513.20000000000005</v>
      </c>
      <c r="AI341" s="63">
        <f t="shared" si="11"/>
        <v>27.003804269513175</v>
      </c>
      <c r="AJ341" s="63">
        <f t="shared" si="12"/>
        <v>37.133848743607082</v>
      </c>
    </row>
    <row r="342" spans="1:36" ht="43.2">
      <c r="A342" s="63">
        <v>39</v>
      </c>
      <c r="B342" s="63">
        <v>336</v>
      </c>
      <c r="C342" s="67" t="s">
        <v>336</v>
      </c>
      <c r="D342" s="67" t="s">
        <v>337</v>
      </c>
      <c r="E342" s="67" t="s">
        <v>338</v>
      </c>
      <c r="F342" s="63">
        <v>60.1282</v>
      </c>
      <c r="G342" s="63">
        <v>18.6435</v>
      </c>
      <c r="O342" s="83" t="s">
        <v>127</v>
      </c>
      <c r="Q342" s="63" t="s">
        <v>42</v>
      </c>
      <c r="U342" s="67" t="s">
        <v>321</v>
      </c>
      <c r="V342" s="84" t="s">
        <v>322</v>
      </c>
      <c r="W342" s="84" t="s">
        <v>323</v>
      </c>
      <c r="AC342" s="63">
        <v>191</v>
      </c>
      <c r="AD342" s="63" t="s">
        <v>47</v>
      </c>
      <c r="AE342" s="63">
        <v>2923.3</v>
      </c>
      <c r="AF342" s="63">
        <v>3153.3</v>
      </c>
      <c r="AG342" s="63">
        <v>416.3</v>
      </c>
      <c r="AH342" s="63">
        <v>513.20000000000005</v>
      </c>
      <c r="AI342" s="63">
        <f t="shared" si="11"/>
        <v>30.122410818323512</v>
      </c>
      <c r="AJ342" s="63">
        <f t="shared" si="12"/>
        <v>37.133848743607082</v>
      </c>
    </row>
    <row r="343" spans="1:36" ht="43.2">
      <c r="A343" s="63">
        <v>39</v>
      </c>
      <c r="B343" s="63">
        <v>337</v>
      </c>
      <c r="C343" s="67" t="s">
        <v>336</v>
      </c>
      <c r="D343" s="67" t="s">
        <v>337</v>
      </c>
      <c r="E343" s="67" t="s">
        <v>338</v>
      </c>
      <c r="F343" s="63">
        <v>60.1282</v>
      </c>
      <c r="G343" s="63">
        <v>18.6435</v>
      </c>
      <c r="O343" s="83" t="s">
        <v>127</v>
      </c>
      <c r="Q343" s="63" t="s">
        <v>42</v>
      </c>
      <c r="U343" s="67" t="s">
        <v>321</v>
      </c>
      <c r="V343" s="84" t="s">
        <v>322</v>
      </c>
      <c r="W343" s="84" t="s">
        <v>323</v>
      </c>
      <c r="AC343" s="63">
        <v>191</v>
      </c>
      <c r="AD343" s="63" t="s">
        <v>47</v>
      </c>
      <c r="AE343" s="85">
        <v>4333.3</v>
      </c>
      <c r="AF343" s="63">
        <v>4850</v>
      </c>
      <c r="AG343" s="63">
        <v>719.1</v>
      </c>
      <c r="AI343" s="63">
        <f t="shared" si="11"/>
        <v>52.032249866578042</v>
      </c>
    </row>
    <row r="344" spans="1:36" ht="43.2">
      <c r="A344" s="63">
        <v>39</v>
      </c>
      <c r="B344" s="63">
        <v>338</v>
      </c>
      <c r="C344" s="67" t="s">
        <v>336</v>
      </c>
      <c r="D344" s="67" t="s">
        <v>337</v>
      </c>
      <c r="E344" s="67" t="s">
        <v>338</v>
      </c>
      <c r="F344" s="63">
        <v>60.1282</v>
      </c>
      <c r="G344" s="63">
        <v>18.6435</v>
      </c>
      <c r="O344" s="83" t="s">
        <v>127</v>
      </c>
      <c r="Q344" s="63" t="s">
        <v>42</v>
      </c>
      <c r="U344" s="67" t="s">
        <v>321</v>
      </c>
      <c r="V344" s="84" t="s">
        <v>322</v>
      </c>
      <c r="W344" s="84" t="s">
        <v>323</v>
      </c>
      <c r="AC344" s="63">
        <v>191</v>
      </c>
      <c r="AD344" s="63" t="s">
        <v>47</v>
      </c>
      <c r="AE344" s="63">
        <v>4576.7</v>
      </c>
      <c r="AF344" s="63">
        <v>4850</v>
      </c>
      <c r="AG344" s="63">
        <v>964.4</v>
      </c>
      <c r="AI344" s="63">
        <f t="shared" si="11"/>
        <v>69.781534934401137</v>
      </c>
    </row>
    <row r="345" spans="1:36" ht="81" customHeight="1">
      <c r="A345" s="63">
        <v>39</v>
      </c>
      <c r="B345" s="63">
        <v>339</v>
      </c>
      <c r="C345" s="67" t="s">
        <v>336</v>
      </c>
      <c r="D345" s="67" t="s">
        <v>337</v>
      </c>
      <c r="E345" s="67" t="s">
        <v>338</v>
      </c>
      <c r="F345" s="63">
        <v>60.1282</v>
      </c>
      <c r="G345" s="63">
        <v>18.6435</v>
      </c>
      <c r="O345" s="83" t="s">
        <v>127</v>
      </c>
      <c r="Q345" s="63" t="s">
        <v>42</v>
      </c>
      <c r="U345" s="67" t="s">
        <v>321</v>
      </c>
      <c r="V345" s="84" t="s">
        <v>322</v>
      </c>
      <c r="W345" s="84" t="s">
        <v>323</v>
      </c>
      <c r="AC345" s="63">
        <v>191</v>
      </c>
      <c r="AD345" s="63" t="s">
        <v>47</v>
      </c>
      <c r="AE345" s="63">
        <v>4813.3</v>
      </c>
      <c r="AF345" s="63">
        <v>4850</v>
      </c>
      <c r="AG345" s="63">
        <v>504</v>
      </c>
      <c r="AI345" s="63">
        <f t="shared" si="11"/>
        <v>36.468160106738047</v>
      </c>
    </row>
    <row r="346" spans="1:36" ht="42.6" customHeight="1">
      <c r="A346" s="63">
        <v>39</v>
      </c>
      <c r="B346" s="63">
        <v>340</v>
      </c>
      <c r="C346" s="67" t="s">
        <v>336</v>
      </c>
      <c r="D346" s="67" t="s">
        <v>337</v>
      </c>
      <c r="E346" s="67" t="s">
        <v>338</v>
      </c>
      <c r="F346" s="63">
        <v>60.1282</v>
      </c>
      <c r="G346" s="63">
        <v>18.6435</v>
      </c>
      <c r="O346" s="83" t="s">
        <v>127</v>
      </c>
      <c r="Q346" s="63" t="s">
        <v>42</v>
      </c>
      <c r="U346" s="67" t="s">
        <v>321</v>
      </c>
      <c r="V346" s="84" t="s">
        <v>322</v>
      </c>
      <c r="W346" s="84" t="s">
        <v>323</v>
      </c>
      <c r="AC346" s="63">
        <v>191</v>
      </c>
      <c r="AD346" s="63" t="s">
        <v>47</v>
      </c>
      <c r="AE346" s="63">
        <v>4316.7</v>
      </c>
      <c r="AF346" s="63">
        <v>4850</v>
      </c>
      <c r="AG346" s="63">
        <v>873.2</v>
      </c>
      <c r="AI346" s="63">
        <f t="shared" si="11"/>
        <v>63.182534534134263</v>
      </c>
    </row>
    <row r="347" spans="1:36" ht="42.6" customHeight="1">
      <c r="A347" s="63">
        <v>39</v>
      </c>
      <c r="B347" s="63">
        <v>341</v>
      </c>
      <c r="C347" s="67" t="s">
        <v>336</v>
      </c>
      <c r="D347" s="67" t="s">
        <v>337</v>
      </c>
      <c r="E347" s="67" t="s">
        <v>338</v>
      </c>
      <c r="F347" s="63">
        <v>60.1282</v>
      </c>
      <c r="G347" s="63">
        <v>18.6435</v>
      </c>
      <c r="O347" s="83" t="s">
        <v>127</v>
      </c>
      <c r="Q347" s="63" t="s">
        <v>42</v>
      </c>
      <c r="U347" s="67" t="s">
        <v>321</v>
      </c>
      <c r="V347" s="84" t="s">
        <v>322</v>
      </c>
      <c r="W347" s="84" t="s">
        <v>323</v>
      </c>
      <c r="AC347" s="63">
        <v>191</v>
      </c>
      <c r="AD347" s="63" t="s">
        <v>47</v>
      </c>
      <c r="AE347" s="63">
        <v>3450</v>
      </c>
      <c r="AF347" s="63">
        <v>3680</v>
      </c>
      <c r="AG347" s="63">
        <v>764.9</v>
      </c>
      <c r="AH347" s="63">
        <v>675.1</v>
      </c>
      <c r="AI347" s="63">
        <f t="shared" si="11"/>
        <v>55.346221558817327</v>
      </c>
      <c r="AJ347" s="63">
        <f t="shared" si="12"/>
        <v>48.848521603291388</v>
      </c>
    </row>
    <row r="348" spans="1:36" ht="50.4" customHeight="1">
      <c r="A348" s="63">
        <v>39</v>
      </c>
      <c r="B348" s="63">
        <v>342</v>
      </c>
      <c r="C348" s="67" t="s">
        <v>336</v>
      </c>
      <c r="D348" s="67" t="s">
        <v>337</v>
      </c>
      <c r="E348" s="67" t="s">
        <v>338</v>
      </c>
      <c r="F348" s="63">
        <v>60.1282</v>
      </c>
      <c r="G348" s="63">
        <v>18.6435</v>
      </c>
      <c r="O348" s="83" t="s">
        <v>127</v>
      </c>
      <c r="Q348" s="63" t="s">
        <v>42</v>
      </c>
      <c r="U348" s="67" t="s">
        <v>321</v>
      </c>
      <c r="V348" s="84" t="s">
        <v>322</v>
      </c>
      <c r="W348" s="84" t="s">
        <v>323</v>
      </c>
      <c r="AC348" s="63">
        <v>191</v>
      </c>
      <c r="AD348" s="63" t="s">
        <v>47</v>
      </c>
      <c r="AE348" s="63">
        <v>3610</v>
      </c>
      <c r="AF348" s="63">
        <v>3680</v>
      </c>
      <c r="AG348" s="63">
        <v>1030</v>
      </c>
      <c r="AH348" s="63">
        <v>675.1</v>
      </c>
      <c r="AI348" s="63">
        <f t="shared" si="11"/>
        <v>74.528184345119428</v>
      </c>
      <c r="AJ348" s="63">
        <f t="shared" si="12"/>
        <v>48.848521603291388</v>
      </c>
    </row>
    <row r="349" spans="1:36" ht="43.8" customHeight="1">
      <c r="A349" s="63">
        <v>39</v>
      </c>
      <c r="B349" s="63">
        <v>343</v>
      </c>
      <c r="C349" s="67" t="s">
        <v>336</v>
      </c>
      <c r="D349" s="67" t="s">
        <v>337</v>
      </c>
      <c r="E349" s="67" t="s">
        <v>338</v>
      </c>
      <c r="F349" s="63">
        <v>60.1282</v>
      </c>
      <c r="G349" s="63">
        <v>18.6435</v>
      </c>
      <c r="O349" s="83" t="s">
        <v>127</v>
      </c>
      <c r="Q349" s="63" t="s">
        <v>42</v>
      </c>
      <c r="U349" s="67" t="s">
        <v>321</v>
      </c>
      <c r="V349" s="84" t="s">
        <v>322</v>
      </c>
      <c r="W349" s="84" t="s">
        <v>323</v>
      </c>
      <c r="AC349" s="63">
        <v>191</v>
      </c>
      <c r="AD349" s="63" t="s">
        <v>47</v>
      </c>
      <c r="AE349" s="63">
        <v>3816.7</v>
      </c>
      <c r="AF349" s="63">
        <v>3680</v>
      </c>
      <c r="AG349" s="63">
        <v>914.5</v>
      </c>
      <c r="AH349" s="63">
        <v>675.1</v>
      </c>
      <c r="AI349" s="63">
        <f t="shared" si="11"/>
        <v>66.170897653991958</v>
      </c>
      <c r="AJ349" s="63">
        <f t="shared" si="12"/>
        <v>48.848521603291388</v>
      </c>
    </row>
    <row r="350" spans="1:36" ht="52.8" customHeight="1">
      <c r="A350" s="63">
        <v>39</v>
      </c>
      <c r="B350" s="63">
        <v>344</v>
      </c>
      <c r="C350" s="67" t="s">
        <v>336</v>
      </c>
      <c r="D350" s="67" t="s">
        <v>337</v>
      </c>
      <c r="E350" s="67" t="s">
        <v>338</v>
      </c>
      <c r="F350" s="63">
        <v>60.1282</v>
      </c>
      <c r="G350" s="63">
        <v>18.6435</v>
      </c>
      <c r="O350" s="83" t="s">
        <v>127</v>
      </c>
      <c r="Q350" s="63" t="s">
        <v>42</v>
      </c>
      <c r="U350" s="67" t="s">
        <v>321</v>
      </c>
      <c r="V350" s="84" t="s">
        <v>322</v>
      </c>
      <c r="W350" s="84" t="s">
        <v>323</v>
      </c>
      <c r="AC350" s="63">
        <v>191</v>
      </c>
      <c r="AD350" s="63" t="s">
        <v>47</v>
      </c>
      <c r="AE350" s="63">
        <v>3203.3</v>
      </c>
      <c r="AF350" s="63">
        <v>3680</v>
      </c>
      <c r="AG350" s="63">
        <v>1170</v>
      </c>
      <c r="AH350" s="63">
        <v>675.1</v>
      </c>
      <c r="AI350" s="63">
        <f t="shared" si="11"/>
        <v>84.658228819213335</v>
      </c>
      <c r="AJ350" s="63">
        <f t="shared" si="12"/>
        <v>48.848521603291388</v>
      </c>
    </row>
    <row r="351" spans="1:36" ht="50.4" customHeight="1">
      <c r="A351" s="63">
        <v>39</v>
      </c>
      <c r="B351" s="63">
        <v>345</v>
      </c>
      <c r="C351" s="67" t="s">
        <v>336</v>
      </c>
      <c r="D351" s="67" t="s">
        <v>337</v>
      </c>
      <c r="E351" s="67" t="s">
        <v>338</v>
      </c>
      <c r="F351" s="63">
        <v>60.1282</v>
      </c>
      <c r="G351" s="63">
        <v>18.6435</v>
      </c>
      <c r="O351" s="83" t="s">
        <v>127</v>
      </c>
      <c r="Q351" s="63" t="s">
        <v>42</v>
      </c>
      <c r="U351" s="67" t="s">
        <v>321</v>
      </c>
      <c r="V351" s="84" t="s">
        <v>322</v>
      </c>
      <c r="W351" s="84" t="s">
        <v>323</v>
      </c>
      <c r="AC351" s="63">
        <v>191</v>
      </c>
      <c r="AD351" s="63" t="s">
        <v>47</v>
      </c>
      <c r="AE351" s="63">
        <v>5170</v>
      </c>
      <c r="AF351" s="63">
        <v>5143.3</v>
      </c>
      <c r="AG351" s="63">
        <v>165.2</v>
      </c>
      <c r="AH351" s="63">
        <v>130.1</v>
      </c>
      <c r="AI351" s="63">
        <f t="shared" si="11"/>
        <v>11.953452479430805</v>
      </c>
      <c r="AJ351" s="63">
        <f t="shared" si="12"/>
        <v>9.4137056148544058</v>
      </c>
    </row>
    <row r="352" spans="1:36" ht="48" customHeight="1">
      <c r="A352" s="63">
        <v>39</v>
      </c>
      <c r="B352" s="63">
        <v>346</v>
      </c>
      <c r="C352" s="67" t="s">
        <v>336</v>
      </c>
      <c r="D352" s="67" t="s">
        <v>337</v>
      </c>
      <c r="E352" s="67" t="s">
        <v>338</v>
      </c>
      <c r="F352" s="63">
        <v>60.1282</v>
      </c>
      <c r="G352" s="63">
        <v>18.6435</v>
      </c>
      <c r="O352" s="83" t="s">
        <v>127</v>
      </c>
      <c r="Q352" s="63" t="s">
        <v>42</v>
      </c>
      <c r="U352" s="67" t="s">
        <v>321</v>
      </c>
      <c r="V352" s="84" t="s">
        <v>322</v>
      </c>
      <c r="W352" s="84" t="s">
        <v>323</v>
      </c>
      <c r="AC352" s="63">
        <v>191</v>
      </c>
      <c r="AD352" s="63" t="s">
        <v>47</v>
      </c>
      <c r="AE352" s="63">
        <v>5223.3</v>
      </c>
      <c r="AF352" s="63">
        <v>5143.3</v>
      </c>
      <c r="AG352" s="63">
        <v>221.9</v>
      </c>
      <c r="AH352" s="63">
        <v>130.1</v>
      </c>
      <c r="AI352" s="63">
        <f t="shared" si="11"/>
        <v>16.056120491438836</v>
      </c>
      <c r="AJ352" s="63">
        <f t="shared" si="12"/>
        <v>9.4137056148544058</v>
      </c>
    </row>
    <row r="353" spans="1:36" ht="62.4" customHeight="1">
      <c r="A353" s="63">
        <v>39</v>
      </c>
      <c r="B353" s="63">
        <v>347</v>
      </c>
      <c r="C353" s="67" t="s">
        <v>336</v>
      </c>
      <c r="D353" s="67" t="s">
        <v>337</v>
      </c>
      <c r="E353" s="67" t="s">
        <v>338</v>
      </c>
      <c r="F353" s="63">
        <v>60.1282</v>
      </c>
      <c r="G353" s="63">
        <v>18.6435</v>
      </c>
      <c r="O353" s="83" t="s">
        <v>127</v>
      </c>
      <c r="Q353" s="63" t="s">
        <v>42</v>
      </c>
      <c r="U353" s="67" t="s">
        <v>321</v>
      </c>
      <c r="V353" s="84" t="s">
        <v>322</v>
      </c>
      <c r="W353" s="84" t="s">
        <v>323</v>
      </c>
      <c r="AC353" s="63">
        <v>191</v>
      </c>
      <c r="AD353" s="63" t="s">
        <v>47</v>
      </c>
      <c r="AE353" s="63">
        <v>5040</v>
      </c>
      <c r="AF353" s="63">
        <v>5143.3</v>
      </c>
      <c r="AG353" s="63">
        <v>115.3</v>
      </c>
      <c r="AH353" s="63">
        <v>130.1</v>
      </c>
      <c r="AI353" s="63">
        <f t="shared" si="11"/>
        <v>8.3428151990216204</v>
      </c>
      <c r="AJ353" s="63">
        <f t="shared" si="12"/>
        <v>9.4137056148544058</v>
      </c>
    </row>
    <row r="354" spans="1:36" ht="55.8" customHeight="1">
      <c r="A354" s="63">
        <v>39</v>
      </c>
      <c r="B354" s="63">
        <v>348</v>
      </c>
      <c r="C354" s="67" t="s">
        <v>336</v>
      </c>
      <c r="D354" s="67" t="s">
        <v>337</v>
      </c>
      <c r="E354" s="67" t="s">
        <v>338</v>
      </c>
      <c r="F354" s="63">
        <v>60.1282</v>
      </c>
      <c r="G354" s="63">
        <v>18.6435</v>
      </c>
      <c r="O354" s="83" t="s">
        <v>127</v>
      </c>
      <c r="Q354" s="63" t="s">
        <v>42</v>
      </c>
      <c r="U354" s="67" t="s">
        <v>321</v>
      </c>
      <c r="V354" s="84" t="s">
        <v>322</v>
      </c>
      <c r="W354" s="84" t="s">
        <v>323</v>
      </c>
      <c r="AC354" s="63">
        <v>191</v>
      </c>
      <c r="AD354" s="63" t="s">
        <v>47</v>
      </c>
      <c r="AE354" s="63">
        <v>4880</v>
      </c>
      <c r="AF354" s="63">
        <v>5143.3</v>
      </c>
      <c r="AG354" s="63">
        <v>177.8</v>
      </c>
      <c r="AH354" s="63">
        <v>130.1</v>
      </c>
      <c r="AI354" s="63">
        <f t="shared" si="11"/>
        <v>12.865156482099257</v>
      </c>
      <c r="AJ354" s="63">
        <f t="shared" si="12"/>
        <v>9.4137056148544058</v>
      </c>
    </row>
    <row r="355" spans="1:36" ht="50.4" customHeight="1">
      <c r="A355" s="63">
        <v>39</v>
      </c>
      <c r="B355" s="63">
        <v>349</v>
      </c>
      <c r="C355" s="67" t="s">
        <v>336</v>
      </c>
      <c r="D355" s="67" t="s">
        <v>337</v>
      </c>
      <c r="E355" s="67" t="s">
        <v>338</v>
      </c>
      <c r="F355" s="63">
        <v>60.1282</v>
      </c>
      <c r="G355" s="63">
        <v>18.6435</v>
      </c>
      <c r="O355" s="83" t="s">
        <v>127</v>
      </c>
      <c r="Q355" s="63" t="s">
        <v>42</v>
      </c>
      <c r="U355" s="67" t="s">
        <v>321</v>
      </c>
      <c r="V355" s="84" t="s">
        <v>322</v>
      </c>
      <c r="W355" s="84" t="s">
        <v>323</v>
      </c>
      <c r="AC355" s="63">
        <v>191</v>
      </c>
      <c r="AD355" s="63" t="s">
        <v>47</v>
      </c>
      <c r="AE355" s="63">
        <v>4513.3</v>
      </c>
      <c r="AF355" s="63">
        <v>4520</v>
      </c>
      <c r="AG355" s="63">
        <v>213.9</v>
      </c>
      <c r="AH355" s="63">
        <v>488.8</v>
      </c>
      <c r="AI355" s="63">
        <f t="shared" si="11"/>
        <v>15.4772608072049</v>
      </c>
      <c r="AJ355" s="63">
        <f t="shared" si="12"/>
        <v>35.368326706693573</v>
      </c>
    </row>
    <row r="356" spans="1:36" ht="48" customHeight="1">
      <c r="A356" s="63">
        <v>39</v>
      </c>
      <c r="B356" s="63">
        <v>350</v>
      </c>
      <c r="C356" s="67" t="s">
        <v>336</v>
      </c>
      <c r="D356" s="67" t="s">
        <v>337</v>
      </c>
      <c r="E356" s="67" t="s">
        <v>338</v>
      </c>
      <c r="F356" s="63">
        <v>60.1282</v>
      </c>
      <c r="G356" s="63">
        <v>18.6435</v>
      </c>
      <c r="O356" s="83" t="s">
        <v>127</v>
      </c>
      <c r="Q356" s="63" t="s">
        <v>42</v>
      </c>
      <c r="U356" s="67" t="s">
        <v>321</v>
      </c>
      <c r="V356" s="84" t="s">
        <v>322</v>
      </c>
      <c r="W356" s="84" t="s">
        <v>323</v>
      </c>
      <c r="AC356" s="63">
        <v>191</v>
      </c>
      <c r="AD356" s="63" t="s">
        <v>47</v>
      </c>
      <c r="AE356" s="63">
        <v>4616.7</v>
      </c>
      <c r="AF356" s="63">
        <v>4520</v>
      </c>
      <c r="AG356" s="63">
        <v>245.8</v>
      </c>
      <c r="AH356" s="63">
        <v>488.8</v>
      </c>
      <c r="AI356" s="63">
        <f t="shared" si="11"/>
        <v>17.785463798087726</v>
      </c>
      <c r="AJ356" s="63">
        <f t="shared" si="12"/>
        <v>35.368326706693573</v>
      </c>
    </row>
    <row r="357" spans="1:36" ht="57" customHeight="1">
      <c r="A357" s="63">
        <v>39</v>
      </c>
      <c r="B357" s="63">
        <v>351</v>
      </c>
      <c r="C357" s="67" t="s">
        <v>336</v>
      </c>
      <c r="D357" s="67" t="s">
        <v>337</v>
      </c>
      <c r="E357" s="67" t="s">
        <v>338</v>
      </c>
      <c r="F357" s="63">
        <v>60.1282</v>
      </c>
      <c r="G357" s="63">
        <v>18.6435</v>
      </c>
      <c r="O357" s="83" t="s">
        <v>127</v>
      </c>
      <c r="Q357" s="63" t="s">
        <v>42</v>
      </c>
      <c r="U357" s="67" t="s">
        <v>321</v>
      </c>
      <c r="V357" s="84" t="s">
        <v>322</v>
      </c>
      <c r="W357" s="84" t="s">
        <v>323</v>
      </c>
      <c r="AC357" s="63">
        <v>191</v>
      </c>
      <c r="AD357" s="63" t="s">
        <v>47</v>
      </c>
      <c r="AE357" s="63">
        <v>4693.3</v>
      </c>
      <c r="AF357" s="63">
        <v>4520</v>
      </c>
      <c r="AG357" s="63">
        <v>433.2</v>
      </c>
      <c r="AH357" s="63">
        <v>488.8</v>
      </c>
      <c r="AI357" s="63">
        <f t="shared" si="11"/>
        <v>31.345251901267705</v>
      </c>
      <c r="AJ357" s="63">
        <f t="shared" si="12"/>
        <v>35.368326706693573</v>
      </c>
    </row>
    <row r="358" spans="1:36" ht="48.6" customHeight="1">
      <c r="A358" s="63">
        <v>39</v>
      </c>
      <c r="B358" s="63">
        <v>352</v>
      </c>
      <c r="C358" s="67" t="s">
        <v>336</v>
      </c>
      <c r="D358" s="67" t="s">
        <v>337</v>
      </c>
      <c r="E358" s="67" t="s">
        <v>338</v>
      </c>
      <c r="F358" s="63">
        <v>60.1282</v>
      </c>
      <c r="G358" s="63">
        <v>18.6435</v>
      </c>
      <c r="O358" s="83" t="s">
        <v>127</v>
      </c>
      <c r="Q358" s="63" t="s">
        <v>42</v>
      </c>
      <c r="U358" s="67" t="s">
        <v>321</v>
      </c>
      <c r="V358" s="84" t="s">
        <v>322</v>
      </c>
      <c r="W358" s="84" t="s">
        <v>323</v>
      </c>
      <c r="AC358" s="63">
        <v>191</v>
      </c>
      <c r="AD358" s="63" t="s">
        <v>47</v>
      </c>
      <c r="AE358" s="63">
        <v>4790</v>
      </c>
      <c r="AF358" s="63">
        <v>4520</v>
      </c>
      <c r="AG358" s="63">
        <v>403.6</v>
      </c>
      <c r="AH358" s="63">
        <v>488.8</v>
      </c>
      <c r="AI358" s="63">
        <f t="shared" si="11"/>
        <v>29.203471069602138</v>
      </c>
      <c r="AJ358" s="63">
        <f t="shared" si="12"/>
        <v>35.368326706693573</v>
      </c>
    </row>
    <row r="359" spans="1:36" ht="50.4" customHeight="1">
      <c r="A359" s="63">
        <v>39</v>
      </c>
      <c r="B359" s="63">
        <v>353</v>
      </c>
      <c r="C359" s="67" t="s">
        <v>336</v>
      </c>
      <c r="D359" s="67" t="s">
        <v>337</v>
      </c>
      <c r="E359" s="67" t="s">
        <v>338</v>
      </c>
      <c r="F359" s="63">
        <v>60.1282</v>
      </c>
      <c r="G359" s="63">
        <v>18.6435</v>
      </c>
      <c r="O359" s="83" t="s">
        <v>127</v>
      </c>
      <c r="Q359" s="63" t="s">
        <v>42</v>
      </c>
      <c r="U359" s="67" t="s">
        <v>321</v>
      </c>
      <c r="V359" s="84" t="s">
        <v>322</v>
      </c>
      <c r="W359" s="84" t="s">
        <v>323</v>
      </c>
      <c r="AC359" s="63">
        <v>191</v>
      </c>
      <c r="AD359" s="63" t="s">
        <v>47</v>
      </c>
      <c r="AE359" s="63">
        <v>4203.3</v>
      </c>
      <c r="AF359" s="63">
        <v>3663.3</v>
      </c>
      <c r="AG359" s="63">
        <v>120.6</v>
      </c>
      <c r="AH359" s="63">
        <v>527.29999999999995</v>
      </c>
      <c r="AI359" s="63">
        <f t="shared" si="11"/>
        <v>8.7263097398266041</v>
      </c>
      <c r="AJ359" s="63">
        <f t="shared" si="12"/>
        <v>38.154088937069389</v>
      </c>
    </row>
    <row r="360" spans="1:36" ht="51" customHeight="1">
      <c r="A360" s="63">
        <v>39</v>
      </c>
      <c r="B360" s="63">
        <v>354</v>
      </c>
      <c r="C360" s="67" t="s">
        <v>336</v>
      </c>
      <c r="D360" s="67" t="s">
        <v>337</v>
      </c>
      <c r="E360" s="67" t="s">
        <v>338</v>
      </c>
      <c r="F360" s="63">
        <v>60.1282</v>
      </c>
      <c r="G360" s="63">
        <v>18.6435</v>
      </c>
      <c r="O360" s="83" t="s">
        <v>127</v>
      </c>
      <c r="Q360" s="63" t="s">
        <v>42</v>
      </c>
      <c r="U360" s="67" t="s">
        <v>321</v>
      </c>
      <c r="V360" s="84" t="s">
        <v>322</v>
      </c>
      <c r="W360" s="84" t="s">
        <v>323</v>
      </c>
      <c r="AC360" s="63">
        <v>191</v>
      </c>
      <c r="AD360" s="63" t="s">
        <v>47</v>
      </c>
      <c r="AE360" s="63">
        <v>3936.7</v>
      </c>
      <c r="AF360" s="63">
        <v>3663.3</v>
      </c>
      <c r="AG360" s="63">
        <v>203.1</v>
      </c>
      <c r="AH360" s="63">
        <v>527.29999999999995</v>
      </c>
      <c r="AI360" s="63">
        <f t="shared" si="11"/>
        <v>14.695800233489082</v>
      </c>
      <c r="AJ360" s="63">
        <f t="shared" si="12"/>
        <v>38.154088937069389</v>
      </c>
    </row>
    <row r="361" spans="1:36" ht="49.2" customHeight="1">
      <c r="A361" s="63">
        <v>39</v>
      </c>
      <c r="B361" s="63">
        <v>355</v>
      </c>
      <c r="C361" s="67" t="s">
        <v>336</v>
      </c>
      <c r="D361" s="67" t="s">
        <v>337</v>
      </c>
      <c r="E361" s="67" t="s">
        <v>338</v>
      </c>
      <c r="F361" s="63">
        <v>60.1282</v>
      </c>
      <c r="G361" s="63">
        <v>18.6435</v>
      </c>
      <c r="O361" s="83" t="s">
        <v>127</v>
      </c>
      <c r="Q361" s="63" t="s">
        <v>42</v>
      </c>
      <c r="U361" s="67" t="s">
        <v>321</v>
      </c>
      <c r="V361" s="84" t="s">
        <v>322</v>
      </c>
      <c r="W361" s="84" t="s">
        <v>323</v>
      </c>
      <c r="AC361" s="63">
        <v>191</v>
      </c>
      <c r="AD361" s="63" t="s">
        <v>47</v>
      </c>
      <c r="AE361" s="63">
        <v>4253.3</v>
      </c>
      <c r="AF361" s="63">
        <v>3663.3</v>
      </c>
      <c r="AG361" s="63">
        <v>293.7</v>
      </c>
      <c r="AH361" s="63">
        <v>527.29999999999995</v>
      </c>
      <c r="AI361" s="63">
        <f t="shared" si="11"/>
        <v>21.251386157438422</v>
      </c>
      <c r="AJ361" s="63">
        <f t="shared" si="12"/>
        <v>38.154088937069389</v>
      </c>
    </row>
    <row r="362" spans="1:36" ht="53.4" customHeight="1">
      <c r="A362" s="63">
        <v>39</v>
      </c>
      <c r="B362" s="63">
        <v>356</v>
      </c>
      <c r="C362" s="67" t="s">
        <v>336</v>
      </c>
      <c r="D362" s="67" t="s">
        <v>337</v>
      </c>
      <c r="E362" s="67" t="s">
        <v>338</v>
      </c>
      <c r="F362" s="63">
        <v>60.1282</v>
      </c>
      <c r="G362" s="63">
        <v>18.6435</v>
      </c>
      <c r="O362" s="83" t="s">
        <v>127</v>
      </c>
      <c r="Q362" s="63" t="s">
        <v>42</v>
      </c>
      <c r="U362" s="67" t="s">
        <v>321</v>
      </c>
      <c r="V362" s="84" t="s">
        <v>322</v>
      </c>
      <c r="W362" s="84" t="s">
        <v>323</v>
      </c>
      <c r="AC362" s="63">
        <v>191</v>
      </c>
      <c r="AD362" s="63" t="s">
        <v>47</v>
      </c>
      <c r="AE362" s="63">
        <v>3470</v>
      </c>
      <c r="AF362" s="63">
        <v>3663.3</v>
      </c>
      <c r="AG362" s="63">
        <v>311.89999999999998</v>
      </c>
      <c r="AH362" s="63">
        <v>527.29999999999995</v>
      </c>
      <c r="AI362" s="63">
        <f t="shared" si="11"/>
        <v>22.56829193907063</v>
      </c>
      <c r="AJ362" s="63">
        <f t="shared" si="12"/>
        <v>38.154088937069389</v>
      </c>
    </row>
    <row r="363" spans="1:36" ht="54" customHeight="1">
      <c r="A363" s="63">
        <v>39</v>
      </c>
      <c r="B363" s="63">
        <v>357</v>
      </c>
      <c r="C363" s="67" t="s">
        <v>336</v>
      </c>
      <c r="D363" s="67" t="s">
        <v>337</v>
      </c>
      <c r="E363" s="67" t="s">
        <v>338</v>
      </c>
      <c r="F363" s="63">
        <v>60.1282</v>
      </c>
      <c r="G363" s="63">
        <v>18.6435</v>
      </c>
      <c r="O363" s="83" t="s">
        <v>127</v>
      </c>
      <c r="Q363" s="63" t="s">
        <v>42</v>
      </c>
      <c r="U363" s="67" t="s">
        <v>321</v>
      </c>
      <c r="V363" s="84" t="s">
        <v>322</v>
      </c>
      <c r="W363" s="84" t="s">
        <v>323</v>
      </c>
      <c r="AC363" s="63">
        <v>191</v>
      </c>
      <c r="AD363" s="63" t="s">
        <v>47</v>
      </c>
      <c r="AE363" s="63">
        <v>2253.3000000000002</v>
      </c>
      <c r="AF363" s="63">
        <v>2323.3000000000002</v>
      </c>
      <c r="AG363" s="63">
        <v>170.1</v>
      </c>
      <c r="AH363" s="63">
        <v>133.19999999999999</v>
      </c>
      <c r="AI363" s="63">
        <f t="shared" si="11"/>
        <v>12.308004036024091</v>
      </c>
      <c r="AJ363" s="63">
        <f t="shared" si="12"/>
        <v>9.6380137424950547</v>
      </c>
    </row>
    <row r="364" spans="1:36" ht="51.6" customHeight="1">
      <c r="A364" s="63">
        <v>39</v>
      </c>
      <c r="B364" s="63">
        <v>358</v>
      </c>
      <c r="C364" s="67" t="s">
        <v>336</v>
      </c>
      <c r="D364" s="67" t="s">
        <v>337</v>
      </c>
      <c r="E364" s="67" t="s">
        <v>338</v>
      </c>
      <c r="F364" s="63">
        <v>60.1282</v>
      </c>
      <c r="G364" s="63">
        <v>18.6435</v>
      </c>
      <c r="O364" s="83" t="s">
        <v>127</v>
      </c>
      <c r="Q364" s="63" t="s">
        <v>42</v>
      </c>
      <c r="U364" s="67" t="s">
        <v>321</v>
      </c>
      <c r="V364" s="84" t="s">
        <v>322</v>
      </c>
      <c r="W364" s="84" t="s">
        <v>323</v>
      </c>
      <c r="AC364" s="63">
        <v>191</v>
      </c>
      <c r="AD364" s="63" t="s">
        <v>47</v>
      </c>
      <c r="AE364" s="63">
        <v>2130</v>
      </c>
      <c r="AF364" s="63">
        <v>2323.3000000000002</v>
      </c>
      <c r="AG364" s="63">
        <v>245.6</v>
      </c>
      <c r="AH364" s="63">
        <v>133.19999999999999</v>
      </c>
      <c r="AI364" s="63">
        <f t="shared" si="11"/>
        <v>17.770992305981874</v>
      </c>
      <c r="AJ364" s="63">
        <f t="shared" si="12"/>
        <v>9.6380137424950547</v>
      </c>
    </row>
    <row r="365" spans="1:36" ht="51" customHeight="1">
      <c r="A365" s="63">
        <v>39</v>
      </c>
      <c r="B365" s="63">
        <v>359</v>
      </c>
      <c r="C365" s="67" t="s">
        <v>336</v>
      </c>
      <c r="D365" s="67" t="s">
        <v>337</v>
      </c>
      <c r="E365" s="67" t="s">
        <v>338</v>
      </c>
      <c r="F365" s="63">
        <v>60.1282</v>
      </c>
      <c r="G365" s="63">
        <v>18.6435</v>
      </c>
      <c r="O365" s="83" t="s">
        <v>127</v>
      </c>
      <c r="Q365" s="63" t="s">
        <v>42</v>
      </c>
      <c r="U365" s="67" t="s">
        <v>321</v>
      </c>
      <c r="V365" s="84" t="s">
        <v>322</v>
      </c>
      <c r="W365" s="84" t="s">
        <v>323</v>
      </c>
      <c r="AC365" s="63">
        <v>191</v>
      </c>
      <c r="AD365" s="63" t="s">
        <v>47</v>
      </c>
      <c r="AE365" s="63">
        <v>2226.6999999999998</v>
      </c>
      <c r="AF365" s="63">
        <v>2323.3000000000002</v>
      </c>
      <c r="AG365" s="63">
        <v>578.4</v>
      </c>
      <c r="AH365" s="63">
        <v>133.19999999999999</v>
      </c>
      <c r="AI365" s="63">
        <f t="shared" si="11"/>
        <v>41.851555170113663</v>
      </c>
      <c r="AJ365" s="63">
        <f t="shared" si="12"/>
        <v>9.6380137424950547</v>
      </c>
    </row>
    <row r="366" spans="1:36" ht="51.6" customHeight="1">
      <c r="A366" s="63">
        <v>39</v>
      </c>
      <c r="B366" s="63">
        <v>360</v>
      </c>
      <c r="C366" s="67" t="s">
        <v>336</v>
      </c>
      <c r="D366" s="67" t="s">
        <v>337</v>
      </c>
      <c r="E366" s="67" t="s">
        <v>338</v>
      </c>
      <c r="F366" s="63">
        <v>60.1282</v>
      </c>
      <c r="G366" s="63">
        <v>18.6435</v>
      </c>
      <c r="O366" s="83" t="s">
        <v>127</v>
      </c>
      <c r="Q366" s="63" t="s">
        <v>42</v>
      </c>
      <c r="U366" s="67" t="s">
        <v>321</v>
      </c>
      <c r="V366" s="84" t="s">
        <v>322</v>
      </c>
      <c r="W366" s="84" t="s">
        <v>323</v>
      </c>
      <c r="AC366" s="63">
        <v>191</v>
      </c>
      <c r="AD366" s="63" t="s">
        <v>47</v>
      </c>
      <c r="AE366" s="63">
        <v>2440</v>
      </c>
      <c r="AF366" s="63">
        <v>2323.3000000000002</v>
      </c>
      <c r="AG366" s="63">
        <v>467</v>
      </c>
      <c r="AH366" s="63">
        <v>133.19999999999999</v>
      </c>
      <c r="AI366" s="63">
        <f t="shared" si="11"/>
        <v>33.790934067156087</v>
      </c>
      <c r="AJ366" s="63">
        <f t="shared" si="12"/>
        <v>9.6380137424950547</v>
      </c>
    </row>
    <row r="367" spans="1:36" ht="57.6" customHeight="1">
      <c r="A367" s="63">
        <v>39</v>
      </c>
      <c r="B367" s="63">
        <v>361</v>
      </c>
      <c r="C367" s="67" t="s">
        <v>336</v>
      </c>
      <c r="D367" s="67" t="s">
        <v>337</v>
      </c>
      <c r="E367" s="67" t="s">
        <v>338</v>
      </c>
      <c r="F367" s="63">
        <v>60.1282</v>
      </c>
      <c r="G367" s="63">
        <v>18.6435</v>
      </c>
      <c r="O367" s="83" t="s">
        <v>127</v>
      </c>
      <c r="Q367" s="63" t="s">
        <v>42</v>
      </c>
      <c r="U367" s="67" t="s">
        <v>321</v>
      </c>
      <c r="V367" s="84" t="s">
        <v>322</v>
      </c>
      <c r="W367" s="84" t="s">
        <v>323</v>
      </c>
      <c r="AC367" s="63">
        <v>191</v>
      </c>
      <c r="AD367" s="63" t="s">
        <v>47</v>
      </c>
      <c r="AE367" s="63">
        <v>4386.7</v>
      </c>
      <c r="AF367" s="63">
        <v>4876.7</v>
      </c>
      <c r="AG367" s="63">
        <v>454.5</v>
      </c>
      <c r="AH367" s="63">
        <v>560.4</v>
      </c>
      <c r="AI367" s="63">
        <f t="shared" si="11"/>
        <v>32.886465810540564</v>
      </c>
      <c r="AJ367" s="63">
        <f t="shared" si="12"/>
        <v>40.549120880587303</v>
      </c>
    </row>
    <row r="368" spans="1:36" ht="49.2" customHeight="1">
      <c r="A368" s="63">
        <v>39</v>
      </c>
      <c r="B368" s="63">
        <v>362</v>
      </c>
      <c r="C368" s="67" t="s">
        <v>336</v>
      </c>
      <c r="D368" s="67" t="s">
        <v>337</v>
      </c>
      <c r="E368" s="67" t="s">
        <v>338</v>
      </c>
      <c r="F368" s="63">
        <v>60.1282</v>
      </c>
      <c r="G368" s="63">
        <v>18.6435</v>
      </c>
      <c r="O368" s="83" t="s">
        <v>127</v>
      </c>
      <c r="Q368" s="63" t="s">
        <v>42</v>
      </c>
      <c r="U368" s="67" t="s">
        <v>321</v>
      </c>
      <c r="V368" s="84" t="s">
        <v>322</v>
      </c>
      <c r="W368" s="84" t="s">
        <v>323</v>
      </c>
      <c r="AC368" s="63">
        <v>191</v>
      </c>
      <c r="AD368" s="63" t="s">
        <v>47</v>
      </c>
      <c r="AE368" s="63">
        <v>3976.7</v>
      </c>
      <c r="AF368" s="63">
        <v>4876.7</v>
      </c>
      <c r="AG368" s="63">
        <v>657.4</v>
      </c>
      <c r="AH368" s="63">
        <v>560.4</v>
      </c>
      <c r="AI368" s="63">
        <f t="shared" si="11"/>
        <v>47.567794551923797</v>
      </c>
      <c r="AJ368" s="63">
        <f t="shared" si="12"/>
        <v>40.549120880587303</v>
      </c>
    </row>
    <row r="369" spans="1:36" ht="56.4" customHeight="1">
      <c r="A369" s="63">
        <v>39</v>
      </c>
      <c r="B369" s="63">
        <v>363</v>
      </c>
      <c r="C369" s="67" t="s">
        <v>336</v>
      </c>
      <c r="D369" s="67" t="s">
        <v>337</v>
      </c>
      <c r="E369" s="67" t="s">
        <v>338</v>
      </c>
      <c r="F369" s="63">
        <v>60.1282</v>
      </c>
      <c r="G369" s="63">
        <v>18.6435</v>
      </c>
      <c r="O369" s="83" t="s">
        <v>127</v>
      </c>
      <c r="Q369" s="63" t="s">
        <v>42</v>
      </c>
      <c r="U369" s="67" t="s">
        <v>321</v>
      </c>
      <c r="V369" s="84" t="s">
        <v>322</v>
      </c>
      <c r="W369" s="84" t="s">
        <v>323</v>
      </c>
      <c r="AC369" s="63">
        <v>191</v>
      </c>
      <c r="AD369" s="63" t="s">
        <v>47</v>
      </c>
      <c r="AE369" s="63">
        <v>3596.7</v>
      </c>
      <c r="AF369" s="63">
        <v>4876.7</v>
      </c>
      <c r="AG369" s="63">
        <v>242.1</v>
      </c>
      <c r="AH369" s="63">
        <v>560.4</v>
      </c>
      <c r="AI369" s="63">
        <f t="shared" si="11"/>
        <v>17.517741194129528</v>
      </c>
      <c r="AJ369" s="63">
        <f t="shared" si="12"/>
        <v>40.549120880587303</v>
      </c>
    </row>
    <row r="370" spans="1:36" ht="49.2" customHeight="1">
      <c r="A370" s="63">
        <v>39</v>
      </c>
      <c r="B370" s="63">
        <v>364</v>
      </c>
      <c r="C370" s="67" t="s">
        <v>336</v>
      </c>
      <c r="D370" s="67" t="s">
        <v>337</v>
      </c>
      <c r="E370" s="67" t="s">
        <v>338</v>
      </c>
      <c r="F370" s="63">
        <v>60.1282</v>
      </c>
      <c r="G370" s="63">
        <v>18.6435</v>
      </c>
      <c r="O370" s="83" t="s">
        <v>127</v>
      </c>
      <c r="Q370" s="63" t="s">
        <v>42</v>
      </c>
      <c r="U370" s="67" t="s">
        <v>321</v>
      </c>
      <c r="V370" s="84" t="s">
        <v>322</v>
      </c>
      <c r="W370" s="84" t="s">
        <v>323</v>
      </c>
      <c r="AC370" s="63">
        <v>191</v>
      </c>
      <c r="AD370" s="63" t="s">
        <v>47</v>
      </c>
      <c r="AE370" s="63">
        <v>4396.7</v>
      </c>
      <c r="AF370" s="63">
        <v>4876.7</v>
      </c>
      <c r="AG370" s="63">
        <v>184.5</v>
      </c>
      <c r="AH370" s="63">
        <v>560.4</v>
      </c>
      <c r="AI370" s="63">
        <f t="shared" si="11"/>
        <v>13.349951467645178</v>
      </c>
      <c r="AJ370" s="63">
        <f t="shared" si="12"/>
        <v>40.549120880587303</v>
      </c>
    </row>
    <row r="371" spans="1:36" ht="51" customHeight="1">
      <c r="A371" s="63">
        <v>39</v>
      </c>
      <c r="B371" s="63">
        <v>365</v>
      </c>
      <c r="C371" s="67" t="s">
        <v>336</v>
      </c>
      <c r="D371" s="67" t="s">
        <v>337</v>
      </c>
      <c r="E371" s="67" t="s">
        <v>338</v>
      </c>
      <c r="F371" s="63">
        <v>60.1282</v>
      </c>
      <c r="G371" s="63">
        <v>18.6435</v>
      </c>
      <c r="O371" s="83" t="s">
        <v>127</v>
      </c>
      <c r="Q371" s="63" t="s">
        <v>42</v>
      </c>
      <c r="U371" s="67" t="s">
        <v>321</v>
      </c>
      <c r="V371" s="84" t="s">
        <v>322</v>
      </c>
      <c r="W371" s="84" t="s">
        <v>323</v>
      </c>
      <c r="AC371" s="63">
        <v>191</v>
      </c>
      <c r="AD371" s="63" t="s">
        <v>47</v>
      </c>
      <c r="AE371" s="63">
        <v>2413.3000000000002</v>
      </c>
      <c r="AF371" s="63">
        <v>3125</v>
      </c>
      <c r="AG371" s="63">
        <v>513.9</v>
      </c>
      <c r="AH371" s="63">
        <v>254.1</v>
      </c>
      <c r="AI371" s="63">
        <f t="shared" si="11"/>
        <v>37.184498965977546</v>
      </c>
      <c r="AJ371" s="63">
        <f t="shared" si="12"/>
        <v>18.386030720480434</v>
      </c>
    </row>
    <row r="372" spans="1:36" ht="55.2" customHeight="1">
      <c r="A372" s="63">
        <v>39</v>
      </c>
      <c r="B372" s="63">
        <v>366</v>
      </c>
      <c r="C372" s="67" t="s">
        <v>336</v>
      </c>
      <c r="D372" s="67" t="s">
        <v>337</v>
      </c>
      <c r="E372" s="67" t="s">
        <v>338</v>
      </c>
      <c r="F372" s="63">
        <v>60.1282</v>
      </c>
      <c r="G372" s="63">
        <v>18.6435</v>
      </c>
      <c r="O372" s="83" t="s">
        <v>127</v>
      </c>
      <c r="Q372" s="63" t="s">
        <v>42</v>
      </c>
      <c r="U372" s="67" t="s">
        <v>321</v>
      </c>
      <c r="V372" s="84" t="s">
        <v>322</v>
      </c>
      <c r="W372" s="84" t="s">
        <v>323</v>
      </c>
      <c r="AC372" s="63">
        <v>191</v>
      </c>
      <c r="AD372" s="63" t="s">
        <v>47</v>
      </c>
      <c r="AE372" s="63">
        <v>3363.3</v>
      </c>
      <c r="AF372" s="63">
        <v>3125</v>
      </c>
      <c r="AG372" s="63">
        <v>289.89999999999998</v>
      </c>
      <c r="AH372" s="63">
        <v>254.1</v>
      </c>
      <c r="AI372" s="63">
        <f t="shared" si="11"/>
        <v>20.976427807427303</v>
      </c>
      <c r="AJ372" s="63">
        <f t="shared" si="12"/>
        <v>18.386030720480434</v>
      </c>
    </row>
    <row r="373" spans="1:36" ht="55.8" customHeight="1">
      <c r="A373" s="63">
        <v>39</v>
      </c>
      <c r="B373" s="63">
        <v>367</v>
      </c>
      <c r="C373" s="67" t="s">
        <v>336</v>
      </c>
      <c r="D373" s="67" t="s">
        <v>337</v>
      </c>
      <c r="E373" s="67" t="s">
        <v>338</v>
      </c>
      <c r="F373" s="63">
        <v>60.1282</v>
      </c>
      <c r="G373" s="63">
        <v>18.6435</v>
      </c>
      <c r="O373" s="83" t="s">
        <v>127</v>
      </c>
      <c r="Q373" s="63" t="s">
        <v>42</v>
      </c>
      <c r="U373" s="67" t="s">
        <v>321</v>
      </c>
      <c r="V373" s="84" t="s">
        <v>322</v>
      </c>
      <c r="W373" s="84" t="s">
        <v>323</v>
      </c>
      <c r="AC373" s="63">
        <v>191</v>
      </c>
      <c r="AD373" s="63" t="s">
        <v>47</v>
      </c>
      <c r="AE373" s="63">
        <v>3806.7</v>
      </c>
      <c r="AF373" s="63">
        <v>3125</v>
      </c>
      <c r="AG373" s="63">
        <v>705</v>
      </c>
      <c r="AH373" s="63">
        <v>254.1</v>
      </c>
      <c r="AI373" s="63">
        <f t="shared" si="11"/>
        <v>51.012009673115728</v>
      </c>
      <c r="AJ373" s="63">
        <f t="shared" si="12"/>
        <v>18.386030720480434</v>
      </c>
    </row>
    <row r="374" spans="1:36" ht="50.4" customHeight="1">
      <c r="A374" s="63">
        <v>39</v>
      </c>
      <c r="B374" s="63">
        <v>368</v>
      </c>
      <c r="C374" s="67" t="s">
        <v>336</v>
      </c>
      <c r="D374" s="67" t="s">
        <v>337</v>
      </c>
      <c r="E374" s="67" t="s">
        <v>338</v>
      </c>
      <c r="F374" s="63">
        <v>60.1282</v>
      </c>
      <c r="G374" s="63">
        <v>18.6435</v>
      </c>
      <c r="O374" s="83" t="s">
        <v>127</v>
      </c>
      <c r="Q374" s="63" t="s">
        <v>42</v>
      </c>
      <c r="U374" s="67" t="s">
        <v>321</v>
      </c>
      <c r="V374" s="84" t="s">
        <v>322</v>
      </c>
      <c r="W374" s="84" t="s">
        <v>323</v>
      </c>
      <c r="AC374" s="63">
        <v>191</v>
      </c>
      <c r="AD374" s="63" t="s">
        <v>47</v>
      </c>
      <c r="AE374" s="63">
        <v>2623.3</v>
      </c>
      <c r="AF374" s="63">
        <v>3125</v>
      </c>
      <c r="AG374" s="63">
        <v>319.7</v>
      </c>
      <c r="AH374" s="63">
        <v>254.1</v>
      </c>
      <c r="AI374" s="63">
        <f t="shared" si="11"/>
        <v>23.132680131198718</v>
      </c>
      <c r="AJ374" s="63">
        <f t="shared" si="12"/>
        <v>18.386030720480434</v>
      </c>
    </row>
    <row r="375" spans="1:36" ht="57.6" customHeight="1">
      <c r="A375" s="63">
        <v>40</v>
      </c>
      <c r="B375" s="63">
        <v>369</v>
      </c>
      <c r="C375" s="67" t="s">
        <v>339</v>
      </c>
      <c r="D375" s="67" t="s">
        <v>340</v>
      </c>
      <c r="E375" s="63" t="s">
        <v>341</v>
      </c>
      <c r="F375" s="63">
        <v>46.227600000000002</v>
      </c>
      <c r="G375" s="63">
        <v>2.2136999999999998</v>
      </c>
      <c r="O375" s="83" t="s">
        <v>99</v>
      </c>
      <c r="Q375" s="63" t="s">
        <v>42</v>
      </c>
      <c r="U375" s="67" t="s">
        <v>321</v>
      </c>
      <c r="V375" s="84" t="s">
        <v>322</v>
      </c>
      <c r="W375" s="84" t="s">
        <v>323</v>
      </c>
      <c r="AC375" s="63">
        <v>191</v>
      </c>
      <c r="AD375" s="63" t="s">
        <v>47</v>
      </c>
      <c r="AE375" s="63">
        <v>3047.7</v>
      </c>
      <c r="AF375" s="63">
        <v>5033</v>
      </c>
      <c r="AG375" s="63">
        <v>104</v>
      </c>
      <c r="AH375" s="63">
        <v>318.10000000000002</v>
      </c>
      <c r="AI375" s="63">
        <f t="shared" si="11"/>
        <v>7.5251758950411851</v>
      </c>
      <c r="AJ375" s="63">
        <f t="shared" si="12"/>
        <v>23.016908194351934</v>
      </c>
    </row>
    <row r="376" spans="1:36" ht="41.4" customHeight="1">
      <c r="A376" s="63">
        <v>40</v>
      </c>
      <c r="B376" s="63">
        <v>370</v>
      </c>
      <c r="C376" s="67" t="s">
        <v>339</v>
      </c>
      <c r="D376" s="67" t="s">
        <v>340</v>
      </c>
      <c r="E376" s="63" t="s">
        <v>341</v>
      </c>
      <c r="F376" s="63">
        <v>46.227600000000002</v>
      </c>
      <c r="G376" s="63">
        <v>2.2136999999999998</v>
      </c>
      <c r="O376" s="83" t="s">
        <v>99</v>
      </c>
      <c r="Q376" s="63" t="s">
        <v>42</v>
      </c>
      <c r="U376" s="67" t="s">
        <v>321</v>
      </c>
      <c r="V376" s="84" t="s">
        <v>322</v>
      </c>
      <c r="W376" s="84" t="s">
        <v>323</v>
      </c>
      <c r="AC376" s="63">
        <v>191</v>
      </c>
      <c r="AD376" s="63" t="s">
        <v>47</v>
      </c>
      <c r="AE376" s="63">
        <v>2622.1</v>
      </c>
      <c r="AF376" s="63">
        <v>5033</v>
      </c>
      <c r="AG376" s="63">
        <v>128</v>
      </c>
      <c r="AH376" s="63">
        <v>318.10000000000002</v>
      </c>
      <c r="AI376" s="63">
        <f t="shared" si="11"/>
        <v>9.2617549477429968</v>
      </c>
      <c r="AJ376" s="63">
        <f t="shared" si="12"/>
        <v>23.016908194351934</v>
      </c>
    </row>
    <row r="377" spans="1:36" ht="48" customHeight="1">
      <c r="A377" s="63">
        <v>40</v>
      </c>
      <c r="B377" s="63">
        <v>371</v>
      </c>
      <c r="C377" s="67" t="s">
        <v>339</v>
      </c>
      <c r="D377" s="67" t="s">
        <v>340</v>
      </c>
      <c r="E377" s="63" t="s">
        <v>341</v>
      </c>
      <c r="F377" s="63">
        <v>46.227600000000002</v>
      </c>
      <c r="G377" s="63">
        <v>2.2136999999999998</v>
      </c>
      <c r="O377" s="83" t="s">
        <v>99</v>
      </c>
      <c r="Q377" s="63" t="s">
        <v>42</v>
      </c>
      <c r="U377" s="67" t="s">
        <v>321</v>
      </c>
      <c r="V377" s="84" t="s">
        <v>322</v>
      </c>
      <c r="W377" s="84" t="s">
        <v>323</v>
      </c>
      <c r="AC377" s="63">
        <v>191</v>
      </c>
      <c r="AD377" s="63" t="s">
        <v>47</v>
      </c>
      <c r="AE377" s="63">
        <v>973.5</v>
      </c>
      <c r="AF377" s="63">
        <v>5033</v>
      </c>
      <c r="AG377" s="63">
        <v>78.53</v>
      </c>
      <c r="AH377" s="63">
        <v>318.10000000000002</v>
      </c>
      <c r="AI377" s="63">
        <f t="shared" si="11"/>
        <v>5.6822313753613871</v>
      </c>
      <c r="AJ377" s="63">
        <f t="shared" si="12"/>
        <v>23.016908194351934</v>
      </c>
    </row>
    <row r="378" spans="1:36" ht="51.6" customHeight="1">
      <c r="A378" s="63">
        <v>40</v>
      </c>
      <c r="B378" s="63">
        <v>372</v>
      </c>
      <c r="C378" s="67" t="s">
        <v>339</v>
      </c>
      <c r="D378" s="67" t="s">
        <v>340</v>
      </c>
      <c r="E378" s="63" t="s">
        <v>341</v>
      </c>
      <c r="F378" s="63">
        <v>46.227600000000002</v>
      </c>
      <c r="G378" s="63">
        <v>2.2136999999999998</v>
      </c>
      <c r="O378" s="83" t="s">
        <v>99</v>
      </c>
      <c r="Q378" s="63" t="s">
        <v>42</v>
      </c>
      <c r="U378" s="67" t="s">
        <v>321</v>
      </c>
      <c r="V378" s="84" t="s">
        <v>322</v>
      </c>
      <c r="W378" s="84" t="s">
        <v>323</v>
      </c>
      <c r="AC378" s="63">
        <v>191</v>
      </c>
      <c r="AD378" s="63" t="s">
        <v>47</v>
      </c>
      <c r="AE378" s="63">
        <v>2490.9</v>
      </c>
      <c r="AF378" s="63">
        <v>5033</v>
      </c>
      <c r="AG378" s="63">
        <v>204</v>
      </c>
      <c r="AH378" s="63">
        <v>318.10000000000002</v>
      </c>
      <c r="AI378" s="63">
        <f t="shared" si="11"/>
        <v>14.760921947965402</v>
      </c>
      <c r="AJ378" s="63">
        <f t="shared" si="12"/>
        <v>23.016908194351934</v>
      </c>
    </row>
    <row r="379" spans="1:36" ht="45" customHeight="1">
      <c r="A379" s="63">
        <v>40</v>
      </c>
      <c r="B379" s="63">
        <v>373</v>
      </c>
      <c r="C379" s="67" t="s">
        <v>339</v>
      </c>
      <c r="D379" s="67" t="s">
        <v>340</v>
      </c>
      <c r="E379" s="63" t="s">
        <v>341</v>
      </c>
      <c r="F379" s="63">
        <v>46.227600000000002</v>
      </c>
      <c r="G379" s="63">
        <v>2.2136999999999998</v>
      </c>
      <c r="O379" s="83" t="s">
        <v>99</v>
      </c>
      <c r="Q379" s="63" t="s">
        <v>42</v>
      </c>
      <c r="U379" s="67" t="s">
        <v>321</v>
      </c>
      <c r="V379" s="84" t="s">
        <v>322</v>
      </c>
      <c r="W379" s="84" t="s">
        <v>323</v>
      </c>
      <c r="AC379" s="63">
        <v>191</v>
      </c>
      <c r="AD379" s="63" t="s">
        <v>47</v>
      </c>
      <c r="AE379" s="63">
        <v>7093</v>
      </c>
      <c r="AF379" s="63">
        <v>7920.4</v>
      </c>
      <c r="AG379" s="63">
        <v>170</v>
      </c>
      <c r="AH379" s="63">
        <v>971.9</v>
      </c>
      <c r="AI379" s="63">
        <f t="shared" si="11"/>
        <v>12.300768289971167</v>
      </c>
      <c r="AJ379" s="63">
        <f t="shared" si="12"/>
        <v>70.32421588837046</v>
      </c>
    </row>
    <row r="380" spans="1:36" ht="33.6" customHeight="1">
      <c r="A380" s="63">
        <v>40</v>
      </c>
      <c r="B380" s="63">
        <v>374</v>
      </c>
      <c r="C380" s="67" t="s">
        <v>339</v>
      </c>
      <c r="D380" s="67" t="s">
        <v>340</v>
      </c>
      <c r="E380" s="63" t="s">
        <v>341</v>
      </c>
      <c r="F380" s="63">
        <v>46.227600000000002</v>
      </c>
      <c r="G380" s="63">
        <v>2.2136999999999998</v>
      </c>
      <c r="O380" s="83" t="s">
        <v>99</v>
      </c>
      <c r="Q380" s="63" t="s">
        <v>42</v>
      </c>
      <c r="U380" s="67" t="s">
        <v>321</v>
      </c>
      <c r="V380" s="84" t="s">
        <v>322</v>
      </c>
      <c r="W380" s="84" t="s">
        <v>323</v>
      </c>
      <c r="AC380" s="63">
        <v>191</v>
      </c>
      <c r="AD380" s="63" t="s">
        <v>47</v>
      </c>
      <c r="AE380" s="63">
        <v>3282.6</v>
      </c>
      <c r="AF380" s="63">
        <v>7920.4</v>
      </c>
      <c r="AG380" s="63">
        <v>193</v>
      </c>
      <c r="AH380" s="63">
        <v>971.9</v>
      </c>
      <c r="AI380" s="63">
        <f t="shared" si="11"/>
        <v>13.964989882143737</v>
      </c>
      <c r="AJ380" s="63">
        <f t="shared" si="12"/>
        <v>70.32421588837046</v>
      </c>
    </row>
    <row r="381" spans="1:36" ht="37.799999999999997" customHeight="1">
      <c r="A381" s="63">
        <v>40</v>
      </c>
      <c r="B381" s="63">
        <v>375</v>
      </c>
      <c r="C381" s="67" t="s">
        <v>339</v>
      </c>
      <c r="D381" s="67" t="s">
        <v>340</v>
      </c>
      <c r="E381" s="63" t="s">
        <v>341</v>
      </c>
      <c r="F381" s="63">
        <v>46.227600000000002</v>
      </c>
      <c r="G381" s="63">
        <v>2.2136999999999998</v>
      </c>
      <c r="O381" s="83" t="s">
        <v>99</v>
      </c>
      <c r="Q381" s="63" t="s">
        <v>42</v>
      </c>
      <c r="U381" s="67" t="s">
        <v>321</v>
      </c>
      <c r="V381" s="84" t="s">
        <v>322</v>
      </c>
      <c r="W381" s="84" t="s">
        <v>323</v>
      </c>
      <c r="AC381" s="63">
        <v>191</v>
      </c>
      <c r="AD381" s="63" t="s">
        <v>47</v>
      </c>
      <c r="AE381" s="63">
        <v>3108.7</v>
      </c>
      <c r="AF381" s="63">
        <v>7920.4</v>
      </c>
      <c r="AG381" s="63">
        <v>941.4</v>
      </c>
      <c r="AH381" s="63">
        <v>971.9</v>
      </c>
      <c r="AI381" s="63">
        <f t="shared" si="11"/>
        <v>68.11731334222857</v>
      </c>
      <c r="AJ381" s="63">
        <f t="shared" si="12"/>
        <v>70.32421588837046</v>
      </c>
    </row>
    <row r="382" spans="1:36" ht="38.4" customHeight="1">
      <c r="A382" s="63">
        <v>40</v>
      </c>
      <c r="B382" s="63">
        <v>376</v>
      </c>
      <c r="C382" s="67" t="s">
        <v>339</v>
      </c>
      <c r="D382" s="67" t="s">
        <v>340</v>
      </c>
      <c r="E382" s="63" t="s">
        <v>341</v>
      </c>
      <c r="F382" s="63">
        <v>46.227600000000002</v>
      </c>
      <c r="G382" s="63">
        <v>2.2136999999999998</v>
      </c>
      <c r="O382" s="83" t="s">
        <v>99</v>
      </c>
      <c r="Q382" s="63" t="s">
        <v>42</v>
      </c>
      <c r="U382" s="67" t="s">
        <v>321</v>
      </c>
      <c r="V382" s="84" t="s">
        <v>322</v>
      </c>
      <c r="W382" s="84" t="s">
        <v>323</v>
      </c>
      <c r="AC382" s="63">
        <v>191</v>
      </c>
      <c r="AD382" s="63" t="s">
        <v>47</v>
      </c>
      <c r="AE382" s="63">
        <v>2450.6999999999998</v>
      </c>
      <c r="AF382" s="63">
        <v>7920.4</v>
      </c>
      <c r="AG382" s="63">
        <v>110</v>
      </c>
      <c r="AH382" s="63">
        <v>971.9</v>
      </c>
      <c r="AI382" s="63">
        <f t="shared" si="11"/>
        <v>7.9593206582166376</v>
      </c>
      <c r="AJ382" s="63">
        <f t="shared" si="12"/>
        <v>70.32421588837046</v>
      </c>
    </row>
    <row r="383" spans="1:36" ht="36.6" customHeight="1">
      <c r="A383" s="63">
        <v>40</v>
      </c>
      <c r="B383" s="63">
        <v>377</v>
      </c>
      <c r="C383" s="67" t="s">
        <v>339</v>
      </c>
      <c r="D383" s="67" t="s">
        <v>340</v>
      </c>
      <c r="E383" s="63" t="s">
        <v>341</v>
      </c>
      <c r="F383" s="63">
        <v>46.227600000000002</v>
      </c>
      <c r="G383" s="63">
        <v>2.2136999999999998</v>
      </c>
      <c r="O383" s="83" t="s">
        <v>99</v>
      </c>
      <c r="Q383" s="63" t="s">
        <v>42</v>
      </c>
      <c r="U383" s="67" t="s">
        <v>321</v>
      </c>
      <c r="V383" s="84" t="s">
        <v>322</v>
      </c>
      <c r="W383" s="84" t="s">
        <v>323</v>
      </c>
      <c r="AC383" s="63">
        <v>191</v>
      </c>
      <c r="AD383" s="63" t="s">
        <v>47</v>
      </c>
      <c r="AE383" s="63">
        <v>6626</v>
      </c>
      <c r="AF383" s="63">
        <v>8175.8</v>
      </c>
      <c r="AG383" s="63">
        <v>693.9</v>
      </c>
      <c r="AH383" s="63">
        <v>580.9</v>
      </c>
      <c r="AI383" s="63">
        <f t="shared" si="11"/>
        <v>50.208841861241133</v>
      </c>
      <c r="AJ383" s="63">
        <f t="shared" si="12"/>
        <v>42.032448821436773</v>
      </c>
    </row>
    <row r="384" spans="1:36" ht="47.4" customHeight="1">
      <c r="A384" s="63">
        <v>40</v>
      </c>
      <c r="B384" s="63">
        <v>378</v>
      </c>
      <c r="C384" s="67" t="s">
        <v>339</v>
      </c>
      <c r="D384" s="67" t="s">
        <v>340</v>
      </c>
      <c r="E384" s="63" t="s">
        <v>341</v>
      </c>
      <c r="F384" s="63">
        <v>46.227600000000002</v>
      </c>
      <c r="G384" s="63">
        <v>2.2136999999999998</v>
      </c>
      <c r="O384" s="83" t="s">
        <v>99</v>
      </c>
      <c r="Q384" s="63" t="s">
        <v>42</v>
      </c>
      <c r="U384" s="67" t="s">
        <v>321</v>
      </c>
      <c r="V384" s="84" t="s">
        <v>322</v>
      </c>
      <c r="W384" s="84" t="s">
        <v>323</v>
      </c>
      <c r="AC384" s="63">
        <v>191</v>
      </c>
      <c r="AD384" s="63" t="s">
        <v>47</v>
      </c>
      <c r="AE384" s="63">
        <v>5770.2</v>
      </c>
      <c r="AF384" s="63">
        <v>8175.8</v>
      </c>
      <c r="AG384" s="63">
        <v>135</v>
      </c>
      <c r="AH384" s="63">
        <v>580.9</v>
      </c>
      <c r="AI384" s="63">
        <f t="shared" si="11"/>
        <v>9.7682571714476918</v>
      </c>
      <c r="AJ384" s="63">
        <f t="shared" si="12"/>
        <v>42.032448821436773</v>
      </c>
    </row>
    <row r="385" spans="1:36" ht="48" customHeight="1">
      <c r="A385" s="63">
        <v>40</v>
      </c>
      <c r="B385" s="63">
        <v>379</v>
      </c>
      <c r="C385" s="67" t="s">
        <v>339</v>
      </c>
      <c r="D385" s="67" t="s">
        <v>340</v>
      </c>
      <c r="E385" s="63" t="s">
        <v>341</v>
      </c>
      <c r="F385" s="63">
        <v>46.227600000000002</v>
      </c>
      <c r="G385" s="63">
        <v>2.2136999999999998</v>
      </c>
      <c r="O385" s="83" t="s">
        <v>99</v>
      </c>
      <c r="Q385" s="63" t="s">
        <v>42</v>
      </c>
      <c r="U385" s="67" t="s">
        <v>321</v>
      </c>
      <c r="V385" s="84" t="s">
        <v>322</v>
      </c>
      <c r="W385" s="84" t="s">
        <v>323</v>
      </c>
      <c r="AC385" s="63">
        <v>191</v>
      </c>
      <c r="AD385" s="63" t="s">
        <v>47</v>
      </c>
      <c r="AE385" s="63">
        <v>6877.3</v>
      </c>
      <c r="AF385" s="63">
        <v>8175.8</v>
      </c>
      <c r="AG385" s="63">
        <v>960.3</v>
      </c>
      <c r="AH385" s="63">
        <v>580.9</v>
      </c>
      <c r="AI385" s="63">
        <f t="shared" si="11"/>
        <v>69.48486934623125</v>
      </c>
      <c r="AJ385" s="63">
        <f t="shared" si="12"/>
        <v>42.032448821436773</v>
      </c>
    </row>
    <row r="386" spans="1:36" ht="47.4" customHeight="1">
      <c r="A386" s="63">
        <v>40</v>
      </c>
      <c r="B386" s="63">
        <v>380</v>
      </c>
      <c r="C386" s="67" t="s">
        <v>339</v>
      </c>
      <c r="D386" s="67" t="s">
        <v>340</v>
      </c>
      <c r="E386" s="63" t="s">
        <v>341</v>
      </c>
      <c r="F386" s="63">
        <v>46.227600000000002</v>
      </c>
      <c r="G386" s="63">
        <v>2.2136999999999998</v>
      </c>
      <c r="O386" s="83" t="s">
        <v>99</v>
      </c>
      <c r="Q386" s="63" t="s">
        <v>42</v>
      </c>
      <c r="U386" s="67" t="s">
        <v>321</v>
      </c>
      <c r="V386" s="84" t="s">
        <v>322</v>
      </c>
      <c r="W386" s="84" t="s">
        <v>323</v>
      </c>
      <c r="AC386" s="63">
        <v>191</v>
      </c>
      <c r="AD386" s="63" t="s">
        <v>47</v>
      </c>
      <c r="AE386" s="63">
        <v>3848.8</v>
      </c>
      <c r="AF386" s="63">
        <v>8175.8</v>
      </c>
      <c r="AG386" s="63">
        <v>473</v>
      </c>
      <c r="AH386" s="63">
        <v>580.9</v>
      </c>
      <c r="AI386" s="63">
        <f t="shared" si="11"/>
        <v>34.22507883033154</v>
      </c>
      <c r="AJ386" s="63">
        <f t="shared" si="12"/>
        <v>42.032448821436773</v>
      </c>
    </row>
    <row r="387" spans="1:36" ht="39.6" customHeight="1">
      <c r="A387" s="63">
        <v>41</v>
      </c>
      <c r="B387" s="63">
        <v>381</v>
      </c>
      <c r="C387" s="67" t="s">
        <v>342</v>
      </c>
      <c r="D387" s="63" t="s">
        <v>325</v>
      </c>
      <c r="E387" s="63" t="s">
        <v>326</v>
      </c>
      <c r="F387" s="63">
        <v>55.666699999999999</v>
      </c>
      <c r="G387" s="63">
        <v>13.1167</v>
      </c>
      <c r="O387" s="83" t="s">
        <v>99</v>
      </c>
      <c r="Q387" s="63" t="s">
        <v>42</v>
      </c>
      <c r="U387" s="67" t="s">
        <v>321</v>
      </c>
      <c r="V387" s="84" t="s">
        <v>322</v>
      </c>
      <c r="W387" s="84" t="s">
        <v>323</v>
      </c>
      <c r="AC387" s="63">
        <v>139</v>
      </c>
      <c r="AD387" s="63" t="s">
        <v>47</v>
      </c>
      <c r="AE387" s="63">
        <v>3370</v>
      </c>
      <c r="AF387" s="63">
        <v>2910</v>
      </c>
      <c r="AG387" s="63">
        <v>552</v>
      </c>
      <c r="AH387" s="63">
        <v>376.7</v>
      </c>
      <c r="AI387" s="63">
        <f t="shared" si="11"/>
        <v>46.820028918334401</v>
      </c>
      <c r="AJ387" s="63">
        <f t="shared" si="12"/>
        <v>31.951276981044504</v>
      </c>
    </row>
    <row r="388" spans="1:36" ht="30" customHeight="1">
      <c r="A388" s="63">
        <v>41</v>
      </c>
      <c r="B388" s="63">
        <v>382</v>
      </c>
      <c r="C388" s="67" t="s">
        <v>342</v>
      </c>
      <c r="D388" s="63" t="s">
        <v>325</v>
      </c>
      <c r="E388" s="63" t="s">
        <v>326</v>
      </c>
      <c r="F388" s="63">
        <v>55.666699999999999</v>
      </c>
      <c r="G388" s="63">
        <v>13.1167</v>
      </c>
      <c r="O388" s="83" t="s">
        <v>99</v>
      </c>
      <c r="Q388" s="63" t="s">
        <v>42</v>
      </c>
      <c r="U388" s="67" t="s">
        <v>321</v>
      </c>
      <c r="V388" s="84" t="s">
        <v>322</v>
      </c>
      <c r="W388" s="84" t="s">
        <v>323</v>
      </c>
      <c r="AC388" s="63">
        <v>139</v>
      </c>
      <c r="AD388" s="63" t="s">
        <v>47</v>
      </c>
      <c r="AE388" s="63">
        <v>3070</v>
      </c>
      <c r="AF388" s="63">
        <v>2910</v>
      </c>
      <c r="AG388" s="63">
        <v>711.8</v>
      </c>
      <c r="AH388" s="63">
        <v>376.7</v>
      </c>
      <c r="AI388" s="63">
        <f t="shared" si="11"/>
        <v>60.374088014620334</v>
      </c>
      <c r="AJ388" s="63">
        <f t="shared" si="12"/>
        <v>31.951276981044504</v>
      </c>
    </row>
    <row r="389" spans="1:36" ht="45" customHeight="1">
      <c r="A389" s="63">
        <v>41</v>
      </c>
      <c r="B389" s="63">
        <v>383</v>
      </c>
      <c r="C389" s="67" t="s">
        <v>342</v>
      </c>
      <c r="D389" s="63" t="s">
        <v>325</v>
      </c>
      <c r="E389" s="63" t="s">
        <v>326</v>
      </c>
      <c r="F389" s="63">
        <v>55.666699999999999</v>
      </c>
      <c r="G389" s="63">
        <v>13.1167</v>
      </c>
      <c r="O389" s="83" t="s">
        <v>99</v>
      </c>
      <c r="Q389" s="63" t="s">
        <v>42</v>
      </c>
      <c r="U389" s="67" t="s">
        <v>321</v>
      </c>
      <c r="V389" s="84" t="s">
        <v>322</v>
      </c>
      <c r="W389" s="84" t="s">
        <v>323</v>
      </c>
      <c r="AC389" s="63">
        <v>139</v>
      </c>
      <c r="AD389" s="63" t="s">
        <v>47</v>
      </c>
      <c r="AE389" s="63">
        <v>3100</v>
      </c>
      <c r="AF389" s="63">
        <v>2910</v>
      </c>
      <c r="AG389" s="63">
        <v>331.1</v>
      </c>
      <c r="AH389" s="63">
        <v>376.7</v>
      </c>
      <c r="AI389" s="63">
        <f t="shared" si="11"/>
        <v>28.083535461703843</v>
      </c>
      <c r="AJ389" s="63">
        <f t="shared" si="12"/>
        <v>31.951276981044504</v>
      </c>
    </row>
    <row r="390" spans="1:36" ht="44.4" customHeight="1">
      <c r="A390" s="63">
        <v>41</v>
      </c>
      <c r="B390" s="63">
        <v>384</v>
      </c>
      <c r="C390" s="67" t="s">
        <v>342</v>
      </c>
      <c r="D390" s="63" t="s">
        <v>325</v>
      </c>
      <c r="E390" s="63" t="s">
        <v>326</v>
      </c>
      <c r="F390" s="63">
        <v>55.666699999999999</v>
      </c>
      <c r="G390" s="63">
        <v>13.1167</v>
      </c>
      <c r="O390" s="83" t="s">
        <v>99</v>
      </c>
      <c r="Q390" s="63" t="s">
        <v>42</v>
      </c>
      <c r="U390" s="67" t="s">
        <v>321</v>
      </c>
      <c r="V390" s="84" t="s">
        <v>322</v>
      </c>
      <c r="W390" s="84" t="s">
        <v>323</v>
      </c>
      <c r="AC390" s="63">
        <v>139</v>
      </c>
      <c r="AD390" s="63" t="s">
        <v>47</v>
      </c>
      <c r="AE390" s="63">
        <v>3460</v>
      </c>
      <c r="AF390" s="63">
        <v>2800</v>
      </c>
      <c r="AG390" s="63">
        <v>597.1</v>
      </c>
      <c r="AH390" s="63">
        <v>547.9</v>
      </c>
      <c r="AI390" s="63">
        <f t="shared" si="11"/>
        <v>50.645360991191069</v>
      </c>
      <c r="AJ390" s="63">
        <f t="shared" si="12"/>
        <v>46.472271457165611</v>
      </c>
    </row>
    <row r="391" spans="1:36" ht="46.8" customHeight="1">
      <c r="A391" s="63">
        <v>41</v>
      </c>
      <c r="B391" s="63">
        <v>385</v>
      </c>
      <c r="C391" s="67" t="s">
        <v>342</v>
      </c>
      <c r="D391" s="63" t="s">
        <v>325</v>
      </c>
      <c r="E391" s="63" t="s">
        <v>326</v>
      </c>
      <c r="F391" s="63">
        <v>55.666699999999999</v>
      </c>
      <c r="G391" s="63">
        <v>13.1167</v>
      </c>
      <c r="O391" s="83" t="s">
        <v>99</v>
      </c>
      <c r="Q391" s="63" t="s">
        <v>42</v>
      </c>
      <c r="U391" s="67" t="s">
        <v>321</v>
      </c>
      <c r="V391" s="84" t="s">
        <v>322</v>
      </c>
      <c r="W391" s="84" t="s">
        <v>323</v>
      </c>
      <c r="AC391" s="63">
        <v>139</v>
      </c>
      <c r="AD391" s="63" t="s">
        <v>47</v>
      </c>
      <c r="AE391" s="63">
        <v>3430</v>
      </c>
      <c r="AF391" s="63">
        <v>2800</v>
      </c>
      <c r="AG391" s="63">
        <v>837.2</v>
      </c>
      <c r="AH391" s="63">
        <v>547.9</v>
      </c>
      <c r="AI391" s="63">
        <f t="shared" si="11"/>
        <v>71.010377192807169</v>
      </c>
      <c r="AJ391" s="63">
        <f t="shared" si="12"/>
        <v>46.472271457165611</v>
      </c>
    </row>
    <row r="392" spans="1:36" ht="49.2" customHeight="1">
      <c r="A392" s="63">
        <v>41</v>
      </c>
      <c r="B392" s="63">
        <v>386</v>
      </c>
      <c r="C392" s="67" t="s">
        <v>342</v>
      </c>
      <c r="D392" s="63" t="s">
        <v>325</v>
      </c>
      <c r="E392" s="63" t="s">
        <v>326</v>
      </c>
      <c r="F392" s="63">
        <v>55.666699999999999</v>
      </c>
      <c r="G392" s="63">
        <v>13.1167</v>
      </c>
      <c r="O392" s="83" t="s">
        <v>99</v>
      </c>
      <c r="Q392" s="63" t="s">
        <v>42</v>
      </c>
      <c r="U392" s="67" t="s">
        <v>321</v>
      </c>
      <c r="V392" s="84" t="s">
        <v>322</v>
      </c>
      <c r="W392" s="84" t="s">
        <v>323</v>
      </c>
      <c r="AC392" s="63">
        <v>139</v>
      </c>
      <c r="AD392" s="63" t="s">
        <v>47</v>
      </c>
      <c r="AE392" s="63">
        <v>3530</v>
      </c>
      <c r="AF392" s="63">
        <v>2800</v>
      </c>
      <c r="AG392" s="63">
        <v>159</v>
      </c>
      <c r="AH392" s="63">
        <v>547.9</v>
      </c>
      <c r="AI392" s="63">
        <f t="shared" si="11"/>
        <v>13.486203981911538</v>
      </c>
      <c r="AJ392" s="63">
        <f t="shared" si="12"/>
        <v>46.472271457165611</v>
      </c>
    </row>
    <row r="393" spans="1:36" ht="54" customHeight="1">
      <c r="A393" s="63">
        <v>41</v>
      </c>
      <c r="B393" s="63">
        <v>387</v>
      </c>
      <c r="C393" s="67" t="s">
        <v>342</v>
      </c>
      <c r="D393" s="63" t="s">
        <v>325</v>
      </c>
      <c r="E393" s="63" t="s">
        <v>326</v>
      </c>
      <c r="F393" s="63">
        <v>55.666699999999999</v>
      </c>
      <c r="G393" s="63">
        <v>13.1167</v>
      </c>
      <c r="O393" s="83" t="s">
        <v>99</v>
      </c>
      <c r="Q393" s="63" t="s">
        <v>42</v>
      </c>
      <c r="U393" s="67" t="s">
        <v>321</v>
      </c>
      <c r="V393" s="84" t="s">
        <v>322</v>
      </c>
      <c r="W393" s="84" t="s">
        <v>323</v>
      </c>
      <c r="AC393" s="63">
        <v>139</v>
      </c>
      <c r="AD393" s="63" t="s">
        <v>47</v>
      </c>
      <c r="AE393" s="63">
        <v>1608</v>
      </c>
      <c r="AF393" s="63">
        <v>1954</v>
      </c>
      <c r="AG393" s="63">
        <v>686.6</v>
      </c>
      <c r="AH393" s="63">
        <v>160.30000000000001</v>
      </c>
      <c r="AI393" s="63">
        <f t="shared" ref="AI393:AI430" si="13">AG393/SQRT(AC393)</f>
        <v>58.236651911826812</v>
      </c>
      <c r="AJ393" s="63">
        <f t="shared" ref="AJ393:AJ427" si="14">AH393/SQRT(AC393)</f>
        <v>13.596468542769935</v>
      </c>
    </row>
    <row r="394" spans="1:36" ht="45" customHeight="1">
      <c r="A394" s="63">
        <v>41</v>
      </c>
      <c r="B394" s="63">
        <v>388</v>
      </c>
      <c r="C394" s="67" t="s">
        <v>342</v>
      </c>
      <c r="D394" s="63" t="s">
        <v>325</v>
      </c>
      <c r="E394" s="63" t="s">
        <v>326</v>
      </c>
      <c r="F394" s="63">
        <v>55.666699999999999</v>
      </c>
      <c r="G394" s="63">
        <v>13.1167</v>
      </c>
      <c r="O394" s="83" t="s">
        <v>99</v>
      </c>
      <c r="Q394" s="63" t="s">
        <v>42</v>
      </c>
      <c r="U394" s="67" t="s">
        <v>321</v>
      </c>
      <c r="V394" s="84" t="s">
        <v>322</v>
      </c>
      <c r="W394" s="84" t="s">
        <v>323</v>
      </c>
      <c r="AC394" s="63">
        <v>139</v>
      </c>
      <c r="AD394" s="63" t="s">
        <v>47</v>
      </c>
      <c r="AE394" s="63">
        <v>1703</v>
      </c>
      <c r="AF394" s="63">
        <v>1954</v>
      </c>
      <c r="AG394" s="63">
        <v>535</v>
      </c>
      <c r="AH394" s="63">
        <v>160.30000000000001</v>
      </c>
      <c r="AI394" s="63">
        <f t="shared" si="13"/>
        <v>45.378107737878445</v>
      </c>
      <c r="AJ394" s="63">
        <f t="shared" si="14"/>
        <v>13.596468542769935</v>
      </c>
    </row>
    <row r="395" spans="1:36" ht="48.6" customHeight="1">
      <c r="A395" s="63">
        <v>41</v>
      </c>
      <c r="B395" s="63">
        <v>389</v>
      </c>
      <c r="C395" s="67" t="s">
        <v>342</v>
      </c>
      <c r="D395" s="63" t="s">
        <v>325</v>
      </c>
      <c r="E395" s="63" t="s">
        <v>326</v>
      </c>
      <c r="F395" s="63">
        <v>55.666699999999999</v>
      </c>
      <c r="G395" s="63">
        <v>13.1167</v>
      </c>
      <c r="O395" s="83" t="s">
        <v>99</v>
      </c>
      <c r="Q395" s="63" t="s">
        <v>42</v>
      </c>
      <c r="U395" s="67" t="s">
        <v>321</v>
      </c>
      <c r="V395" s="84" t="s">
        <v>322</v>
      </c>
      <c r="W395" s="84" t="s">
        <v>323</v>
      </c>
      <c r="AC395" s="63">
        <v>139</v>
      </c>
      <c r="AD395" s="63" t="s">
        <v>47</v>
      </c>
      <c r="AE395" s="63">
        <v>1911</v>
      </c>
      <c r="AF395" s="63">
        <v>1954</v>
      </c>
      <c r="AG395" s="63">
        <v>447.1</v>
      </c>
      <c r="AH395" s="63">
        <v>160.30000000000001</v>
      </c>
      <c r="AI395" s="63">
        <f t="shared" si="13"/>
        <v>37.922527045991508</v>
      </c>
      <c r="AJ395" s="63">
        <f t="shared" si="14"/>
        <v>13.596468542769935</v>
      </c>
    </row>
    <row r="396" spans="1:36" ht="40.799999999999997" customHeight="1">
      <c r="A396" s="63">
        <v>42</v>
      </c>
      <c r="B396" s="63">
        <v>390</v>
      </c>
      <c r="C396" s="67" t="s">
        <v>343</v>
      </c>
      <c r="D396" s="67" t="s">
        <v>344</v>
      </c>
      <c r="E396" s="67" t="s">
        <v>345</v>
      </c>
      <c r="F396" s="63">
        <v>45.764000000000003</v>
      </c>
      <c r="G396" s="63">
        <v>4.8357000000000001</v>
      </c>
      <c r="K396" s="63">
        <v>824.5</v>
      </c>
      <c r="O396" s="83" t="s">
        <v>99</v>
      </c>
      <c r="P396" s="63" t="s">
        <v>41</v>
      </c>
      <c r="Q396" s="63" t="s">
        <v>42</v>
      </c>
      <c r="R396" s="63" t="s">
        <v>41</v>
      </c>
      <c r="U396" s="67" t="s">
        <v>321</v>
      </c>
      <c r="V396" s="84" t="s">
        <v>322</v>
      </c>
      <c r="W396" s="84" t="s">
        <v>323</v>
      </c>
      <c r="AC396" s="63">
        <v>139</v>
      </c>
      <c r="AD396" s="63" t="s">
        <v>47</v>
      </c>
      <c r="AE396" s="63">
        <v>2190</v>
      </c>
      <c r="AF396" s="63">
        <v>2160</v>
      </c>
      <c r="AG396" s="63">
        <v>660</v>
      </c>
      <c r="AH396" s="63">
        <v>440</v>
      </c>
      <c r="AI396" s="63">
        <f t="shared" si="13"/>
        <v>55.980469358878082</v>
      </c>
      <c r="AJ396" s="63">
        <f t="shared" si="14"/>
        <v>37.320312905918726</v>
      </c>
    </row>
    <row r="397" spans="1:36" ht="49.2" customHeight="1">
      <c r="A397" s="63">
        <v>42</v>
      </c>
      <c r="B397" s="63">
        <v>391</v>
      </c>
      <c r="C397" s="67" t="s">
        <v>343</v>
      </c>
      <c r="D397" s="67" t="s">
        <v>344</v>
      </c>
      <c r="E397" s="67" t="s">
        <v>345</v>
      </c>
      <c r="F397" s="63">
        <v>45.764000000000003</v>
      </c>
      <c r="G397" s="63">
        <v>4.8357000000000001</v>
      </c>
      <c r="K397" s="63">
        <v>824.5</v>
      </c>
      <c r="O397" s="83" t="s">
        <v>99</v>
      </c>
      <c r="P397" s="63" t="s">
        <v>41</v>
      </c>
      <c r="Q397" s="63" t="s">
        <v>42</v>
      </c>
      <c r="R397" s="63" t="s">
        <v>41</v>
      </c>
      <c r="U397" s="67" t="s">
        <v>321</v>
      </c>
      <c r="V397" s="84" t="s">
        <v>322</v>
      </c>
      <c r="W397" s="84" t="s">
        <v>323</v>
      </c>
      <c r="AC397" s="63">
        <v>139</v>
      </c>
      <c r="AD397" s="63" t="s">
        <v>47</v>
      </c>
      <c r="AE397" s="63">
        <v>2310</v>
      </c>
      <c r="AF397" s="63">
        <v>2160</v>
      </c>
      <c r="AG397" s="63">
        <v>740</v>
      </c>
      <c r="AH397" s="63">
        <v>440</v>
      </c>
      <c r="AI397" s="63">
        <f t="shared" si="13"/>
        <v>62.765980796317855</v>
      </c>
      <c r="AJ397" s="63">
        <f t="shared" si="14"/>
        <v>37.320312905918726</v>
      </c>
    </row>
    <row r="398" spans="1:36" ht="47.4" customHeight="1">
      <c r="A398" s="63">
        <v>42</v>
      </c>
      <c r="B398" s="63">
        <v>392</v>
      </c>
      <c r="C398" s="67" t="s">
        <v>343</v>
      </c>
      <c r="D398" s="67" t="s">
        <v>344</v>
      </c>
      <c r="E398" s="67" t="s">
        <v>345</v>
      </c>
      <c r="F398" s="63">
        <v>45.764000000000003</v>
      </c>
      <c r="G398" s="63">
        <v>4.8357000000000001</v>
      </c>
      <c r="K398" s="63">
        <v>824.5</v>
      </c>
      <c r="O398" s="83" t="s">
        <v>99</v>
      </c>
      <c r="P398" s="63" t="s">
        <v>41</v>
      </c>
      <c r="Q398" s="63" t="s">
        <v>42</v>
      </c>
      <c r="R398" s="63" t="s">
        <v>41</v>
      </c>
      <c r="U398" s="67" t="s">
        <v>321</v>
      </c>
      <c r="V398" s="84" t="s">
        <v>322</v>
      </c>
      <c r="W398" s="84" t="s">
        <v>323</v>
      </c>
      <c r="AC398" s="63">
        <v>139</v>
      </c>
      <c r="AD398" s="63" t="s">
        <v>47</v>
      </c>
      <c r="AE398" s="63">
        <v>2540</v>
      </c>
      <c r="AF398" s="63">
        <v>2160</v>
      </c>
      <c r="AG398" s="63">
        <v>380</v>
      </c>
      <c r="AH398" s="63">
        <v>440</v>
      </c>
      <c r="AI398" s="63">
        <f t="shared" si="13"/>
        <v>32.231179327838895</v>
      </c>
      <c r="AJ398" s="63">
        <f t="shared" si="14"/>
        <v>37.320312905918726</v>
      </c>
    </row>
    <row r="399" spans="1:36" ht="47.4" customHeight="1">
      <c r="A399" s="63">
        <v>42</v>
      </c>
      <c r="B399" s="63">
        <v>393</v>
      </c>
      <c r="C399" s="67" t="s">
        <v>343</v>
      </c>
      <c r="D399" s="67" t="s">
        <v>344</v>
      </c>
      <c r="E399" s="67" t="s">
        <v>345</v>
      </c>
      <c r="F399" s="63">
        <v>45.764000000000003</v>
      </c>
      <c r="G399" s="63">
        <v>4.8357000000000001</v>
      </c>
      <c r="K399" s="63">
        <v>824.5</v>
      </c>
      <c r="O399" s="83" t="s">
        <v>99</v>
      </c>
      <c r="P399" s="63" t="s">
        <v>41</v>
      </c>
      <c r="Q399" s="63" t="s">
        <v>42</v>
      </c>
      <c r="R399" s="63" t="s">
        <v>41</v>
      </c>
      <c r="U399" s="67" t="s">
        <v>321</v>
      </c>
      <c r="V399" s="84" t="s">
        <v>322</v>
      </c>
      <c r="W399" s="84" t="s">
        <v>323</v>
      </c>
      <c r="AC399" s="63">
        <v>139</v>
      </c>
      <c r="AD399" s="63" t="s">
        <v>47</v>
      </c>
      <c r="AE399" s="63">
        <v>2080</v>
      </c>
      <c r="AF399" s="63">
        <v>2160</v>
      </c>
      <c r="AG399" s="63">
        <v>500</v>
      </c>
      <c r="AH399" s="63">
        <v>440</v>
      </c>
      <c r="AI399" s="63">
        <f t="shared" si="13"/>
        <v>42.409446483998551</v>
      </c>
      <c r="AJ399" s="63">
        <f t="shared" si="14"/>
        <v>37.320312905918726</v>
      </c>
    </row>
    <row r="400" spans="1:36" ht="45" customHeight="1">
      <c r="A400" s="63">
        <v>42</v>
      </c>
      <c r="B400" s="63">
        <v>394</v>
      </c>
      <c r="C400" s="67" t="s">
        <v>343</v>
      </c>
      <c r="D400" s="67" t="s">
        <v>344</v>
      </c>
      <c r="E400" s="67" t="s">
        <v>345</v>
      </c>
      <c r="F400" s="63">
        <v>45.764000000000003</v>
      </c>
      <c r="G400" s="63">
        <v>4.8357000000000001</v>
      </c>
      <c r="K400" s="63">
        <v>824.5</v>
      </c>
      <c r="O400" s="83" t="s">
        <v>99</v>
      </c>
      <c r="P400" s="63" t="s">
        <v>41</v>
      </c>
      <c r="Q400" s="63" t="s">
        <v>42</v>
      </c>
      <c r="R400" s="63" t="s">
        <v>41</v>
      </c>
      <c r="U400" s="67" t="s">
        <v>321</v>
      </c>
      <c r="V400" s="84" t="s">
        <v>322</v>
      </c>
      <c r="W400" s="84" t="s">
        <v>323</v>
      </c>
      <c r="AC400" s="63">
        <v>139</v>
      </c>
      <c r="AD400" s="63" t="s">
        <v>47</v>
      </c>
      <c r="AE400" s="63">
        <v>2830</v>
      </c>
      <c r="AF400" s="63">
        <v>3590</v>
      </c>
      <c r="AG400" s="63">
        <v>740</v>
      </c>
      <c r="AH400" s="63">
        <v>570</v>
      </c>
      <c r="AI400" s="63">
        <f t="shared" si="13"/>
        <v>62.765980796317855</v>
      </c>
      <c r="AJ400" s="63">
        <f t="shared" si="14"/>
        <v>48.346768991758346</v>
      </c>
    </row>
    <row r="401" spans="1:36" ht="51" customHeight="1">
      <c r="A401" s="63">
        <v>42</v>
      </c>
      <c r="B401" s="63">
        <v>395</v>
      </c>
      <c r="C401" s="67" t="s">
        <v>343</v>
      </c>
      <c r="D401" s="67" t="s">
        <v>344</v>
      </c>
      <c r="E401" s="67" t="s">
        <v>345</v>
      </c>
      <c r="F401" s="63">
        <v>45.764000000000003</v>
      </c>
      <c r="G401" s="63">
        <v>4.8357000000000001</v>
      </c>
      <c r="K401" s="63">
        <v>824.5</v>
      </c>
      <c r="O401" s="83" t="s">
        <v>99</v>
      </c>
      <c r="P401" s="63" t="s">
        <v>41</v>
      </c>
      <c r="Q401" s="63" t="s">
        <v>42</v>
      </c>
      <c r="R401" s="63" t="s">
        <v>41</v>
      </c>
      <c r="U401" s="67" t="s">
        <v>321</v>
      </c>
      <c r="V401" s="84" t="s">
        <v>322</v>
      </c>
      <c r="W401" s="84" t="s">
        <v>323</v>
      </c>
      <c r="AC401" s="63">
        <v>139</v>
      </c>
      <c r="AD401" s="63" t="s">
        <v>47</v>
      </c>
      <c r="AE401" s="63">
        <v>3300</v>
      </c>
      <c r="AF401" s="63">
        <v>3590</v>
      </c>
      <c r="AG401" s="63">
        <v>670</v>
      </c>
      <c r="AH401" s="63">
        <v>570</v>
      </c>
      <c r="AI401" s="63">
        <f t="shared" si="13"/>
        <v>56.828658288558053</v>
      </c>
      <c r="AJ401" s="63">
        <f t="shared" si="14"/>
        <v>48.346768991758346</v>
      </c>
    </row>
    <row r="402" spans="1:36" ht="48.6" customHeight="1">
      <c r="A402" s="63">
        <v>42</v>
      </c>
      <c r="B402" s="63">
        <v>396</v>
      </c>
      <c r="C402" s="67" t="s">
        <v>343</v>
      </c>
      <c r="D402" s="67" t="s">
        <v>344</v>
      </c>
      <c r="E402" s="67" t="s">
        <v>345</v>
      </c>
      <c r="F402" s="63">
        <v>45.764000000000003</v>
      </c>
      <c r="G402" s="63">
        <v>4.8357000000000001</v>
      </c>
      <c r="K402" s="63">
        <v>824.5</v>
      </c>
      <c r="O402" s="83" t="s">
        <v>99</v>
      </c>
      <c r="P402" s="63" t="s">
        <v>41</v>
      </c>
      <c r="Q402" s="63" t="s">
        <v>42</v>
      </c>
      <c r="R402" s="63" t="s">
        <v>41</v>
      </c>
      <c r="U402" s="67" t="s">
        <v>321</v>
      </c>
      <c r="V402" s="84" t="s">
        <v>322</v>
      </c>
      <c r="W402" s="84" t="s">
        <v>323</v>
      </c>
      <c r="AC402" s="63">
        <v>139</v>
      </c>
      <c r="AD402" s="63" t="s">
        <v>47</v>
      </c>
      <c r="AE402" s="63">
        <v>3250</v>
      </c>
      <c r="AF402" s="63">
        <v>3590</v>
      </c>
      <c r="AG402" s="63">
        <v>730</v>
      </c>
      <c r="AH402" s="63">
        <v>570</v>
      </c>
      <c r="AI402" s="63">
        <f t="shared" si="13"/>
        <v>61.917791866637884</v>
      </c>
      <c r="AJ402" s="63">
        <f t="shared" si="14"/>
        <v>48.346768991758346</v>
      </c>
    </row>
    <row r="403" spans="1:36" ht="50.4" customHeight="1">
      <c r="A403" s="63">
        <v>42</v>
      </c>
      <c r="B403" s="63">
        <v>397</v>
      </c>
      <c r="C403" s="67" t="s">
        <v>343</v>
      </c>
      <c r="D403" s="67" t="s">
        <v>344</v>
      </c>
      <c r="E403" s="67" t="s">
        <v>345</v>
      </c>
      <c r="F403" s="63">
        <v>45.764000000000003</v>
      </c>
      <c r="G403" s="63">
        <v>4.8357000000000001</v>
      </c>
      <c r="K403" s="63">
        <v>824.5</v>
      </c>
      <c r="O403" s="83" t="s">
        <v>99</v>
      </c>
      <c r="P403" s="63" t="s">
        <v>41</v>
      </c>
      <c r="Q403" s="63" t="s">
        <v>42</v>
      </c>
      <c r="R403" s="63" t="s">
        <v>41</v>
      </c>
      <c r="U403" s="67" t="s">
        <v>321</v>
      </c>
      <c r="V403" s="84" t="s">
        <v>322</v>
      </c>
      <c r="W403" s="84" t="s">
        <v>323</v>
      </c>
      <c r="AC403" s="63">
        <v>139</v>
      </c>
      <c r="AD403" s="63" t="s">
        <v>47</v>
      </c>
      <c r="AE403" s="63">
        <v>3360</v>
      </c>
      <c r="AF403" s="63">
        <v>3590</v>
      </c>
      <c r="AG403" s="63">
        <v>820</v>
      </c>
      <c r="AH403" s="63">
        <v>570</v>
      </c>
      <c r="AI403" s="63">
        <f t="shared" si="13"/>
        <v>69.551492233757614</v>
      </c>
      <c r="AJ403" s="63">
        <f t="shared" si="14"/>
        <v>48.346768991758346</v>
      </c>
    </row>
    <row r="404" spans="1:36" ht="56.4" customHeight="1">
      <c r="A404" s="63">
        <v>42</v>
      </c>
      <c r="B404" s="63">
        <v>398</v>
      </c>
      <c r="C404" s="67" t="s">
        <v>343</v>
      </c>
      <c r="D404" s="67" t="s">
        <v>344</v>
      </c>
      <c r="E404" s="67" t="s">
        <v>345</v>
      </c>
      <c r="F404" s="63">
        <v>45.764000000000003</v>
      </c>
      <c r="G404" s="63">
        <v>4.8357000000000001</v>
      </c>
      <c r="K404" s="63">
        <v>824.5</v>
      </c>
      <c r="O404" s="83" t="s">
        <v>99</v>
      </c>
      <c r="P404" s="63" t="s">
        <v>41</v>
      </c>
      <c r="Q404" s="63" t="s">
        <v>42</v>
      </c>
      <c r="R404" s="63" t="s">
        <v>41</v>
      </c>
      <c r="U404" s="67" t="s">
        <v>321</v>
      </c>
      <c r="V404" s="84" t="s">
        <v>322</v>
      </c>
      <c r="W404" s="84" t="s">
        <v>323</v>
      </c>
      <c r="AC404" s="63">
        <v>139</v>
      </c>
      <c r="AD404" s="63" t="s">
        <v>47</v>
      </c>
      <c r="AE404" s="63">
        <v>2530</v>
      </c>
      <c r="AF404" s="63">
        <v>2340</v>
      </c>
      <c r="AG404" s="63">
        <v>390</v>
      </c>
      <c r="AH404" s="63">
        <v>280</v>
      </c>
      <c r="AI404" s="63">
        <f t="shared" si="13"/>
        <v>33.079368257518865</v>
      </c>
      <c r="AJ404" s="63">
        <f t="shared" si="14"/>
        <v>23.749290031039187</v>
      </c>
    </row>
    <row r="405" spans="1:36" ht="48.6" customHeight="1">
      <c r="A405" s="63">
        <v>42</v>
      </c>
      <c r="B405" s="63">
        <v>399</v>
      </c>
      <c r="C405" s="67" t="s">
        <v>343</v>
      </c>
      <c r="D405" s="67" t="s">
        <v>344</v>
      </c>
      <c r="E405" s="67" t="s">
        <v>345</v>
      </c>
      <c r="F405" s="63">
        <v>45.764000000000003</v>
      </c>
      <c r="G405" s="63">
        <v>4.8357000000000001</v>
      </c>
      <c r="K405" s="63">
        <v>824.5</v>
      </c>
      <c r="O405" s="83" t="s">
        <v>99</v>
      </c>
      <c r="P405" s="63" t="s">
        <v>41</v>
      </c>
      <c r="Q405" s="63" t="s">
        <v>42</v>
      </c>
      <c r="R405" s="63" t="s">
        <v>41</v>
      </c>
      <c r="U405" s="67" t="s">
        <v>321</v>
      </c>
      <c r="V405" s="84" t="s">
        <v>322</v>
      </c>
      <c r="W405" s="84" t="s">
        <v>323</v>
      </c>
      <c r="AC405" s="63">
        <v>139</v>
      </c>
      <c r="AD405" s="63" t="s">
        <v>47</v>
      </c>
      <c r="AE405" s="63">
        <v>2580</v>
      </c>
      <c r="AF405" s="63">
        <v>2340</v>
      </c>
      <c r="AG405" s="63">
        <v>410</v>
      </c>
      <c r="AH405" s="63">
        <v>280</v>
      </c>
      <c r="AI405" s="63">
        <f t="shared" si="13"/>
        <v>34.775746116878807</v>
      </c>
      <c r="AJ405" s="63">
        <f t="shared" si="14"/>
        <v>23.749290031039187</v>
      </c>
    </row>
    <row r="406" spans="1:36" ht="50.4" customHeight="1">
      <c r="A406" s="63">
        <v>42</v>
      </c>
      <c r="B406" s="63">
        <v>400</v>
      </c>
      <c r="C406" s="67" t="s">
        <v>343</v>
      </c>
      <c r="D406" s="67" t="s">
        <v>344</v>
      </c>
      <c r="E406" s="67" t="s">
        <v>345</v>
      </c>
      <c r="F406" s="63">
        <v>45.764000000000003</v>
      </c>
      <c r="G406" s="63">
        <v>4.8357000000000001</v>
      </c>
      <c r="K406" s="63">
        <v>824.5</v>
      </c>
      <c r="O406" s="83" t="s">
        <v>99</v>
      </c>
      <c r="P406" s="63" t="s">
        <v>41</v>
      </c>
      <c r="Q406" s="63" t="s">
        <v>42</v>
      </c>
      <c r="R406" s="63" t="s">
        <v>41</v>
      </c>
      <c r="U406" s="67" t="s">
        <v>321</v>
      </c>
      <c r="V406" s="84" t="s">
        <v>322</v>
      </c>
      <c r="W406" s="84" t="s">
        <v>323</v>
      </c>
      <c r="AC406" s="63">
        <v>139</v>
      </c>
      <c r="AD406" s="63" t="s">
        <v>47</v>
      </c>
      <c r="AE406" s="63">
        <v>2660</v>
      </c>
      <c r="AF406" s="63">
        <v>2340</v>
      </c>
      <c r="AG406" s="63">
        <v>510</v>
      </c>
      <c r="AH406" s="63">
        <v>280</v>
      </c>
      <c r="AI406" s="63">
        <f t="shared" si="13"/>
        <v>43.257635413678521</v>
      </c>
      <c r="AJ406" s="63">
        <f t="shared" si="14"/>
        <v>23.749290031039187</v>
      </c>
    </row>
    <row r="407" spans="1:36" ht="54.6" customHeight="1">
      <c r="A407" s="63">
        <v>42</v>
      </c>
      <c r="B407" s="63">
        <v>401</v>
      </c>
      <c r="C407" s="67" t="s">
        <v>343</v>
      </c>
      <c r="D407" s="67" t="s">
        <v>344</v>
      </c>
      <c r="E407" s="67" t="s">
        <v>345</v>
      </c>
      <c r="F407" s="63">
        <v>45.764000000000003</v>
      </c>
      <c r="G407" s="63">
        <v>4.8357000000000001</v>
      </c>
      <c r="K407" s="63">
        <v>824.5</v>
      </c>
      <c r="O407" s="83" t="s">
        <v>99</v>
      </c>
      <c r="P407" s="63" t="s">
        <v>41</v>
      </c>
      <c r="Q407" s="63" t="s">
        <v>42</v>
      </c>
      <c r="R407" s="63" t="s">
        <v>41</v>
      </c>
      <c r="U407" s="67" t="s">
        <v>321</v>
      </c>
      <c r="V407" s="84" t="s">
        <v>322</v>
      </c>
      <c r="W407" s="84" t="s">
        <v>323</v>
      </c>
      <c r="AC407" s="63">
        <v>139</v>
      </c>
      <c r="AD407" s="63" t="s">
        <v>47</v>
      </c>
      <c r="AE407" s="63">
        <v>2710</v>
      </c>
      <c r="AF407" s="63">
        <v>2340</v>
      </c>
      <c r="AG407" s="63">
        <v>820</v>
      </c>
      <c r="AH407" s="63">
        <v>280</v>
      </c>
      <c r="AI407" s="63">
        <f t="shared" si="13"/>
        <v>69.551492233757614</v>
      </c>
      <c r="AJ407" s="63">
        <f t="shared" si="14"/>
        <v>23.749290031039187</v>
      </c>
    </row>
    <row r="408" spans="1:36" ht="45" customHeight="1">
      <c r="A408" s="63">
        <v>42</v>
      </c>
      <c r="B408" s="63">
        <v>402</v>
      </c>
      <c r="C408" s="67" t="s">
        <v>343</v>
      </c>
      <c r="D408" s="67" t="s">
        <v>344</v>
      </c>
      <c r="E408" s="67" t="s">
        <v>345</v>
      </c>
      <c r="F408" s="63">
        <v>45.764000000000003</v>
      </c>
      <c r="G408" s="63">
        <v>4.8357000000000001</v>
      </c>
      <c r="K408" s="63">
        <v>824.5</v>
      </c>
      <c r="O408" s="83" t="s">
        <v>99</v>
      </c>
      <c r="P408" s="63" t="s">
        <v>41</v>
      </c>
      <c r="Q408" s="63" t="s">
        <v>42</v>
      </c>
      <c r="R408" s="63" t="s">
        <v>41</v>
      </c>
      <c r="U408" s="67" t="s">
        <v>321</v>
      </c>
      <c r="V408" s="84" t="s">
        <v>322</v>
      </c>
      <c r="W408" s="84" t="s">
        <v>323</v>
      </c>
      <c r="AC408" s="63">
        <v>139</v>
      </c>
      <c r="AD408" s="63" t="s">
        <v>47</v>
      </c>
      <c r="AE408" s="63">
        <v>3940</v>
      </c>
      <c r="AF408" s="63">
        <v>4130</v>
      </c>
      <c r="AG408" s="63">
        <v>590</v>
      </c>
      <c r="AH408" s="63">
        <v>520</v>
      </c>
      <c r="AI408" s="63">
        <f t="shared" si="13"/>
        <v>50.043146851118287</v>
      </c>
      <c r="AJ408" s="63">
        <f t="shared" si="14"/>
        <v>44.105824343358492</v>
      </c>
    </row>
    <row r="409" spans="1:36" ht="39" customHeight="1">
      <c r="A409" s="63">
        <v>42</v>
      </c>
      <c r="B409" s="63">
        <v>403</v>
      </c>
      <c r="C409" s="67" t="s">
        <v>343</v>
      </c>
      <c r="D409" s="67" t="s">
        <v>344</v>
      </c>
      <c r="E409" s="67" t="s">
        <v>345</v>
      </c>
      <c r="F409" s="63">
        <v>45.764000000000003</v>
      </c>
      <c r="G409" s="63">
        <v>4.8357000000000001</v>
      </c>
      <c r="K409" s="63">
        <v>824.5</v>
      </c>
      <c r="O409" s="83" t="s">
        <v>99</v>
      </c>
      <c r="P409" s="63" t="s">
        <v>41</v>
      </c>
      <c r="Q409" s="63" t="s">
        <v>42</v>
      </c>
      <c r="R409" s="63" t="s">
        <v>41</v>
      </c>
      <c r="U409" s="67" t="s">
        <v>321</v>
      </c>
      <c r="V409" s="84" t="s">
        <v>322</v>
      </c>
      <c r="W409" s="84" t="s">
        <v>323</v>
      </c>
      <c r="AC409" s="63">
        <v>139</v>
      </c>
      <c r="AD409" s="63" t="s">
        <v>47</v>
      </c>
      <c r="AE409" s="63">
        <v>4090</v>
      </c>
      <c r="AF409" s="63">
        <v>4130</v>
      </c>
      <c r="AG409" s="63">
        <v>138</v>
      </c>
      <c r="AH409" s="63">
        <v>520</v>
      </c>
      <c r="AI409" s="63">
        <f t="shared" si="13"/>
        <v>11.7050072295836</v>
      </c>
      <c r="AJ409" s="63">
        <f t="shared" si="14"/>
        <v>44.105824343358492</v>
      </c>
    </row>
    <row r="410" spans="1:36" ht="51" customHeight="1">
      <c r="A410" s="63">
        <v>42</v>
      </c>
      <c r="B410" s="63">
        <v>404</v>
      </c>
      <c r="C410" s="67" t="s">
        <v>343</v>
      </c>
      <c r="D410" s="67" t="s">
        <v>344</v>
      </c>
      <c r="E410" s="67" t="s">
        <v>345</v>
      </c>
      <c r="F410" s="63">
        <v>45.764000000000003</v>
      </c>
      <c r="G410" s="63">
        <v>4.8357000000000001</v>
      </c>
      <c r="K410" s="63">
        <v>824.5</v>
      </c>
      <c r="O410" s="83" t="s">
        <v>99</v>
      </c>
      <c r="P410" s="63" t="s">
        <v>41</v>
      </c>
      <c r="Q410" s="63" t="s">
        <v>42</v>
      </c>
      <c r="R410" s="63" t="s">
        <v>41</v>
      </c>
      <c r="U410" s="67" t="s">
        <v>321</v>
      </c>
      <c r="V410" s="84" t="s">
        <v>322</v>
      </c>
      <c r="W410" s="84" t="s">
        <v>323</v>
      </c>
      <c r="AC410" s="63">
        <v>139</v>
      </c>
      <c r="AD410" s="63" t="s">
        <v>47</v>
      </c>
      <c r="AE410" s="63">
        <v>4310</v>
      </c>
      <c r="AF410" s="63">
        <v>4130</v>
      </c>
      <c r="AG410" s="63">
        <v>600</v>
      </c>
      <c r="AH410" s="63">
        <v>520</v>
      </c>
      <c r="AI410" s="63">
        <f t="shared" si="13"/>
        <v>50.891335780798258</v>
      </c>
      <c r="AJ410" s="63">
        <f t="shared" si="14"/>
        <v>44.105824343358492</v>
      </c>
    </row>
    <row r="411" spans="1:36" ht="45.6" customHeight="1">
      <c r="A411" s="63">
        <v>42</v>
      </c>
      <c r="B411" s="63">
        <v>405</v>
      </c>
      <c r="C411" s="67" t="s">
        <v>343</v>
      </c>
      <c r="D411" s="67" t="s">
        <v>344</v>
      </c>
      <c r="E411" s="67" t="s">
        <v>345</v>
      </c>
      <c r="F411" s="63">
        <v>45.764000000000003</v>
      </c>
      <c r="G411" s="63">
        <v>4.8357000000000001</v>
      </c>
      <c r="K411" s="63">
        <v>824.5</v>
      </c>
      <c r="O411" s="83" t="s">
        <v>99</v>
      </c>
      <c r="P411" s="63" t="s">
        <v>41</v>
      </c>
      <c r="Q411" s="63" t="s">
        <v>42</v>
      </c>
      <c r="R411" s="63" t="s">
        <v>41</v>
      </c>
      <c r="U411" s="67" t="s">
        <v>321</v>
      </c>
      <c r="V411" s="84" t="s">
        <v>322</v>
      </c>
      <c r="W411" s="84" t="s">
        <v>323</v>
      </c>
      <c r="AC411" s="63">
        <v>139</v>
      </c>
      <c r="AD411" s="63" t="s">
        <v>47</v>
      </c>
      <c r="AE411" s="63">
        <v>4020</v>
      </c>
      <c r="AF411" s="63">
        <v>4130</v>
      </c>
      <c r="AG411" s="63">
        <v>630</v>
      </c>
      <c r="AH411" s="63">
        <v>520</v>
      </c>
      <c r="AI411" s="63">
        <f t="shared" si="13"/>
        <v>53.43590256983817</v>
      </c>
      <c r="AJ411" s="63">
        <f t="shared" si="14"/>
        <v>44.105824343358492</v>
      </c>
    </row>
    <row r="412" spans="1:36" ht="41.4" customHeight="1">
      <c r="A412" s="63">
        <v>42</v>
      </c>
      <c r="B412" s="63">
        <v>406</v>
      </c>
      <c r="C412" s="67" t="s">
        <v>343</v>
      </c>
      <c r="D412" s="67" t="s">
        <v>344</v>
      </c>
      <c r="E412" s="67" t="s">
        <v>345</v>
      </c>
      <c r="F412" s="63">
        <v>45.764000000000003</v>
      </c>
      <c r="G412" s="63">
        <v>4.8357000000000001</v>
      </c>
      <c r="K412" s="63">
        <v>824.5</v>
      </c>
      <c r="O412" s="83" t="s">
        <v>99</v>
      </c>
      <c r="P412" s="63" t="s">
        <v>41</v>
      </c>
      <c r="Q412" s="63" t="s">
        <v>42</v>
      </c>
      <c r="R412" s="63" t="s">
        <v>41</v>
      </c>
      <c r="U412" s="67" t="s">
        <v>321</v>
      </c>
      <c r="V412" s="84" t="s">
        <v>322</v>
      </c>
      <c r="W412" s="84" t="s">
        <v>323</v>
      </c>
      <c r="AC412" s="63">
        <v>139</v>
      </c>
      <c r="AD412" s="63" t="s">
        <v>47</v>
      </c>
      <c r="AE412" s="63">
        <v>2950</v>
      </c>
      <c r="AF412" s="63">
        <v>3110</v>
      </c>
      <c r="AG412" s="63">
        <v>340</v>
      </c>
      <c r="AH412" s="63">
        <v>520</v>
      </c>
      <c r="AI412" s="63">
        <f t="shared" si="13"/>
        <v>28.838423609119012</v>
      </c>
      <c r="AJ412" s="63">
        <f t="shared" si="14"/>
        <v>44.105824343358492</v>
      </c>
    </row>
    <row r="413" spans="1:36" ht="42.6" customHeight="1">
      <c r="A413" s="63">
        <v>42</v>
      </c>
      <c r="B413" s="63">
        <v>407</v>
      </c>
      <c r="C413" s="67" t="s">
        <v>343</v>
      </c>
      <c r="D413" s="67" t="s">
        <v>344</v>
      </c>
      <c r="E413" s="67" t="s">
        <v>345</v>
      </c>
      <c r="F413" s="63">
        <v>45.764000000000003</v>
      </c>
      <c r="G413" s="63">
        <v>4.8357000000000001</v>
      </c>
      <c r="K413" s="63">
        <v>824.5</v>
      </c>
      <c r="O413" s="83" t="s">
        <v>99</v>
      </c>
      <c r="P413" s="63" t="s">
        <v>41</v>
      </c>
      <c r="Q413" s="63" t="s">
        <v>42</v>
      </c>
      <c r="R413" s="63" t="s">
        <v>41</v>
      </c>
      <c r="U413" s="67" t="s">
        <v>321</v>
      </c>
      <c r="V413" s="84" t="s">
        <v>322</v>
      </c>
      <c r="W413" s="84" t="s">
        <v>323</v>
      </c>
      <c r="AC413" s="63">
        <v>139</v>
      </c>
      <c r="AD413" s="63" t="s">
        <v>47</v>
      </c>
      <c r="AE413" s="63">
        <v>2950</v>
      </c>
      <c r="AF413" s="63">
        <v>3110</v>
      </c>
      <c r="AG413" s="63">
        <v>470</v>
      </c>
      <c r="AH413" s="63">
        <v>520</v>
      </c>
      <c r="AI413" s="63">
        <f t="shared" si="13"/>
        <v>39.864879694958638</v>
      </c>
      <c r="AJ413" s="63">
        <f t="shared" si="14"/>
        <v>44.105824343358492</v>
      </c>
    </row>
    <row r="414" spans="1:36" ht="52.8" customHeight="1">
      <c r="A414" s="63">
        <v>42</v>
      </c>
      <c r="B414" s="63">
        <v>408</v>
      </c>
      <c r="C414" s="67" t="s">
        <v>343</v>
      </c>
      <c r="D414" s="67" t="s">
        <v>344</v>
      </c>
      <c r="E414" s="67" t="s">
        <v>345</v>
      </c>
      <c r="F414" s="63">
        <v>45.764000000000003</v>
      </c>
      <c r="G414" s="63">
        <v>4.8357000000000001</v>
      </c>
      <c r="K414" s="63">
        <v>824.5</v>
      </c>
      <c r="O414" s="83" t="s">
        <v>99</v>
      </c>
      <c r="P414" s="63" t="s">
        <v>41</v>
      </c>
      <c r="Q414" s="63" t="s">
        <v>42</v>
      </c>
      <c r="R414" s="63" t="s">
        <v>41</v>
      </c>
      <c r="U414" s="67" t="s">
        <v>321</v>
      </c>
      <c r="V414" s="84" t="s">
        <v>322</v>
      </c>
      <c r="W414" s="84" t="s">
        <v>323</v>
      </c>
      <c r="AC414" s="63">
        <v>139</v>
      </c>
      <c r="AD414" s="63" t="s">
        <v>47</v>
      </c>
      <c r="AE414" s="63">
        <v>2930</v>
      </c>
      <c r="AF414" s="63">
        <v>3110</v>
      </c>
      <c r="AG414" s="63">
        <v>610</v>
      </c>
      <c r="AH414" s="63">
        <v>520</v>
      </c>
      <c r="AI414" s="63">
        <f t="shared" si="13"/>
        <v>51.739524710478229</v>
      </c>
      <c r="AJ414" s="63">
        <f t="shared" si="14"/>
        <v>44.105824343358492</v>
      </c>
    </row>
    <row r="415" spans="1:36" ht="49.2" customHeight="1">
      <c r="A415" s="63">
        <v>42</v>
      </c>
      <c r="B415" s="63">
        <v>409</v>
      </c>
      <c r="C415" s="67" t="s">
        <v>343</v>
      </c>
      <c r="D415" s="67" t="s">
        <v>344</v>
      </c>
      <c r="E415" s="67" t="s">
        <v>345</v>
      </c>
      <c r="F415" s="63">
        <v>45.764000000000003</v>
      </c>
      <c r="G415" s="63">
        <v>4.8357000000000001</v>
      </c>
      <c r="K415" s="63">
        <v>824.5</v>
      </c>
      <c r="O415" s="83" t="s">
        <v>99</v>
      </c>
      <c r="P415" s="63" t="s">
        <v>41</v>
      </c>
      <c r="Q415" s="63" t="s">
        <v>42</v>
      </c>
      <c r="R415" s="63" t="s">
        <v>41</v>
      </c>
      <c r="U415" s="67" t="s">
        <v>321</v>
      </c>
      <c r="V415" s="84" t="s">
        <v>322</v>
      </c>
      <c r="W415" s="84" t="s">
        <v>323</v>
      </c>
      <c r="AC415" s="63">
        <v>139</v>
      </c>
      <c r="AD415" s="63" t="s">
        <v>47</v>
      </c>
      <c r="AE415" s="63">
        <v>2420</v>
      </c>
      <c r="AF415" s="63">
        <v>3110</v>
      </c>
      <c r="AG415" s="63">
        <v>500</v>
      </c>
      <c r="AH415" s="63">
        <v>520</v>
      </c>
      <c r="AI415" s="63">
        <f t="shared" si="13"/>
        <v>42.409446483998551</v>
      </c>
      <c r="AJ415" s="63">
        <f t="shared" si="14"/>
        <v>44.105824343358492</v>
      </c>
    </row>
    <row r="416" spans="1:36" ht="44.4" customHeight="1">
      <c r="A416" s="63">
        <v>42</v>
      </c>
      <c r="B416" s="63">
        <v>410</v>
      </c>
      <c r="C416" s="67" t="s">
        <v>343</v>
      </c>
      <c r="D416" s="67" t="s">
        <v>344</v>
      </c>
      <c r="E416" s="67" t="s">
        <v>345</v>
      </c>
      <c r="F416" s="63">
        <v>45.764000000000003</v>
      </c>
      <c r="G416" s="63">
        <v>4.8357000000000001</v>
      </c>
      <c r="K416" s="63">
        <v>824.5</v>
      </c>
      <c r="O416" s="83" t="s">
        <v>99</v>
      </c>
      <c r="P416" s="63" t="s">
        <v>41</v>
      </c>
      <c r="Q416" s="63" t="s">
        <v>42</v>
      </c>
      <c r="R416" s="63" t="s">
        <v>41</v>
      </c>
      <c r="U416" s="67" t="s">
        <v>321</v>
      </c>
      <c r="V416" s="84" t="s">
        <v>322</v>
      </c>
      <c r="W416" s="84" t="s">
        <v>323</v>
      </c>
      <c r="AC416" s="63">
        <v>139</v>
      </c>
      <c r="AD416" s="63" t="s">
        <v>47</v>
      </c>
      <c r="AE416" s="63">
        <v>2530</v>
      </c>
      <c r="AF416" s="63">
        <v>2370</v>
      </c>
      <c r="AG416" s="63">
        <v>410</v>
      </c>
      <c r="AH416" s="63">
        <v>400</v>
      </c>
      <c r="AI416" s="63">
        <f t="shared" si="13"/>
        <v>34.775746116878807</v>
      </c>
      <c r="AJ416" s="63">
        <f t="shared" si="14"/>
        <v>33.927557187198836</v>
      </c>
    </row>
    <row r="417" spans="1:36" ht="45.6" customHeight="1">
      <c r="A417" s="63">
        <v>42</v>
      </c>
      <c r="B417" s="63">
        <v>411</v>
      </c>
      <c r="C417" s="67" t="s">
        <v>343</v>
      </c>
      <c r="D417" s="67" t="s">
        <v>344</v>
      </c>
      <c r="E417" s="67" t="s">
        <v>345</v>
      </c>
      <c r="F417" s="63">
        <v>45.764000000000003</v>
      </c>
      <c r="G417" s="63">
        <v>4.8357000000000001</v>
      </c>
      <c r="K417" s="63">
        <v>824.5</v>
      </c>
      <c r="O417" s="83" t="s">
        <v>99</v>
      </c>
      <c r="P417" s="63" t="s">
        <v>41</v>
      </c>
      <c r="Q417" s="63" t="s">
        <v>42</v>
      </c>
      <c r="R417" s="63" t="s">
        <v>41</v>
      </c>
      <c r="U417" s="67" t="s">
        <v>321</v>
      </c>
      <c r="V417" s="84" t="s">
        <v>322</v>
      </c>
      <c r="W417" s="84" t="s">
        <v>323</v>
      </c>
      <c r="AC417" s="63">
        <v>139</v>
      </c>
      <c r="AD417" s="63" t="s">
        <v>47</v>
      </c>
      <c r="AE417" s="63">
        <v>2230</v>
      </c>
      <c r="AF417" s="63">
        <v>2370</v>
      </c>
      <c r="AG417" s="63">
        <v>400</v>
      </c>
      <c r="AH417" s="63">
        <v>400</v>
      </c>
      <c r="AI417" s="63">
        <f t="shared" si="13"/>
        <v>33.927557187198836</v>
      </c>
      <c r="AJ417" s="63">
        <f t="shared" si="14"/>
        <v>33.927557187198836</v>
      </c>
    </row>
    <row r="418" spans="1:36" ht="47.4" customHeight="1">
      <c r="A418" s="63">
        <v>42</v>
      </c>
      <c r="B418" s="63">
        <v>412</v>
      </c>
      <c r="C418" s="67" t="s">
        <v>343</v>
      </c>
      <c r="D418" s="67" t="s">
        <v>344</v>
      </c>
      <c r="E418" s="67" t="s">
        <v>345</v>
      </c>
      <c r="F418" s="63">
        <v>45.764000000000003</v>
      </c>
      <c r="G418" s="63">
        <v>4.8357000000000001</v>
      </c>
      <c r="K418" s="63">
        <v>824.5</v>
      </c>
      <c r="O418" s="83" t="s">
        <v>99</v>
      </c>
      <c r="P418" s="63" t="s">
        <v>41</v>
      </c>
      <c r="Q418" s="63" t="s">
        <v>42</v>
      </c>
      <c r="R418" s="63" t="s">
        <v>41</v>
      </c>
      <c r="U418" s="67" t="s">
        <v>321</v>
      </c>
      <c r="V418" s="84" t="s">
        <v>322</v>
      </c>
      <c r="W418" s="84" t="s">
        <v>323</v>
      </c>
      <c r="AC418" s="63">
        <v>139</v>
      </c>
      <c r="AD418" s="63" t="s">
        <v>47</v>
      </c>
      <c r="AE418" s="63">
        <v>2110</v>
      </c>
      <c r="AF418" s="63">
        <v>2370</v>
      </c>
      <c r="AG418" s="63">
        <v>280</v>
      </c>
      <c r="AH418" s="63">
        <v>400</v>
      </c>
      <c r="AI418" s="63">
        <f t="shared" si="13"/>
        <v>23.749290031039187</v>
      </c>
      <c r="AJ418" s="63">
        <f t="shared" si="14"/>
        <v>33.927557187198836</v>
      </c>
    </row>
    <row r="419" spans="1:36" ht="54" customHeight="1">
      <c r="A419" s="63">
        <v>42</v>
      </c>
      <c r="B419" s="63">
        <v>413</v>
      </c>
      <c r="C419" s="67" t="s">
        <v>343</v>
      </c>
      <c r="D419" s="67" t="s">
        <v>344</v>
      </c>
      <c r="E419" s="67" t="s">
        <v>345</v>
      </c>
      <c r="F419" s="63">
        <v>45.764000000000003</v>
      </c>
      <c r="G419" s="63">
        <v>4.8357000000000001</v>
      </c>
      <c r="K419" s="63">
        <v>824.5</v>
      </c>
      <c r="O419" s="83" t="s">
        <v>99</v>
      </c>
      <c r="P419" s="63" t="s">
        <v>41</v>
      </c>
      <c r="Q419" s="63" t="s">
        <v>42</v>
      </c>
      <c r="R419" s="63" t="s">
        <v>41</v>
      </c>
      <c r="U419" s="67" t="s">
        <v>321</v>
      </c>
      <c r="V419" s="84" t="s">
        <v>322</v>
      </c>
      <c r="W419" s="84" t="s">
        <v>323</v>
      </c>
      <c r="AC419" s="63">
        <v>139</v>
      </c>
      <c r="AD419" s="63" t="s">
        <v>47</v>
      </c>
      <c r="AE419" s="63">
        <v>2530</v>
      </c>
      <c r="AF419" s="63">
        <v>2370</v>
      </c>
      <c r="AG419" s="63">
        <v>280</v>
      </c>
      <c r="AH419" s="63">
        <v>400</v>
      </c>
      <c r="AI419" s="63">
        <f t="shared" si="13"/>
        <v>23.749290031039187</v>
      </c>
      <c r="AJ419" s="63">
        <f t="shared" si="14"/>
        <v>33.927557187198836</v>
      </c>
    </row>
    <row r="420" spans="1:36" ht="57.6" customHeight="1">
      <c r="A420" s="63">
        <v>42</v>
      </c>
      <c r="B420" s="63">
        <v>414</v>
      </c>
      <c r="C420" s="67" t="s">
        <v>343</v>
      </c>
      <c r="D420" s="67" t="s">
        <v>344</v>
      </c>
      <c r="E420" s="67" t="s">
        <v>345</v>
      </c>
      <c r="F420" s="63">
        <v>45.764000000000003</v>
      </c>
      <c r="G420" s="63">
        <v>4.8357000000000001</v>
      </c>
      <c r="K420" s="63">
        <v>824.5</v>
      </c>
      <c r="O420" s="83" t="s">
        <v>99</v>
      </c>
      <c r="P420" s="63" t="s">
        <v>41</v>
      </c>
      <c r="Q420" s="63" t="s">
        <v>42</v>
      </c>
      <c r="R420" s="63" t="s">
        <v>41</v>
      </c>
      <c r="U420" s="67" t="s">
        <v>321</v>
      </c>
      <c r="V420" s="84" t="s">
        <v>322</v>
      </c>
      <c r="W420" s="84" t="s">
        <v>323</v>
      </c>
      <c r="AC420" s="63">
        <v>139</v>
      </c>
      <c r="AD420" s="63" t="s">
        <v>47</v>
      </c>
      <c r="AE420" s="63">
        <v>2650</v>
      </c>
      <c r="AF420" s="63">
        <v>2960</v>
      </c>
      <c r="AG420" s="63">
        <v>350</v>
      </c>
      <c r="AH420" s="63">
        <v>350</v>
      </c>
      <c r="AI420" s="63">
        <f t="shared" si="13"/>
        <v>29.686612538798986</v>
      </c>
      <c r="AJ420" s="63">
        <f t="shared" si="14"/>
        <v>29.686612538798986</v>
      </c>
    </row>
    <row r="421" spans="1:36" ht="43.2" customHeight="1">
      <c r="A421" s="63">
        <v>42</v>
      </c>
      <c r="B421" s="63">
        <v>415</v>
      </c>
      <c r="C421" s="67" t="s">
        <v>343</v>
      </c>
      <c r="D421" s="67" t="s">
        <v>344</v>
      </c>
      <c r="E421" s="67" t="s">
        <v>345</v>
      </c>
      <c r="F421" s="63">
        <v>45.764000000000003</v>
      </c>
      <c r="G421" s="63">
        <v>4.8357000000000001</v>
      </c>
      <c r="K421" s="63">
        <v>824.5</v>
      </c>
      <c r="O421" s="83" t="s">
        <v>99</v>
      </c>
      <c r="P421" s="63" t="s">
        <v>41</v>
      </c>
      <c r="Q421" s="63" t="s">
        <v>42</v>
      </c>
      <c r="R421" s="63" t="s">
        <v>41</v>
      </c>
      <c r="U421" s="67" t="s">
        <v>321</v>
      </c>
      <c r="V421" s="84" t="s">
        <v>322</v>
      </c>
      <c r="W421" s="84" t="s">
        <v>323</v>
      </c>
      <c r="AC421" s="63">
        <v>139</v>
      </c>
      <c r="AD421" s="63" t="s">
        <v>47</v>
      </c>
      <c r="AE421" s="63">
        <v>2910</v>
      </c>
      <c r="AF421" s="63">
        <v>2960</v>
      </c>
      <c r="AG421" s="63">
        <v>320</v>
      </c>
      <c r="AH421" s="63">
        <v>350</v>
      </c>
      <c r="AI421" s="63">
        <f t="shared" si="13"/>
        <v>27.14204574975907</v>
      </c>
      <c r="AJ421" s="63">
        <f t="shared" si="14"/>
        <v>29.686612538798986</v>
      </c>
    </row>
    <row r="422" spans="1:36" ht="45" customHeight="1">
      <c r="A422" s="63">
        <v>42</v>
      </c>
      <c r="B422" s="63">
        <v>416</v>
      </c>
      <c r="C422" s="67" t="s">
        <v>343</v>
      </c>
      <c r="D422" s="67" t="s">
        <v>344</v>
      </c>
      <c r="E422" s="67" t="s">
        <v>345</v>
      </c>
      <c r="F422" s="63">
        <v>45.764000000000003</v>
      </c>
      <c r="G422" s="63">
        <v>4.8357000000000001</v>
      </c>
      <c r="K422" s="63">
        <v>824.5</v>
      </c>
      <c r="O422" s="83" t="s">
        <v>99</v>
      </c>
      <c r="P422" s="63" t="s">
        <v>41</v>
      </c>
      <c r="Q422" s="63" t="s">
        <v>42</v>
      </c>
      <c r="R422" s="63" t="s">
        <v>41</v>
      </c>
      <c r="U422" s="67" t="s">
        <v>321</v>
      </c>
      <c r="V422" s="84" t="s">
        <v>322</v>
      </c>
      <c r="W422" s="84" t="s">
        <v>323</v>
      </c>
      <c r="AC422" s="63">
        <v>139</v>
      </c>
      <c r="AD422" s="63" t="s">
        <v>47</v>
      </c>
      <c r="AE422" s="63">
        <v>2780</v>
      </c>
      <c r="AF422" s="63">
        <v>2960</v>
      </c>
      <c r="AG422" s="63">
        <v>260</v>
      </c>
      <c r="AH422" s="63">
        <v>350</v>
      </c>
      <c r="AI422" s="63">
        <f t="shared" si="13"/>
        <v>22.052912171679246</v>
      </c>
      <c r="AJ422" s="63">
        <f t="shared" si="14"/>
        <v>29.686612538798986</v>
      </c>
    </row>
    <row r="423" spans="1:36" ht="52.2" customHeight="1">
      <c r="A423" s="63">
        <v>42</v>
      </c>
      <c r="B423" s="63">
        <v>417</v>
      </c>
      <c r="C423" s="67" t="s">
        <v>343</v>
      </c>
      <c r="D423" s="67" t="s">
        <v>344</v>
      </c>
      <c r="E423" s="67" t="s">
        <v>345</v>
      </c>
      <c r="F423" s="63">
        <v>45.764000000000003</v>
      </c>
      <c r="G423" s="63">
        <v>4.8357000000000001</v>
      </c>
      <c r="K423" s="63">
        <v>824.5</v>
      </c>
      <c r="O423" s="83" t="s">
        <v>99</v>
      </c>
      <c r="P423" s="63" t="s">
        <v>41</v>
      </c>
      <c r="Q423" s="63" t="s">
        <v>42</v>
      </c>
      <c r="R423" s="63" t="s">
        <v>41</v>
      </c>
      <c r="U423" s="67" t="s">
        <v>321</v>
      </c>
      <c r="V423" s="84" t="s">
        <v>322</v>
      </c>
      <c r="W423" s="84" t="s">
        <v>323</v>
      </c>
      <c r="AC423" s="63">
        <v>139</v>
      </c>
      <c r="AD423" s="63" t="s">
        <v>47</v>
      </c>
      <c r="AE423" s="63">
        <v>2600</v>
      </c>
      <c r="AF423" s="63">
        <v>2960</v>
      </c>
      <c r="AG423" s="63">
        <v>410</v>
      </c>
      <c r="AH423" s="63">
        <v>350</v>
      </c>
      <c r="AI423" s="63">
        <f t="shared" si="13"/>
        <v>34.775746116878807</v>
      </c>
      <c r="AJ423" s="63">
        <f t="shared" si="14"/>
        <v>29.686612538798986</v>
      </c>
    </row>
    <row r="424" spans="1:36" ht="54" customHeight="1">
      <c r="A424" s="63">
        <v>42</v>
      </c>
      <c r="B424" s="63">
        <v>418</v>
      </c>
      <c r="C424" s="67" t="s">
        <v>343</v>
      </c>
      <c r="D424" s="67" t="s">
        <v>344</v>
      </c>
      <c r="E424" s="67" t="s">
        <v>345</v>
      </c>
      <c r="F424" s="63">
        <v>45.764000000000003</v>
      </c>
      <c r="G424" s="63">
        <v>4.8357000000000001</v>
      </c>
      <c r="K424" s="63">
        <v>824.5</v>
      </c>
      <c r="O424" s="83" t="s">
        <v>99</v>
      </c>
      <c r="P424" s="63" t="s">
        <v>41</v>
      </c>
      <c r="Q424" s="63" t="s">
        <v>42</v>
      </c>
      <c r="R424" s="63" t="s">
        <v>41</v>
      </c>
      <c r="U424" s="67" t="s">
        <v>321</v>
      </c>
      <c r="V424" s="84" t="s">
        <v>322</v>
      </c>
      <c r="W424" s="84" t="s">
        <v>323</v>
      </c>
      <c r="AC424" s="63">
        <v>139</v>
      </c>
      <c r="AD424" s="63" t="s">
        <v>47</v>
      </c>
      <c r="AE424" s="63">
        <v>4590</v>
      </c>
      <c r="AF424" s="63">
        <v>4470</v>
      </c>
      <c r="AG424" s="63">
        <v>770</v>
      </c>
      <c r="AH424" s="63">
        <v>800</v>
      </c>
      <c r="AI424" s="63">
        <f t="shared" si="13"/>
        <v>65.310547585357767</v>
      </c>
      <c r="AJ424" s="63">
        <f t="shared" si="14"/>
        <v>67.855114374397672</v>
      </c>
    </row>
    <row r="425" spans="1:36" ht="48.6" customHeight="1">
      <c r="A425" s="63">
        <v>42</v>
      </c>
      <c r="B425" s="63">
        <v>419</v>
      </c>
      <c r="C425" s="67" t="s">
        <v>343</v>
      </c>
      <c r="D425" s="67" t="s">
        <v>344</v>
      </c>
      <c r="E425" s="67" t="s">
        <v>345</v>
      </c>
      <c r="F425" s="63">
        <v>45.764000000000003</v>
      </c>
      <c r="G425" s="63">
        <v>4.8357000000000001</v>
      </c>
      <c r="K425" s="63">
        <v>824.5</v>
      </c>
      <c r="O425" s="83" t="s">
        <v>99</v>
      </c>
      <c r="P425" s="63" t="s">
        <v>41</v>
      </c>
      <c r="Q425" s="63" t="s">
        <v>42</v>
      </c>
      <c r="R425" s="63" t="s">
        <v>41</v>
      </c>
      <c r="U425" s="67" t="s">
        <v>321</v>
      </c>
      <c r="V425" s="84" t="s">
        <v>322</v>
      </c>
      <c r="W425" s="84" t="s">
        <v>323</v>
      </c>
      <c r="AC425" s="63">
        <v>139</v>
      </c>
      <c r="AD425" s="63" t="s">
        <v>47</v>
      </c>
      <c r="AE425" s="63">
        <v>4450</v>
      </c>
      <c r="AF425" s="63">
        <v>4470</v>
      </c>
      <c r="AG425" s="63">
        <v>620</v>
      </c>
      <c r="AH425" s="63">
        <v>800</v>
      </c>
      <c r="AI425" s="63">
        <f t="shared" si="13"/>
        <v>52.587713640158199</v>
      </c>
      <c r="AJ425" s="63">
        <f t="shared" si="14"/>
        <v>67.855114374397672</v>
      </c>
    </row>
    <row r="426" spans="1:36" ht="57.6" customHeight="1">
      <c r="A426" s="63">
        <v>42</v>
      </c>
      <c r="B426" s="63">
        <v>420</v>
      </c>
      <c r="C426" s="67" t="s">
        <v>343</v>
      </c>
      <c r="D426" s="67" t="s">
        <v>344</v>
      </c>
      <c r="E426" s="67" t="s">
        <v>345</v>
      </c>
      <c r="F426" s="63">
        <v>45.764000000000003</v>
      </c>
      <c r="G426" s="63">
        <v>4.8357000000000001</v>
      </c>
      <c r="K426" s="63">
        <v>824.5</v>
      </c>
      <c r="O426" s="83" t="s">
        <v>99</v>
      </c>
      <c r="P426" s="63" t="s">
        <v>41</v>
      </c>
      <c r="Q426" s="63" t="s">
        <v>42</v>
      </c>
      <c r="R426" s="63" t="s">
        <v>41</v>
      </c>
      <c r="U426" s="67" t="s">
        <v>321</v>
      </c>
      <c r="V426" s="84" t="s">
        <v>322</v>
      </c>
      <c r="W426" s="84" t="s">
        <v>323</v>
      </c>
      <c r="AC426" s="63">
        <v>139</v>
      </c>
      <c r="AD426" s="63" t="s">
        <v>47</v>
      </c>
      <c r="AE426" s="63">
        <v>4440</v>
      </c>
      <c r="AF426" s="63">
        <v>4470</v>
      </c>
      <c r="AG426" s="63">
        <v>840</v>
      </c>
      <c r="AH426" s="63">
        <v>800</v>
      </c>
      <c r="AI426" s="63">
        <f t="shared" si="13"/>
        <v>71.247870093117569</v>
      </c>
      <c r="AJ426" s="63">
        <f t="shared" si="14"/>
        <v>67.855114374397672</v>
      </c>
    </row>
    <row r="427" spans="1:36" ht="52.8" customHeight="1">
      <c r="A427" s="63">
        <v>42</v>
      </c>
      <c r="B427" s="63">
        <v>421</v>
      </c>
      <c r="C427" s="67" t="s">
        <v>343</v>
      </c>
      <c r="D427" s="67" t="s">
        <v>344</v>
      </c>
      <c r="E427" s="67" t="s">
        <v>345</v>
      </c>
      <c r="F427" s="63">
        <v>45.764000000000003</v>
      </c>
      <c r="G427" s="63">
        <v>4.8357000000000001</v>
      </c>
      <c r="K427" s="63">
        <v>824.5</v>
      </c>
      <c r="O427" s="83" t="s">
        <v>99</v>
      </c>
      <c r="P427" s="63" t="s">
        <v>41</v>
      </c>
      <c r="Q427" s="63" t="s">
        <v>42</v>
      </c>
      <c r="R427" s="63" t="s">
        <v>41</v>
      </c>
      <c r="U427" s="67" t="s">
        <v>321</v>
      </c>
      <c r="V427" s="84" t="s">
        <v>322</v>
      </c>
      <c r="W427" s="84" t="s">
        <v>323</v>
      </c>
      <c r="AC427" s="63">
        <v>139</v>
      </c>
      <c r="AD427" s="63" t="s">
        <v>47</v>
      </c>
      <c r="AE427" s="63">
        <v>4710</v>
      </c>
      <c r="AF427" s="63">
        <v>4470</v>
      </c>
      <c r="AG427" s="63">
        <v>710</v>
      </c>
      <c r="AH427" s="63">
        <v>800</v>
      </c>
      <c r="AI427" s="63">
        <f t="shared" si="13"/>
        <v>60.221414007277943</v>
      </c>
      <c r="AJ427" s="63">
        <f t="shared" si="14"/>
        <v>67.855114374397672</v>
      </c>
    </row>
    <row r="428" spans="1:36" ht="43.2">
      <c r="A428" s="63">
        <v>43</v>
      </c>
      <c r="B428" s="63">
        <v>422</v>
      </c>
      <c r="C428" s="67" t="s">
        <v>346</v>
      </c>
      <c r="D428" s="67" t="s">
        <v>347</v>
      </c>
      <c r="E428" s="63" t="s">
        <v>348</v>
      </c>
      <c r="F428" s="63">
        <v>48.715400000000002</v>
      </c>
      <c r="G428" s="63">
        <v>9.2170000000000005</v>
      </c>
      <c r="O428" s="83" t="s">
        <v>349</v>
      </c>
      <c r="P428" s="63" t="s">
        <v>41</v>
      </c>
      <c r="Q428" s="63" t="s">
        <v>42</v>
      </c>
      <c r="R428" s="63" t="s">
        <v>41</v>
      </c>
      <c r="U428" s="67" t="s">
        <v>321</v>
      </c>
      <c r="V428" s="84" t="s">
        <v>322</v>
      </c>
      <c r="W428" s="84" t="s">
        <v>323</v>
      </c>
      <c r="AC428" s="63">
        <v>139</v>
      </c>
      <c r="AD428" s="63" t="s">
        <v>47</v>
      </c>
      <c r="AE428" s="63">
        <v>6717</v>
      </c>
      <c r="AF428" s="63">
        <v>6913</v>
      </c>
      <c r="AG428" s="63">
        <v>100</v>
      </c>
      <c r="AI428" s="63">
        <f t="shared" si="13"/>
        <v>8.481889296799709</v>
      </c>
    </row>
    <row r="429" spans="1:36" ht="43.2">
      <c r="A429" s="63">
        <v>43</v>
      </c>
      <c r="B429" s="63">
        <v>423</v>
      </c>
      <c r="C429" s="67" t="s">
        <v>346</v>
      </c>
      <c r="D429" s="67" t="s">
        <v>347</v>
      </c>
      <c r="E429" s="63" t="s">
        <v>348</v>
      </c>
      <c r="F429" s="63">
        <v>48.715400000000002</v>
      </c>
      <c r="G429" s="63">
        <v>9.2170000000000005</v>
      </c>
      <c r="O429" s="83" t="s">
        <v>349</v>
      </c>
      <c r="P429" s="63" t="s">
        <v>41</v>
      </c>
      <c r="Q429" s="63" t="s">
        <v>42</v>
      </c>
      <c r="R429" s="63" t="s">
        <v>41</v>
      </c>
      <c r="U429" s="67" t="s">
        <v>321</v>
      </c>
      <c r="V429" s="84" t="s">
        <v>322</v>
      </c>
      <c r="W429" s="84" t="s">
        <v>323</v>
      </c>
      <c r="AC429" s="63">
        <v>139</v>
      </c>
      <c r="AD429" s="63" t="s">
        <v>47</v>
      </c>
      <c r="AE429" s="63">
        <v>7417</v>
      </c>
      <c r="AF429" s="63">
        <v>6913</v>
      </c>
      <c r="AG429" s="63">
        <v>260.89999999999998</v>
      </c>
      <c r="AI429" s="63">
        <f t="shared" si="13"/>
        <v>22.129249175350441</v>
      </c>
    </row>
    <row r="430" spans="1:36" ht="43.2">
      <c r="A430" s="63">
        <v>43</v>
      </c>
      <c r="B430" s="63">
        <v>424</v>
      </c>
      <c r="C430" s="67" t="s">
        <v>346</v>
      </c>
      <c r="D430" s="67" t="s">
        <v>347</v>
      </c>
      <c r="E430" s="63" t="s">
        <v>348</v>
      </c>
      <c r="F430" s="63">
        <v>48.715400000000002</v>
      </c>
      <c r="G430" s="63">
        <v>9.2170000000000005</v>
      </c>
      <c r="O430" s="83" t="s">
        <v>349</v>
      </c>
      <c r="P430" s="63" t="s">
        <v>41</v>
      </c>
      <c r="Q430" s="63" t="s">
        <v>42</v>
      </c>
      <c r="R430" s="63" t="s">
        <v>41</v>
      </c>
      <c r="U430" s="67" t="s">
        <v>321</v>
      </c>
      <c r="V430" s="84" t="s">
        <v>322</v>
      </c>
      <c r="W430" s="84" t="s">
        <v>323</v>
      </c>
      <c r="AC430" s="63">
        <v>139</v>
      </c>
      <c r="AD430" s="63" t="s">
        <v>47</v>
      </c>
      <c r="AE430" s="63">
        <v>6978</v>
      </c>
      <c r="AF430" s="63">
        <v>6913</v>
      </c>
      <c r="AG430" s="63">
        <v>695.7</v>
      </c>
      <c r="AI430" s="63">
        <f t="shared" si="13"/>
        <v>59.008503837835583</v>
      </c>
    </row>
    <row r="431" spans="1:36" ht="43.2">
      <c r="A431" s="63">
        <v>43</v>
      </c>
      <c r="B431" s="63">
        <v>425</v>
      </c>
      <c r="C431" s="67" t="s">
        <v>346</v>
      </c>
      <c r="D431" s="67" t="s">
        <v>347</v>
      </c>
      <c r="E431" s="63" t="s">
        <v>348</v>
      </c>
      <c r="F431" s="63">
        <v>48.715400000000002</v>
      </c>
      <c r="G431" s="63">
        <v>9.2170000000000005</v>
      </c>
      <c r="O431" s="83" t="s">
        <v>349</v>
      </c>
      <c r="P431" s="63" t="s">
        <v>41</v>
      </c>
      <c r="Q431" s="63" t="s">
        <v>42</v>
      </c>
      <c r="R431" s="63" t="s">
        <v>41</v>
      </c>
      <c r="U431" s="67" t="s">
        <v>321</v>
      </c>
      <c r="V431" s="84" t="s">
        <v>322</v>
      </c>
      <c r="W431" s="84" t="s">
        <v>323</v>
      </c>
      <c r="AC431" s="63">
        <v>139</v>
      </c>
      <c r="AD431" s="63" t="s">
        <v>47</v>
      </c>
      <c r="AE431" s="63">
        <v>6891</v>
      </c>
      <c r="AF431" s="63">
        <v>6913</v>
      </c>
      <c r="AG431" s="63">
        <v>605.6</v>
      </c>
      <c r="AH431" s="63">
        <v>605.6</v>
      </c>
    </row>
    <row r="432" spans="1:36" ht="57.6">
      <c r="A432" s="63">
        <v>44</v>
      </c>
      <c r="B432" s="63">
        <v>426</v>
      </c>
      <c r="C432" s="67" t="s">
        <v>350</v>
      </c>
      <c r="D432" s="67" t="s">
        <v>325</v>
      </c>
      <c r="E432" s="67" t="s">
        <v>351</v>
      </c>
      <c r="F432" s="63">
        <v>55.666699999999999</v>
      </c>
      <c r="G432" s="63">
        <v>12.3</v>
      </c>
      <c r="O432" s="83" t="s">
        <v>352</v>
      </c>
      <c r="P432" s="63" t="s">
        <v>41</v>
      </c>
      <c r="Q432" s="63" t="s">
        <v>42</v>
      </c>
      <c r="R432" s="63" t="s">
        <v>41</v>
      </c>
      <c r="U432" s="67" t="s">
        <v>321</v>
      </c>
      <c r="V432" s="84" t="s">
        <v>322</v>
      </c>
      <c r="W432" s="84" t="s">
        <v>323</v>
      </c>
      <c r="AC432" s="63">
        <v>139</v>
      </c>
      <c r="AD432" s="63" t="s">
        <v>47</v>
      </c>
      <c r="AE432" s="63">
        <v>5278</v>
      </c>
      <c r="AF432" s="63">
        <v>5478</v>
      </c>
      <c r="AG432" s="63">
        <v>605.6</v>
      </c>
      <c r="AH432" s="63">
        <v>605.6</v>
      </c>
    </row>
    <row r="433" spans="1:34" ht="57.6">
      <c r="A433" s="63">
        <v>44</v>
      </c>
      <c r="B433" s="63">
        <v>427</v>
      </c>
      <c r="C433" s="67" t="s">
        <v>350</v>
      </c>
      <c r="D433" s="67" t="s">
        <v>325</v>
      </c>
      <c r="E433" s="67" t="s">
        <v>351</v>
      </c>
      <c r="F433" s="63">
        <v>55.666699999999999</v>
      </c>
      <c r="G433" s="63">
        <v>12.3</v>
      </c>
      <c r="O433" s="83" t="s">
        <v>353</v>
      </c>
      <c r="P433" s="63" t="s">
        <v>41</v>
      </c>
      <c r="Q433" s="63" t="s">
        <v>42</v>
      </c>
      <c r="R433" s="63" t="s">
        <v>41</v>
      </c>
      <c r="U433" s="67" t="s">
        <v>321</v>
      </c>
      <c r="V433" s="84" t="s">
        <v>322</v>
      </c>
      <c r="W433" s="84" t="s">
        <v>323</v>
      </c>
      <c r="AC433" s="63">
        <v>139</v>
      </c>
      <c r="AD433" s="63" t="s">
        <v>47</v>
      </c>
      <c r="AE433" s="63">
        <v>2517</v>
      </c>
      <c r="AF433" s="63">
        <v>2214</v>
      </c>
      <c r="AG433" s="63">
        <v>605.6</v>
      </c>
      <c r="AH433" s="63">
        <v>605.6</v>
      </c>
    </row>
    <row r="434" spans="1:34" ht="57.6">
      <c r="A434" s="63">
        <v>44</v>
      </c>
      <c r="B434" s="63">
        <v>428</v>
      </c>
      <c r="C434" s="67" t="s">
        <v>350</v>
      </c>
      <c r="D434" s="67" t="s">
        <v>325</v>
      </c>
      <c r="E434" s="67" t="s">
        <v>351</v>
      </c>
      <c r="F434" s="63">
        <v>55.666699999999999</v>
      </c>
      <c r="G434" s="63">
        <v>12.3</v>
      </c>
      <c r="O434" s="83" t="s">
        <v>354</v>
      </c>
      <c r="P434" s="63" t="s">
        <v>41</v>
      </c>
      <c r="Q434" s="63" t="s">
        <v>42</v>
      </c>
      <c r="R434" s="63" t="s">
        <v>41</v>
      </c>
      <c r="U434" s="67" t="s">
        <v>321</v>
      </c>
      <c r="V434" s="84" t="s">
        <v>322</v>
      </c>
      <c r="W434" s="84" t="s">
        <v>323</v>
      </c>
      <c r="AC434" s="63">
        <v>139</v>
      </c>
      <c r="AD434" s="63" t="s">
        <v>47</v>
      </c>
      <c r="AE434" s="63">
        <v>3297</v>
      </c>
      <c r="AF434" s="63">
        <v>41238</v>
      </c>
      <c r="AG434" s="63">
        <v>605.6</v>
      </c>
      <c r="AH434" s="63">
        <v>605.6</v>
      </c>
    </row>
    <row r="435" spans="1:34" ht="57.6">
      <c r="A435" s="63">
        <v>44</v>
      </c>
      <c r="B435" s="63">
        <v>429</v>
      </c>
      <c r="C435" s="67" t="s">
        <v>350</v>
      </c>
      <c r="D435" s="67" t="s">
        <v>325</v>
      </c>
      <c r="E435" s="67" t="s">
        <v>351</v>
      </c>
      <c r="F435" s="63">
        <v>55.666699999999999</v>
      </c>
      <c r="G435" s="63">
        <v>12.3</v>
      </c>
      <c r="O435" s="83" t="s">
        <v>355</v>
      </c>
      <c r="P435" s="63" t="s">
        <v>41</v>
      </c>
      <c r="Q435" s="63" t="s">
        <v>42</v>
      </c>
      <c r="R435" s="63" t="s">
        <v>41</v>
      </c>
      <c r="U435" s="67" t="s">
        <v>321</v>
      </c>
      <c r="V435" s="84" t="s">
        <v>322</v>
      </c>
      <c r="W435" s="84" t="s">
        <v>323</v>
      </c>
      <c r="AC435" s="63">
        <v>139</v>
      </c>
      <c r="AD435" s="63" t="s">
        <v>47</v>
      </c>
      <c r="AE435" s="63">
        <v>19531</v>
      </c>
      <c r="AF435" s="63">
        <v>17529</v>
      </c>
      <c r="AG435" s="63">
        <v>605.6</v>
      </c>
      <c r="AH435" s="63">
        <v>605.6</v>
      </c>
    </row>
    <row r="436" spans="1:34" ht="57.6">
      <c r="A436" s="63">
        <v>44</v>
      </c>
      <c r="B436" s="63">
        <v>430</v>
      </c>
      <c r="C436" s="67" t="s">
        <v>350</v>
      </c>
      <c r="D436" s="67" t="s">
        <v>325</v>
      </c>
      <c r="E436" s="67" t="s">
        <v>351</v>
      </c>
      <c r="F436" s="63">
        <v>55.666699999999999</v>
      </c>
      <c r="G436" s="63">
        <v>12.3</v>
      </c>
      <c r="O436" s="83" t="s">
        <v>356</v>
      </c>
      <c r="P436" s="63" t="s">
        <v>41</v>
      </c>
      <c r="Q436" s="63" t="s">
        <v>42</v>
      </c>
      <c r="R436" s="63" t="s">
        <v>41</v>
      </c>
      <c r="U436" s="67" t="s">
        <v>321</v>
      </c>
      <c r="V436" s="84" t="s">
        <v>322</v>
      </c>
      <c r="W436" s="84" t="s">
        <v>323</v>
      </c>
      <c r="AC436" s="63">
        <v>139</v>
      </c>
      <c r="AD436" s="63" t="s">
        <v>47</v>
      </c>
      <c r="AE436" s="63">
        <v>31847</v>
      </c>
      <c r="AF436" s="63">
        <v>27485</v>
      </c>
      <c r="AG436" s="63">
        <v>605.6</v>
      </c>
      <c r="AH436" s="63">
        <v>605.6</v>
      </c>
    </row>
    <row r="437" spans="1:34" ht="57.6">
      <c r="A437" s="63">
        <v>44</v>
      </c>
      <c r="B437" s="63">
        <v>431</v>
      </c>
      <c r="C437" s="67" t="s">
        <v>350</v>
      </c>
      <c r="D437" s="67" t="s">
        <v>325</v>
      </c>
      <c r="E437" s="67" t="s">
        <v>351</v>
      </c>
      <c r="F437" s="63">
        <v>55.666699999999999</v>
      </c>
      <c r="G437" s="63">
        <v>12.3</v>
      </c>
      <c r="O437" s="83" t="s">
        <v>352</v>
      </c>
      <c r="P437" s="63" t="s">
        <v>41</v>
      </c>
      <c r="Q437" s="63" t="s">
        <v>42</v>
      </c>
      <c r="R437" s="63" t="s">
        <v>41</v>
      </c>
      <c r="U437" s="67" t="s">
        <v>321</v>
      </c>
      <c r="V437" s="84" t="s">
        <v>322</v>
      </c>
      <c r="W437" s="84" t="s">
        <v>323</v>
      </c>
      <c r="AC437" s="63">
        <v>139</v>
      </c>
      <c r="AD437" s="63" t="s">
        <v>47</v>
      </c>
      <c r="AE437" s="63">
        <v>14409</v>
      </c>
      <c r="AF437" s="63">
        <v>14358</v>
      </c>
      <c r="AG437" s="63">
        <v>605.6</v>
      </c>
      <c r="AH437" s="63">
        <v>605.6</v>
      </c>
    </row>
    <row r="438" spans="1:34" ht="57.6">
      <c r="A438" s="63">
        <v>44</v>
      </c>
      <c r="B438" s="63">
        <v>432</v>
      </c>
      <c r="C438" s="67" t="s">
        <v>350</v>
      </c>
      <c r="D438" s="67" t="s">
        <v>325</v>
      </c>
      <c r="E438" s="67" t="s">
        <v>351</v>
      </c>
      <c r="F438" s="63">
        <v>55.666699999999999</v>
      </c>
      <c r="G438" s="63">
        <v>12.3</v>
      </c>
      <c r="O438" s="83" t="s">
        <v>353</v>
      </c>
      <c r="P438" s="63" t="s">
        <v>41</v>
      </c>
      <c r="Q438" s="63" t="s">
        <v>42</v>
      </c>
      <c r="R438" s="63" t="s">
        <v>41</v>
      </c>
      <c r="U438" s="67" t="s">
        <v>321</v>
      </c>
      <c r="V438" s="84" t="s">
        <v>322</v>
      </c>
      <c r="W438" s="84" t="s">
        <v>323</v>
      </c>
      <c r="AC438" s="63">
        <v>139</v>
      </c>
      <c r="AD438" s="63" t="s">
        <v>47</v>
      </c>
      <c r="AE438" s="63">
        <v>29293</v>
      </c>
      <c r="AF438" s="63">
        <v>25752</v>
      </c>
      <c r="AG438" s="63">
        <v>605.6</v>
      </c>
      <c r="AH438" s="63">
        <v>605.6</v>
      </c>
    </row>
    <row r="439" spans="1:34" ht="57.6">
      <c r="A439" s="63">
        <v>44</v>
      </c>
      <c r="B439" s="63">
        <v>433</v>
      </c>
      <c r="C439" s="67" t="s">
        <v>350</v>
      </c>
      <c r="D439" s="67" t="s">
        <v>325</v>
      </c>
      <c r="E439" s="67" t="s">
        <v>351</v>
      </c>
      <c r="F439" s="63">
        <v>55.666699999999999</v>
      </c>
      <c r="G439" s="63">
        <v>12.3</v>
      </c>
      <c r="O439" s="83" t="s">
        <v>354</v>
      </c>
      <c r="P439" s="63" t="s">
        <v>41</v>
      </c>
      <c r="Q439" s="63" t="s">
        <v>42</v>
      </c>
      <c r="R439" s="63" t="s">
        <v>41</v>
      </c>
      <c r="U439" s="67" t="s">
        <v>321</v>
      </c>
      <c r="V439" s="84" t="s">
        <v>322</v>
      </c>
      <c r="W439" s="84" t="s">
        <v>323</v>
      </c>
      <c r="AC439" s="63">
        <v>139</v>
      </c>
      <c r="AD439" s="63" t="s">
        <v>47</v>
      </c>
      <c r="AE439" s="63">
        <v>26420</v>
      </c>
      <c r="AF439" s="63">
        <v>22264</v>
      </c>
      <c r="AG439" s="63">
        <v>605.6</v>
      </c>
      <c r="AH439" s="63">
        <v>605.6</v>
      </c>
    </row>
    <row r="440" spans="1:34" ht="57.6">
      <c r="A440" s="63">
        <v>44</v>
      </c>
      <c r="B440" s="63">
        <v>434</v>
      </c>
      <c r="C440" s="67" t="s">
        <v>350</v>
      </c>
      <c r="D440" s="67" t="s">
        <v>325</v>
      </c>
      <c r="E440" s="67" t="s">
        <v>351</v>
      </c>
      <c r="F440" s="63">
        <v>55.666699999999999</v>
      </c>
      <c r="G440" s="63">
        <v>12.3</v>
      </c>
      <c r="O440" s="83" t="s">
        <v>355</v>
      </c>
      <c r="P440" s="63" t="s">
        <v>41</v>
      </c>
      <c r="Q440" s="63" t="s">
        <v>42</v>
      </c>
      <c r="R440" s="63" t="s">
        <v>41</v>
      </c>
      <c r="U440" s="67" t="s">
        <v>321</v>
      </c>
      <c r="V440" s="84" t="s">
        <v>322</v>
      </c>
      <c r="W440" s="84" t="s">
        <v>323</v>
      </c>
      <c r="AC440" s="63">
        <v>139</v>
      </c>
      <c r="AD440" s="63" t="s">
        <v>47</v>
      </c>
      <c r="AE440" s="63">
        <v>5793</v>
      </c>
      <c r="AF440" s="63">
        <v>5282</v>
      </c>
      <c r="AG440" s="63">
        <v>605.6</v>
      </c>
      <c r="AH440" s="63">
        <v>605.6</v>
      </c>
    </row>
    <row r="441" spans="1:34" ht="57.6">
      <c r="A441" s="63">
        <v>44</v>
      </c>
      <c r="B441" s="63">
        <v>435</v>
      </c>
      <c r="C441" s="67" t="s">
        <v>350</v>
      </c>
      <c r="D441" s="67" t="s">
        <v>325</v>
      </c>
      <c r="E441" s="67" t="s">
        <v>351</v>
      </c>
      <c r="F441" s="63">
        <v>55.666699999999999</v>
      </c>
      <c r="G441" s="63">
        <v>12.3</v>
      </c>
      <c r="O441" s="83" t="s">
        <v>356</v>
      </c>
      <c r="P441" s="63" t="s">
        <v>41</v>
      </c>
      <c r="Q441" s="63" t="s">
        <v>42</v>
      </c>
      <c r="R441" s="63" t="s">
        <v>41</v>
      </c>
      <c r="U441" s="67" t="s">
        <v>321</v>
      </c>
      <c r="V441" s="84" t="s">
        <v>322</v>
      </c>
      <c r="W441" s="84" t="s">
        <v>323</v>
      </c>
      <c r="AC441" s="63">
        <v>139</v>
      </c>
      <c r="AD441" s="63" t="s">
        <v>47</v>
      </c>
      <c r="AE441" s="63">
        <v>52592</v>
      </c>
      <c r="AF441" s="63">
        <v>55007</v>
      </c>
      <c r="AG441" s="63">
        <v>693.8</v>
      </c>
      <c r="AH441" s="63">
        <v>290.60000000000002</v>
      </c>
    </row>
    <row r="442" spans="1:34" ht="43.2">
      <c r="A442" s="63">
        <v>45</v>
      </c>
      <c r="B442" s="63">
        <v>436</v>
      </c>
      <c r="C442" s="67" t="s">
        <v>357</v>
      </c>
      <c r="D442" s="67" t="s">
        <v>358</v>
      </c>
      <c r="E442" s="67" t="s">
        <v>359</v>
      </c>
      <c r="F442" s="63">
        <v>58.378</v>
      </c>
      <c r="G442" s="63">
        <v>26.728999999999999</v>
      </c>
      <c r="O442" s="83" t="s">
        <v>127</v>
      </c>
      <c r="P442" s="63" t="s">
        <v>41</v>
      </c>
      <c r="Q442" s="63" t="s">
        <v>42</v>
      </c>
      <c r="R442" s="63" t="s">
        <v>41</v>
      </c>
      <c r="U442" s="67" t="s">
        <v>321</v>
      </c>
      <c r="V442" s="84" t="s">
        <v>322</v>
      </c>
      <c r="W442" s="84" t="s">
        <v>323</v>
      </c>
      <c r="AC442" s="63">
        <v>139</v>
      </c>
      <c r="AD442" s="63" t="s">
        <v>47</v>
      </c>
      <c r="AE442" s="63">
        <v>2953</v>
      </c>
      <c r="AF442" s="63">
        <v>24703</v>
      </c>
      <c r="AG442" s="63">
        <v>684.4</v>
      </c>
      <c r="AH442" s="63">
        <v>290.60000000000002</v>
      </c>
    </row>
    <row r="443" spans="1:34" ht="43.2">
      <c r="A443" s="63">
        <v>45</v>
      </c>
      <c r="B443" s="63">
        <v>437</v>
      </c>
      <c r="C443" s="67" t="s">
        <v>357</v>
      </c>
      <c r="D443" s="67" t="s">
        <v>358</v>
      </c>
      <c r="E443" s="67" t="s">
        <v>359</v>
      </c>
      <c r="F443" s="63">
        <v>58.378</v>
      </c>
      <c r="G443" s="63">
        <v>26.728999999999999</v>
      </c>
      <c r="O443" s="83" t="s">
        <v>127</v>
      </c>
      <c r="P443" s="63" t="s">
        <v>41</v>
      </c>
      <c r="Q443" s="63" t="s">
        <v>42</v>
      </c>
      <c r="R443" s="63" t="s">
        <v>41</v>
      </c>
      <c r="U443" s="67" t="s">
        <v>321</v>
      </c>
      <c r="V443" s="84" t="s">
        <v>322</v>
      </c>
      <c r="W443" s="84" t="s">
        <v>323</v>
      </c>
      <c r="AC443" s="63">
        <v>139</v>
      </c>
      <c r="AD443" s="63" t="s">
        <v>47</v>
      </c>
      <c r="AE443" s="63">
        <v>279</v>
      </c>
      <c r="AF443" s="63">
        <v>24703</v>
      </c>
      <c r="AG443" s="63">
        <v>46.6</v>
      </c>
      <c r="AH443" s="63">
        <v>290.60000000000002</v>
      </c>
    </row>
    <row r="444" spans="1:34" ht="43.2">
      <c r="A444" s="63">
        <v>45</v>
      </c>
      <c r="B444" s="63">
        <v>438</v>
      </c>
      <c r="C444" s="67" t="s">
        <v>357</v>
      </c>
      <c r="D444" s="67" t="s">
        <v>358</v>
      </c>
      <c r="E444" s="67" t="s">
        <v>359</v>
      </c>
      <c r="F444" s="63">
        <v>58.378</v>
      </c>
      <c r="G444" s="63">
        <v>26.728999999999999</v>
      </c>
      <c r="O444" s="83" t="s">
        <v>127</v>
      </c>
      <c r="P444" s="63" t="s">
        <v>41</v>
      </c>
      <c r="Q444" s="63" t="s">
        <v>42</v>
      </c>
      <c r="R444" s="63" t="s">
        <v>41</v>
      </c>
      <c r="U444" s="67" t="s">
        <v>321</v>
      </c>
      <c r="V444" s="84" t="s">
        <v>322</v>
      </c>
      <c r="W444" s="84" t="s">
        <v>323</v>
      </c>
      <c r="AC444" s="63">
        <v>139</v>
      </c>
      <c r="AD444" s="63" t="s">
        <v>47</v>
      </c>
      <c r="AE444" s="63">
        <v>3084</v>
      </c>
      <c r="AF444" s="63">
        <v>24703</v>
      </c>
      <c r="AG444" s="63">
        <v>295.3</v>
      </c>
      <c r="AH444" s="63">
        <v>290.60000000000002</v>
      </c>
    </row>
    <row r="445" spans="1:34" ht="43.2">
      <c r="A445" s="63">
        <v>45</v>
      </c>
      <c r="B445" s="63">
        <v>439</v>
      </c>
      <c r="C445" s="67" t="s">
        <v>357</v>
      </c>
      <c r="D445" s="67" t="s">
        <v>358</v>
      </c>
      <c r="E445" s="67" t="s">
        <v>359</v>
      </c>
      <c r="F445" s="63">
        <v>58.378</v>
      </c>
      <c r="G445" s="63">
        <v>26.728999999999999</v>
      </c>
      <c r="O445" s="83" t="s">
        <v>127</v>
      </c>
      <c r="P445" s="63" t="s">
        <v>41</v>
      </c>
      <c r="Q445" s="63" t="s">
        <v>42</v>
      </c>
      <c r="R445" s="63" t="s">
        <v>41</v>
      </c>
      <c r="U445" s="67" t="s">
        <v>321</v>
      </c>
      <c r="V445" s="84" t="s">
        <v>322</v>
      </c>
      <c r="W445" s="84" t="s">
        <v>323</v>
      </c>
      <c r="AC445" s="63">
        <v>139</v>
      </c>
      <c r="AD445" s="63" t="s">
        <v>47</v>
      </c>
      <c r="AE445" s="63">
        <v>24328</v>
      </c>
      <c r="AF445" s="63">
        <v>24703</v>
      </c>
      <c r="AG445" s="63">
        <v>229.7</v>
      </c>
      <c r="AH445" s="63">
        <v>290.60000000000002</v>
      </c>
    </row>
    <row r="446" spans="1:34" ht="43.2">
      <c r="A446" s="63">
        <v>45</v>
      </c>
      <c r="B446" s="63">
        <v>440</v>
      </c>
      <c r="C446" s="67" t="s">
        <v>357</v>
      </c>
      <c r="D446" s="67" t="s">
        <v>358</v>
      </c>
      <c r="E446" s="67" t="s">
        <v>359</v>
      </c>
      <c r="F446" s="63">
        <v>58.378</v>
      </c>
      <c r="G446" s="63">
        <v>26.728999999999999</v>
      </c>
      <c r="O446" s="83" t="s">
        <v>127</v>
      </c>
      <c r="P446" s="63" t="s">
        <v>41</v>
      </c>
      <c r="Q446" s="63" t="s">
        <v>42</v>
      </c>
      <c r="R446" s="63" t="s">
        <v>41</v>
      </c>
      <c r="U446" s="67" t="s">
        <v>321</v>
      </c>
      <c r="V446" s="84" t="s">
        <v>322</v>
      </c>
      <c r="W446" s="84" t="s">
        <v>323</v>
      </c>
      <c r="AC446" s="63">
        <v>139</v>
      </c>
      <c r="AD446" s="63" t="s">
        <v>47</v>
      </c>
      <c r="AE446" s="63">
        <v>30890</v>
      </c>
      <c r="AF446" s="63">
        <v>24703</v>
      </c>
      <c r="AG446" s="63">
        <v>324</v>
      </c>
      <c r="AH446" s="63">
        <v>995</v>
      </c>
    </row>
    <row r="447" spans="1:34" ht="43.2">
      <c r="A447" s="63">
        <v>46</v>
      </c>
      <c r="B447" s="63">
        <v>441</v>
      </c>
      <c r="C447" s="67" t="s">
        <v>360</v>
      </c>
      <c r="D447" s="67" t="s">
        <v>361</v>
      </c>
      <c r="E447" s="67" t="s">
        <v>362</v>
      </c>
      <c r="F447" s="63">
        <v>48.183300000000003</v>
      </c>
      <c r="G447" s="63">
        <v>16.5167</v>
      </c>
      <c r="O447" s="83" t="s">
        <v>99</v>
      </c>
      <c r="P447" s="63" t="s">
        <v>41</v>
      </c>
      <c r="Q447" s="63" t="s">
        <v>42</v>
      </c>
      <c r="R447" s="63" t="s">
        <v>41</v>
      </c>
      <c r="U447" s="67" t="s">
        <v>321</v>
      </c>
      <c r="V447" s="84" t="s">
        <v>322</v>
      </c>
      <c r="W447" s="84" t="s">
        <v>323</v>
      </c>
      <c r="AC447" s="63">
        <v>139</v>
      </c>
      <c r="AD447" s="63" t="s">
        <v>47</v>
      </c>
      <c r="AE447" s="63">
        <v>3824</v>
      </c>
      <c r="AF447" s="63">
        <v>4340</v>
      </c>
      <c r="AG447" s="63">
        <v>119.6</v>
      </c>
      <c r="AH447" s="63">
        <v>995</v>
      </c>
    </row>
    <row r="448" spans="1:34" ht="43.2">
      <c r="A448" s="63">
        <v>46</v>
      </c>
      <c r="B448" s="63">
        <v>442</v>
      </c>
      <c r="C448" s="67" t="s">
        <v>360</v>
      </c>
      <c r="D448" s="67" t="s">
        <v>361</v>
      </c>
      <c r="E448" s="67" t="s">
        <v>362</v>
      </c>
      <c r="F448" s="63">
        <v>48.183300000000003</v>
      </c>
      <c r="G448" s="63">
        <v>16.5167</v>
      </c>
      <c r="O448" s="83" t="s">
        <v>99</v>
      </c>
      <c r="P448" s="63" t="s">
        <v>41</v>
      </c>
      <c r="Q448" s="63" t="s">
        <v>42</v>
      </c>
      <c r="R448" s="63" t="s">
        <v>41</v>
      </c>
      <c r="U448" s="67" t="s">
        <v>321</v>
      </c>
      <c r="V448" s="84" t="s">
        <v>322</v>
      </c>
      <c r="W448" s="84" t="s">
        <v>323</v>
      </c>
      <c r="AC448" s="63">
        <v>139</v>
      </c>
      <c r="AD448" s="63" t="s">
        <v>47</v>
      </c>
      <c r="AE448" s="63">
        <v>3724</v>
      </c>
      <c r="AF448" s="63">
        <v>4340</v>
      </c>
      <c r="AG448" s="63">
        <v>44.8</v>
      </c>
      <c r="AH448" s="63">
        <v>995</v>
      </c>
    </row>
    <row r="449" spans="1:36" ht="43.2">
      <c r="A449" s="63">
        <v>46</v>
      </c>
      <c r="B449" s="63">
        <v>443</v>
      </c>
      <c r="C449" s="67" t="s">
        <v>360</v>
      </c>
      <c r="D449" s="67" t="s">
        <v>361</v>
      </c>
      <c r="E449" s="67" t="s">
        <v>362</v>
      </c>
      <c r="F449" s="63">
        <v>48.183300000000003</v>
      </c>
      <c r="G449" s="63">
        <v>16.5167</v>
      </c>
      <c r="O449" s="83" t="s">
        <v>99</v>
      </c>
      <c r="P449" s="63" t="s">
        <v>41</v>
      </c>
      <c r="Q449" s="63" t="s">
        <v>42</v>
      </c>
      <c r="R449" s="63" t="s">
        <v>41</v>
      </c>
      <c r="U449" s="67" t="s">
        <v>321</v>
      </c>
      <c r="V449" s="84" t="s">
        <v>322</v>
      </c>
      <c r="W449" s="84" t="s">
        <v>323</v>
      </c>
      <c r="AC449" s="63">
        <v>139</v>
      </c>
      <c r="AD449" s="63" t="s">
        <v>47</v>
      </c>
      <c r="AE449" s="63">
        <v>3244</v>
      </c>
      <c r="AF449" s="63">
        <v>2952</v>
      </c>
      <c r="AG449" s="63">
        <v>93.5</v>
      </c>
      <c r="AH449" s="63">
        <v>123.1</v>
      </c>
    </row>
    <row r="450" spans="1:36" ht="43.2">
      <c r="A450" s="63">
        <v>47</v>
      </c>
      <c r="B450" s="63">
        <v>444</v>
      </c>
      <c r="C450" s="67" t="s">
        <v>363</v>
      </c>
      <c r="D450" s="67" t="s">
        <v>364</v>
      </c>
      <c r="E450" s="67" t="s">
        <v>365</v>
      </c>
      <c r="F450" s="63">
        <v>42.416699999999999</v>
      </c>
      <c r="G450" s="63">
        <v>12.066700000000001</v>
      </c>
      <c r="O450" s="83" t="s">
        <v>122</v>
      </c>
      <c r="P450" s="63" t="s">
        <v>41</v>
      </c>
      <c r="Q450" s="63" t="s">
        <v>42</v>
      </c>
      <c r="R450" s="63" t="s">
        <v>41</v>
      </c>
      <c r="U450" s="67" t="s">
        <v>321</v>
      </c>
      <c r="V450" s="84" t="s">
        <v>322</v>
      </c>
      <c r="W450" s="84" t="s">
        <v>323</v>
      </c>
      <c r="AC450" s="63">
        <v>139</v>
      </c>
      <c r="AD450" s="63" t="s">
        <v>47</v>
      </c>
      <c r="AE450" s="63">
        <v>24873</v>
      </c>
      <c r="AF450" s="63">
        <v>2542</v>
      </c>
      <c r="AG450" s="63">
        <v>64.7</v>
      </c>
      <c r="AH450" s="63">
        <v>123.1</v>
      </c>
    </row>
    <row r="451" spans="1:36" ht="43.2">
      <c r="A451" s="63">
        <v>47</v>
      </c>
      <c r="B451" s="63">
        <v>445</v>
      </c>
      <c r="C451" s="67" t="s">
        <v>363</v>
      </c>
      <c r="D451" s="67" t="s">
        <v>364</v>
      </c>
      <c r="E451" s="67" t="s">
        <v>365</v>
      </c>
      <c r="F451" s="63">
        <v>42.416699999999999</v>
      </c>
      <c r="G451" s="63">
        <v>12.066700000000001</v>
      </c>
      <c r="O451" s="83" t="s">
        <v>122</v>
      </c>
      <c r="P451" s="63" t="s">
        <v>41</v>
      </c>
      <c r="Q451" s="63" t="s">
        <v>42</v>
      </c>
      <c r="R451" s="63" t="s">
        <v>41</v>
      </c>
      <c r="U451" s="67" t="s">
        <v>321</v>
      </c>
      <c r="V451" s="84" t="s">
        <v>322</v>
      </c>
      <c r="W451" s="84" t="s">
        <v>323</v>
      </c>
      <c r="AC451" s="63">
        <v>139</v>
      </c>
      <c r="AD451" s="63" t="s">
        <v>47</v>
      </c>
      <c r="AE451" s="63">
        <v>2533</v>
      </c>
      <c r="AF451" s="63">
        <v>2542</v>
      </c>
      <c r="AG451" s="63">
        <v>108.2</v>
      </c>
      <c r="AH451" s="63">
        <v>123.1</v>
      </c>
    </row>
    <row r="452" spans="1:36" ht="43.2">
      <c r="A452" s="63">
        <v>47</v>
      </c>
      <c r="B452" s="63">
        <v>446</v>
      </c>
      <c r="C452" s="67" t="s">
        <v>363</v>
      </c>
      <c r="D452" s="67" t="s">
        <v>364</v>
      </c>
      <c r="E452" s="67" t="s">
        <v>365</v>
      </c>
      <c r="F452" s="63">
        <v>42.416699999999999</v>
      </c>
      <c r="G452" s="63">
        <v>12.066700000000001</v>
      </c>
      <c r="O452" s="83" t="s">
        <v>122</v>
      </c>
      <c r="P452" s="63" t="s">
        <v>41</v>
      </c>
      <c r="Q452" s="63" t="s">
        <v>42</v>
      </c>
      <c r="R452" s="63" t="s">
        <v>41</v>
      </c>
      <c r="U452" s="67" t="s">
        <v>321</v>
      </c>
      <c r="V452" s="84" t="s">
        <v>322</v>
      </c>
      <c r="W452" s="84" t="s">
        <v>323</v>
      </c>
      <c r="AC452" s="63">
        <v>139</v>
      </c>
      <c r="AD452" s="63" t="s">
        <v>47</v>
      </c>
      <c r="AE452" s="63">
        <v>2577</v>
      </c>
      <c r="AF452" s="63">
        <v>2542</v>
      </c>
      <c r="AG452" s="63">
        <v>129</v>
      </c>
      <c r="AH452" s="63">
        <v>361.4</v>
      </c>
    </row>
    <row r="453" spans="1:36" ht="43.2">
      <c r="A453" s="63">
        <v>47</v>
      </c>
      <c r="B453" s="63">
        <v>447</v>
      </c>
      <c r="C453" s="67" t="s">
        <v>363</v>
      </c>
      <c r="D453" s="67" t="s">
        <v>364</v>
      </c>
      <c r="E453" s="67" t="s">
        <v>365</v>
      </c>
      <c r="F453" s="63">
        <v>42.416699999999999</v>
      </c>
      <c r="G453" s="63">
        <v>12.066700000000001</v>
      </c>
      <c r="O453" s="83" t="s">
        <v>122</v>
      </c>
      <c r="P453" s="63" t="s">
        <v>41</v>
      </c>
      <c r="Q453" s="63" t="s">
        <v>42</v>
      </c>
      <c r="R453" s="63" t="s">
        <v>41</v>
      </c>
      <c r="U453" s="67" t="s">
        <v>321</v>
      </c>
      <c r="V453" s="84" t="s">
        <v>322</v>
      </c>
      <c r="W453" s="84" t="s">
        <v>323</v>
      </c>
      <c r="AC453" s="63">
        <v>139</v>
      </c>
      <c r="AD453" s="63" t="s">
        <v>47</v>
      </c>
      <c r="AE453" s="63">
        <v>3145</v>
      </c>
      <c r="AF453" s="63">
        <v>3599</v>
      </c>
      <c r="AG453" s="63">
        <v>174.2</v>
      </c>
      <c r="AH453" s="63">
        <v>361.4</v>
      </c>
    </row>
    <row r="454" spans="1:36" ht="43.2">
      <c r="A454" s="63">
        <v>47</v>
      </c>
      <c r="B454" s="63">
        <v>448</v>
      </c>
      <c r="C454" s="67" t="s">
        <v>363</v>
      </c>
      <c r="D454" s="67" t="s">
        <v>364</v>
      </c>
      <c r="E454" s="67" t="s">
        <v>365</v>
      </c>
      <c r="F454" s="63">
        <v>42.416699999999999</v>
      </c>
      <c r="G454" s="63">
        <v>12.066700000000001</v>
      </c>
      <c r="O454" s="83" t="s">
        <v>122</v>
      </c>
      <c r="P454" s="63" t="s">
        <v>41</v>
      </c>
      <c r="Q454" s="63" t="s">
        <v>42</v>
      </c>
      <c r="R454" s="63" t="s">
        <v>41</v>
      </c>
      <c r="U454" s="67" t="s">
        <v>321</v>
      </c>
      <c r="V454" s="84" t="s">
        <v>322</v>
      </c>
      <c r="W454" s="84" t="s">
        <v>323</v>
      </c>
      <c r="AC454" s="63">
        <v>139</v>
      </c>
      <c r="AD454" s="63" t="s">
        <v>47</v>
      </c>
      <c r="AE454" s="63">
        <v>3437</v>
      </c>
      <c r="AF454" s="63">
        <v>3599</v>
      </c>
      <c r="AG454" s="63">
        <v>126.1</v>
      </c>
      <c r="AH454" s="63">
        <v>361.4</v>
      </c>
    </row>
    <row r="455" spans="1:36" ht="43.2">
      <c r="A455" s="63">
        <v>47</v>
      </c>
      <c r="B455" s="63">
        <v>449</v>
      </c>
      <c r="C455" s="67" t="s">
        <v>363</v>
      </c>
      <c r="D455" s="67" t="s">
        <v>364</v>
      </c>
      <c r="E455" s="67" t="s">
        <v>365</v>
      </c>
      <c r="F455" s="63">
        <v>42.416699999999999</v>
      </c>
      <c r="G455" s="63">
        <v>12.066700000000001</v>
      </c>
      <c r="O455" s="83" t="s">
        <v>122</v>
      </c>
      <c r="P455" s="63" t="s">
        <v>41</v>
      </c>
      <c r="Q455" s="63" t="s">
        <v>42</v>
      </c>
      <c r="R455" s="63" t="s">
        <v>41</v>
      </c>
      <c r="U455" s="67" t="s">
        <v>321</v>
      </c>
      <c r="V455" s="84" t="s">
        <v>322</v>
      </c>
      <c r="W455" s="84" t="s">
        <v>323</v>
      </c>
      <c r="AC455" s="63">
        <v>139</v>
      </c>
      <c r="AD455" s="63" t="s">
        <v>47</v>
      </c>
      <c r="AE455" s="63">
        <v>3284</v>
      </c>
      <c r="AF455" s="63">
        <v>3599</v>
      </c>
      <c r="AG455" s="63">
        <v>263.5</v>
      </c>
      <c r="AH455" s="63">
        <v>160.6</v>
      </c>
    </row>
    <row r="456" spans="1:36" ht="43.2">
      <c r="A456" s="63">
        <v>47</v>
      </c>
      <c r="B456" s="63">
        <v>450</v>
      </c>
      <c r="C456" s="67" t="s">
        <v>363</v>
      </c>
      <c r="D456" s="67" t="s">
        <v>364</v>
      </c>
      <c r="E456" s="67" t="s">
        <v>365</v>
      </c>
      <c r="F456" s="63">
        <v>42.416699999999999</v>
      </c>
      <c r="G456" s="63">
        <v>12.066700000000001</v>
      </c>
      <c r="O456" s="83" t="s">
        <v>122</v>
      </c>
      <c r="P456" s="63" t="s">
        <v>41</v>
      </c>
      <c r="Q456" s="63" t="s">
        <v>42</v>
      </c>
      <c r="R456" s="63" t="s">
        <v>41</v>
      </c>
      <c r="U456" s="67" t="s">
        <v>321</v>
      </c>
      <c r="V456" s="84" t="s">
        <v>322</v>
      </c>
      <c r="W456" s="84" t="s">
        <v>323</v>
      </c>
      <c r="AC456" s="63">
        <v>139</v>
      </c>
      <c r="AD456" s="63" t="s">
        <v>47</v>
      </c>
      <c r="AE456" s="63">
        <v>2501</v>
      </c>
      <c r="AF456" s="63">
        <v>2827</v>
      </c>
      <c r="AG456" s="63">
        <v>129.6</v>
      </c>
      <c r="AH456" s="63">
        <v>160.6</v>
      </c>
    </row>
    <row r="457" spans="1:36" ht="43.2">
      <c r="A457" s="63">
        <v>47</v>
      </c>
      <c r="B457" s="63">
        <v>451</v>
      </c>
      <c r="C457" s="67" t="s">
        <v>363</v>
      </c>
      <c r="D457" s="67" t="s">
        <v>364</v>
      </c>
      <c r="E457" s="67" t="s">
        <v>365</v>
      </c>
      <c r="F457" s="63">
        <v>42.416699999999999</v>
      </c>
      <c r="G457" s="63">
        <v>12.066700000000001</v>
      </c>
      <c r="O457" s="83" t="s">
        <v>122</v>
      </c>
      <c r="P457" s="63" t="s">
        <v>41</v>
      </c>
      <c r="Q457" s="63" t="s">
        <v>42</v>
      </c>
      <c r="R457" s="63" t="s">
        <v>41</v>
      </c>
      <c r="U457" s="67" t="s">
        <v>321</v>
      </c>
      <c r="V457" s="84" t="s">
        <v>322</v>
      </c>
      <c r="W457" s="84" t="s">
        <v>323</v>
      </c>
      <c r="AC457" s="63">
        <v>139</v>
      </c>
      <c r="AD457" s="63" t="s">
        <v>47</v>
      </c>
      <c r="AE457" s="63">
        <v>3110</v>
      </c>
      <c r="AF457" s="63">
        <v>2827</v>
      </c>
      <c r="AG457" s="63">
        <v>377.1</v>
      </c>
      <c r="AH457" s="63">
        <v>160.6</v>
      </c>
    </row>
    <row r="458" spans="1:36" ht="43.2">
      <c r="A458" s="63">
        <v>47</v>
      </c>
      <c r="B458" s="63">
        <v>452</v>
      </c>
      <c r="C458" s="67" t="s">
        <v>363</v>
      </c>
      <c r="D458" s="67" t="s">
        <v>364</v>
      </c>
      <c r="E458" s="67" t="s">
        <v>365</v>
      </c>
      <c r="F458" s="63">
        <v>42.416699999999999</v>
      </c>
      <c r="G458" s="63">
        <v>12.066700000000001</v>
      </c>
      <c r="O458" s="83" t="s">
        <v>122</v>
      </c>
      <c r="P458" s="63" t="s">
        <v>41</v>
      </c>
      <c r="Q458" s="63" t="s">
        <v>42</v>
      </c>
      <c r="R458" s="63" t="s">
        <v>41</v>
      </c>
      <c r="U458" s="67" t="s">
        <v>321</v>
      </c>
      <c r="V458" s="84" t="s">
        <v>322</v>
      </c>
      <c r="W458" s="84" t="s">
        <v>323</v>
      </c>
      <c r="AC458" s="63">
        <v>139</v>
      </c>
      <c r="AD458" s="63" t="s">
        <v>47</v>
      </c>
      <c r="AE458" s="63">
        <v>2640</v>
      </c>
      <c r="AF458" s="63">
        <v>2827</v>
      </c>
      <c r="AG458" s="63">
        <v>126.1</v>
      </c>
      <c r="AH458" s="63">
        <v>361</v>
      </c>
      <c r="AI458" s="63">
        <f t="shared" ref="AI458:AI461" si="15">AG458/SQRT(AC458)</f>
        <v>10.695662403264434</v>
      </c>
      <c r="AJ458" s="63">
        <f t="shared" ref="AJ458:AJ461" si="16">AH458/SQRT(AC458)</f>
        <v>30.619620361446952</v>
      </c>
    </row>
    <row r="459" spans="1:36" ht="43.2">
      <c r="A459" s="63">
        <v>47</v>
      </c>
      <c r="B459" s="63">
        <v>453</v>
      </c>
      <c r="C459" s="67" t="s">
        <v>363</v>
      </c>
      <c r="D459" s="67" t="s">
        <v>364</v>
      </c>
      <c r="E459" s="67" t="s">
        <v>365</v>
      </c>
      <c r="F459" s="63">
        <v>42.416699999999999</v>
      </c>
      <c r="G459" s="63">
        <v>12.066700000000001</v>
      </c>
      <c r="O459" s="83" t="s">
        <v>122</v>
      </c>
      <c r="P459" s="63" t="s">
        <v>41</v>
      </c>
      <c r="Q459" s="63" t="s">
        <v>42</v>
      </c>
      <c r="R459" s="63" t="s">
        <v>41</v>
      </c>
      <c r="U459" s="67" t="s">
        <v>321</v>
      </c>
      <c r="V459" s="84" t="s">
        <v>322</v>
      </c>
      <c r="W459" s="84" t="s">
        <v>323</v>
      </c>
      <c r="AC459" s="63">
        <v>139</v>
      </c>
      <c r="AD459" s="63" t="s">
        <v>47</v>
      </c>
      <c r="AE459" s="63">
        <v>4555</v>
      </c>
      <c r="AF459" s="63">
        <v>5954</v>
      </c>
      <c r="AG459" s="63">
        <v>263.5</v>
      </c>
      <c r="AH459" s="63">
        <v>160</v>
      </c>
      <c r="AI459" s="63">
        <f t="shared" si="15"/>
        <v>22.349778297067235</v>
      </c>
      <c r="AJ459" s="63">
        <f t="shared" si="16"/>
        <v>13.571022874879535</v>
      </c>
    </row>
    <row r="460" spans="1:36" ht="43.2">
      <c r="A460" s="63">
        <v>47</v>
      </c>
      <c r="B460" s="63">
        <v>454</v>
      </c>
      <c r="C460" s="67" t="s">
        <v>363</v>
      </c>
      <c r="D460" s="67" t="s">
        <v>364</v>
      </c>
      <c r="E460" s="67" t="s">
        <v>365</v>
      </c>
      <c r="F460" s="63">
        <v>42.416699999999999</v>
      </c>
      <c r="G460" s="63">
        <v>12.066700000000001</v>
      </c>
      <c r="O460" s="83" t="s">
        <v>122</v>
      </c>
      <c r="P460" s="63" t="s">
        <v>41</v>
      </c>
      <c r="Q460" s="63" t="s">
        <v>42</v>
      </c>
      <c r="R460" s="63" t="s">
        <v>41</v>
      </c>
      <c r="U460" s="67" t="s">
        <v>321</v>
      </c>
      <c r="V460" s="84" t="s">
        <v>322</v>
      </c>
      <c r="W460" s="84" t="s">
        <v>323</v>
      </c>
      <c r="AC460" s="63">
        <v>139</v>
      </c>
      <c r="AD460" s="63" t="s">
        <v>47</v>
      </c>
      <c r="AE460" s="63">
        <v>5411</v>
      </c>
      <c r="AF460" s="63">
        <v>5954</v>
      </c>
      <c r="AG460" s="63">
        <v>129.6</v>
      </c>
      <c r="AH460" s="63">
        <v>160</v>
      </c>
      <c r="AI460" s="63">
        <f t="shared" si="15"/>
        <v>10.992528528652423</v>
      </c>
      <c r="AJ460" s="63">
        <f t="shared" si="16"/>
        <v>13.571022874879535</v>
      </c>
    </row>
    <row r="461" spans="1:36" ht="43.2">
      <c r="A461" s="63">
        <v>47</v>
      </c>
      <c r="B461" s="63">
        <v>455</v>
      </c>
      <c r="C461" s="67" t="s">
        <v>363</v>
      </c>
      <c r="D461" s="67" t="s">
        <v>364</v>
      </c>
      <c r="E461" s="67" t="s">
        <v>365</v>
      </c>
      <c r="F461" s="63">
        <v>42.416699999999999</v>
      </c>
      <c r="G461" s="63">
        <v>12.066700000000001</v>
      </c>
      <c r="O461" s="83" t="s">
        <v>122</v>
      </c>
      <c r="P461" s="63" t="s">
        <v>41</v>
      </c>
      <c r="Q461" s="63" t="s">
        <v>42</v>
      </c>
      <c r="R461" s="63" t="s">
        <v>41</v>
      </c>
      <c r="U461" s="67" t="s">
        <v>321</v>
      </c>
      <c r="V461" s="84" t="s">
        <v>322</v>
      </c>
      <c r="W461" s="84" t="s">
        <v>323</v>
      </c>
      <c r="AC461" s="63">
        <v>139</v>
      </c>
      <c r="AD461" s="63" t="s">
        <v>47</v>
      </c>
      <c r="AE461" s="63">
        <v>4587</v>
      </c>
      <c r="AF461" s="63">
        <v>5954</v>
      </c>
      <c r="AG461" s="63">
        <v>377.1</v>
      </c>
      <c r="AH461" s="63">
        <v>160</v>
      </c>
      <c r="AI461" s="63">
        <f t="shared" si="15"/>
        <v>31.985204538231709</v>
      </c>
      <c r="AJ461" s="63">
        <f t="shared" si="16"/>
        <v>13.571022874879535</v>
      </c>
    </row>
    <row r="464" spans="1:36" ht="15" customHeight="1">
      <c r="Y464" s="68"/>
    </row>
  </sheetData>
  <autoFilter ref="A1:AJ463" xr:uid="{7F82A360-2A05-4918-BC42-1B30492BF1D4}"/>
  <phoneticPr fontId="10" type="noConversion"/>
  <dataValidations count="2">
    <dataValidation type="list" allowBlank="1" showInputMessage="1" showErrorMessage="1" sqref="S12:S62 S67:S125 S149:S213 U155:U163" xr:uid="{B47C1546-E083-4236-AFF6-87CCC648AE5A}">
      <formula1>"CT, RT, NT, NS"</formula1>
    </dataValidation>
    <dataValidation type="list" allowBlank="1" showInputMessage="1" showErrorMessage="1" sqref="T82:T125 T137:T148 T168:T171 T176:T192" xr:uid="{9A3FFF1D-D579-4B59-BDD7-E2A72F07F52A}">
      <formula1>"Organic, Inorganic, Integrated, None, Unclear/Not specified"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53B2-BD0E-46E3-93F9-5123158D9143}">
  <dimension ref="A1:AJ634"/>
  <sheetViews>
    <sheetView zoomScale="55" zoomScaleNormal="55" workbookViewId="0">
      <pane ySplit="1" topLeftCell="A605" activePane="bottomLeft" state="frozen"/>
      <selection pane="bottomLeft" activeCell="V5" sqref="V5"/>
    </sheetView>
  </sheetViews>
  <sheetFormatPr defaultRowHeight="14.4"/>
  <cols>
    <col min="3" max="3" width="8.88671875" style="9"/>
    <col min="6" max="7" width="8.88671875" style="9"/>
    <col min="15" max="15" width="8.88671875" style="9"/>
    <col min="20" max="20" width="13.109375" customWidth="1"/>
    <col min="31" max="31" width="11.109375" customWidth="1"/>
    <col min="33" max="33" width="12.88671875" customWidth="1"/>
    <col min="35" max="35" width="11.5546875" customWidth="1"/>
  </cols>
  <sheetData>
    <row r="1" spans="1:36" s="49" customFormat="1" ht="28.8">
      <c r="A1" s="48" t="s">
        <v>0</v>
      </c>
      <c r="B1" s="48" t="s">
        <v>1</v>
      </c>
      <c r="C1" s="50" t="s">
        <v>2</v>
      </c>
      <c r="D1" s="48" t="s">
        <v>3</v>
      </c>
      <c r="E1" s="48" t="s">
        <v>4</v>
      </c>
      <c r="F1" s="48" t="s">
        <v>5</v>
      </c>
      <c r="G1" s="48" t="s">
        <v>6</v>
      </c>
      <c r="H1" s="48" t="s">
        <v>7</v>
      </c>
      <c r="I1" s="48" t="s">
        <v>8</v>
      </c>
      <c r="J1" s="48" t="s">
        <v>9</v>
      </c>
      <c r="K1" s="48" t="s">
        <v>10</v>
      </c>
      <c r="L1" s="48" t="s">
        <v>11</v>
      </c>
      <c r="M1" s="48" t="s">
        <v>12</v>
      </c>
      <c r="N1" s="48" t="s">
        <v>13</v>
      </c>
      <c r="O1" s="50" t="s">
        <v>14</v>
      </c>
      <c r="P1" s="48" t="s">
        <v>15</v>
      </c>
      <c r="Q1" s="48" t="s">
        <v>16</v>
      </c>
      <c r="R1" s="48" t="s">
        <v>17</v>
      </c>
      <c r="S1" s="48" t="s">
        <v>18</v>
      </c>
      <c r="T1" s="48" t="s">
        <v>19</v>
      </c>
      <c r="U1" s="50" t="s">
        <v>20</v>
      </c>
      <c r="V1" s="48" t="s">
        <v>21</v>
      </c>
      <c r="W1" s="48" t="s">
        <v>22</v>
      </c>
      <c r="X1" s="48" t="s">
        <v>23</v>
      </c>
      <c r="Y1" s="50" t="s">
        <v>24</v>
      </c>
      <c r="Z1" s="50" t="s">
        <v>25</v>
      </c>
      <c r="AA1" s="50" t="s">
        <v>26</v>
      </c>
      <c r="AB1" s="50" t="s">
        <v>27</v>
      </c>
      <c r="AC1" s="48" t="s">
        <v>28</v>
      </c>
      <c r="AD1" s="48" t="s">
        <v>29</v>
      </c>
      <c r="AE1" s="48" t="s">
        <v>30</v>
      </c>
      <c r="AF1" s="48" t="s">
        <v>31</v>
      </c>
      <c r="AG1" s="48" t="s">
        <v>32</v>
      </c>
      <c r="AH1" s="48" t="s">
        <v>33</v>
      </c>
      <c r="AI1" s="48" t="s">
        <v>34</v>
      </c>
      <c r="AJ1" s="48" t="s">
        <v>35</v>
      </c>
    </row>
    <row r="2" spans="1:36" s="63" customFormat="1" ht="50.4" customHeight="1">
      <c r="A2" s="63">
        <v>48</v>
      </c>
      <c r="B2" s="63">
        <v>456</v>
      </c>
      <c r="C2" s="67" t="s">
        <v>366</v>
      </c>
      <c r="D2" s="67" t="s">
        <v>367</v>
      </c>
      <c r="E2" s="67" t="s">
        <v>368</v>
      </c>
      <c r="F2" s="67">
        <v>55.366700000000002</v>
      </c>
      <c r="G2" s="67">
        <v>12.083299999999999</v>
      </c>
      <c r="H2" s="67" t="s">
        <v>369</v>
      </c>
      <c r="J2" s="63">
        <v>9.1</v>
      </c>
      <c r="K2" s="63">
        <v>550</v>
      </c>
      <c r="N2" s="63">
        <v>14</v>
      </c>
      <c r="O2" s="67" t="s">
        <v>370</v>
      </c>
      <c r="P2" s="63" t="s">
        <v>41</v>
      </c>
      <c r="Q2" s="63" t="s">
        <v>41</v>
      </c>
      <c r="R2" s="63" t="s">
        <v>42</v>
      </c>
      <c r="S2" s="63" t="s">
        <v>41</v>
      </c>
      <c r="T2" s="70" t="s">
        <v>244</v>
      </c>
      <c r="U2" s="63" t="s">
        <v>371</v>
      </c>
      <c r="V2" s="67" t="s">
        <v>372</v>
      </c>
      <c r="W2" s="67" t="s">
        <v>373</v>
      </c>
      <c r="X2" s="63" t="s">
        <v>61</v>
      </c>
      <c r="Y2" s="63">
        <v>233</v>
      </c>
      <c r="AC2" s="63">
        <v>4</v>
      </c>
      <c r="AD2" s="63" t="s">
        <v>47</v>
      </c>
      <c r="AE2" s="63">
        <v>4459</v>
      </c>
      <c r="AF2" s="63">
        <v>4387</v>
      </c>
      <c r="AG2" s="63">
        <v>250</v>
      </c>
      <c r="AH2" s="63">
        <v>281</v>
      </c>
      <c r="AI2" s="63">
        <f>AG2/SQRT(AC2)</f>
        <v>125</v>
      </c>
      <c r="AJ2" s="63">
        <f>AH2/SQRT(AC2)</f>
        <v>140.5</v>
      </c>
    </row>
    <row r="3" spans="1:36" s="63" customFormat="1" ht="50.4" customHeight="1">
      <c r="A3" s="63">
        <v>48</v>
      </c>
      <c r="B3" s="63">
        <v>457</v>
      </c>
      <c r="C3" s="67" t="s">
        <v>366</v>
      </c>
      <c r="D3" s="67" t="s">
        <v>367</v>
      </c>
      <c r="E3" s="67" t="s">
        <v>368</v>
      </c>
      <c r="F3" s="67">
        <v>55.366700000000002</v>
      </c>
      <c r="G3" s="67">
        <v>12.083299999999999</v>
      </c>
      <c r="H3" s="67" t="s">
        <v>369</v>
      </c>
      <c r="J3" s="63">
        <v>9.1</v>
      </c>
      <c r="K3" s="63">
        <v>550</v>
      </c>
      <c r="N3" s="63">
        <v>14</v>
      </c>
      <c r="O3" s="67" t="s">
        <v>370</v>
      </c>
      <c r="P3" s="63" t="s">
        <v>41</v>
      </c>
      <c r="Q3" s="63" t="s">
        <v>41</v>
      </c>
      <c r="R3" s="63" t="s">
        <v>42</v>
      </c>
      <c r="S3" s="63" t="s">
        <v>41</v>
      </c>
      <c r="T3" s="70" t="s">
        <v>244</v>
      </c>
      <c r="U3" s="63" t="s">
        <v>371</v>
      </c>
      <c r="V3" s="67" t="s">
        <v>372</v>
      </c>
      <c r="W3" s="67" t="s">
        <v>373</v>
      </c>
      <c r="X3" s="63" t="s">
        <v>61</v>
      </c>
      <c r="Y3" s="63">
        <v>233</v>
      </c>
      <c r="AC3" s="63">
        <v>4</v>
      </c>
      <c r="AD3" s="63" t="s">
        <v>47</v>
      </c>
      <c r="AE3" s="63">
        <v>4126</v>
      </c>
      <c r="AF3" s="63">
        <v>4387</v>
      </c>
      <c r="AG3" s="63">
        <v>129</v>
      </c>
      <c r="AH3" s="63">
        <v>281</v>
      </c>
      <c r="AI3" s="63">
        <f>AG3/SQRT(AC3)</f>
        <v>64.5</v>
      </c>
      <c r="AJ3" s="63">
        <f t="shared" ref="AJ3:AJ5" si="0">AH3/SQRT(AC3)</f>
        <v>140.5</v>
      </c>
    </row>
    <row r="4" spans="1:36" s="63" customFormat="1" ht="50.4" customHeight="1">
      <c r="A4" s="63">
        <v>48</v>
      </c>
      <c r="B4" s="63">
        <v>458</v>
      </c>
      <c r="C4" s="67" t="s">
        <v>366</v>
      </c>
      <c r="D4" s="67" t="s">
        <v>367</v>
      </c>
      <c r="E4" s="67" t="s">
        <v>368</v>
      </c>
      <c r="F4" s="67">
        <v>55.366700000000002</v>
      </c>
      <c r="G4" s="67">
        <v>12.083299999999999</v>
      </c>
      <c r="H4" s="67" t="s">
        <v>369</v>
      </c>
      <c r="J4" s="63">
        <v>9.1</v>
      </c>
      <c r="K4" s="63">
        <v>550</v>
      </c>
      <c r="N4" s="63">
        <v>14</v>
      </c>
      <c r="O4" s="67" t="s">
        <v>374</v>
      </c>
      <c r="P4" s="63" t="s">
        <v>41</v>
      </c>
      <c r="Q4" s="63" t="s">
        <v>41</v>
      </c>
      <c r="R4" s="63" t="s">
        <v>42</v>
      </c>
      <c r="S4" s="63" t="s">
        <v>41</v>
      </c>
      <c r="T4" s="70" t="s">
        <v>244</v>
      </c>
      <c r="U4" s="63" t="s">
        <v>371</v>
      </c>
      <c r="V4" s="67" t="s">
        <v>372</v>
      </c>
      <c r="W4" s="67" t="s">
        <v>373</v>
      </c>
      <c r="X4" s="63" t="s">
        <v>61</v>
      </c>
      <c r="Y4" s="63">
        <v>189</v>
      </c>
      <c r="AC4" s="63">
        <v>4</v>
      </c>
      <c r="AD4" s="63" t="s">
        <v>47</v>
      </c>
      <c r="AE4" s="63">
        <v>9434</v>
      </c>
      <c r="AF4" s="63">
        <v>9461</v>
      </c>
      <c r="AG4" s="63">
        <v>321</v>
      </c>
      <c r="AH4" s="63">
        <v>293</v>
      </c>
      <c r="AI4" s="63">
        <f t="shared" ref="AI4:AI5" si="1">AG4/SQRT(AC4)</f>
        <v>160.5</v>
      </c>
      <c r="AJ4" s="63">
        <f t="shared" si="0"/>
        <v>146.5</v>
      </c>
    </row>
    <row r="5" spans="1:36" s="63" customFormat="1" ht="50.4" customHeight="1">
      <c r="A5" s="63">
        <v>48</v>
      </c>
      <c r="B5" s="63">
        <v>459</v>
      </c>
      <c r="C5" s="67" t="s">
        <v>366</v>
      </c>
      <c r="D5" s="67" t="s">
        <v>367</v>
      </c>
      <c r="E5" s="67" t="s">
        <v>368</v>
      </c>
      <c r="F5" s="67">
        <v>55.366700000000002</v>
      </c>
      <c r="G5" s="67">
        <v>12.083299999999999</v>
      </c>
      <c r="H5" s="67" t="s">
        <v>369</v>
      </c>
      <c r="J5" s="63">
        <v>9.1</v>
      </c>
      <c r="K5" s="63">
        <v>550</v>
      </c>
      <c r="N5" s="63">
        <v>14</v>
      </c>
      <c r="O5" s="67" t="s">
        <v>374</v>
      </c>
      <c r="P5" s="63" t="s">
        <v>41</v>
      </c>
      <c r="Q5" s="63" t="s">
        <v>41</v>
      </c>
      <c r="R5" s="63" t="s">
        <v>42</v>
      </c>
      <c r="S5" s="63" t="s">
        <v>41</v>
      </c>
      <c r="T5" s="70" t="s">
        <v>244</v>
      </c>
      <c r="U5" s="63" t="s">
        <v>371</v>
      </c>
      <c r="V5" s="67" t="s">
        <v>372</v>
      </c>
      <c r="W5" s="67" t="s">
        <v>373</v>
      </c>
      <c r="X5" s="63" t="s">
        <v>61</v>
      </c>
      <c r="Y5" s="63">
        <v>189</v>
      </c>
      <c r="AC5" s="63">
        <v>4</v>
      </c>
      <c r="AD5" s="63" t="s">
        <v>47</v>
      </c>
      <c r="AE5" s="63">
        <v>9837</v>
      </c>
      <c r="AF5" s="63">
        <v>9461</v>
      </c>
      <c r="AG5" s="63">
        <v>161</v>
      </c>
      <c r="AH5" s="63">
        <v>293</v>
      </c>
      <c r="AI5" s="63">
        <f t="shared" si="1"/>
        <v>80.5</v>
      </c>
      <c r="AJ5" s="63">
        <f t="shared" si="0"/>
        <v>146.5</v>
      </c>
    </row>
    <row r="6" spans="1:36" s="63" customFormat="1" ht="57.6">
      <c r="A6" s="63">
        <v>49</v>
      </c>
      <c r="B6" s="63">
        <v>460</v>
      </c>
      <c r="C6" s="67" t="s">
        <v>375</v>
      </c>
      <c r="D6" s="67" t="s">
        <v>376</v>
      </c>
      <c r="E6" s="67" t="s">
        <v>377</v>
      </c>
      <c r="F6" s="67">
        <v>41.609699999999997</v>
      </c>
      <c r="G6" s="67">
        <v>2.1714000000000002</v>
      </c>
      <c r="J6" s="63">
        <v>14.5</v>
      </c>
      <c r="K6" s="63">
        <v>641</v>
      </c>
      <c r="M6" s="63">
        <v>8.1999999999999993</v>
      </c>
      <c r="N6" s="63">
        <v>18.7</v>
      </c>
      <c r="O6" s="67" t="s">
        <v>378</v>
      </c>
      <c r="P6" s="63" t="s">
        <v>41</v>
      </c>
      <c r="Q6" s="63" t="s">
        <v>41</v>
      </c>
      <c r="R6" s="63" t="s">
        <v>41</v>
      </c>
      <c r="S6" s="70" t="s">
        <v>42</v>
      </c>
      <c r="U6" s="63" t="s">
        <v>379</v>
      </c>
      <c r="V6" s="67" t="s">
        <v>380</v>
      </c>
      <c r="W6" s="67" t="s">
        <v>381</v>
      </c>
      <c r="X6" s="63" t="s">
        <v>61</v>
      </c>
      <c r="Y6" s="63">
        <v>50</v>
      </c>
      <c r="AD6" s="63" t="s">
        <v>47</v>
      </c>
    </row>
    <row r="7" spans="1:36" s="63" customFormat="1" ht="57.6">
      <c r="A7" s="63">
        <v>49</v>
      </c>
      <c r="B7" s="63">
        <v>461</v>
      </c>
      <c r="C7" s="67" t="s">
        <v>375</v>
      </c>
      <c r="D7" s="67" t="s">
        <v>376</v>
      </c>
      <c r="E7" s="67" t="s">
        <v>377</v>
      </c>
      <c r="F7" s="67">
        <v>41.609699999999997</v>
      </c>
      <c r="G7" s="67">
        <v>2.1714000000000002</v>
      </c>
      <c r="J7" s="63">
        <v>14.5</v>
      </c>
      <c r="K7" s="63">
        <v>641</v>
      </c>
      <c r="M7" s="63">
        <v>8.1999999999999993</v>
      </c>
      <c r="N7" s="63">
        <v>18.7</v>
      </c>
      <c r="O7" s="67" t="s">
        <v>378</v>
      </c>
      <c r="P7" s="63" t="s">
        <v>41</v>
      </c>
      <c r="Q7" s="63" t="s">
        <v>41</v>
      </c>
      <c r="R7" s="63" t="s">
        <v>41</v>
      </c>
      <c r="S7" s="70" t="s">
        <v>42</v>
      </c>
      <c r="U7" s="63" t="s">
        <v>379</v>
      </c>
      <c r="V7" s="67" t="s">
        <v>380</v>
      </c>
      <c r="W7" s="67" t="s">
        <v>381</v>
      </c>
      <c r="X7" s="63" t="s">
        <v>61</v>
      </c>
      <c r="Y7" s="63">
        <v>50</v>
      </c>
      <c r="AD7" s="63" t="s">
        <v>47</v>
      </c>
    </row>
    <row r="8" spans="1:36" s="63" customFormat="1" ht="57.6">
      <c r="A8" s="63">
        <v>49</v>
      </c>
      <c r="B8" s="63">
        <v>462</v>
      </c>
      <c r="C8" s="67" t="s">
        <v>375</v>
      </c>
      <c r="D8" s="67" t="s">
        <v>376</v>
      </c>
      <c r="E8" s="67" t="s">
        <v>377</v>
      </c>
      <c r="F8" s="67">
        <v>41.609699999999997</v>
      </c>
      <c r="G8" s="67">
        <v>2.1714000000000002</v>
      </c>
      <c r="J8" s="63">
        <v>14.5</v>
      </c>
      <c r="K8" s="63">
        <v>641</v>
      </c>
      <c r="M8" s="63">
        <v>8.1999999999999993</v>
      </c>
      <c r="N8" s="63">
        <v>18.7</v>
      </c>
      <c r="O8" s="67" t="s">
        <v>378</v>
      </c>
      <c r="P8" s="63" t="s">
        <v>41</v>
      </c>
      <c r="Q8" s="63" t="s">
        <v>41</v>
      </c>
      <c r="R8" s="63" t="s">
        <v>41</v>
      </c>
      <c r="S8" s="70" t="s">
        <v>42</v>
      </c>
      <c r="U8" s="63" t="s">
        <v>379</v>
      </c>
      <c r="V8" s="67" t="s">
        <v>380</v>
      </c>
      <c r="W8" s="67" t="s">
        <v>381</v>
      </c>
      <c r="X8" s="63" t="s">
        <v>61</v>
      </c>
      <c r="Y8" s="63">
        <v>50</v>
      </c>
      <c r="AD8" s="63" t="s">
        <v>47</v>
      </c>
    </row>
    <row r="9" spans="1:36" s="63" customFormat="1" ht="57.6">
      <c r="A9" s="63">
        <v>49</v>
      </c>
      <c r="B9" s="63">
        <v>463</v>
      </c>
      <c r="C9" s="67" t="s">
        <v>375</v>
      </c>
      <c r="D9" s="67" t="s">
        <v>376</v>
      </c>
      <c r="E9" s="67" t="s">
        <v>377</v>
      </c>
      <c r="F9" s="67">
        <v>41.609699999999997</v>
      </c>
      <c r="G9" s="67">
        <v>2.1714000000000002</v>
      </c>
      <c r="J9" s="63">
        <v>14.5</v>
      </c>
      <c r="K9" s="63">
        <v>641</v>
      </c>
      <c r="M9" s="63">
        <v>8.1999999999999993</v>
      </c>
      <c r="N9" s="63">
        <v>18.7</v>
      </c>
      <c r="O9" s="67" t="s">
        <v>378</v>
      </c>
      <c r="P9" s="63" t="s">
        <v>41</v>
      </c>
      <c r="Q9" s="63" t="s">
        <v>41</v>
      </c>
      <c r="R9" s="63" t="s">
        <v>41</v>
      </c>
      <c r="S9" s="70" t="s">
        <v>42</v>
      </c>
      <c r="U9" s="63" t="s">
        <v>379</v>
      </c>
      <c r="V9" s="67" t="s">
        <v>380</v>
      </c>
      <c r="W9" s="67" t="s">
        <v>381</v>
      </c>
      <c r="X9" s="63" t="s">
        <v>61</v>
      </c>
      <c r="Y9" s="63">
        <v>50</v>
      </c>
      <c r="AD9" s="63" t="s">
        <v>47</v>
      </c>
    </row>
    <row r="10" spans="1:36" s="63" customFormat="1" ht="57.6">
      <c r="A10" s="63">
        <v>49</v>
      </c>
      <c r="B10" s="63">
        <v>464</v>
      </c>
      <c r="C10" s="67" t="s">
        <v>375</v>
      </c>
      <c r="D10" s="67" t="s">
        <v>376</v>
      </c>
      <c r="E10" s="67" t="s">
        <v>377</v>
      </c>
      <c r="F10" s="67">
        <v>41.609699999999997</v>
      </c>
      <c r="G10" s="67">
        <v>2.1714000000000002</v>
      </c>
      <c r="J10" s="63">
        <v>14.5</v>
      </c>
      <c r="K10" s="63">
        <v>641</v>
      </c>
      <c r="M10" s="63">
        <v>8.1999999999999993</v>
      </c>
      <c r="N10" s="63">
        <v>18.7</v>
      </c>
      <c r="O10" s="67" t="s">
        <v>378</v>
      </c>
      <c r="P10" s="63" t="s">
        <v>41</v>
      </c>
      <c r="Q10" s="63" t="s">
        <v>41</v>
      </c>
      <c r="R10" s="63" t="s">
        <v>41</v>
      </c>
      <c r="S10" s="70" t="s">
        <v>42</v>
      </c>
      <c r="U10" s="63" t="s">
        <v>379</v>
      </c>
      <c r="V10" s="67" t="s">
        <v>380</v>
      </c>
      <c r="W10" s="67" t="s">
        <v>381</v>
      </c>
      <c r="X10" s="63" t="s">
        <v>61</v>
      </c>
      <c r="Y10" s="63">
        <v>50</v>
      </c>
      <c r="AC10" s="63">
        <v>6</v>
      </c>
      <c r="AD10" s="63" t="s">
        <v>47</v>
      </c>
      <c r="AE10" s="63">
        <v>177</v>
      </c>
      <c r="AF10" s="63">
        <v>295</v>
      </c>
      <c r="AG10" s="63">
        <v>31</v>
      </c>
      <c r="AH10" s="63">
        <v>84</v>
      </c>
      <c r="AI10" s="63">
        <f t="shared" ref="AI10:AI71" si="2">AG10/SQRT(AC10)</f>
        <v>12.655697004379755</v>
      </c>
      <c r="AJ10" s="63">
        <f t="shared" ref="AJ10:AJ70" si="3">AH10/SQRT(AC10)</f>
        <v>34.292856398964496</v>
      </c>
    </row>
    <row r="11" spans="1:36" s="63" customFormat="1" ht="57.6">
      <c r="A11" s="63">
        <v>49</v>
      </c>
      <c r="B11" s="63">
        <v>465</v>
      </c>
      <c r="C11" s="67" t="s">
        <v>375</v>
      </c>
      <c r="D11" s="67" t="s">
        <v>376</v>
      </c>
      <c r="E11" s="67" t="s">
        <v>377</v>
      </c>
      <c r="F11" s="67">
        <v>41.609699999999997</v>
      </c>
      <c r="G11" s="67">
        <v>2.1714000000000002</v>
      </c>
      <c r="J11" s="63">
        <v>14.5</v>
      </c>
      <c r="K11" s="63">
        <v>641</v>
      </c>
      <c r="M11" s="63">
        <v>8.1999999999999993</v>
      </c>
      <c r="N11" s="63">
        <v>18.7</v>
      </c>
      <c r="O11" s="67" t="s">
        <v>378</v>
      </c>
      <c r="P11" s="63" t="s">
        <v>41</v>
      </c>
      <c r="Q11" s="63" t="s">
        <v>41</v>
      </c>
      <c r="R11" s="63" t="s">
        <v>41</v>
      </c>
      <c r="S11" s="70" t="s">
        <v>42</v>
      </c>
      <c r="U11" s="63" t="s">
        <v>379</v>
      </c>
      <c r="V11" s="67" t="s">
        <v>380</v>
      </c>
      <c r="W11" s="67" t="s">
        <v>381</v>
      </c>
      <c r="X11" s="63" t="s">
        <v>61</v>
      </c>
      <c r="Y11" s="63">
        <v>50</v>
      </c>
      <c r="AC11" s="63">
        <v>6</v>
      </c>
      <c r="AD11" s="63" t="s">
        <v>47</v>
      </c>
      <c r="AE11" s="63">
        <v>180</v>
      </c>
      <c r="AF11" s="63">
        <v>295</v>
      </c>
      <c r="AG11" s="63">
        <v>66</v>
      </c>
      <c r="AH11" s="63">
        <v>84</v>
      </c>
      <c r="AI11" s="63">
        <f t="shared" si="2"/>
        <v>26.944387170614963</v>
      </c>
      <c r="AJ11" s="63">
        <f t="shared" si="3"/>
        <v>34.292856398964496</v>
      </c>
    </row>
    <row r="12" spans="1:36" s="63" customFormat="1" ht="57.6">
      <c r="A12" s="63">
        <v>49</v>
      </c>
      <c r="B12" s="63">
        <v>466</v>
      </c>
      <c r="C12" s="67" t="s">
        <v>375</v>
      </c>
      <c r="D12" s="67" t="s">
        <v>376</v>
      </c>
      <c r="E12" s="67" t="s">
        <v>377</v>
      </c>
      <c r="F12" s="67">
        <v>41.609699999999997</v>
      </c>
      <c r="G12" s="67">
        <v>2.1714000000000002</v>
      </c>
      <c r="J12" s="63">
        <v>14.5</v>
      </c>
      <c r="K12" s="63">
        <v>641</v>
      </c>
      <c r="M12" s="63">
        <v>8.1999999999999993</v>
      </c>
      <c r="N12" s="63">
        <v>18.7</v>
      </c>
      <c r="O12" s="67" t="s">
        <v>378</v>
      </c>
      <c r="P12" s="63" t="s">
        <v>41</v>
      </c>
      <c r="Q12" s="63" t="s">
        <v>41</v>
      </c>
      <c r="R12" s="63" t="s">
        <v>41</v>
      </c>
      <c r="S12" s="70" t="s">
        <v>42</v>
      </c>
      <c r="U12" s="63" t="s">
        <v>379</v>
      </c>
      <c r="V12" s="67" t="s">
        <v>380</v>
      </c>
      <c r="W12" s="67" t="s">
        <v>381</v>
      </c>
      <c r="X12" s="63" t="s">
        <v>61</v>
      </c>
      <c r="Y12" s="63">
        <v>50</v>
      </c>
      <c r="AD12" s="63" t="s">
        <v>47</v>
      </c>
    </row>
    <row r="13" spans="1:36" s="63" customFormat="1" ht="57.6">
      <c r="A13" s="63">
        <v>49</v>
      </c>
      <c r="B13" s="63">
        <v>467</v>
      </c>
      <c r="C13" s="67" t="s">
        <v>375</v>
      </c>
      <c r="D13" s="67" t="s">
        <v>376</v>
      </c>
      <c r="E13" s="67" t="s">
        <v>377</v>
      </c>
      <c r="F13" s="67">
        <v>41.609699999999997</v>
      </c>
      <c r="G13" s="67">
        <v>2.1714000000000002</v>
      </c>
      <c r="J13" s="63">
        <v>14.5</v>
      </c>
      <c r="K13" s="63">
        <v>641</v>
      </c>
      <c r="M13" s="63">
        <v>8.1999999999999993</v>
      </c>
      <c r="N13" s="63">
        <v>18.7</v>
      </c>
      <c r="O13" s="67" t="s">
        <v>378</v>
      </c>
      <c r="P13" s="63" t="s">
        <v>41</v>
      </c>
      <c r="Q13" s="63" t="s">
        <v>41</v>
      </c>
      <c r="R13" s="63" t="s">
        <v>41</v>
      </c>
      <c r="S13" s="70" t="s">
        <v>42</v>
      </c>
      <c r="U13" s="63" t="s">
        <v>379</v>
      </c>
      <c r="V13" s="67" t="s">
        <v>380</v>
      </c>
      <c r="W13" s="67" t="s">
        <v>381</v>
      </c>
      <c r="X13" s="63" t="s">
        <v>61</v>
      </c>
      <c r="Y13" s="63">
        <v>50</v>
      </c>
      <c r="AD13" s="63" t="s">
        <v>47</v>
      </c>
    </row>
    <row r="14" spans="1:36" s="63" customFormat="1" ht="57.6">
      <c r="A14" s="63">
        <v>49</v>
      </c>
      <c r="B14" s="63">
        <v>468</v>
      </c>
      <c r="C14" s="67" t="s">
        <v>375</v>
      </c>
      <c r="D14" s="67" t="s">
        <v>376</v>
      </c>
      <c r="E14" s="67" t="s">
        <v>377</v>
      </c>
      <c r="F14" s="67">
        <v>41.609699999999997</v>
      </c>
      <c r="G14" s="67">
        <v>2.1714000000000002</v>
      </c>
      <c r="J14" s="63">
        <v>14.5</v>
      </c>
      <c r="K14" s="63">
        <v>641</v>
      </c>
      <c r="M14" s="63">
        <v>8.1999999999999993</v>
      </c>
      <c r="N14" s="63">
        <v>18.7</v>
      </c>
      <c r="O14" s="67" t="s">
        <v>378</v>
      </c>
      <c r="P14" s="63" t="s">
        <v>41</v>
      </c>
      <c r="Q14" s="63" t="s">
        <v>41</v>
      </c>
      <c r="R14" s="63" t="s">
        <v>41</v>
      </c>
      <c r="S14" s="70" t="s">
        <v>42</v>
      </c>
      <c r="U14" s="63" t="s">
        <v>379</v>
      </c>
      <c r="V14" s="67" t="s">
        <v>380</v>
      </c>
      <c r="W14" s="67" t="s">
        <v>381</v>
      </c>
      <c r="X14" s="63" t="s">
        <v>61</v>
      </c>
      <c r="Y14" s="63">
        <v>50</v>
      </c>
      <c r="AD14" s="63" t="s">
        <v>47</v>
      </c>
    </row>
    <row r="15" spans="1:36" s="63" customFormat="1" ht="57.6">
      <c r="A15" s="63">
        <v>49</v>
      </c>
      <c r="B15" s="63">
        <v>469</v>
      </c>
      <c r="C15" s="67" t="s">
        <v>375</v>
      </c>
      <c r="D15" s="67" t="s">
        <v>376</v>
      </c>
      <c r="E15" s="67" t="s">
        <v>377</v>
      </c>
      <c r="F15" s="67">
        <v>41.609699999999997</v>
      </c>
      <c r="G15" s="67">
        <v>2.1714000000000002</v>
      </c>
      <c r="J15" s="63">
        <v>14.5</v>
      </c>
      <c r="K15" s="63">
        <v>641</v>
      </c>
      <c r="M15" s="63">
        <v>8.1999999999999993</v>
      </c>
      <c r="N15" s="63">
        <v>18.7</v>
      </c>
      <c r="O15" s="67" t="s">
        <v>378</v>
      </c>
      <c r="P15" s="63" t="s">
        <v>41</v>
      </c>
      <c r="Q15" s="63" t="s">
        <v>41</v>
      </c>
      <c r="R15" s="63" t="s">
        <v>41</v>
      </c>
      <c r="S15" s="70" t="s">
        <v>42</v>
      </c>
      <c r="U15" s="63" t="s">
        <v>379</v>
      </c>
      <c r="V15" s="67" t="s">
        <v>380</v>
      </c>
      <c r="W15" s="67" t="s">
        <v>381</v>
      </c>
      <c r="X15" s="63" t="s">
        <v>61</v>
      </c>
      <c r="Y15" s="63">
        <v>50</v>
      </c>
      <c r="AD15" s="63" t="s">
        <v>47</v>
      </c>
    </row>
    <row r="16" spans="1:36" s="63" customFormat="1" ht="57.6">
      <c r="A16" s="63">
        <v>50</v>
      </c>
      <c r="B16" s="63">
        <v>470</v>
      </c>
      <c r="C16" s="67" t="s">
        <v>382</v>
      </c>
      <c r="D16" s="67" t="s">
        <v>383</v>
      </c>
      <c r="E16" s="67" t="s">
        <v>384</v>
      </c>
      <c r="F16" s="67">
        <v>60.8</v>
      </c>
      <c r="G16" s="67">
        <v>23.4833</v>
      </c>
      <c r="K16" s="63">
        <v>312</v>
      </c>
      <c r="N16" s="63" t="s">
        <v>385</v>
      </c>
      <c r="O16" s="67" t="s">
        <v>386</v>
      </c>
      <c r="U16" s="63" t="s">
        <v>379</v>
      </c>
      <c r="V16" s="67" t="s">
        <v>380</v>
      </c>
      <c r="W16" s="67" t="s">
        <v>381</v>
      </c>
      <c r="X16" s="63" t="s">
        <v>61</v>
      </c>
      <c r="Y16" s="63">
        <v>90</v>
      </c>
      <c r="Z16" s="71"/>
      <c r="AA16" s="71"/>
      <c r="AB16" s="71"/>
      <c r="AC16" s="63">
        <v>5</v>
      </c>
      <c r="AD16" s="63" t="s">
        <v>47</v>
      </c>
      <c r="AE16" s="63">
        <v>1810</v>
      </c>
      <c r="AF16" s="63">
        <v>1740</v>
      </c>
      <c r="AG16" s="63">
        <v>40</v>
      </c>
      <c r="AH16" s="63">
        <v>40</v>
      </c>
      <c r="AI16" s="63">
        <f t="shared" si="2"/>
        <v>17.888543819998318</v>
      </c>
      <c r="AJ16" s="63">
        <f t="shared" si="3"/>
        <v>17.888543819998318</v>
      </c>
    </row>
    <row r="17" spans="1:36" s="63" customFormat="1" ht="57.6">
      <c r="A17" s="63">
        <v>50</v>
      </c>
      <c r="B17" s="63">
        <v>471</v>
      </c>
      <c r="C17" s="67" t="s">
        <v>382</v>
      </c>
      <c r="D17" s="67" t="s">
        <v>387</v>
      </c>
      <c r="E17" s="67" t="s">
        <v>388</v>
      </c>
      <c r="F17" s="67">
        <v>60.216700000000003</v>
      </c>
      <c r="G17" s="67">
        <v>25.033300000000001</v>
      </c>
      <c r="K17" s="63">
        <v>289</v>
      </c>
      <c r="N17" s="63" t="s">
        <v>389</v>
      </c>
      <c r="O17" s="67" t="s">
        <v>378</v>
      </c>
      <c r="U17" s="63" t="s">
        <v>379</v>
      </c>
      <c r="V17" s="67" t="s">
        <v>380</v>
      </c>
      <c r="W17" s="67" t="s">
        <v>381</v>
      </c>
      <c r="X17" s="63" t="s">
        <v>61</v>
      </c>
      <c r="Y17" s="63">
        <v>56</v>
      </c>
      <c r="Z17" s="71"/>
      <c r="AA17" s="71"/>
      <c r="AB17" s="71"/>
      <c r="AC17" s="63">
        <v>4</v>
      </c>
      <c r="AD17" s="63" t="s">
        <v>47</v>
      </c>
      <c r="AE17" s="63">
        <v>2190</v>
      </c>
      <c r="AF17" s="63">
        <v>1330</v>
      </c>
      <c r="AG17" s="63">
        <v>290</v>
      </c>
      <c r="AH17" s="63">
        <v>60</v>
      </c>
      <c r="AI17" s="63">
        <f t="shared" si="2"/>
        <v>145</v>
      </c>
      <c r="AJ17" s="63">
        <f t="shared" si="3"/>
        <v>30</v>
      </c>
    </row>
    <row r="18" spans="1:36" s="63" customFormat="1" ht="57.6">
      <c r="A18" s="63">
        <v>50</v>
      </c>
      <c r="B18" s="63">
        <v>472</v>
      </c>
      <c r="C18" s="67" t="s">
        <v>382</v>
      </c>
      <c r="D18" s="67" t="s">
        <v>387</v>
      </c>
      <c r="E18" s="67" t="s">
        <v>390</v>
      </c>
      <c r="F18" s="67">
        <v>60.216700000000003</v>
      </c>
      <c r="G18" s="67">
        <v>25.0167</v>
      </c>
      <c r="K18" s="63">
        <v>289</v>
      </c>
      <c r="N18" s="63" t="s">
        <v>391</v>
      </c>
      <c r="O18" s="67" t="s">
        <v>378</v>
      </c>
      <c r="U18" s="63" t="s">
        <v>379</v>
      </c>
      <c r="V18" s="67" t="s">
        <v>380</v>
      </c>
      <c r="W18" s="67" t="s">
        <v>381</v>
      </c>
      <c r="X18" s="63" t="s">
        <v>61</v>
      </c>
      <c r="Y18" s="63">
        <v>98</v>
      </c>
      <c r="Z18" s="71"/>
      <c r="AA18" s="71"/>
      <c r="AB18" s="71"/>
      <c r="AC18" s="63">
        <v>4</v>
      </c>
      <c r="AD18" s="63" t="s">
        <v>47</v>
      </c>
      <c r="AE18" s="63">
        <v>6200</v>
      </c>
      <c r="AF18" s="63">
        <v>5940</v>
      </c>
      <c r="AG18" s="63">
        <v>820</v>
      </c>
      <c r="AH18" s="63">
        <v>580</v>
      </c>
      <c r="AI18" s="63">
        <f t="shared" si="2"/>
        <v>410</v>
      </c>
      <c r="AJ18" s="63">
        <f t="shared" si="3"/>
        <v>290</v>
      </c>
    </row>
    <row r="19" spans="1:36" s="63" customFormat="1" ht="57.6">
      <c r="A19" s="63">
        <v>50</v>
      </c>
      <c r="B19" s="63">
        <v>473</v>
      </c>
      <c r="C19" s="67" t="s">
        <v>382</v>
      </c>
      <c r="D19" s="67" t="s">
        <v>392</v>
      </c>
      <c r="E19" s="67" t="s">
        <v>393</v>
      </c>
      <c r="F19" s="67">
        <v>60.283299999999997</v>
      </c>
      <c r="G19" s="67">
        <v>22.383299999999998</v>
      </c>
      <c r="K19" s="63">
        <v>313</v>
      </c>
      <c r="N19" s="63" t="s">
        <v>385</v>
      </c>
      <c r="O19" s="67" t="s">
        <v>394</v>
      </c>
      <c r="U19" s="63" t="s">
        <v>379</v>
      </c>
      <c r="V19" s="67" t="s">
        <v>380</v>
      </c>
      <c r="W19" s="67" t="s">
        <v>381</v>
      </c>
      <c r="X19" s="63" t="s">
        <v>61</v>
      </c>
      <c r="Y19" s="63">
        <v>80</v>
      </c>
      <c r="Z19" s="71"/>
      <c r="AA19" s="71"/>
      <c r="AB19" s="71"/>
      <c r="AC19" s="63">
        <v>3</v>
      </c>
      <c r="AD19" s="63" t="s">
        <v>47</v>
      </c>
      <c r="AE19" s="63">
        <v>3190</v>
      </c>
      <c r="AF19" s="63">
        <v>2110</v>
      </c>
      <c r="AG19" s="63">
        <v>290</v>
      </c>
      <c r="AH19" s="63">
        <v>60</v>
      </c>
      <c r="AI19" s="63">
        <f t="shared" si="2"/>
        <v>167.43157806499147</v>
      </c>
      <c r="AJ19" s="63">
        <f t="shared" si="3"/>
        <v>34.641016151377549</v>
      </c>
    </row>
    <row r="20" spans="1:36" s="63" customFormat="1" ht="57.6">
      <c r="A20" s="63">
        <v>50</v>
      </c>
      <c r="B20" s="63">
        <v>474</v>
      </c>
      <c r="C20" s="67" t="s">
        <v>382</v>
      </c>
      <c r="D20" s="67" t="s">
        <v>392</v>
      </c>
      <c r="E20" s="67" t="s">
        <v>393</v>
      </c>
      <c r="F20" s="67">
        <v>60.283299999999997</v>
      </c>
      <c r="G20" s="67">
        <v>22.383299999999998</v>
      </c>
      <c r="K20" s="63">
        <v>313</v>
      </c>
      <c r="N20" s="63" t="s">
        <v>385</v>
      </c>
      <c r="O20" s="67" t="s">
        <v>394</v>
      </c>
      <c r="U20" s="63" t="s">
        <v>379</v>
      </c>
      <c r="V20" s="67" t="s">
        <v>380</v>
      </c>
      <c r="W20" s="67" t="s">
        <v>381</v>
      </c>
      <c r="X20" s="63" t="s">
        <v>61</v>
      </c>
      <c r="Y20" s="63">
        <v>80</v>
      </c>
      <c r="Z20" s="71"/>
      <c r="AA20" s="71"/>
      <c r="AB20" s="71"/>
      <c r="AC20" s="63">
        <v>3</v>
      </c>
      <c r="AD20" s="63" t="s">
        <v>47</v>
      </c>
      <c r="AE20" s="63">
        <v>3690</v>
      </c>
      <c r="AF20" s="63">
        <v>2160</v>
      </c>
      <c r="AG20" s="63">
        <v>570</v>
      </c>
      <c r="AH20" s="63">
        <v>250</v>
      </c>
      <c r="AI20" s="63">
        <f t="shared" si="2"/>
        <v>329.08965343808671</v>
      </c>
      <c r="AJ20" s="63">
        <f t="shared" si="3"/>
        <v>144.33756729740645</v>
      </c>
    </row>
    <row r="21" spans="1:36" s="63" customFormat="1" ht="43.2">
      <c r="A21" s="63">
        <v>51</v>
      </c>
      <c r="B21" s="63">
        <v>475</v>
      </c>
      <c r="C21" s="67" t="s">
        <v>395</v>
      </c>
      <c r="D21" s="67" t="s">
        <v>396</v>
      </c>
      <c r="E21" s="67" t="s">
        <v>52</v>
      </c>
      <c r="F21" s="67">
        <v>40.463700000000003</v>
      </c>
      <c r="G21" s="67">
        <v>-3.7492000000000001</v>
      </c>
      <c r="H21" s="67"/>
      <c r="I21" s="67"/>
      <c r="J21" s="67"/>
      <c r="L21" s="72"/>
      <c r="M21" s="72"/>
      <c r="N21" s="72" t="s">
        <v>397</v>
      </c>
      <c r="O21" s="67" t="s">
        <v>398</v>
      </c>
      <c r="P21" s="63" t="s">
        <v>42</v>
      </c>
      <c r="R21" s="63" t="s">
        <v>42</v>
      </c>
      <c r="S21" s="63" t="s">
        <v>42</v>
      </c>
      <c r="U21" s="67" t="s">
        <v>55</v>
      </c>
      <c r="V21" s="67" t="s">
        <v>193</v>
      </c>
      <c r="W21" s="67" t="s">
        <v>117</v>
      </c>
      <c r="AC21" s="63">
        <v>6</v>
      </c>
      <c r="AD21" s="63" t="s">
        <v>47</v>
      </c>
      <c r="AE21" s="63">
        <v>3860</v>
      </c>
      <c r="AF21" s="63">
        <v>4130</v>
      </c>
      <c r="AG21" s="63">
        <v>386</v>
      </c>
      <c r="AH21" s="63">
        <v>413</v>
      </c>
      <c r="AI21" s="63">
        <f t="shared" si="2"/>
        <v>157.58384011905113</v>
      </c>
      <c r="AJ21" s="63">
        <f t="shared" si="3"/>
        <v>168.60654396157545</v>
      </c>
    </row>
    <row r="22" spans="1:36" s="63" customFormat="1" ht="43.2">
      <c r="A22" s="63">
        <v>52</v>
      </c>
      <c r="B22" s="63">
        <v>476</v>
      </c>
      <c r="C22" s="67" t="s">
        <v>399</v>
      </c>
      <c r="D22" s="67" t="s">
        <v>400</v>
      </c>
      <c r="E22" s="67" t="s">
        <v>401</v>
      </c>
      <c r="F22" s="67">
        <v>46.818100000000001</v>
      </c>
      <c r="G22" s="67">
        <v>8.2274999999999991</v>
      </c>
      <c r="H22" s="67"/>
      <c r="I22" s="67"/>
      <c r="J22" s="67"/>
      <c r="L22" s="72"/>
      <c r="M22" s="72"/>
      <c r="N22" s="72" t="s">
        <v>402</v>
      </c>
      <c r="O22" s="67" t="s">
        <v>398</v>
      </c>
      <c r="P22" s="63" t="s">
        <v>41</v>
      </c>
      <c r="R22" s="63" t="s">
        <v>42</v>
      </c>
      <c r="S22" s="63" t="s">
        <v>42</v>
      </c>
      <c r="U22" s="67" t="s">
        <v>55</v>
      </c>
      <c r="V22" s="67" t="s">
        <v>193</v>
      </c>
      <c r="W22" s="67" t="s">
        <v>117</v>
      </c>
      <c r="AC22" s="63">
        <v>8</v>
      </c>
      <c r="AD22" s="63" t="s">
        <v>47</v>
      </c>
      <c r="AE22" s="63">
        <v>4000</v>
      </c>
      <c r="AF22" s="63">
        <v>3900</v>
      </c>
      <c r="AG22" s="63">
        <v>400</v>
      </c>
      <c r="AH22" s="63">
        <v>390</v>
      </c>
      <c r="AI22" s="63">
        <f t="shared" si="2"/>
        <v>141.42135623730948</v>
      </c>
      <c r="AJ22" s="63">
        <f t="shared" si="3"/>
        <v>137.88582233137674</v>
      </c>
    </row>
    <row r="23" spans="1:36" s="63" customFormat="1" ht="43.2">
      <c r="A23" s="63">
        <v>52</v>
      </c>
      <c r="B23" s="63">
        <v>477</v>
      </c>
      <c r="C23" s="67" t="s">
        <v>399</v>
      </c>
      <c r="D23" s="67" t="s">
        <v>400</v>
      </c>
      <c r="E23" s="67" t="s">
        <v>401</v>
      </c>
      <c r="F23" s="67">
        <v>46.818100000000001</v>
      </c>
      <c r="G23" s="67">
        <v>8.2274999999999991</v>
      </c>
      <c r="H23" s="67"/>
      <c r="I23" s="67"/>
      <c r="J23" s="67"/>
      <c r="L23" s="72"/>
      <c r="M23" s="72"/>
      <c r="N23" s="72" t="s">
        <v>402</v>
      </c>
      <c r="O23" s="67" t="s">
        <v>403</v>
      </c>
      <c r="P23" s="63" t="s">
        <v>41</v>
      </c>
      <c r="R23" s="63" t="s">
        <v>42</v>
      </c>
      <c r="S23" s="63" t="s">
        <v>42</v>
      </c>
      <c r="U23" s="67" t="s">
        <v>55</v>
      </c>
      <c r="V23" s="67" t="s">
        <v>193</v>
      </c>
      <c r="W23" s="67" t="s">
        <v>117</v>
      </c>
      <c r="AC23" s="63">
        <v>8</v>
      </c>
      <c r="AD23" s="63" t="s">
        <v>47</v>
      </c>
      <c r="AE23" s="63">
        <v>12000</v>
      </c>
      <c r="AF23" s="63">
        <v>10000</v>
      </c>
      <c r="AG23" s="63">
        <v>1200</v>
      </c>
      <c r="AH23" s="63">
        <v>1380</v>
      </c>
      <c r="AI23" s="63">
        <f t="shared" si="2"/>
        <v>424.26406871192847</v>
      </c>
      <c r="AJ23" s="63">
        <f t="shared" si="3"/>
        <v>487.90367901871775</v>
      </c>
    </row>
    <row r="24" spans="1:36" s="63" customFormat="1" ht="43.2">
      <c r="A24" s="63">
        <v>53</v>
      </c>
      <c r="B24" s="63">
        <v>478</v>
      </c>
      <c r="C24" s="67" t="s">
        <v>404</v>
      </c>
      <c r="D24" s="67" t="s">
        <v>405</v>
      </c>
      <c r="E24" s="67" t="s">
        <v>406</v>
      </c>
      <c r="F24" s="67">
        <v>41.905000000000001</v>
      </c>
      <c r="G24" s="67">
        <v>12.467499999999999</v>
      </c>
      <c r="H24" s="67"/>
      <c r="I24" s="67"/>
      <c r="J24" s="67"/>
      <c r="L24" s="72"/>
      <c r="M24" s="72"/>
      <c r="N24" s="72" t="s">
        <v>397</v>
      </c>
      <c r="O24" s="67" t="s">
        <v>398</v>
      </c>
      <c r="P24" s="63" t="s">
        <v>42</v>
      </c>
      <c r="R24" s="63" t="s">
        <v>42</v>
      </c>
      <c r="S24" s="63" t="s">
        <v>42</v>
      </c>
      <c r="U24" s="67" t="s">
        <v>55</v>
      </c>
      <c r="V24" s="67" t="s">
        <v>193</v>
      </c>
      <c r="W24" s="67" t="s">
        <v>117</v>
      </c>
      <c r="AC24" s="63">
        <v>6</v>
      </c>
      <c r="AD24" s="63" t="s">
        <v>47</v>
      </c>
      <c r="AE24" s="63">
        <v>5800</v>
      </c>
      <c r="AF24" s="63">
        <v>13800</v>
      </c>
      <c r="AG24" s="63">
        <v>580</v>
      </c>
      <c r="AH24" s="63">
        <v>513</v>
      </c>
      <c r="AI24" s="63">
        <f t="shared" si="2"/>
        <v>236.78400846904057</v>
      </c>
      <c r="AJ24" s="63">
        <f t="shared" si="3"/>
        <v>209.43137300796175</v>
      </c>
    </row>
    <row r="25" spans="1:36" s="73" customFormat="1" ht="43.2">
      <c r="A25" s="73">
        <v>54</v>
      </c>
      <c r="B25" s="73">
        <v>479</v>
      </c>
      <c r="C25" s="74" t="s">
        <v>407</v>
      </c>
      <c r="D25" s="74" t="s">
        <v>408</v>
      </c>
      <c r="E25" s="74" t="s">
        <v>409</v>
      </c>
      <c r="F25" s="74">
        <v>38.9636</v>
      </c>
      <c r="G25" s="74">
        <v>35.243299999999998</v>
      </c>
      <c r="H25" s="74"/>
      <c r="I25" s="74"/>
      <c r="J25" s="74"/>
      <c r="L25" s="75"/>
      <c r="M25" s="75"/>
      <c r="N25" s="75" t="s">
        <v>385</v>
      </c>
      <c r="O25" s="74" t="s">
        <v>398</v>
      </c>
      <c r="P25" s="73" t="s">
        <v>42</v>
      </c>
      <c r="R25" s="73" t="s">
        <v>41</v>
      </c>
      <c r="S25" s="73" t="s">
        <v>42</v>
      </c>
      <c r="U25" s="74" t="s">
        <v>55</v>
      </c>
      <c r="V25" s="74" t="s">
        <v>193</v>
      </c>
      <c r="W25" s="74" t="s">
        <v>117</v>
      </c>
      <c r="AC25" s="73">
        <v>6</v>
      </c>
      <c r="AD25" s="73" t="s">
        <v>47</v>
      </c>
      <c r="AE25" s="73">
        <v>6020</v>
      </c>
      <c r="AF25" s="73">
        <v>6810</v>
      </c>
      <c r="AG25" s="73">
        <v>602</v>
      </c>
      <c r="AH25" s="73">
        <v>681</v>
      </c>
      <c r="AI25" s="63">
        <f t="shared" si="2"/>
        <v>245.76547085924557</v>
      </c>
      <c r="AJ25" s="63">
        <f t="shared" si="3"/>
        <v>278.01708580589076</v>
      </c>
    </row>
    <row r="26" spans="1:36" s="63" customFormat="1" ht="43.2">
      <c r="A26" s="63">
        <v>55</v>
      </c>
      <c r="B26" s="63">
        <v>480</v>
      </c>
      <c r="C26" s="67" t="s">
        <v>410</v>
      </c>
      <c r="D26" s="67" t="s">
        <v>411</v>
      </c>
      <c r="E26" s="67" t="s">
        <v>412</v>
      </c>
      <c r="F26" s="67">
        <v>55.169400000000003</v>
      </c>
      <c r="G26" s="67">
        <v>23.881399999999999</v>
      </c>
      <c r="H26" s="67"/>
      <c r="I26" s="67"/>
      <c r="J26" s="67"/>
      <c r="L26" s="72"/>
      <c r="M26" s="72"/>
      <c r="N26" s="72" t="s">
        <v>413</v>
      </c>
      <c r="O26" s="67" t="s">
        <v>414</v>
      </c>
      <c r="P26" s="63" t="s">
        <v>41</v>
      </c>
      <c r="R26" s="63" t="s">
        <v>42</v>
      </c>
      <c r="S26" s="63" t="s">
        <v>42</v>
      </c>
      <c r="U26" s="67" t="s">
        <v>55</v>
      </c>
      <c r="V26" s="67" t="s">
        <v>193</v>
      </c>
      <c r="W26" s="67" t="s">
        <v>117</v>
      </c>
      <c r="AC26" s="63">
        <v>8</v>
      </c>
      <c r="AD26" s="63" t="s">
        <v>47</v>
      </c>
      <c r="AE26" s="63">
        <v>7310</v>
      </c>
      <c r="AF26" s="63">
        <v>7660</v>
      </c>
      <c r="AG26" s="63">
        <v>731</v>
      </c>
      <c r="AH26" s="63">
        <v>766</v>
      </c>
      <c r="AI26" s="63">
        <f t="shared" si="2"/>
        <v>258.4475285236831</v>
      </c>
      <c r="AJ26" s="63">
        <f t="shared" si="3"/>
        <v>270.82189719444767</v>
      </c>
    </row>
    <row r="27" spans="1:36" s="63" customFormat="1" ht="43.2">
      <c r="A27" s="63">
        <v>56</v>
      </c>
      <c r="B27" s="63">
        <v>481</v>
      </c>
      <c r="C27" s="67" t="s">
        <v>415</v>
      </c>
      <c r="D27" s="67" t="s">
        <v>416</v>
      </c>
      <c r="E27" s="67" t="s">
        <v>417</v>
      </c>
      <c r="F27" s="67">
        <v>44.016399999999997</v>
      </c>
      <c r="G27" s="67">
        <v>21.005800000000001</v>
      </c>
      <c r="H27" s="67"/>
      <c r="I27" s="67"/>
      <c r="J27" s="67"/>
      <c r="L27" s="72"/>
      <c r="M27" s="72"/>
      <c r="N27" s="72" t="s">
        <v>385</v>
      </c>
      <c r="O27" s="67" t="s">
        <v>398</v>
      </c>
      <c r="P27" s="63" t="s">
        <v>41</v>
      </c>
      <c r="R27" s="63" t="s">
        <v>41</v>
      </c>
      <c r="S27" s="63" t="s">
        <v>42</v>
      </c>
      <c r="U27" s="67" t="s">
        <v>55</v>
      </c>
      <c r="V27" s="67" t="s">
        <v>193</v>
      </c>
      <c r="W27" s="67" t="s">
        <v>117</v>
      </c>
      <c r="AC27" s="63">
        <v>8</v>
      </c>
      <c r="AD27" s="63" t="s">
        <v>47</v>
      </c>
      <c r="AE27" s="63">
        <v>2840</v>
      </c>
      <c r="AF27" s="63">
        <v>4030</v>
      </c>
      <c r="AG27" s="63">
        <v>284</v>
      </c>
      <c r="AH27" s="63">
        <v>403</v>
      </c>
      <c r="AI27" s="63">
        <f t="shared" si="2"/>
        <v>100.40916292848974</v>
      </c>
      <c r="AJ27" s="63">
        <f t="shared" si="3"/>
        <v>142.48201640908931</v>
      </c>
    </row>
    <row r="28" spans="1:36" s="63" customFormat="1" ht="43.2">
      <c r="A28" s="63">
        <v>57</v>
      </c>
      <c r="B28" s="63">
        <v>482</v>
      </c>
      <c r="C28" s="67" t="s">
        <v>418</v>
      </c>
      <c r="D28" s="67" t="s">
        <v>405</v>
      </c>
      <c r="E28" s="67" t="s">
        <v>406</v>
      </c>
      <c r="F28" s="67">
        <v>41.905000000000001</v>
      </c>
      <c r="G28" s="67">
        <v>12.467499999999999</v>
      </c>
      <c r="H28" s="67"/>
      <c r="I28" s="67"/>
      <c r="J28" s="67"/>
      <c r="L28" s="72"/>
      <c r="M28" s="72"/>
      <c r="N28" s="72" t="s">
        <v>413</v>
      </c>
      <c r="O28" s="67" t="s">
        <v>414</v>
      </c>
      <c r="P28" s="63" t="s">
        <v>41</v>
      </c>
      <c r="R28" s="63" t="s">
        <v>42</v>
      </c>
      <c r="S28" s="63" t="s">
        <v>42</v>
      </c>
      <c r="U28" s="67" t="s">
        <v>55</v>
      </c>
      <c r="V28" s="67" t="s">
        <v>193</v>
      </c>
      <c r="W28" s="67" t="s">
        <v>117</v>
      </c>
      <c r="AC28" s="63">
        <v>4</v>
      </c>
      <c r="AD28" s="63" t="s">
        <v>47</v>
      </c>
      <c r="AE28" s="63">
        <v>6000</v>
      </c>
      <c r="AF28" s="63">
        <v>9700</v>
      </c>
      <c r="AG28" s="63">
        <v>600</v>
      </c>
      <c r="AH28" s="63">
        <v>970</v>
      </c>
      <c r="AI28" s="63">
        <f t="shared" si="2"/>
        <v>300</v>
      </c>
      <c r="AJ28" s="63">
        <f t="shared" si="3"/>
        <v>485</v>
      </c>
    </row>
    <row r="29" spans="1:36" s="63" customFormat="1" ht="43.2">
      <c r="A29" s="63">
        <v>57</v>
      </c>
      <c r="B29" s="63">
        <v>483</v>
      </c>
      <c r="C29" s="67" t="s">
        <v>418</v>
      </c>
      <c r="D29" s="67" t="s">
        <v>405</v>
      </c>
      <c r="E29" s="67" t="s">
        <v>406</v>
      </c>
      <c r="F29" s="67">
        <v>41.905000000000001</v>
      </c>
      <c r="G29" s="67">
        <v>12.467499999999999</v>
      </c>
      <c r="H29" s="67"/>
      <c r="I29" s="67"/>
      <c r="J29" s="67"/>
      <c r="L29" s="72"/>
      <c r="M29" s="72"/>
      <c r="N29" s="72" t="s">
        <v>413</v>
      </c>
      <c r="O29" s="67" t="s">
        <v>398</v>
      </c>
      <c r="P29" s="63" t="s">
        <v>41</v>
      </c>
      <c r="R29" s="63" t="s">
        <v>42</v>
      </c>
      <c r="S29" s="63" t="s">
        <v>42</v>
      </c>
      <c r="U29" s="67" t="s">
        <v>55</v>
      </c>
      <c r="V29" s="67" t="s">
        <v>193</v>
      </c>
      <c r="W29" s="67" t="s">
        <v>117</v>
      </c>
      <c r="AC29" s="63">
        <v>4</v>
      </c>
      <c r="AD29" s="63" t="s">
        <v>47</v>
      </c>
      <c r="AE29" s="63">
        <v>4800</v>
      </c>
      <c r="AF29" s="63">
        <v>5000</v>
      </c>
      <c r="AG29" s="63">
        <v>480</v>
      </c>
      <c r="AH29" s="63">
        <v>500</v>
      </c>
      <c r="AI29" s="63">
        <f t="shared" si="2"/>
        <v>240</v>
      </c>
      <c r="AJ29" s="63">
        <f t="shared" si="3"/>
        <v>250</v>
      </c>
    </row>
    <row r="30" spans="1:36" s="63" customFormat="1" ht="43.2">
      <c r="A30" s="63">
        <v>58</v>
      </c>
      <c r="B30" s="63">
        <v>484</v>
      </c>
      <c r="C30" s="67" t="s">
        <v>419</v>
      </c>
      <c r="D30" s="67" t="s">
        <v>420</v>
      </c>
      <c r="E30" s="67" t="s">
        <v>421</v>
      </c>
      <c r="F30" s="67">
        <v>52.3553</v>
      </c>
      <c r="G30" s="67">
        <v>-1.1741999999999999</v>
      </c>
      <c r="H30" s="67"/>
      <c r="I30" s="67"/>
      <c r="J30" s="67"/>
      <c r="L30" s="72"/>
      <c r="M30" s="72"/>
      <c r="N30" s="72" t="s">
        <v>402</v>
      </c>
      <c r="O30" s="67" t="s">
        <v>422</v>
      </c>
      <c r="P30" s="63" t="s">
        <v>41</v>
      </c>
      <c r="R30" s="63" t="s">
        <v>42</v>
      </c>
      <c r="S30" s="63" t="s">
        <v>42</v>
      </c>
      <c r="U30" s="67" t="s">
        <v>55</v>
      </c>
      <c r="V30" s="67" t="s">
        <v>193</v>
      </c>
      <c r="W30" s="67" t="s">
        <v>117</v>
      </c>
      <c r="AC30" s="63">
        <v>20</v>
      </c>
      <c r="AD30" s="63" t="s">
        <v>47</v>
      </c>
      <c r="AE30" s="63">
        <v>3880</v>
      </c>
      <c r="AF30" s="63">
        <v>5070</v>
      </c>
      <c r="AG30" s="63">
        <v>388</v>
      </c>
      <c r="AH30" s="63">
        <v>507</v>
      </c>
      <c r="AI30" s="63">
        <f t="shared" si="2"/>
        <v>86.759437526991832</v>
      </c>
      <c r="AJ30" s="63">
        <f t="shared" si="3"/>
        <v>113.36864645923933</v>
      </c>
    </row>
    <row r="31" spans="1:36" s="63" customFormat="1" ht="43.2">
      <c r="A31" s="63">
        <v>59</v>
      </c>
      <c r="B31" s="63">
        <v>485</v>
      </c>
      <c r="C31" s="67" t="s">
        <v>423</v>
      </c>
      <c r="D31" s="67" t="s">
        <v>400</v>
      </c>
      <c r="E31" s="67" t="s">
        <v>401</v>
      </c>
      <c r="F31" s="67">
        <v>46.818100000000001</v>
      </c>
      <c r="G31" s="67">
        <v>8.2274999999999991</v>
      </c>
      <c r="H31" s="67"/>
      <c r="I31" s="67"/>
      <c r="J31" s="67"/>
      <c r="L31" s="72"/>
      <c r="M31" s="72"/>
      <c r="N31" s="72" t="s">
        <v>413</v>
      </c>
      <c r="O31" s="67" t="s">
        <v>398</v>
      </c>
      <c r="P31" s="63" t="s">
        <v>42</v>
      </c>
      <c r="R31" s="63" t="s">
        <v>42</v>
      </c>
      <c r="S31" s="63" t="s">
        <v>42</v>
      </c>
      <c r="U31" s="67" t="s">
        <v>55</v>
      </c>
      <c r="V31" s="67" t="s">
        <v>193</v>
      </c>
      <c r="W31" s="67" t="s">
        <v>117</v>
      </c>
      <c r="AC31" s="63">
        <v>6</v>
      </c>
      <c r="AD31" s="63" t="s">
        <v>47</v>
      </c>
      <c r="AE31" s="63">
        <v>3100</v>
      </c>
      <c r="AF31" s="63">
        <v>3700</v>
      </c>
      <c r="AG31" s="63">
        <v>310</v>
      </c>
      <c r="AH31" s="63">
        <v>370</v>
      </c>
      <c r="AI31" s="63">
        <f t="shared" si="2"/>
        <v>126.55697004379755</v>
      </c>
      <c r="AJ31" s="63">
        <f t="shared" si="3"/>
        <v>151.05186747162932</v>
      </c>
    </row>
    <row r="32" spans="1:36" s="63" customFormat="1" ht="43.2">
      <c r="A32" s="63">
        <v>59</v>
      </c>
      <c r="B32" s="63">
        <v>486</v>
      </c>
      <c r="C32" s="67" t="s">
        <v>423</v>
      </c>
      <c r="D32" s="67" t="s">
        <v>400</v>
      </c>
      <c r="E32" s="67" t="s">
        <v>401</v>
      </c>
      <c r="F32" s="67">
        <v>46.818100000000001</v>
      </c>
      <c r="G32" s="67">
        <v>8.2274999999999991</v>
      </c>
      <c r="H32" s="67"/>
      <c r="I32" s="67"/>
      <c r="J32" s="67"/>
      <c r="L32" s="72"/>
      <c r="M32" s="72"/>
      <c r="N32" s="72" t="s">
        <v>413</v>
      </c>
      <c r="O32" s="67" t="s">
        <v>414</v>
      </c>
      <c r="P32" s="63" t="s">
        <v>42</v>
      </c>
      <c r="R32" s="63" t="s">
        <v>42</v>
      </c>
      <c r="S32" s="63" t="s">
        <v>42</v>
      </c>
      <c r="U32" s="67" t="s">
        <v>55</v>
      </c>
      <c r="V32" s="67" t="s">
        <v>193</v>
      </c>
      <c r="W32" s="67" t="s">
        <v>117</v>
      </c>
      <c r="AC32" s="63">
        <v>6</v>
      </c>
      <c r="AD32" s="63" t="s">
        <v>47</v>
      </c>
      <c r="AE32" s="63">
        <v>6400</v>
      </c>
      <c r="AF32" s="63">
        <v>8300</v>
      </c>
      <c r="AG32" s="63">
        <v>640</v>
      </c>
      <c r="AH32" s="63">
        <v>830</v>
      </c>
      <c r="AI32" s="63">
        <f t="shared" si="2"/>
        <v>261.27890589687235</v>
      </c>
      <c r="AJ32" s="63">
        <f t="shared" si="3"/>
        <v>338.84608108500635</v>
      </c>
    </row>
    <row r="33" spans="1:36" s="63" customFormat="1" ht="43.2">
      <c r="A33" s="63">
        <v>60</v>
      </c>
      <c r="B33" s="63">
        <v>487</v>
      </c>
      <c r="C33" s="67" t="s">
        <v>424</v>
      </c>
      <c r="D33" s="67" t="s">
        <v>405</v>
      </c>
      <c r="E33" s="67" t="s">
        <v>406</v>
      </c>
      <c r="F33" s="67">
        <v>41.905000000000001</v>
      </c>
      <c r="G33" s="67">
        <v>12.467499999999999</v>
      </c>
      <c r="H33" s="67"/>
      <c r="I33" s="67"/>
      <c r="J33" s="67"/>
      <c r="L33" s="72"/>
      <c r="M33" s="72"/>
      <c r="N33" s="72" t="s">
        <v>413</v>
      </c>
      <c r="O33" s="67" t="s">
        <v>398</v>
      </c>
      <c r="P33" s="63" t="s">
        <v>42</v>
      </c>
      <c r="R33" s="63" t="s">
        <v>42</v>
      </c>
      <c r="S33" s="63" t="s">
        <v>42</v>
      </c>
      <c r="U33" s="67" t="s">
        <v>55</v>
      </c>
      <c r="V33" s="67" t="s">
        <v>193</v>
      </c>
      <c r="W33" s="67" t="s">
        <v>117</v>
      </c>
      <c r="AC33" s="63">
        <v>6</v>
      </c>
      <c r="AD33" s="63" t="s">
        <v>47</v>
      </c>
      <c r="AE33" s="63">
        <v>4500</v>
      </c>
      <c r="AF33" s="63">
        <v>4400</v>
      </c>
      <c r="AG33" s="63">
        <v>450</v>
      </c>
      <c r="AH33" s="63">
        <v>440</v>
      </c>
      <c r="AI33" s="63">
        <f t="shared" si="2"/>
        <v>183.71173070873837</v>
      </c>
      <c r="AJ33" s="63">
        <f t="shared" si="3"/>
        <v>179.62924780409975</v>
      </c>
    </row>
    <row r="34" spans="1:36" s="63" customFormat="1" ht="57.6">
      <c r="A34" s="63">
        <v>61</v>
      </c>
      <c r="B34" s="63">
        <v>488</v>
      </c>
      <c r="C34" s="67" t="s">
        <v>425</v>
      </c>
      <c r="D34" s="67" t="s">
        <v>426</v>
      </c>
      <c r="E34" s="67" t="s">
        <v>427</v>
      </c>
      <c r="F34" s="67">
        <v>40.430300000000003</v>
      </c>
      <c r="G34" s="67">
        <v>-3.7492000000000001</v>
      </c>
      <c r="H34" s="67"/>
      <c r="I34" s="67"/>
      <c r="J34" s="67"/>
      <c r="L34" s="72"/>
      <c r="M34" s="72"/>
      <c r="N34" s="72" t="s">
        <v>413</v>
      </c>
      <c r="O34" s="67" t="s">
        <v>398</v>
      </c>
      <c r="P34" s="63" t="s">
        <v>42</v>
      </c>
      <c r="R34" s="63" t="s">
        <v>42</v>
      </c>
      <c r="S34" s="63" t="s">
        <v>42</v>
      </c>
      <c r="U34" s="67" t="s">
        <v>55</v>
      </c>
      <c r="V34" s="67" t="s">
        <v>193</v>
      </c>
      <c r="W34" s="67" t="s">
        <v>117</v>
      </c>
      <c r="AC34" s="63">
        <v>8</v>
      </c>
      <c r="AD34" s="63" t="s">
        <v>47</v>
      </c>
      <c r="AE34" s="63">
        <v>2700</v>
      </c>
      <c r="AF34" s="63">
        <v>2400</v>
      </c>
      <c r="AG34" s="63">
        <v>270</v>
      </c>
      <c r="AH34" s="63">
        <v>240</v>
      </c>
      <c r="AI34" s="63">
        <f t="shared" si="2"/>
        <v>95.459415460183905</v>
      </c>
      <c r="AJ34" s="63">
        <f t="shared" si="3"/>
        <v>84.852813742385692</v>
      </c>
    </row>
    <row r="35" spans="1:36" s="63" customFormat="1" ht="57.6">
      <c r="A35" s="63">
        <v>62</v>
      </c>
      <c r="B35" s="63">
        <v>489</v>
      </c>
      <c r="C35" s="67" t="s">
        <v>428</v>
      </c>
      <c r="D35" s="67" t="s">
        <v>426</v>
      </c>
      <c r="E35" s="67" t="s">
        <v>427</v>
      </c>
      <c r="F35" s="67">
        <v>40.430300000000003</v>
      </c>
      <c r="G35" s="67">
        <v>-3.7492000000000001</v>
      </c>
      <c r="H35" s="67"/>
      <c r="I35" s="67"/>
      <c r="J35" s="67"/>
      <c r="L35" s="72"/>
      <c r="M35" s="72"/>
      <c r="N35" s="72" t="s">
        <v>385</v>
      </c>
      <c r="O35" s="67" t="s">
        <v>398</v>
      </c>
      <c r="P35" s="63" t="s">
        <v>42</v>
      </c>
      <c r="R35" s="63" t="s">
        <v>42</v>
      </c>
      <c r="S35" s="63" t="s">
        <v>42</v>
      </c>
      <c r="U35" s="67" t="s">
        <v>55</v>
      </c>
      <c r="V35" s="67" t="s">
        <v>193</v>
      </c>
      <c r="W35" s="67" t="s">
        <v>117</v>
      </c>
      <c r="AC35" s="63">
        <v>3</v>
      </c>
      <c r="AD35" s="63" t="s">
        <v>47</v>
      </c>
      <c r="AE35" s="63">
        <v>2650</v>
      </c>
      <c r="AF35" s="63">
        <v>2600</v>
      </c>
      <c r="AG35" s="63">
        <v>265</v>
      </c>
      <c r="AH35" s="63">
        <v>260</v>
      </c>
      <c r="AI35" s="63">
        <f t="shared" si="2"/>
        <v>152.99782133525085</v>
      </c>
      <c r="AJ35" s="63">
        <f t="shared" si="3"/>
        <v>150.11106998930271</v>
      </c>
    </row>
    <row r="36" spans="1:36" s="63" customFormat="1" ht="43.2">
      <c r="A36" s="63">
        <v>63</v>
      </c>
      <c r="B36" s="63">
        <v>490</v>
      </c>
      <c r="C36" s="67" t="s">
        <v>429</v>
      </c>
      <c r="D36" s="67" t="s">
        <v>405</v>
      </c>
      <c r="E36" s="67" t="s">
        <v>406</v>
      </c>
      <c r="F36" s="67">
        <v>41.905000000000001</v>
      </c>
      <c r="G36" s="67">
        <v>12.467499999999999</v>
      </c>
      <c r="H36" s="67"/>
      <c r="I36" s="67"/>
      <c r="J36" s="67"/>
      <c r="L36" s="72"/>
      <c r="M36" s="72"/>
      <c r="N36" s="72" t="s">
        <v>413</v>
      </c>
      <c r="O36" s="67" t="s">
        <v>414</v>
      </c>
      <c r="P36" s="63" t="s">
        <v>42</v>
      </c>
      <c r="R36" s="63" t="s">
        <v>42</v>
      </c>
      <c r="S36" s="63" t="s">
        <v>42</v>
      </c>
      <c r="U36" s="67" t="s">
        <v>55</v>
      </c>
      <c r="V36" s="67" t="s">
        <v>193</v>
      </c>
      <c r="W36" s="67" t="s">
        <v>117</v>
      </c>
      <c r="AC36" s="63">
        <v>6</v>
      </c>
      <c r="AD36" s="63" t="s">
        <v>47</v>
      </c>
      <c r="AE36" s="63">
        <v>7750</v>
      </c>
      <c r="AF36" s="63">
        <v>7750</v>
      </c>
      <c r="AG36" s="63">
        <v>775</v>
      </c>
      <c r="AH36" s="63">
        <v>775</v>
      </c>
      <c r="AI36" s="63">
        <f t="shared" si="2"/>
        <v>316.39242510949384</v>
      </c>
      <c r="AJ36" s="63">
        <f t="shared" si="3"/>
        <v>316.39242510949384</v>
      </c>
    </row>
    <row r="37" spans="1:36" s="63" customFormat="1" ht="43.2">
      <c r="A37" s="63">
        <v>64</v>
      </c>
      <c r="B37" s="63">
        <v>491</v>
      </c>
      <c r="C37" s="67" t="s">
        <v>430</v>
      </c>
      <c r="D37" s="67" t="s">
        <v>405</v>
      </c>
      <c r="E37" s="67" t="s">
        <v>406</v>
      </c>
      <c r="F37" s="67">
        <v>41.905000000000001</v>
      </c>
      <c r="G37" s="67">
        <v>12.467499999999999</v>
      </c>
      <c r="H37" s="67"/>
      <c r="I37" s="67"/>
      <c r="J37" s="67"/>
      <c r="L37" s="72"/>
      <c r="M37" s="72"/>
      <c r="N37" s="72" t="s">
        <v>385</v>
      </c>
      <c r="O37" s="67" t="s">
        <v>398</v>
      </c>
      <c r="P37" s="63" t="s">
        <v>42</v>
      </c>
      <c r="R37" s="63" t="s">
        <v>42</v>
      </c>
      <c r="S37" s="63" t="s">
        <v>42</v>
      </c>
      <c r="U37" s="67" t="s">
        <v>55</v>
      </c>
      <c r="V37" s="67" t="s">
        <v>193</v>
      </c>
      <c r="W37" s="67" t="s">
        <v>117</v>
      </c>
      <c r="AC37" s="63">
        <v>4</v>
      </c>
      <c r="AD37" s="63" t="s">
        <v>47</v>
      </c>
      <c r="AE37" s="63">
        <v>2700</v>
      </c>
      <c r="AF37" s="63">
        <v>3000</v>
      </c>
      <c r="AG37" s="63">
        <v>270</v>
      </c>
      <c r="AH37" s="63">
        <v>300</v>
      </c>
      <c r="AI37" s="63">
        <f t="shared" si="2"/>
        <v>135</v>
      </c>
      <c r="AJ37" s="63">
        <f t="shared" si="3"/>
        <v>150</v>
      </c>
    </row>
    <row r="38" spans="1:36" s="63" customFormat="1" ht="43.2">
      <c r="A38" s="63">
        <v>65</v>
      </c>
      <c r="B38" s="63">
        <v>492</v>
      </c>
      <c r="C38" s="67" t="s">
        <v>431</v>
      </c>
      <c r="D38" s="67" t="s">
        <v>432</v>
      </c>
      <c r="E38" s="67" t="s">
        <v>433</v>
      </c>
      <c r="F38" s="67">
        <v>45.943100000000001</v>
      </c>
      <c r="G38" s="67">
        <v>24.966699999999999</v>
      </c>
      <c r="H38" s="67"/>
      <c r="I38" s="67"/>
      <c r="J38" s="67"/>
      <c r="L38" s="72"/>
      <c r="M38" s="72"/>
      <c r="N38" s="72" t="s">
        <v>385</v>
      </c>
      <c r="O38" s="67" t="s">
        <v>398</v>
      </c>
      <c r="P38" s="63" t="s">
        <v>41</v>
      </c>
      <c r="R38" s="63" t="s">
        <v>42</v>
      </c>
      <c r="S38" s="63" t="s">
        <v>42</v>
      </c>
      <c r="U38" s="67" t="s">
        <v>55</v>
      </c>
      <c r="V38" s="67" t="s">
        <v>193</v>
      </c>
      <c r="W38" s="67" t="s">
        <v>117</v>
      </c>
      <c r="AC38" s="63">
        <v>6</v>
      </c>
      <c r="AD38" s="63" t="s">
        <v>47</v>
      </c>
      <c r="AE38" s="63">
        <v>3710</v>
      </c>
      <c r="AF38" s="63">
        <v>3720</v>
      </c>
      <c r="AG38" s="63">
        <v>371</v>
      </c>
      <c r="AH38" s="63">
        <v>372</v>
      </c>
      <c r="AI38" s="63">
        <f t="shared" si="2"/>
        <v>151.46011576209318</v>
      </c>
      <c r="AJ38" s="63">
        <f t="shared" si="3"/>
        <v>151.86836405255707</v>
      </c>
    </row>
    <row r="39" spans="1:36" s="63" customFormat="1" ht="43.2">
      <c r="A39" s="63">
        <v>66</v>
      </c>
      <c r="B39" s="63">
        <v>493</v>
      </c>
      <c r="C39" s="67" t="s">
        <v>434</v>
      </c>
      <c r="D39" s="67" t="s">
        <v>432</v>
      </c>
      <c r="E39" s="67" t="s">
        <v>433</v>
      </c>
      <c r="F39" s="67">
        <v>45.943100000000001</v>
      </c>
      <c r="G39" s="67">
        <v>24.966699999999999</v>
      </c>
      <c r="H39" s="67"/>
      <c r="I39" s="67"/>
      <c r="J39" s="67"/>
      <c r="L39" s="72"/>
      <c r="M39" s="72"/>
      <c r="N39" s="72" t="s">
        <v>413</v>
      </c>
      <c r="O39" s="67" t="s">
        <v>398</v>
      </c>
      <c r="P39" s="63" t="s">
        <v>41</v>
      </c>
      <c r="R39" s="63" t="s">
        <v>42</v>
      </c>
      <c r="S39" s="63" t="s">
        <v>42</v>
      </c>
      <c r="U39" s="67" t="s">
        <v>55</v>
      </c>
      <c r="V39" s="67" t="s">
        <v>193</v>
      </c>
      <c r="W39" s="67" t="s">
        <v>117</v>
      </c>
      <c r="AC39" s="63">
        <v>6</v>
      </c>
      <c r="AD39" s="63" t="s">
        <v>47</v>
      </c>
      <c r="AE39" s="63">
        <v>5650</v>
      </c>
      <c r="AF39" s="63">
        <v>5640</v>
      </c>
      <c r="AG39" s="63">
        <v>565</v>
      </c>
      <c r="AH39" s="63">
        <v>564</v>
      </c>
      <c r="AI39" s="63">
        <f t="shared" si="2"/>
        <v>230.66028411208262</v>
      </c>
      <c r="AJ39" s="63">
        <f t="shared" si="3"/>
        <v>230.25203582161876</v>
      </c>
    </row>
    <row r="40" spans="1:36" s="63" customFormat="1" ht="43.2">
      <c r="A40" s="63" t="s">
        <v>1341</v>
      </c>
      <c r="B40" s="63">
        <v>494</v>
      </c>
      <c r="C40" s="67" t="s">
        <v>435</v>
      </c>
      <c r="D40" s="67" t="s">
        <v>432</v>
      </c>
      <c r="E40" s="67" t="s">
        <v>433</v>
      </c>
      <c r="F40" s="67">
        <v>45.943100000000001</v>
      </c>
      <c r="G40" s="67">
        <v>24.966699999999999</v>
      </c>
      <c r="H40" s="67"/>
      <c r="I40" s="67"/>
      <c r="J40" s="67"/>
      <c r="L40" s="72"/>
      <c r="M40" s="72"/>
      <c r="N40" s="72" t="s">
        <v>413</v>
      </c>
      <c r="O40" s="67" t="s">
        <v>398</v>
      </c>
      <c r="P40" s="63" t="s">
        <v>41</v>
      </c>
      <c r="R40" s="63" t="s">
        <v>42</v>
      </c>
      <c r="S40" s="63" t="s">
        <v>42</v>
      </c>
      <c r="U40" s="67" t="s">
        <v>55</v>
      </c>
      <c r="V40" s="67" t="s">
        <v>193</v>
      </c>
      <c r="W40" s="67" t="s">
        <v>117</v>
      </c>
      <c r="AC40" s="63">
        <v>6</v>
      </c>
      <c r="AD40" s="63" t="s">
        <v>47</v>
      </c>
      <c r="AE40" s="63">
        <v>6290</v>
      </c>
      <c r="AF40" s="63">
        <v>6320</v>
      </c>
      <c r="AG40" s="63">
        <v>629</v>
      </c>
      <c r="AH40" s="63">
        <v>632</v>
      </c>
      <c r="AI40" s="63">
        <f t="shared" si="2"/>
        <v>256.78817470176983</v>
      </c>
      <c r="AJ40" s="63">
        <f t="shared" si="3"/>
        <v>258.01291957316147</v>
      </c>
    </row>
    <row r="41" spans="1:36" s="63" customFormat="1" ht="57.6">
      <c r="A41" s="63">
        <v>68</v>
      </c>
      <c r="B41" s="63">
        <v>495</v>
      </c>
      <c r="C41" s="67" t="s">
        <v>436</v>
      </c>
      <c r="D41" s="67" t="s">
        <v>437</v>
      </c>
      <c r="E41" s="67" t="s">
        <v>438</v>
      </c>
      <c r="F41" s="67">
        <v>55.378100000000003</v>
      </c>
      <c r="G41" s="67">
        <v>-3.4358</v>
      </c>
      <c r="H41" s="67"/>
      <c r="I41" s="67"/>
      <c r="J41" s="67"/>
      <c r="K41" s="67"/>
      <c r="L41" s="67"/>
      <c r="M41" s="67"/>
      <c r="N41" s="72" t="s">
        <v>413</v>
      </c>
      <c r="O41" s="67" t="s">
        <v>398</v>
      </c>
      <c r="P41" s="63" t="s">
        <v>41</v>
      </c>
      <c r="R41" s="63" t="s">
        <v>42</v>
      </c>
      <c r="S41" s="63" t="s">
        <v>42</v>
      </c>
      <c r="U41" s="67" t="s">
        <v>55</v>
      </c>
      <c r="V41" s="67" t="s">
        <v>193</v>
      </c>
      <c r="W41" s="67" t="s">
        <v>117</v>
      </c>
      <c r="AC41" s="63">
        <v>34</v>
      </c>
      <c r="AD41" s="63" t="s">
        <v>47</v>
      </c>
      <c r="AE41" s="63">
        <v>9360</v>
      </c>
      <c r="AF41" s="63">
        <v>9120</v>
      </c>
      <c r="AG41" s="63">
        <v>936</v>
      </c>
      <c r="AH41" s="63">
        <v>912</v>
      </c>
      <c r="AI41" s="63">
        <f t="shared" si="2"/>
        <v>160.52267569338827</v>
      </c>
      <c r="AJ41" s="63">
        <f t="shared" si="3"/>
        <v>156.40670964996806</v>
      </c>
    </row>
    <row r="42" spans="1:36" s="63" customFormat="1" ht="43.2">
      <c r="A42" s="63">
        <v>69</v>
      </c>
      <c r="B42" s="63">
        <v>496</v>
      </c>
      <c r="C42" s="67" t="s">
        <v>439</v>
      </c>
      <c r="D42" s="67" t="s">
        <v>432</v>
      </c>
      <c r="E42" s="67" t="s">
        <v>433</v>
      </c>
      <c r="F42" s="67">
        <v>45.943100000000001</v>
      </c>
      <c r="G42" s="67">
        <v>24.966699999999999</v>
      </c>
      <c r="H42" s="67"/>
      <c r="I42" s="67"/>
      <c r="J42" s="67"/>
      <c r="K42" s="67"/>
      <c r="M42" s="72"/>
      <c r="N42" s="72" t="s">
        <v>440</v>
      </c>
      <c r="O42" s="67" t="s">
        <v>398</v>
      </c>
      <c r="P42" s="63" t="s">
        <v>42</v>
      </c>
      <c r="R42" s="63" t="s">
        <v>42</v>
      </c>
      <c r="S42" s="63" t="s">
        <v>42</v>
      </c>
      <c r="U42" s="67" t="s">
        <v>55</v>
      </c>
      <c r="V42" s="67" t="s">
        <v>193</v>
      </c>
      <c r="W42" s="67" t="s">
        <v>117</v>
      </c>
      <c r="AC42" s="63">
        <v>4</v>
      </c>
      <c r="AD42" s="63" t="s">
        <v>47</v>
      </c>
      <c r="AE42" s="63">
        <v>5910</v>
      </c>
      <c r="AF42" s="63">
        <v>5830</v>
      </c>
      <c r="AG42" s="63">
        <v>591</v>
      </c>
      <c r="AH42" s="63">
        <v>583</v>
      </c>
      <c r="AI42" s="63">
        <f t="shared" si="2"/>
        <v>295.5</v>
      </c>
      <c r="AJ42" s="63">
        <f t="shared" si="3"/>
        <v>291.5</v>
      </c>
    </row>
    <row r="43" spans="1:36" s="63" customFormat="1" ht="43.2">
      <c r="A43" s="63">
        <v>69</v>
      </c>
      <c r="B43" s="63">
        <v>497</v>
      </c>
      <c r="C43" s="67" t="s">
        <v>439</v>
      </c>
      <c r="D43" s="67" t="s">
        <v>432</v>
      </c>
      <c r="E43" s="67" t="s">
        <v>433</v>
      </c>
      <c r="F43" s="67">
        <v>45.943100000000001</v>
      </c>
      <c r="G43" s="67">
        <v>24.966699999999999</v>
      </c>
      <c r="H43" s="67"/>
      <c r="I43" s="67"/>
      <c r="J43" s="67"/>
      <c r="K43" s="67"/>
      <c r="M43" s="72"/>
      <c r="N43" s="72" t="s">
        <v>440</v>
      </c>
      <c r="O43" s="67" t="s">
        <v>414</v>
      </c>
      <c r="P43" s="63" t="s">
        <v>42</v>
      </c>
      <c r="R43" s="63" t="s">
        <v>42</v>
      </c>
      <c r="S43" s="63" t="s">
        <v>42</v>
      </c>
      <c r="U43" s="67" t="s">
        <v>55</v>
      </c>
      <c r="V43" s="67" t="s">
        <v>193</v>
      </c>
      <c r="W43" s="67" t="s">
        <v>117</v>
      </c>
      <c r="AC43" s="63">
        <v>4</v>
      </c>
      <c r="AD43" s="63" t="s">
        <v>47</v>
      </c>
      <c r="AE43" s="63">
        <v>9160</v>
      </c>
      <c r="AF43" s="63">
        <v>8700</v>
      </c>
      <c r="AG43" s="63">
        <v>916</v>
      </c>
      <c r="AH43" s="63">
        <v>870</v>
      </c>
      <c r="AI43" s="63">
        <f t="shared" si="2"/>
        <v>458</v>
      </c>
      <c r="AJ43" s="63">
        <f t="shared" si="3"/>
        <v>435</v>
      </c>
    </row>
    <row r="44" spans="1:36" s="63" customFormat="1" ht="57.6">
      <c r="A44" s="63">
        <v>70</v>
      </c>
      <c r="B44" s="63">
        <v>498</v>
      </c>
      <c r="C44" s="67" t="s">
        <v>441</v>
      </c>
      <c r="D44" s="67" t="s">
        <v>432</v>
      </c>
      <c r="E44" s="67" t="s">
        <v>433</v>
      </c>
      <c r="F44" s="67">
        <v>45.943100000000001</v>
      </c>
      <c r="G44" s="67">
        <v>24.966699999999999</v>
      </c>
      <c r="H44" s="67"/>
      <c r="I44" s="67"/>
      <c r="J44" s="67"/>
      <c r="K44" s="67"/>
      <c r="M44" s="72"/>
      <c r="N44" s="72" t="s">
        <v>440</v>
      </c>
      <c r="O44" s="67" t="s">
        <v>398</v>
      </c>
      <c r="P44" s="63" t="s">
        <v>42</v>
      </c>
      <c r="R44" s="63" t="s">
        <v>42</v>
      </c>
      <c r="S44" s="63" t="s">
        <v>42</v>
      </c>
      <c r="U44" s="67" t="s">
        <v>55</v>
      </c>
      <c r="V44" s="67" t="s">
        <v>193</v>
      </c>
      <c r="W44" s="67" t="s">
        <v>117</v>
      </c>
      <c r="AC44" s="63">
        <v>30</v>
      </c>
      <c r="AD44" s="63" t="s">
        <v>47</v>
      </c>
      <c r="AE44" s="63">
        <v>5960</v>
      </c>
      <c r="AF44" s="63">
        <v>5940</v>
      </c>
      <c r="AG44" s="63">
        <v>596</v>
      </c>
      <c r="AH44" s="63">
        <v>594</v>
      </c>
      <c r="AI44" s="63">
        <f t="shared" si="2"/>
        <v>108.81421475769299</v>
      </c>
      <c r="AJ44" s="63">
        <f t="shared" si="3"/>
        <v>108.44906638602289</v>
      </c>
    </row>
    <row r="45" spans="1:36" s="63" customFormat="1" ht="57.6">
      <c r="A45" s="63">
        <v>71</v>
      </c>
      <c r="B45" s="63">
        <v>499</v>
      </c>
      <c r="C45" s="67" t="s">
        <v>442</v>
      </c>
      <c r="D45" s="67" t="s">
        <v>432</v>
      </c>
      <c r="E45" s="67" t="s">
        <v>433</v>
      </c>
      <c r="F45" s="67">
        <v>45.943100000000001</v>
      </c>
      <c r="G45" s="67">
        <v>24.966699999999999</v>
      </c>
      <c r="H45" s="67"/>
      <c r="I45" s="67"/>
      <c r="J45" s="67"/>
      <c r="K45" s="67"/>
      <c r="M45" s="72"/>
      <c r="N45" s="72" t="s">
        <v>440</v>
      </c>
      <c r="O45" s="67" t="s">
        <v>398</v>
      </c>
      <c r="P45" s="63" t="s">
        <v>42</v>
      </c>
      <c r="R45" s="63" t="s">
        <v>42</v>
      </c>
      <c r="S45" s="63" t="s">
        <v>42</v>
      </c>
      <c r="U45" s="67" t="s">
        <v>55</v>
      </c>
      <c r="V45" s="67" t="s">
        <v>193</v>
      </c>
      <c r="W45" s="67" t="s">
        <v>117</v>
      </c>
      <c r="AC45" s="63">
        <v>30</v>
      </c>
      <c r="AD45" s="63" t="s">
        <v>47</v>
      </c>
      <c r="AE45" s="63">
        <v>5440</v>
      </c>
      <c r="AF45" s="63">
        <v>5640</v>
      </c>
      <c r="AG45" s="63">
        <v>544</v>
      </c>
      <c r="AH45" s="63">
        <v>564</v>
      </c>
      <c r="AI45" s="63">
        <f t="shared" si="2"/>
        <v>99.320357094270122</v>
      </c>
      <c r="AJ45" s="63">
        <f t="shared" si="3"/>
        <v>102.97184081097123</v>
      </c>
    </row>
    <row r="46" spans="1:36" s="63" customFormat="1" ht="57.6">
      <c r="A46" s="63">
        <v>71</v>
      </c>
      <c r="B46" s="63">
        <v>500</v>
      </c>
      <c r="C46" s="67" t="s">
        <v>442</v>
      </c>
      <c r="D46" s="67" t="s">
        <v>432</v>
      </c>
      <c r="E46" s="67" t="s">
        <v>433</v>
      </c>
      <c r="F46" s="67">
        <v>45.943100000000001</v>
      </c>
      <c r="G46" s="67">
        <v>24.966699999999999</v>
      </c>
      <c r="H46" s="67"/>
      <c r="I46" s="67"/>
      <c r="J46" s="67"/>
      <c r="K46" s="67"/>
      <c r="M46" s="72"/>
      <c r="N46" s="72" t="s">
        <v>440</v>
      </c>
      <c r="O46" s="67" t="s">
        <v>414</v>
      </c>
      <c r="P46" s="63" t="s">
        <v>42</v>
      </c>
      <c r="R46" s="63" t="s">
        <v>42</v>
      </c>
      <c r="S46" s="63" t="s">
        <v>42</v>
      </c>
      <c r="U46" s="67" t="s">
        <v>55</v>
      </c>
      <c r="V46" s="67" t="s">
        <v>193</v>
      </c>
      <c r="W46" s="67" t="s">
        <v>117</v>
      </c>
      <c r="AC46" s="63">
        <v>30</v>
      </c>
      <c r="AD46" s="63" t="s">
        <v>47</v>
      </c>
      <c r="AE46" s="63">
        <v>9930</v>
      </c>
      <c r="AF46" s="63">
        <v>9150</v>
      </c>
      <c r="AG46" s="63">
        <v>933</v>
      </c>
      <c r="AH46" s="63">
        <v>915</v>
      </c>
      <c r="AI46" s="63">
        <f t="shared" si="2"/>
        <v>170.34171538410666</v>
      </c>
      <c r="AJ46" s="63">
        <f t="shared" si="3"/>
        <v>167.05538003907566</v>
      </c>
    </row>
    <row r="47" spans="1:36" s="63" customFormat="1" ht="43.2">
      <c r="A47" s="63">
        <v>72</v>
      </c>
      <c r="B47" s="63">
        <v>501</v>
      </c>
      <c r="C47" s="67" t="s">
        <v>443</v>
      </c>
      <c r="D47" s="67" t="s">
        <v>405</v>
      </c>
      <c r="E47" s="67" t="s">
        <v>406</v>
      </c>
      <c r="F47" s="67">
        <v>41.905000000000001</v>
      </c>
      <c r="G47" s="67">
        <v>12.467499999999999</v>
      </c>
      <c r="H47" s="67"/>
      <c r="I47" s="67"/>
      <c r="J47" s="67"/>
      <c r="K47" s="67"/>
      <c r="M47" s="72"/>
      <c r="N47" s="72" t="s">
        <v>440</v>
      </c>
      <c r="O47" s="67" t="s">
        <v>398</v>
      </c>
      <c r="P47" s="63" t="s">
        <v>42</v>
      </c>
      <c r="R47" s="63" t="s">
        <v>41</v>
      </c>
      <c r="S47" s="63" t="s">
        <v>42</v>
      </c>
      <c r="U47" s="67" t="s">
        <v>55</v>
      </c>
      <c r="V47" s="67" t="s">
        <v>193</v>
      </c>
      <c r="W47" s="67" t="s">
        <v>117</v>
      </c>
      <c r="AC47" s="63">
        <v>12</v>
      </c>
      <c r="AD47" s="63" t="s">
        <v>47</v>
      </c>
      <c r="AE47" s="63">
        <v>2540</v>
      </c>
      <c r="AF47" s="63">
        <v>3290</v>
      </c>
      <c r="AG47" s="63">
        <v>254</v>
      </c>
      <c r="AH47" s="63">
        <v>329</v>
      </c>
      <c r="AI47" s="63">
        <f t="shared" si="2"/>
        <v>73.323484187082471</v>
      </c>
      <c r="AJ47" s="63">
        <f t="shared" si="3"/>
        <v>94.974119281693447</v>
      </c>
    </row>
    <row r="48" spans="1:36" s="63" customFormat="1" ht="43.2">
      <c r="A48" s="63">
        <v>73</v>
      </c>
      <c r="B48" s="63">
        <v>502</v>
      </c>
      <c r="C48" s="67" t="s">
        <v>444</v>
      </c>
      <c r="D48" s="67" t="s">
        <v>445</v>
      </c>
      <c r="E48" s="67" t="s">
        <v>446</v>
      </c>
      <c r="F48" s="67">
        <v>45.1</v>
      </c>
      <c r="G48" s="67">
        <v>15.2</v>
      </c>
      <c r="H48" s="67"/>
      <c r="I48" s="67"/>
      <c r="J48" s="67"/>
      <c r="K48" s="67"/>
      <c r="M48" s="72"/>
      <c r="N48" s="72" t="s">
        <v>241</v>
      </c>
      <c r="O48" s="67" t="s">
        <v>398</v>
      </c>
      <c r="P48" s="63" t="s">
        <v>42</v>
      </c>
      <c r="R48" s="63" t="s">
        <v>42</v>
      </c>
      <c r="S48" s="63" t="s">
        <v>42</v>
      </c>
      <c r="U48" s="67" t="s">
        <v>55</v>
      </c>
      <c r="V48" s="67" t="s">
        <v>193</v>
      </c>
      <c r="W48" s="67" t="s">
        <v>117</v>
      </c>
      <c r="AC48" s="63">
        <v>27</v>
      </c>
      <c r="AD48" s="63" t="s">
        <v>47</v>
      </c>
      <c r="AE48" s="63">
        <v>5850</v>
      </c>
      <c r="AF48" s="63">
        <v>5340</v>
      </c>
      <c r="AG48" s="63">
        <v>585</v>
      </c>
      <c r="AH48" s="63">
        <v>534</v>
      </c>
      <c r="AI48" s="63">
        <f t="shared" si="2"/>
        <v>112.58330249197702</v>
      </c>
      <c r="AJ48" s="63">
        <f t="shared" si="3"/>
        <v>102.76834791575338</v>
      </c>
    </row>
    <row r="49" spans="1:36" s="63" customFormat="1" ht="43.2">
      <c r="A49" s="63">
        <v>73</v>
      </c>
      <c r="B49" s="63">
        <v>503</v>
      </c>
      <c r="C49" s="67" t="s">
        <v>444</v>
      </c>
      <c r="D49" s="67" t="s">
        <v>445</v>
      </c>
      <c r="E49" s="67" t="s">
        <v>446</v>
      </c>
      <c r="F49" s="67">
        <v>45.1</v>
      </c>
      <c r="G49" s="67">
        <v>15.2</v>
      </c>
      <c r="H49" s="67"/>
      <c r="I49" s="67"/>
      <c r="J49" s="67"/>
      <c r="K49" s="67"/>
      <c r="M49" s="72"/>
      <c r="N49" s="72" t="s">
        <v>241</v>
      </c>
      <c r="O49" s="67" t="s">
        <v>414</v>
      </c>
      <c r="P49" s="63" t="s">
        <v>42</v>
      </c>
      <c r="R49" s="63" t="s">
        <v>42</v>
      </c>
      <c r="S49" s="63" t="s">
        <v>42</v>
      </c>
      <c r="U49" s="67" t="s">
        <v>55</v>
      </c>
      <c r="V49" s="67" t="s">
        <v>193</v>
      </c>
      <c r="W49" s="67" t="s">
        <v>117</v>
      </c>
      <c r="AC49" s="63">
        <v>27</v>
      </c>
      <c r="AD49" s="63" t="s">
        <v>47</v>
      </c>
      <c r="AE49" s="63">
        <v>6820</v>
      </c>
      <c r="AF49" s="63">
        <v>6940</v>
      </c>
      <c r="AG49" s="63">
        <v>682</v>
      </c>
      <c r="AH49" s="63">
        <v>694</v>
      </c>
      <c r="AI49" s="63">
        <f t="shared" si="2"/>
        <v>131.25096119577492</v>
      </c>
      <c r="AJ49" s="63">
        <f t="shared" si="3"/>
        <v>133.56036227253341</v>
      </c>
    </row>
    <row r="50" spans="1:36" s="63" customFormat="1" ht="57.6">
      <c r="A50" s="63">
        <v>74</v>
      </c>
      <c r="B50" s="63">
        <v>504</v>
      </c>
      <c r="C50" s="67" t="s">
        <v>447</v>
      </c>
      <c r="D50" s="67" t="s">
        <v>426</v>
      </c>
      <c r="E50" s="67" t="s">
        <v>427</v>
      </c>
      <c r="F50" s="67">
        <v>40.430300000000003</v>
      </c>
      <c r="G50" s="67">
        <v>-3.7492000000000001</v>
      </c>
      <c r="H50" s="67"/>
      <c r="I50" s="67"/>
      <c r="J50" s="67"/>
      <c r="K50" s="67"/>
      <c r="M50" s="72"/>
      <c r="N50" s="72" t="s">
        <v>448</v>
      </c>
      <c r="O50" s="67" t="s">
        <v>414</v>
      </c>
      <c r="P50" s="63" t="s">
        <v>42</v>
      </c>
      <c r="R50" s="63" t="s">
        <v>41</v>
      </c>
      <c r="S50" s="63" t="s">
        <v>42</v>
      </c>
      <c r="U50" s="67" t="s">
        <v>55</v>
      </c>
      <c r="V50" s="67" t="s">
        <v>193</v>
      </c>
      <c r="W50" s="67" t="s">
        <v>117</v>
      </c>
      <c r="AC50" s="63">
        <v>24</v>
      </c>
      <c r="AD50" s="63" t="s">
        <v>47</v>
      </c>
      <c r="AE50" s="63">
        <v>16400</v>
      </c>
      <c r="AF50" s="63">
        <v>15200</v>
      </c>
      <c r="AG50" s="63">
        <v>1640</v>
      </c>
      <c r="AH50" s="63">
        <v>1520</v>
      </c>
      <c r="AI50" s="63">
        <f t="shared" si="2"/>
        <v>334.76359818036769</v>
      </c>
      <c r="AJ50" s="63">
        <f t="shared" si="3"/>
        <v>310.26870075253589</v>
      </c>
    </row>
    <row r="51" spans="1:36" s="63" customFormat="1" ht="43.2">
      <c r="A51" s="63">
        <v>75</v>
      </c>
      <c r="B51" s="63">
        <v>505</v>
      </c>
      <c r="C51" s="67" t="s">
        <v>449</v>
      </c>
      <c r="D51" s="67" t="s">
        <v>405</v>
      </c>
      <c r="E51" s="67" t="s">
        <v>406</v>
      </c>
      <c r="F51" s="67">
        <v>41.905000000000001</v>
      </c>
      <c r="G51" s="67">
        <v>12.467499999999999</v>
      </c>
      <c r="H51" s="67"/>
      <c r="I51" s="67"/>
      <c r="J51" s="67"/>
      <c r="K51" s="67"/>
      <c r="M51" s="72"/>
      <c r="N51" s="72" t="s">
        <v>440</v>
      </c>
      <c r="O51" s="67" t="s">
        <v>398</v>
      </c>
      <c r="P51" s="63" t="s">
        <v>42</v>
      </c>
      <c r="R51" s="63" t="s">
        <v>41</v>
      </c>
      <c r="S51" s="63" t="s">
        <v>42</v>
      </c>
      <c r="U51" s="67" t="s">
        <v>55</v>
      </c>
      <c r="V51" s="67" t="s">
        <v>193</v>
      </c>
      <c r="W51" s="67" t="s">
        <v>117</v>
      </c>
      <c r="AC51" s="63">
        <v>6</v>
      </c>
      <c r="AD51" s="63" t="s">
        <v>47</v>
      </c>
      <c r="AE51" s="63">
        <v>3970</v>
      </c>
      <c r="AF51" s="63">
        <v>4500</v>
      </c>
      <c r="AG51" s="63">
        <v>397</v>
      </c>
      <c r="AH51" s="63">
        <v>450</v>
      </c>
      <c r="AI51" s="63">
        <f t="shared" si="2"/>
        <v>162.07457131415364</v>
      </c>
      <c r="AJ51" s="63">
        <f t="shared" si="3"/>
        <v>183.71173070873837</v>
      </c>
    </row>
    <row r="52" spans="1:36" s="63" customFormat="1" ht="43.2">
      <c r="A52" s="63">
        <v>76</v>
      </c>
      <c r="B52" s="63">
        <v>506</v>
      </c>
      <c r="C52" s="67" t="s">
        <v>450</v>
      </c>
      <c r="D52" s="67" t="s">
        <v>451</v>
      </c>
      <c r="E52" s="67" t="s">
        <v>452</v>
      </c>
      <c r="F52" s="67">
        <v>47.162500000000001</v>
      </c>
      <c r="G52" s="67">
        <v>19.503299999999999</v>
      </c>
      <c r="H52" s="67"/>
      <c r="I52" s="67"/>
      <c r="J52" s="67"/>
      <c r="K52" s="67"/>
      <c r="M52" s="72"/>
      <c r="N52" s="72" t="s">
        <v>440</v>
      </c>
      <c r="O52" s="67" t="s">
        <v>414</v>
      </c>
      <c r="P52" s="63" t="s">
        <v>42</v>
      </c>
      <c r="R52" s="63" t="s">
        <v>42</v>
      </c>
      <c r="S52" s="63" t="s">
        <v>42</v>
      </c>
      <c r="U52" s="67" t="s">
        <v>55</v>
      </c>
      <c r="V52" s="67" t="s">
        <v>193</v>
      </c>
      <c r="W52" s="67" t="s">
        <v>117</v>
      </c>
      <c r="AC52" s="63">
        <v>12</v>
      </c>
      <c r="AD52" s="63" t="s">
        <v>47</v>
      </c>
      <c r="AE52" s="63">
        <v>8050</v>
      </c>
      <c r="AF52" s="63">
        <v>8340</v>
      </c>
      <c r="AG52" s="63">
        <v>805</v>
      </c>
      <c r="AH52" s="63">
        <v>834</v>
      </c>
      <c r="AI52" s="63">
        <f t="shared" si="2"/>
        <v>232.38348334882437</v>
      </c>
      <c r="AJ52" s="63">
        <f t="shared" si="3"/>
        <v>240.75506225207397</v>
      </c>
    </row>
    <row r="53" spans="1:36" s="63" customFormat="1" ht="57.6">
      <c r="A53" s="63">
        <v>77</v>
      </c>
      <c r="B53" s="63">
        <v>507</v>
      </c>
      <c r="C53" s="67" t="s">
        <v>453</v>
      </c>
      <c r="D53" s="67" t="s">
        <v>408</v>
      </c>
      <c r="E53" s="67" t="s">
        <v>409</v>
      </c>
      <c r="F53" s="67">
        <v>38.9636</v>
      </c>
      <c r="G53" s="67">
        <v>35.243299999999998</v>
      </c>
      <c r="H53" s="67"/>
      <c r="I53" s="67"/>
      <c r="J53" s="67"/>
      <c r="K53" s="67"/>
      <c r="M53" s="72"/>
      <c r="N53" s="72" t="s">
        <v>448</v>
      </c>
      <c r="O53" s="67" t="s">
        <v>398</v>
      </c>
      <c r="P53" s="63" t="s">
        <v>41</v>
      </c>
      <c r="R53" s="63" t="s">
        <v>42</v>
      </c>
      <c r="S53" s="63" t="s">
        <v>42</v>
      </c>
      <c r="U53" s="67" t="s">
        <v>55</v>
      </c>
      <c r="V53" s="67" t="s">
        <v>193</v>
      </c>
      <c r="W53" s="67" t="s">
        <v>117</v>
      </c>
      <c r="AC53" s="63">
        <v>6</v>
      </c>
      <c r="AD53" s="63" t="s">
        <v>47</v>
      </c>
      <c r="AE53" s="63">
        <v>4800</v>
      </c>
      <c r="AF53" s="63">
        <v>5700</v>
      </c>
      <c r="AG53" s="63">
        <v>480</v>
      </c>
      <c r="AH53" s="63">
        <v>570</v>
      </c>
      <c r="AI53" s="63">
        <f t="shared" si="2"/>
        <v>195.95917942265427</v>
      </c>
      <c r="AJ53" s="63">
        <f t="shared" si="3"/>
        <v>232.70152556440195</v>
      </c>
    </row>
    <row r="54" spans="1:36" s="63" customFormat="1" ht="57.6">
      <c r="A54" s="63">
        <v>78</v>
      </c>
      <c r="B54" s="63">
        <v>508</v>
      </c>
      <c r="C54" s="67" t="s">
        <v>454</v>
      </c>
      <c r="D54" s="67" t="s">
        <v>455</v>
      </c>
      <c r="E54" s="67" t="s">
        <v>456</v>
      </c>
      <c r="F54" s="67">
        <v>60.471899999999998</v>
      </c>
      <c r="G54" s="67">
        <v>8.4688999999999997</v>
      </c>
      <c r="H54" s="67"/>
      <c r="I54" s="67"/>
      <c r="J54" s="67"/>
      <c r="K54" s="67"/>
      <c r="M54" s="72"/>
      <c r="N54" s="72" t="s">
        <v>448</v>
      </c>
      <c r="O54" s="67" t="s">
        <v>242</v>
      </c>
      <c r="P54" s="63" t="s">
        <v>41</v>
      </c>
      <c r="R54" s="63" t="s">
        <v>41</v>
      </c>
      <c r="S54" s="63" t="s">
        <v>42</v>
      </c>
      <c r="U54" s="67" t="s">
        <v>55</v>
      </c>
      <c r="V54" s="67" t="s">
        <v>193</v>
      </c>
      <c r="W54" s="67" t="s">
        <v>117</v>
      </c>
      <c r="AC54" s="63">
        <v>8</v>
      </c>
      <c r="AD54" s="63" t="s">
        <v>47</v>
      </c>
      <c r="AE54" s="63">
        <v>30600</v>
      </c>
      <c r="AF54" s="63">
        <v>30500</v>
      </c>
      <c r="AG54" s="63">
        <v>3060</v>
      </c>
      <c r="AH54" s="63">
        <v>3050</v>
      </c>
      <c r="AI54" s="63">
        <f t="shared" si="2"/>
        <v>1081.8733752154176</v>
      </c>
      <c r="AJ54" s="63">
        <f t="shared" si="3"/>
        <v>1078.3378413094849</v>
      </c>
    </row>
    <row r="55" spans="1:36" s="63" customFormat="1" ht="43.2">
      <c r="A55" s="63">
        <v>79</v>
      </c>
      <c r="B55" s="63">
        <v>509</v>
      </c>
      <c r="C55" s="67" t="s">
        <v>457</v>
      </c>
      <c r="D55" s="67" t="s">
        <v>458</v>
      </c>
      <c r="E55" s="67" t="s">
        <v>459</v>
      </c>
      <c r="F55" s="67">
        <v>51.165599999999998</v>
      </c>
      <c r="G55" s="67">
        <v>10.4514</v>
      </c>
      <c r="H55" s="67"/>
      <c r="I55" s="67"/>
      <c r="J55" s="67"/>
      <c r="K55" s="67"/>
      <c r="M55" s="72"/>
      <c r="N55" s="72" t="s">
        <v>391</v>
      </c>
      <c r="O55" s="67" t="s">
        <v>398</v>
      </c>
      <c r="P55" s="63" t="s">
        <v>42</v>
      </c>
      <c r="R55" s="63" t="s">
        <v>42</v>
      </c>
      <c r="S55" s="63" t="s">
        <v>42</v>
      </c>
      <c r="U55" s="67" t="s">
        <v>55</v>
      </c>
      <c r="V55" s="67" t="s">
        <v>193</v>
      </c>
      <c r="W55" s="67" t="s">
        <v>117</v>
      </c>
      <c r="AC55" s="63">
        <v>8</v>
      </c>
      <c r="AD55" s="63" t="s">
        <v>47</v>
      </c>
      <c r="AE55" s="63">
        <v>7800</v>
      </c>
      <c r="AF55" s="63">
        <v>8100</v>
      </c>
      <c r="AG55" s="63">
        <v>780</v>
      </c>
      <c r="AH55" s="63">
        <v>810</v>
      </c>
      <c r="AI55" s="63">
        <f t="shared" si="2"/>
        <v>275.77164466275349</v>
      </c>
      <c r="AJ55" s="63">
        <f t="shared" si="3"/>
        <v>286.37824638055173</v>
      </c>
    </row>
    <row r="56" spans="1:36" s="63" customFormat="1" ht="43.2">
      <c r="A56" s="63">
        <v>79</v>
      </c>
      <c r="B56" s="63">
        <v>510</v>
      </c>
      <c r="C56" s="67" t="s">
        <v>457</v>
      </c>
      <c r="D56" s="67" t="s">
        <v>458</v>
      </c>
      <c r="E56" s="67" t="s">
        <v>459</v>
      </c>
      <c r="F56" s="67">
        <v>51.165599999999998</v>
      </c>
      <c r="G56" s="67">
        <v>10.4514</v>
      </c>
      <c r="H56" s="67"/>
      <c r="I56" s="67"/>
      <c r="J56" s="67"/>
      <c r="K56" s="67"/>
      <c r="M56" s="72"/>
      <c r="N56" s="72" t="s">
        <v>391</v>
      </c>
      <c r="O56" s="67" t="s">
        <v>191</v>
      </c>
      <c r="P56" s="63" t="s">
        <v>42</v>
      </c>
      <c r="R56" s="63" t="s">
        <v>42</v>
      </c>
      <c r="S56" s="63" t="s">
        <v>42</v>
      </c>
      <c r="U56" s="67" t="s">
        <v>55</v>
      </c>
      <c r="V56" s="67" t="s">
        <v>193</v>
      </c>
      <c r="W56" s="67" t="s">
        <v>117</v>
      </c>
      <c r="AC56" s="63">
        <v>8</v>
      </c>
      <c r="AD56" s="63" t="s">
        <v>47</v>
      </c>
      <c r="AE56" s="63">
        <v>60600</v>
      </c>
      <c r="AF56" s="63">
        <v>67700</v>
      </c>
      <c r="AG56" s="63">
        <v>6060</v>
      </c>
      <c r="AH56" s="63">
        <v>6770</v>
      </c>
      <c r="AI56" s="63">
        <f t="shared" si="2"/>
        <v>2142.5335469952388</v>
      </c>
      <c r="AJ56" s="63">
        <f t="shared" si="3"/>
        <v>2393.5564543164633</v>
      </c>
    </row>
    <row r="57" spans="1:36" s="63" customFormat="1" ht="43.2">
      <c r="A57" s="63">
        <v>80</v>
      </c>
      <c r="B57" s="63">
        <v>511</v>
      </c>
      <c r="C57" s="67" t="s">
        <v>460</v>
      </c>
      <c r="D57" s="67" t="s">
        <v>426</v>
      </c>
      <c r="E57" s="67" t="s">
        <v>427</v>
      </c>
      <c r="F57" s="67">
        <v>40.430300000000003</v>
      </c>
      <c r="G57" s="67">
        <v>-3.7492000000000001</v>
      </c>
      <c r="H57" s="67"/>
      <c r="I57" s="67"/>
      <c r="J57" s="67"/>
      <c r="K57" s="67"/>
      <c r="M57" s="72"/>
      <c r="N57" s="72" t="s">
        <v>461</v>
      </c>
      <c r="O57" s="67" t="s">
        <v>398</v>
      </c>
      <c r="P57" s="63" t="s">
        <v>42</v>
      </c>
      <c r="R57" s="63" t="s">
        <v>42</v>
      </c>
      <c r="S57" s="63" t="s">
        <v>42</v>
      </c>
      <c r="U57" s="67" t="s">
        <v>55</v>
      </c>
      <c r="V57" s="67" t="s">
        <v>193</v>
      </c>
      <c r="W57" s="67" t="s">
        <v>117</v>
      </c>
      <c r="AC57" s="63">
        <v>8</v>
      </c>
      <c r="AD57" s="63" t="s">
        <v>47</v>
      </c>
      <c r="AE57" s="63">
        <v>3800</v>
      </c>
      <c r="AF57" s="63">
        <v>4070</v>
      </c>
      <c r="AG57" s="63">
        <v>380</v>
      </c>
      <c r="AH57" s="63">
        <v>407</v>
      </c>
      <c r="AI57" s="63">
        <f t="shared" si="2"/>
        <v>134.35028842544403</v>
      </c>
      <c r="AJ57" s="63">
        <f t="shared" si="3"/>
        <v>143.89622997146242</v>
      </c>
    </row>
    <row r="58" spans="1:36" s="63" customFormat="1" ht="43.2">
      <c r="A58" s="63">
        <v>81</v>
      </c>
      <c r="B58" s="63">
        <v>512</v>
      </c>
      <c r="C58" s="67" t="s">
        <v>462</v>
      </c>
      <c r="D58" s="67" t="s">
        <v>445</v>
      </c>
      <c r="E58" s="67" t="s">
        <v>446</v>
      </c>
      <c r="F58" s="67">
        <v>45.1</v>
      </c>
      <c r="G58" s="67">
        <v>15.2</v>
      </c>
      <c r="H58" s="67"/>
      <c r="I58" s="67"/>
      <c r="J58" s="67"/>
      <c r="K58" s="67"/>
      <c r="N58" s="72" t="s">
        <v>241</v>
      </c>
      <c r="O58" s="67" t="s">
        <v>398</v>
      </c>
      <c r="P58" s="63" t="s">
        <v>41</v>
      </c>
      <c r="R58" s="63" t="s">
        <v>42</v>
      </c>
      <c r="S58" s="63" t="s">
        <v>42</v>
      </c>
      <c r="U58" s="67" t="s">
        <v>55</v>
      </c>
      <c r="V58" s="67" t="s">
        <v>193</v>
      </c>
      <c r="W58" s="67" t="s">
        <v>117</v>
      </c>
      <c r="AC58" s="63">
        <v>6</v>
      </c>
      <c r="AD58" s="63" t="s">
        <v>47</v>
      </c>
      <c r="AE58" s="63">
        <v>5680</v>
      </c>
      <c r="AF58" s="63">
        <v>5590</v>
      </c>
      <c r="AG58" s="63">
        <v>568</v>
      </c>
      <c r="AH58" s="63">
        <v>559</v>
      </c>
      <c r="AI58" s="63">
        <f t="shared" si="2"/>
        <v>231.8850289834742</v>
      </c>
      <c r="AJ58" s="63">
        <f t="shared" si="3"/>
        <v>228.21079436929944</v>
      </c>
    </row>
    <row r="59" spans="1:36" s="63" customFormat="1" ht="43.2">
      <c r="A59" s="63">
        <v>81</v>
      </c>
      <c r="B59" s="63">
        <v>513</v>
      </c>
      <c r="C59" s="67" t="s">
        <v>462</v>
      </c>
      <c r="D59" s="67" t="s">
        <v>445</v>
      </c>
      <c r="E59" s="67" t="s">
        <v>446</v>
      </c>
      <c r="F59" s="67">
        <v>45.1</v>
      </c>
      <c r="G59" s="67">
        <v>15.2</v>
      </c>
      <c r="H59" s="67"/>
      <c r="I59" s="67"/>
      <c r="J59" s="67"/>
      <c r="K59" s="67"/>
      <c r="N59" s="63" t="s">
        <v>241</v>
      </c>
      <c r="O59" s="67" t="s">
        <v>414</v>
      </c>
      <c r="P59" s="63" t="s">
        <v>41</v>
      </c>
      <c r="R59" s="63" t="s">
        <v>42</v>
      </c>
      <c r="S59" s="63" t="s">
        <v>42</v>
      </c>
      <c r="U59" s="67" t="s">
        <v>55</v>
      </c>
      <c r="V59" s="67" t="s">
        <v>193</v>
      </c>
      <c r="W59" s="67" t="s">
        <v>117</v>
      </c>
      <c r="AC59" s="63">
        <v>6</v>
      </c>
      <c r="AD59" s="63" t="s">
        <v>47</v>
      </c>
      <c r="AE59" s="63">
        <v>7530</v>
      </c>
      <c r="AF59" s="63">
        <v>7690</v>
      </c>
      <c r="AG59" s="63">
        <v>753</v>
      </c>
      <c r="AH59" s="63">
        <v>769</v>
      </c>
      <c r="AI59" s="63">
        <f t="shared" si="2"/>
        <v>307.41096271928888</v>
      </c>
      <c r="AJ59" s="63">
        <f t="shared" si="3"/>
        <v>313.94293536671069</v>
      </c>
    </row>
    <row r="60" spans="1:36" s="63" customFormat="1" ht="43.2">
      <c r="A60" s="63">
        <v>82</v>
      </c>
      <c r="B60" s="63">
        <v>514</v>
      </c>
      <c r="C60" s="67" t="s">
        <v>463</v>
      </c>
      <c r="D60" s="67" t="s">
        <v>405</v>
      </c>
      <c r="E60" s="67" t="s">
        <v>406</v>
      </c>
      <c r="F60" s="67">
        <v>41.905000000000001</v>
      </c>
      <c r="G60" s="67">
        <v>12.467499999999999</v>
      </c>
      <c r="H60" s="67"/>
      <c r="I60" s="67"/>
      <c r="J60" s="67"/>
      <c r="K60" s="67"/>
      <c r="N60" s="63" t="s">
        <v>461</v>
      </c>
      <c r="O60" s="67" t="s">
        <v>398</v>
      </c>
      <c r="P60" s="63" t="s">
        <v>42</v>
      </c>
      <c r="R60" s="63" t="s">
        <v>42</v>
      </c>
      <c r="S60" s="63" t="s">
        <v>42</v>
      </c>
      <c r="U60" s="67" t="s">
        <v>55</v>
      </c>
      <c r="V60" s="67" t="s">
        <v>193</v>
      </c>
      <c r="W60" s="67" t="s">
        <v>117</v>
      </c>
      <c r="AC60" s="63">
        <v>8</v>
      </c>
      <c r="AD60" s="63" t="s">
        <v>47</v>
      </c>
      <c r="AE60" s="63">
        <v>3440</v>
      </c>
      <c r="AF60" s="63">
        <v>3610</v>
      </c>
      <c r="AG60" s="63">
        <v>344</v>
      </c>
      <c r="AH60" s="63">
        <v>361</v>
      </c>
      <c r="AI60" s="63">
        <f t="shared" si="2"/>
        <v>121.62236636408616</v>
      </c>
      <c r="AJ60" s="63">
        <f t="shared" si="3"/>
        <v>127.63277400417182</v>
      </c>
    </row>
    <row r="61" spans="1:36" s="63" customFormat="1" ht="43.8" thickBot="1">
      <c r="A61" s="63">
        <v>83</v>
      </c>
      <c r="B61" s="63">
        <v>515</v>
      </c>
      <c r="C61" s="67" t="s">
        <v>464</v>
      </c>
      <c r="D61" s="67" t="s">
        <v>465</v>
      </c>
      <c r="E61" s="67" t="s">
        <v>466</v>
      </c>
      <c r="F61" s="67">
        <v>46.603400000000001</v>
      </c>
      <c r="G61" s="67">
        <v>1.8883000000000001</v>
      </c>
      <c r="H61" s="67"/>
      <c r="I61" s="67"/>
      <c r="K61" s="67"/>
      <c r="N61" s="63" t="s">
        <v>241</v>
      </c>
      <c r="O61" s="76" t="s">
        <v>398</v>
      </c>
      <c r="P61" s="63" t="s">
        <v>42</v>
      </c>
      <c r="R61" s="63" t="s">
        <v>42</v>
      </c>
      <c r="S61" s="63" t="s">
        <v>42</v>
      </c>
      <c r="U61" s="67" t="s">
        <v>55</v>
      </c>
      <c r="V61" s="67" t="s">
        <v>193</v>
      </c>
      <c r="W61" s="67" t="s">
        <v>117</v>
      </c>
      <c r="AC61" s="63">
        <v>6</v>
      </c>
      <c r="AD61" s="63" t="s">
        <v>47</v>
      </c>
      <c r="AE61" s="63">
        <v>2080</v>
      </c>
      <c r="AF61" s="63">
        <v>2860</v>
      </c>
      <c r="AG61" s="63">
        <v>208</v>
      </c>
      <c r="AH61" s="63">
        <v>286</v>
      </c>
      <c r="AI61" s="63">
        <f t="shared" si="2"/>
        <v>84.915644416483516</v>
      </c>
      <c r="AJ61" s="63">
        <f t="shared" si="3"/>
        <v>116.75901107266483</v>
      </c>
    </row>
    <row r="62" spans="1:36" s="63" customFormat="1" ht="43.8" thickBot="1">
      <c r="A62" s="63">
        <v>84</v>
      </c>
      <c r="B62" s="63">
        <v>516</v>
      </c>
      <c r="C62" s="67" t="s">
        <v>467</v>
      </c>
      <c r="D62" s="67" t="s">
        <v>468</v>
      </c>
      <c r="E62" s="67" t="s">
        <v>469</v>
      </c>
      <c r="F62" s="67">
        <v>40.463700000000003</v>
      </c>
      <c r="G62" s="67">
        <v>-3.7122000000000002</v>
      </c>
      <c r="H62" s="67"/>
      <c r="I62" s="67"/>
      <c r="N62" s="63" t="s">
        <v>391</v>
      </c>
      <c r="O62" s="76" t="s">
        <v>398</v>
      </c>
      <c r="P62" s="63" t="s">
        <v>42</v>
      </c>
      <c r="R62" s="63" t="s">
        <v>42</v>
      </c>
      <c r="S62" s="63" t="s">
        <v>42</v>
      </c>
      <c r="U62" s="67" t="s">
        <v>55</v>
      </c>
      <c r="V62" s="67" t="s">
        <v>193</v>
      </c>
      <c r="W62" s="67" t="s">
        <v>117</v>
      </c>
      <c r="AC62" s="63">
        <v>8</v>
      </c>
      <c r="AD62" s="63" t="s">
        <v>47</v>
      </c>
      <c r="AE62" s="63">
        <v>2330</v>
      </c>
      <c r="AF62" s="63">
        <v>2250</v>
      </c>
      <c r="AG62" s="63">
        <v>233</v>
      </c>
      <c r="AH62" s="63">
        <v>225</v>
      </c>
      <c r="AI62" s="63">
        <f t="shared" si="2"/>
        <v>82.377940008232784</v>
      </c>
      <c r="AJ62" s="63">
        <f t="shared" si="3"/>
        <v>79.549512883486585</v>
      </c>
    </row>
    <row r="63" spans="1:36" s="63" customFormat="1" ht="43.8" thickBot="1">
      <c r="A63" s="63">
        <v>85</v>
      </c>
      <c r="B63" s="63">
        <v>517</v>
      </c>
      <c r="C63" s="67" t="s">
        <v>470</v>
      </c>
      <c r="D63" s="67" t="s">
        <v>471</v>
      </c>
      <c r="E63" s="67" t="s">
        <v>472</v>
      </c>
      <c r="F63" s="67">
        <v>45.1</v>
      </c>
      <c r="G63" s="67">
        <v>15.2</v>
      </c>
      <c r="H63" s="67"/>
      <c r="I63" s="67"/>
      <c r="N63" s="63" t="s">
        <v>241</v>
      </c>
      <c r="O63" s="76" t="s">
        <v>398</v>
      </c>
      <c r="P63" s="63" t="s">
        <v>41</v>
      </c>
      <c r="R63" s="63" t="s">
        <v>42</v>
      </c>
      <c r="S63" s="63" t="s">
        <v>42</v>
      </c>
      <c r="U63" s="67" t="s">
        <v>55</v>
      </c>
      <c r="V63" s="67" t="s">
        <v>193</v>
      </c>
      <c r="W63" s="67" t="s">
        <v>117</v>
      </c>
      <c r="AC63" s="63">
        <v>6</v>
      </c>
      <c r="AD63" s="63" t="s">
        <v>47</v>
      </c>
      <c r="AE63" s="63">
        <v>5670</v>
      </c>
      <c r="AF63" s="63">
        <v>5580</v>
      </c>
      <c r="AG63" s="63">
        <v>567</v>
      </c>
      <c r="AH63" s="63">
        <v>558</v>
      </c>
      <c r="AI63" s="63">
        <f t="shared" si="2"/>
        <v>231.47678069301034</v>
      </c>
      <c r="AJ63" s="63">
        <f t="shared" si="3"/>
        <v>227.80254607883558</v>
      </c>
    </row>
    <row r="64" spans="1:36" s="63" customFormat="1" ht="43.8" thickBot="1">
      <c r="A64" s="63">
        <v>86</v>
      </c>
      <c r="B64" s="63">
        <v>518</v>
      </c>
      <c r="C64" s="67" t="s">
        <v>473</v>
      </c>
      <c r="D64" s="67" t="s">
        <v>471</v>
      </c>
      <c r="E64" s="67" t="s">
        <v>472</v>
      </c>
      <c r="F64" s="67">
        <v>45.1</v>
      </c>
      <c r="G64" s="67">
        <v>15.2</v>
      </c>
      <c r="H64" s="67"/>
      <c r="I64" s="67"/>
      <c r="N64" s="63" t="s">
        <v>440</v>
      </c>
      <c r="O64" s="76" t="s">
        <v>414</v>
      </c>
      <c r="P64" s="63" t="s">
        <v>42</v>
      </c>
      <c r="R64" s="63" t="s">
        <v>42</v>
      </c>
      <c r="S64" s="63" t="s">
        <v>42</v>
      </c>
      <c r="U64" s="67" t="s">
        <v>55</v>
      </c>
      <c r="V64" s="67" t="s">
        <v>193</v>
      </c>
      <c r="W64" s="67" t="s">
        <v>117</v>
      </c>
      <c r="AC64" s="63">
        <v>8</v>
      </c>
      <c r="AD64" s="63" t="s">
        <v>47</v>
      </c>
      <c r="AE64" s="63">
        <v>9390</v>
      </c>
      <c r="AF64" s="63">
        <v>10820</v>
      </c>
      <c r="AG64" s="63">
        <v>939</v>
      </c>
      <c r="AH64" s="63">
        <v>1082</v>
      </c>
      <c r="AI64" s="63">
        <f t="shared" si="2"/>
        <v>331.98663376708402</v>
      </c>
      <c r="AJ64" s="63">
        <f t="shared" si="3"/>
        <v>382.54476862192217</v>
      </c>
    </row>
    <row r="65" spans="1:36" s="63" customFormat="1" ht="43.8" thickBot="1">
      <c r="A65" s="63">
        <v>86</v>
      </c>
      <c r="B65" s="63">
        <v>519</v>
      </c>
      <c r="C65" s="67" t="s">
        <v>473</v>
      </c>
      <c r="D65" s="67" t="s">
        <v>471</v>
      </c>
      <c r="E65" s="67" t="s">
        <v>472</v>
      </c>
      <c r="F65" s="67">
        <v>45.1</v>
      </c>
      <c r="G65" s="67">
        <v>15.2</v>
      </c>
      <c r="H65" s="67"/>
      <c r="I65" s="67"/>
      <c r="N65" s="63" t="s">
        <v>474</v>
      </c>
      <c r="O65" s="76" t="s">
        <v>398</v>
      </c>
      <c r="P65" s="63" t="s">
        <v>42</v>
      </c>
      <c r="R65" s="63" t="s">
        <v>42</v>
      </c>
      <c r="S65" s="63" t="s">
        <v>42</v>
      </c>
      <c r="U65" s="67" t="s">
        <v>55</v>
      </c>
      <c r="V65" s="67" t="s">
        <v>193</v>
      </c>
      <c r="W65" s="67" t="s">
        <v>117</v>
      </c>
      <c r="AC65" s="63">
        <v>8</v>
      </c>
      <c r="AD65" s="63" t="s">
        <v>47</v>
      </c>
      <c r="AE65" s="63">
        <v>4040</v>
      </c>
      <c r="AF65" s="63">
        <v>4520</v>
      </c>
      <c r="AG65" s="63">
        <v>404</v>
      </c>
      <c r="AH65" s="63">
        <v>452</v>
      </c>
      <c r="AI65" s="63">
        <f t="shared" si="2"/>
        <v>142.83556979968259</v>
      </c>
      <c r="AJ65" s="63">
        <f t="shared" si="3"/>
        <v>159.80613254815972</v>
      </c>
    </row>
    <row r="66" spans="1:36" s="63" customFormat="1" ht="43.8" thickBot="1">
      <c r="A66" s="63">
        <v>87</v>
      </c>
      <c r="B66" s="63">
        <v>520</v>
      </c>
      <c r="C66" s="67" t="s">
        <v>475</v>
      </c>
      <c r="D66" s="67" t="s">
        <v>471</v>
      </c>
      <c r="E66" s="67" t="s">
        <v>472</v>
      </c>
      <c r="F66" s="67">
        <v>45.1</v>
      </c>
      <c r="G66" s="67">
        <v>15.2</v>
      </c>
      <c r="H66" s="67"/>
      <c r="I66" s="67"/>
      <c r="N66" s="63" t="s">
        <v>391</v>
      </c>
      <c r="O66" s="76" t="s">
        <v>398</v>
      </c>
      <c r="P66" s="63" t="s">
        <v>42</v>
      </c>
      <c r="R66" s="63" t="s">
        <v>42</v>
      </c>
      <c r="S66" s="63" t="s">
        <v>42</v>
      </c>
      <c r="U66" s="67" t="s">
        <v>55</v>
      </c>
      <c r="V66" s="67" t="s">
        <v>193</v>
      </c>
      <c r="W66" s="67" t="s">
        <v>117</v>
      </c>
      <c r="AC66" s="63">
        <v>8</v>
      </c>
      <c r="AD66" s="63" t="s">
        <v>47</v>
      </c>
      <c r="AE66" s="63">
        <v>5400</v>
      </c>
      <c r="AF66" s="63">
        <v>5620</v>
      </c>
      <c r="AG66" s="63">
        <v>540</v>
      </c>
      <c r="AH66" s="63">
        <v>562</v>
      </c>
      <c r="AI66" s="63">
        <f t="shared" si="2"/>
        <v>190.91883092036781</v>
      </c>
      <c r="AJ66" s="63">
        <f t="shared" si="3"/>
        <v>198.69700551341984</v>
      </c>
    </row>
    <row r="67" spans="1:36" s="63" customFormat="1" ht="43.8" thickBot="1">
      <c r="A67" s="63">
        <v>88</v>
      </c>
      <c r="B67" s="63">
        <v>521</v>
      </c>
      <c r="C67" s="67" t="s">
        <v>476</v>
      </c>
      <c r="D67" s="67" t="s">
        <v>477</v>
      </c>
      <c r="E67" s="67" t="s">
        <v>478</v>
      </c>
      <c r="F67" s="67">
        <v>51.165700000000001</v>
      </c>
      <c r="G67" s="67">
        <v>10.451499999999999</v>
      </c>
      <c r="H67" s="67"/>
      <c r="I67" s="67"/>
      <c r="N67" s="63" t="s">
        <v>241</v>
      </c>
      <c r="O67" s="76" t="s">
        <v>191</v>
      </c>
      <c r="P67" s="63" t="s">
        <v>42</v>
      </c>
      <c r="R67" s="63" t="s">
        <v>41</v>
      </c>
      <c r="S67" s="63" t="s">
        <v>42</v>
      </c>
      <c r="U67" s="67" t="s">
        <v>55</v>
      </c>
      <c r="V67" s="67" t="s">
        <v>193</v>
      </c>
      <c r="W67" s="67" t="s">
        <v>117</v>
      </c>
      <c r="AC67" s="63">
        <v>2</v>
      </c>
      <c r="AD67" s="63" t="s">
        <v>47</v>
      </c>
      <c r="AE67" s="63">
        <v>9020</v>
      </c>
      <c r="AF67" s="63">
        <v>10260</v>
      </c>
      <c r="AG67" s="63">
        <v>902</v>
      </c>
      <c r="AH67" s="63">
        <v>1026</v>
      </c>
      <c r="AI67" s="63">
        <f t="shared" si="2"/>
        <v>637.81031663026579</v>
      </c>
      <c r="AJ67" s="63">
        <f t="shared" si="3"/>
        <v>725.49155749739771</v>
      </c>
    </row>
    <row r="68" spans="1:36" s="63" customFormat="1" ht="43.8" thickBot="1">
      <c r="A68" s="63">
        <v>89</v>
      </c>
      <c r="B68" s="63">
        <v>522</v>
      </c>
      <c r="C68" s="67" t="s">
        <v>479</v>
      </c>
      <c r="D68" s="67" t="s">
        <v>480</v>
      </c>
      <c r="E68" s="67" t="s">
        <v>481</v>
      </c>
      <c r="F68" s="67">
        <v>61.524000000000001</v>
      </c>
      <c r="G68" s="67">
        <v>105.3194</v>
      </c>
      <c r="H68" s="67"/>
      <c r="I68" s="67"/>
      <c r="N68" s="63" t="s">
        <v>440</v>
      </c>
      <c r="O68" s="76" t="s">
        <v>422</v>
      </c>
      <c r="P68" s="63" t="s">
        <v>41</v>
      </c>
      <c r="R68" s="63" t="s">
        <v>41</v>
      </c>
      <c r="S68" s="63" t="s">
        <v>42</v>
      </c>
      <c r="U68" s="67" t="s">
        <v>55</v>
      </c>
      <c r="V68" s="67" t="s">
        <v>193</v>
      </c>
      <c r="W68" s="67" t="s">
        <v>117</v>
      </c>
      <c r="AC68" s="63">
        <v>6</v>
      </c>
      <c r="AD68" s="63" t="s">
        <v>47</v>
      </c>
      <c r="AE68" s="63">
        <v>3210</v>
      </c>
      <c r="AF68" s="63">
        <v>2820</v>
      </c>
      <c r="AG68" s="63">
        <v>321</v>
      </c>
      <c r="AH68" s="63">
        <v>282</v>
      </c>
      <c r="AI68" s="63">
        <f t="shared" si="2"/>
        <v>131.04770123890003</v>
      </c>
      <c r="AJ68" s="63">
        <f t="shared" si="3"/>
        <v>115.12601791080938</v>
      </c>
    </row>
    <row r="69" spans="1:36" s="63" customFormat="1" ht="43.8" thickBot="1">
      <c r="A69" s="63">
        <v>90</v>
      </c>
      <c r="B69" s="63">
        <v>523</v>
      </c>
      <c r="C69" s="67" t="s">
        <v>482</v>
      </c>
      <c r="D69" s="67" t="s">
        <v>471</v>
      </c>
      <c r="E69" s="67" t="s">
        <v>472</v>
      </c>
      <c r="F69" s="67">
        <v>45.1</v>
      </c>
      <c r="G69" s="67">
        <v>15.2</v>
      </c>
      <c r="H69" s="67"/>
      <c r="I69" s="67"/>
      <c r="N69" s="63" t="s">
        <v>474</v>
      </c>
      <c r="O69" s="76" t="s">
        <v>398</v>
      </c>
      <c r="P69" s="63" t="s">
        <v>41</v>
      </c>
      <c r="R69" s="63" t="s">
        <v>42</v>
      </c>
      <c r="S69" s="63" t="s">
        <v>42</v>
      </c>
      <c r="U69" s="67" t="s">
        <v>55</v>
      </c>
      <c r="V69" s="67" t="s">
        <v>193</v>
      </c>
      <c r="W69" s="67" t="s">
        <v>117</v>
      </c>
      <c r="AC69" s="63">
        <v>6</v>
      </c>
      <c r="AD69" s="63" t="s">
        <v>47</v>
      </c>
      <c r="AE69" s="63">
        <v>6730</v>
      </c>
      <c r="AF69" s="63">
        <v>5690</v>
      </c>
      <c r="AG69" s="63">
        <v>673</v>
      </c>
      <c r="AH69" s="63">
        <v>569</v>
      </c>
      <c r="AI69" s="63">
        <f t="shared" si="2"/>
        <v>274.75109948217982</v>
      </c>
      <c r="AJ69" s="63">
        <f t="shared" si="3"/>
        <v>232.29327727393809</v>
      </c>
    </row>
    <row r="70" spans="1:36" s="63" customFormat="1" ht="43.8" thickBot="1">
      <c r="A70" s="63">
        <v>90</v>
      </c>
      <c r="B70" s="63">
        <v>524</v>
      </c>
      <c r="C70" s="67" t="s">
        <v>482</v>
      </c>
      <c r="D70" s="67" t="s">
        <v>471</v>
      </c>
      <c r="E70" s="67" t="s">
        <v>472</v>
      </c>
      <c r="F70" s="67">
        <v>45.1</v>
      </c>
      <c r="G70" s="67">
        <v>15.2</v>
      </c>
      <c r="H70" s="67"/>
      <c r="I70" s="67"/>
      <c r="N70" s="63" t="s">
        <v>474</v>
      </c>
      <c r="O70" s="76" t="s">
        <v>422</v>
      </c>
      <c r="P70" s="63" t="s">
        <v>41</v>
      </c>
      <c r="R70" s="63" t="s">
        <v>42</v>
      </c>
      <c r="S70" s="63" t="s">
        <v>42</v>
      </c>
      <c r="U70" s="67" t="s">
        <v>55</v>
      </c>
      <c r="V70" s="67" t="s">
        <v>193</v>
      </c>
      <c r="W70" s="67" t="s">
        <v>117</v>
      </c>
      <c r="AC70" s="63">
        <v>6</v>
      </c>
      <c r="AD70" s="63" t="s">
        <v>47</v>
      </c>
      <c r="AE70" s="63">
        <v>5120</v>
      </c>
      <c r="AF70" s="63">
        <v>3390</v>
      </c>
      <c r="AG70" s="63">
        <v>512</v>
      </c>
      <c r="AH70" s="63">
        <v>339</v>
      </c>
      <c r="AI70" s="63">
        <f t="shared" si="2"/>
        <v>209.02312471749789</v>
      </c>
      <c r="AJ70" s="63">
        <f t="shared" si="3"/>
        <v>138.39617046724956</v>
      </c>
    </row>
    <row r="71" spans="1:36" s="63" customFormat="1" ht="43.8" thickBot="1">
      <c r="A71" s="63">
        <v>91</v>
      </c>
      <c r="B71" s="63">
        <v>525</v>
      </c>
      <c r="C71" s="67" t="s">
        <v>483</v>
      </c>
      <c r="D71" s="67" t="s">
        <v>471</v>
      </c>
      <c r="E71" s="67" t="s">
        <v>472</v>
      </c>
      <c r="F71" s="67">
        <v>45.1</v>
      </c>
      <c r="G71" s="67">
        <v>15.2</v>
      </c>
      <c r="H71" s="67"/>
      <c r="I71" s="67"/>
      <c r="N71" s="63" t="s">
        <v>241</v>
      </c>
      <c r="O71" s="76" t="s">
        <v>414</v>
      </c>
      <c r="P71" s="63" t="s">
        <v>42</v>
      </c>
      <c r="R71" s="63" t="s">
        <v>42</v>
      </c>
      <c r="S71" s="63" t="s">
        <v>42</v>
      </c>
      <c r="U71" s="67" t="s">
        <v>55</v>
      </c>
      <c r="V71" s="67" t="s">
        <v>193</v>
      </c>
      <c r="W71" s="67" t="s">
        <v>117</v>
      </c>
      <c r="AC71" s="63">
        <v>6</v>
      </c>
      <c r="AD71" s="63" t="s">
        <v>47</v>
      </c>
      <c r="AE71" s="63">
        <v>7560</v>
      </c>
      <c r="AF71" s="63">
        <v>7780</v>
      </c>
      <c r="AG71" s="63">
        <v>756</v>
      </c>
      <c r="AH71" s="63">
        <v>778</v>
      </c>
      <c r="AI71" s="63">
        <f t="shared" si="2"/>
        <v>308.63570759068045</v>
      </c>
      <c r="AJ71" s="63">
        <f t="shared" ref="AJ71:AJ134" si="4">AH71/SQRT(AC71)</f>
        <v>317.61716998088548</v>
      </c>
    </row>
    <row r="72" spans="1:36" s="63" customFormat="1" ht="43.8" thickBot="1">
      <c r="A72" s="63">
        <v>91</v>
      </c>
      <c r="B72" s="63">
        <v>526</v>
      </c>
      <c r="C72" s="67" t="s">
        <v>483</v>
      </c>
      <c r="D72" s="67" t="s">
        <v>471</v>
      </c>
      <c r="E72" s="67" t="s">
        <v>472</v>
      </c>
      <c r="F72" s="67">
        <v>45.1</v>
      </c>
      <c r="G72" s="67">
        <v>15.2</v>
      </c>
      <c r="H72" s="67"/>
      <c r="I72" s="67"/>
      <c r="N72" s="63" t="s">
        <v>241</v>
      </c>
      <c r="O72" s="76" t="s">
        <v>398</v>
      </c>
      <c r="P72" s="63" t="s">
        <v>42</v>
      </c>
      <c r="R72" s="63" t="s">
        <v>42</v>
      </c>
      <c r="S72" s="63" t="s">
        <v>42</v>
      </c>
      <c r="U72" s="67" t="s">
        <v>55</v>
      </c>
      <c r="V72" s="67" t="s">
        <v>193</v>
      </c>
      <c r="W72" s="67" t="s">
        <v>117</v>
      </c>
      <c r="AC72" s="63">
        <v>6</v>
      </c>
      <c r="AD72" s="63" t="s">
        <v>47</v>
      </c>
      <c r="AE72" s="63">
        <v>5730</v>
      </c>
      <c r="AF72" s="63">
        <v>5750</v>
      </c>
      <c r="AG72" s="63">
        <v>573</v>
      </c>
      <c r="AH72" s="63">
        <v>575</v>
      </c>
      <c r="AI72" s="63">
        <f t="shared" ref="AI72:AI135" si="5">AG72/SQRT(AC72)</f>
        <v>233.92627043579353</v>
      </c>
      <c r="AJ72" s="63">
        <f t="shared" si="4"/>
        <v>234.74276701672125</v>
      </c>
    </row>
    <row r="73" spans="1:36" s="63" customFormat="1" ht="43.8" thickBot="1">
      <c r="A73" s="63">
        <v>92</v>
      </c>
      <c r="B73" s="63">
        <v>527</v>
      </c>
      <c r="C73" s="67" t="s">
        <v>484</v>
      </c>
      <c r="D73" s="67" t="s">
        <v>468</v>
      </c>
      <c r="E73" s="67" t="s">
        <v>469</v>
      </c>
      <c r="F73" s="67">
        <v>40.463700000000003</v>
      </c>
      <c r="G73" s="67">
        <v>-3.7122000000000002</v>
      </c>
      <c r="H73" s="67"/>
      <c r="I73" s="67"/>
      <c r="N73" s="63" t="s">
        <v>485</v>
      </c>
      <c r="O73" s="76" t="s">
        <v>398</v>
      </c>
      <c r="P73" s="63" t="s">
        <v>42</v>
      </c>
      <c r="R73" s="63" t="s">
        <v>42</v>
      </c>
      <c r="S73" s="63" t="s">
        <v>42</v>
      </c>
      <c r="U73" s="67" t="s">
        <v>55</v>
      </c>
      <c r="V73" s="67" t="s">
        <v>193</v>
      </c>
      <c r="W73" s="67" t="s">
        <v>117</v>
      </c>
      <c r="AC73" s="63">
        <v>8</v>
      </c>
      <c r="AD73" s="63" t="s">
        <v>47</v>
      </c>
      <c r="AE73" s="63">
        <v>2930</v>
      </c>
      <c r="AF73" s="63">
        <v>2430</v>
      </c>
      <c r="AG73" s="63">
        <v>293</v>
      </c>
      <c r="AH73" s="63">
        <v>243</v>
      </c>
      <c r="AI73" s="63">
        <f t="shared" si="5"/>
        <v>103.59114344382921</v>
      </c>
      <c r="AJ73" s="63">
        <f t="shared" si="4"/>
        <v>85.913473914165522</v>
      </c>
    </row>
    <row r="74" spans="1:36" s="63" customFormat="1" ht="43.8" thickBot="1">
      <c r="A74" s="63">
        <v>93</v>
      </c>
      <c r="B74" s="63">
        <v>528</v>
      </c>
      <c r="C74" s="67" t="s">
        <v>486</v>
      </c>
      <c r="D74" s="67" t="s">
        <v>487</v>
      </c>
      <c r="E74" s="67" t="s">
        <v>488</v>
      </c>
      <c r="F74" s="67">
        <v>39.074199999999998</v>
      </c>
      <c r="G74" s="67">
        <v>21.824300000000001</v>
      </c>
      <c r="H74" s="67"/>
      <c r="I74" s="67"/>
      <c r="N74" s="63" t="s">
        <v>440</v>
      </c>
      <c r="O74" s="76" t="s">
        <v>403</v>
      </c>
      <c r="P74" s="63" t="s">
        <v>42</v>
      </c>
      <c r="R74" s="63" t="s">
        <v>42</v>
      </c>
      <c r="S74" s="63" t="s">
        <v>42</v>
      </c>
      <c r="U74" s="67" t="s">
        <v>55</v>
      </c>
      <c r="V74" s="67" t="s">
        <v>193</v>
      </c>
      <c r="W74" s="67" t="s">
        <v>117</v>
      </c>
      <c r="AC74" s="63">
        <v>20</v>
      </c>
      <c r="AD74" s="63" t="s">
        <v>47</v>
      </c>
      <c r="AE74" s="63">
        <v>34500</v>
      </c>
      <c r="AF74" s="63">
        <v>37300</v>
      </c>
      <c r="AG74" s="63">
        <v>3450</v>
      </c>
      <c r="AH74" s="63">
        <v>3730</v>
      </c>
      <c r="AI74" s="63">
        <f t="shared" si="5"/>
        <v>771.44345223742744</v>
      </c>
      <c r="AJ74" s="63">
        <f t="shared" si="4"/>
        <v>834.05335560742151</v>
      </c>
    </row>
    <row r="75" spans="1:36" s="63" customFormat="1" ht="58.2" thickBot="1">
      <c r="A75" s="63">
        <v>94</v>
      </c>
      <c r="B75" s="63">
        <v>529</v>
      </c>
      <c r="C75" s="67" t="s">
        <v>489</v>
      </c>
      <c r="D75" s="67" t="s">
        <v>468</v>
      </c>
      <c r="E75" s="67" t="s">
        <v>469</v>
      </c>
      <c r="F75" s="67">
        <v>40.463700000000003</v>
      </c>
      <c r="G75" s="67">
        <v>-3.7122000000000002</v>
      </c>
      <c r="H75" s="67"/>
      <c r="I75" s="67"/>
      <c r="N75" s="63" t="s">
        <v>485</v>
      </c>
      <c r="O75" s="76" t="s">
        <v>398</v>
      </c>
      <c r="P75" s="63" t="s">
        <v>41</v>
      </c>
      <c r="R75" s="63" t="s">
        <v>42</v>
      </c>
      <c r="S75" s="63" t="s">
        <v>42</v>
      </c>
      <c r="U75" s="67" t="s">
        <v>55</v>
      </c>
      <c r="V75" s="67" t="s">
        <v>193</v>
      </c>
      <c r="W75" s="67" t="s">
        <v>117</v>
      </c>
      <c r="AC75" s="63">
        <v>6</v>
      </c>
      <c r="AD75" s="63" t="s">
        <v>47</v>
      </c>
      <c r="AE75" s="63">
        <v>3110</v>
      </c>
      <c r="AF75" s="63">
        <v>3080</v>
      </c>
      <c r="AG75" s="63">
        <v>311</v>
      </c>
      <c r="AH75" s="63">
        <v>308</v>
      </c>
      <c r="AI75" s="63">
        <f t="shared" si="5"/>
        <v>126.96521833426141</v>
      </c>
      <c r="AJ75" s="63">
        <f t="shared" si="4"/>
        <v>125.74047346286982</v>
      </c>
    </row>
    <row r="76" spans="1:36" s="63" customFormat="1" ht="58.2" thickBot="1">
      <c r="A76" s="63">
        <v>95</v>
      </c>
      <c r="B76" s="63">
        <v>530</v>
      </c>
      <c r="C76" s="67" t="s">
        <v>490</v>
      </c>
      <c r="D76" s="67" t="s">
        <v>468</v>
      </c>
      <c r="E76" s="67" t="s">
        <v>469</v>
      </c>
      <c r="F76" s="67">
        <v>40.463700000000003</v>
      </c>
      <c r="G76" s="67">
        <v>-3.7122000000000002</v>
      </c>
      <c r="H76" s="67"/>
      <c r="I76" s="67"/>
      <c r="N76" s="63" t="s">
        <v>491</v>
      </c>
      <c r="O76" s="76" t="s">
        <v>398</v>
      </c>
      <c r="P76" s="63" t="s">
        <v>42</v>
      </c>
      <c r="R76" s="63" t="s">
        <v>42</v>
      </c>
      <c r="S76" s="63" t="s">
        <v>42</v>
      </c>
      <c r="U76" s="67" t="s">
        <v>55</v>
      </c>
      <c r="V76" s="67" t="s">
        <v>193</v>
      </c>
      <c r="W76" s="67" t="s">
        <v>117</v>
      </c>
      <c r="AC76" s="63">
        <v>8</v>
      </c>
      <c r="AD76" s="63" t="s">
        <v>47</v>
      </c>
      <c r="AE76" s="63">
        <v>2470</v>
      </c>
      <c r="AF76" s="63">
        <v>2940</v>
      </c>
      <c r="AG76" s="63">
        <v>247</v>
      </c>
      <c r="AH76" s="63">
        <v>294</v>
      </c>
      <c r="AI76" s="63">
        <f t="shared" si="5"/>
        <v>87.327687476538614</v>
      </c>
      <c r="AJ76" s="63">
        <f t="shared" si="4"/>
        <v>103.94469683442247</v>
      </c>
    </row>
    <row r="77" spans="1:36" s="63" customFormat="1" ht="58.2" thickBot="1">
      <c r="A77" s="63">
        <v>96</v>
      </c>
      <c r="B77" s="63">
        <v>531</v>
      </c>
      <c r="C77" s="67" t="s">
        <v>492</v>
      </c>
      <c r="D77" s="67" t="s">
        <v>468</v>
      </c>
      <c r="E77" s="67" t="s">
        <v>469</v>
      </c>
      <c r="F77" s="67">
        <v>40.463700000000003</v>
      </c>
      <c r="G77" s="67">
        <v>-3.7122000000000002</v>
      </c>
      <c r="H77" s="67"/>
      <c r="I77" s="67"/>
      <c r="N77" s="63" t="s">
        <v>491</v>
      </c>
      <c r="O77" s="76" t="s">
        <v>422</v>
      </c>
      <c r="P77" s="63" t="s">
        <v>42</v>
      </c>
      <c r="R77" s="63" t="s">
        <v>42</v>
      </c>
      <c r="S77" s="63" t="s">
        <v>42</v>
      </c>
      <c r="U77" s="67" t="s">
        <v>55</v>
      </c>
      <c r="V77" s="67" t="s">
        <v>193</v>
      </c>
      <c r="W77" s="67" t="s">
        <v>117</v>
      </c>
      <c r="AC77" s="63">
        <v>8</v>
      </c>
      <c r="AD77" s="63" t="s">
        <v>47</v>
      </c>
      <c r="AE77" s="63">
        <v>3120</v>
      </c>
      <c r="AF77" s="63">
        <v>3200</v>
      </c>
      <c r="AG77" s="63">
        <v>312</v>
      </c>
      <c r="AH77" s="63">
        <v>320</v>
      </c>
      <c r="AI77" s="63">
        <f t="shared" si="5"/>
        <v>110.30865786510141</v>
      </c>
      <c r="AJ77" s="63">
        <f t="shared" si="4"/>
        <v>113.13708498984759</v>
      </c>
    </row>
    <row r="78" spans="1:36" s="63" customFormat="1" ht="58.2" thickBot="1">
      <c r="A78" s="63">
        <v>97</v>
      </c>
      <c r="B78" s="63">
        <v>532</v>
      </c>
      <c r="C78" s="67" t="s">
        <v>493</v>
      </c>
      <c r="D78" s="67" t="s">
        <v>468</v>
      </c>
      <c r="E78" s="67" t="s">
        <v>469</v>
      </c>
      <c r="F78" s="67">
        <v>40.463700000000003</v>
      </c>
      <c r="G78" s="67">
        <v>-3.7122000000000002</v>
      </c>
      <c r="H78" s="67"/>
      <c r="I78" s="67"/>
      <c r="N78" s="63" t="s">
        <v>491</v>
      </c>
      <c r="O78" s="76" t="s">
        <v>398</v>
      </c>
      <c r="P78" s="63" t="s">
        <v>42</v>
      </c>
      <c r="R78" s="63" t="s">
        <v>42</v>
      </c>
      <c r="S78" s="63" t="s">
        <v>42</v>
      </c>
      <c r="U78" s="67" t="s">
        <v>55</v>
      </c>
      <c r="V78" s="67" t="s">
        <v>193</v>
      </c>
      <c r="W78" s="67" t="s">
        <v>117</v>
      </c>
      <c r="AC78" s="63">
        <v>6</v>
      </c>
      <c r="AD78" s="63" t="s">
        <v>47</v>
      </c>
      <c r="AE78" s="63">
        <v>3580</v>
      </c>
      <c r="AF78" s="63">
        <v>4540</v>
      </c>
      <c r="AG78" s="63">
        <v>358</v>
      </c>
      <c r="AH78" s="63">
        <v>454</v>
      </c>
      <c r="AI78" s="63">
        <f t="shared" si="5"/>
        <v>146.15288798606298</v>
      </c>
      <c r="AJ78" s="63">
        <f t="shared" si="4"/>
        <v>185.34472387059384</v>
      </c>
    </row>
    <row r="79" spans="1:36" s="63" customFormat="1" ht="58.2" thickBot="1">
      <c r="A79" s="63">
        <v>98</v>
      </c>
      <c r="B79" s="63">
        <v>533</v>
      </c>
      <c r="C79" s="67" t="s">
        <v>494</v>
      </c>
      <c r="D79" s="67" t="s">
        <v>495</v>
      </c>
      <c r="E79" s="67" t="s">
        <v>496</v>
      </c>
      <c r="F79" s="67">
        <v>51.919400000000003</v>
      </c>
      <c r="G79" s="67">
        <v>19.145099999999999</v>
      </c>
      <c r="H79" s="67"/>
      <c r="I79" s="67"/>
      <c r="N79" s="63" t="s">
        <v>391</v>
      </c>
      <c r="O79" s="76" t="s">
        <v>398</v>
      </c>
      <c r="P79" s="63" t="s">
        <v>42</v>
      </c>
      <c r="R79" s="63" t="s">
        <v>42</v>
      </c>
      <c r="S79" s="63" t="s">
        <v>42</v>
      </c>
      <c r="U79" s="67" t="s">
        <v>55</v>
      </c>
      <c r="V79" s="67" t="s">
        <v>193</v>
      </c>
      <c r="W79" s="67" t="s">
        <v>117</v>
      </c>
      <c r="AC79" s="63">
        <v>6</v>
      </c>
      <c r="AD79" s="63" t="s">
        <v>47</v>
      </c>
      <c r="AE79" s="63">
        <v>360</v>
      </c>
      <c r="AF79" s="63">
        <v>970</v>
      </c>
      <c r="AG79" s="63">
        <v>36</v>
      </c>
      <c r="AH79" s="63">
        <v>97</v>
      </c>
      <c r="AI79" s="63">
        <f t="shared" si="5"/>
        <v>14.696938456699069</v>
      </c>
      <c r="AJ79" s="63">
        <f t="shared" si="4"/>
        <v>39.600084174994713</v>
      </c>
    </row>
    <row r="80" spans="1:36" s="63" customFormat="1" ht="43.8" thickBot="1">
      <c r="A80" s="63">
        <v>99</v>
      </c>
      <c r="B80" s="63">
        <v>534</v>
      </c>
      <c r="C80" s="67" t="s">
        <v>497</v>
      </c>
      <c r="D80" s="67" t="s">
        <v>495</v>
      </c>
      <c r="E80" s="67" t="s">
        <v>496</v>
      </c>
      <c r="F80" s="67">
        <v>51.919400000000003</v>
      </c>
      <c r="G80" s="67">
        <v>19.145099999999999</v>
      </c>
      <c r="H80" s="67"/>
      <c r="I80" s="67"/>
      <c r="N80" s="63" t="s">
        <v>498</v>
      </c>
      <c r="O80" s="76" t="s">
        <v>398</v>
      </c>
      <c r="P80" s="63" t="s">
        <v>42</v>
      </c>
      <c r="R80" s="63" t="s">
        <v>42</v>
      </c>
      <c r="S80" s="63" t="s">
        <v>42</v>
      </c>
      <c r="U80" s="67" t="s">
        <v>55</v>
      </c>
      <c r="V80" s="67" t="s">
        <v>193</v>
      </c>
      <c r="W80" s="67" t="s">
        <v>117</v>
      </c>
      <c r="AC80" s="63">
        <v>8</v>
      </c>
      <c r="AD80" s="63" t="s">
        <v>47</v>
      </c>
      <c r="AE80" s="63">
        <v>6570</v>
      </c>
      <c r="AF80" s="63">
        <v>7060</v>
      </c>
      <c r="AG80" s="63">
        <v>657</v>
      </c>
      <c r="AH80" s="63">
        <v>706</v>
      </c>
      <c r="AI80" s="63">
        <f t="shared" si="5"/>
        <v>232.28457761978083</v>
      </c>
      <c r="AJ80" s="63">
        <f t="shared" si="4"/>
        <v>249.60869375885125</v>
      </c>
    </row>
    <row r="81" spans="1:36" s="63" customFormat="1" ht="43.8" thickBot="1">
      <c r="A81" s="63">
        <v>100</v>
      </c>
      <c r="B81" s="63">
        <v>535</v>
      </c>
      <c r="C81" s="67" t="s">
        <v>499</v>
      </c>
      <c r="D81" s="67" t="s">
        <v>500</v>
      </c>
      <c r="E81" s="67" t="s">
        <v>501</v>
      </c>
      <c r="F81" s="67">
        <v>46.818199999999997</v>
      </c>
      <c r="G81" s="67">
        <v>8.2274999999999991</v>
      </c>
      <c r="H81" s="67"/>
      <c r="I81" s="67"/>
      <c r="N81" s="63" t="s">
        <v>498</v>
      </c>
      <c r="O81" s="76" t="s">
        <v>422</v>
      </c>
      <c r="P81" s="63" t="s">
        <v>42</v>
      </c>
      <c r="R81" s="63" t="s">
        <v>42</v>
      </c>
      <c r="S81" s="63" t="s">
        <v>42</v>
      </c>
      <c r="U81" s="67" t="s">
        <v>55</v>
      </c>
      <c r="V81" s="67" t="s">
        <v>193</v>
      </c>
      <c r="W81" s="67" t="s">
        <v>117</v>
      </c>
      <c r="AC81" s="63">
        <v>8</v>
      </c>
      <c r="AD81" s="63" t="s">
        <v>47</v>
      </c>
      <c r="AE81" s="63">
        <v>5390</v>
      </c>
      <c r="AF81" s="63">
        <v>5760</v>
      </c>
      <c r="AG81" s="63">
        <v>539</v>
      </c>
      <c r="AH81" s="63">
        <v>576</v>
      </c>
      <c r="AI81" s="63">
        <f t="shared" si="5"/>
        <v>190.56527752977453</v>
      </c>
      <c r="AJ81" s="63">
        <f t="shared" si="4"/>
        <v>203.64675298172568</v>
      </c>
    </row>
    <row r="82" spans="1:36" s="63" customFormat="1" ht="43.8" thickBot="1">
      <c r="A82" s="63">
        <v>101</v>
      </c>
      <c r="B82" s="63">
        <v>536</v>
      </c>
      <c r="C82" s="67" t="s">
        <v>502</v>
      </c>
      <c r="D82" s="67" t="s">
        <v>500</v>
      </c>
      <c r="E82" s="67" t="s">
        <v>501</v>
      </c>
      <c r="F82" s="67">
        <v>46.818199999999997</v>
      </c>
      <c r="G82" s="67">
        <v>8.2274999999999991</v>
      </c>
      <c r="H82" s="67"/>
      <c r="I82" s="67"/>
      <c r="N82" s="63" t="s">
        <v>448</v>
      </c>
      <c r="O82" s="76" t="s">
        <v>191</v>
      </c>
      <c r="P82" s="63" t="s">
        <v>42</v>
      </c>
      <c r="R82" s="63" t="s">
        <v>42</v>
      </c>
      <c r="S82" s="63" t="s">
        <v>42</v>
      </c>
      <c r="U82" s="67" t="s">
        <v>55</v>
      </c>
      <c r="V82" s="67" t="s">
        <v>193</v>
      </c>
      <c r="W82" s="67" t="s">
        <v>117</v>
      </c>
      <c r="AC82" s="63">
        <v>12</v>
      </c>
      <c r="AD82" s="63" t="s">
        <v>47</v>
      </c>
      <c r="AE82" s="63">
        <v>11500</v>
      </c>
      <c r="AF82" s="63">
        <v>11900</v>
      </c>
      <c r="AG82" s="63">
        <v>1150</v>
      </c>
      <c r="AH82" s="63">
        <v>1190</v>
      </c>
      <c r="AI82" s="63">
        <f t="shared" si="5"/>
        <v>331.97640478403486</v>
      </c>
      <c r="AJ82" s="63">
        <f t="shared" si="4"/>
        <v>343.52341016782736</v>
      </c>
    </row>
    <row r="83" spans="1:36" s="63" customFormat="1" ht="43.8" thickBot="1">
      <c r="A83" s="63">
        <v>101</v>
      </c>
      <c r="B83" s="63">
        <v>537</v>
      </c>
      <c r="C83" s="67" t="s">
        <v>502</v>
      </c>
      <c r="D83" s="67" t="s">
        <v>500</v>
      </c>
      <c r="E83" s="67" t="s">
        <v>501</v>
      </c>
      <c r="F83" s="67">
        <v>46.818199999999997</v>
      </c>
      <c r="G83" s="67">
        <v>8.2274999999999991</v>
      </c>
      <c r="H83" s="67"/>
      <c r="I83" s="67"/>
      <c r="N83" s="63" t="s">
        <v>448</v>
      </c>
      <c r="O83" s="76" t="s">
        <v>398</v>
      </c>
      <c r="P83" s="63" t="s">
        <v>42</v>
      </c>
      <c r="R83" s="63" t="s">
        <v>42</v>
      </c>
      <c r="S83" s="63" t="s">
        <v>42</v>
      </c>
      <c r="U83" s="67" t="s">
        <v>55</v>
      </c>
      <c r="V83" s="67" t="s">
        <v>193</v>
      </c>
      <c r="W83" s="67" t="s">
        <v>117</v>
      </c>
      <c r="AC83" s="63">
        <v>12</v>
      </c>
      <c r="AD83" s="63" t="s">
        <v>47</v>
      </c>
      <c r="AE83" s="63">
        <v>6010</v>
      </c>
      <c r="AF83" s="63">
        <v>5760</v>
      </c>
      <c r="AG83" s="63">
        <v>601</v>
      </c>
      <c r="AH83" s="63">
        <v>576</v>
      </c>
      <c r="AI83" s="63">
        <f t="shared" si="5"/>
        <v>173.49375589148255</v>
      </c>
      <c r="AJ83" s="63">
        <f t="shared" si="4"/>
        <v>166.27687752661222</v>
      </c>
    </row>
    <row r="84" spans="1:36" s="63" customFormat="1" ht="43.8" thickBot="1">
      <c r="A84" s="63">
        <v>101</v>
      </c>
      <c r="B84" s="63">
        <v>538</v>
      </c>
      <c r="C84" s="67" t="s">
        <v>502</v>
      </c>
      <c r="D84" s="67" t="s">
        <v>468</v>
      </c>
      <c r="E84" s="67" t="s">
        <v>469</v>
      </c>
      <c r="F84" s="67">
        <v>40.463700000000003</v>
      </c>
      <c r="G84" s="67">
        <v>-3.7122000000000002</v>
      </c>
      <c r="H84" s="67"/>
      <c r="I84" s="67"/>
      <c r="N84" s="63" t="s">
        <v>448</v>
      </c>
      <c r="O84" s="76" t="s">
        <v>422</v>
      </c>
      <c r="P84" s="63" t="s">
        <v>42</v>
      </c>
      <c r="R84" s="63" t="s">
        <v>42</v>
      </c>
      <c r="S84" s="63" t="s">
        <v>42</v>
      </c>
      <c r="U84" s="67" t="s">
        <v>55</v>
      </c>
      <c r="V84" s="67" t="s">
        <v>193</v>
      </c>
      <c r="W84" s="67" t="s">
        <v>117</v>
      </c>
      <c r="AC84" s="63">
        <v>12</v>
      </c>
      <c r="AD84" s="63" t="s">
        <v>47</v>
      </c>
      <c r="AE84" s="63">
        <v>6500</v>
      </c>
      <c r="AF84" s="63">
        <v>4970</v>
      </c>
      <c r="AG84" s="63">
        <v>650</v>
      </c>
      <c r="AH84" s="63">
        <v>497</v>
      </c>
      <c r="AI84" s="63">
        <f t="shared" si="5"/>
        <v>187.63883748662838</v>
      </c>
      <c r="AJ84" s="63">
        <f t="shared" si="4"/>
        <v>143.471541893622</v>
      </c>
    </row>
    <row r="85" spans="1:36" s="63" customFormat="1" ht="58.2" thickBot="1">
      <c r="A85" s="63">
        <v>102</v>
      </c>
      <c r="B85" s="63">
        <v>539</v>
      </c>
      <c r="C85" s="67" t="s">
        <v>503</v>
      </c>
      <c r="D85" s="67" t="s">
        <v>504</v>
      </c>
      <c r="E85" s="67" t="s">
        <v>505</v>
      </c>
      <c r="F85" s="67">
        <v>41.871899999999997</v>
      </c>
      <c r="G85" s="67">
        <v>12.567399999999999</v>
      </c>
      <c r="H85" s="67"/>
      <c r="I85" s="67"/>
      <c r="N85" s="63" t="s">
        <v>498</v>
      </c>
      <c r="O85" s="76" t="s">
        <v>398</v>
      </c>
      <c r="P85" s="63" t="s">
        <v>42</v>
      </c>
      <c r="R85" s="63" t="s">
        <v>42</v>
      </c>
      <c r="S85" s="63" t="s">
        <v>42</v>
      </c>
      <c r="U85" s="67" t="s">
        <v>55</v>
      </c>
      <c r="V85" s="67" t="s">
        <v>193</v>
      </c>
      <c r="W85" s="67" t="s">
        <v>117</v>
      </c>
      <c r="AC85" s="63">
        <v>8</v>
      </c>
      <c r="AD85" s="63" t="s">
        <v>47</v>
      </c>
      <c r="AE85" s="63">
        <v>2210</v>
      </c>
      <c r="AF85" s="63">
        <v>3310</v>
      </c>
      <c r="AG85" s="63">
        <v>221</v>
      </c>
      <c r="AH85" s="63">
        <v>331</v>
      </c>
      <c r="AI85" s="63">
        <f t="shared" si="5"/>
        <v>78.135299321113493</v>
      </c>
      <c r="AJ85" s="63">
        <f t="shared" si="4"/>
        <v>117.02617228637361</v>
      </c>
    </row>
    <row r="86" spans="1:36" s="63" customFormat="1" ht="43.8" thickBot="1">
      <c r="A86" s="63">
        <v>103</v>
      </c>
      <c r="B86" s="63">
        <v>540</v>
      </c>
      <c r="C86" s="67" t="s">
        <v>506</v>
      </c>
      <c r="D86" s="67" t="s">
        <v>507</v>
      </c>
      <c r="E86" s="67" t="s">
        <v>508</v>
      </c>
      <c r="F86" s="67">
        <v>49.817500000000003</v>
      </c>
      <c r="G86" s="67">
        <v>15.472899999999999</v>
      </c>
      <c r="H86" s="67"/>
      <c r="I86" s="67"/>
      <c r="N86" s="63" t="s">
        <v>509</v>
      </c>
      <c r="O86" s="76" t="s">
        <v>398</v>
      </c>
      <c r="P86" s="63" t="s">
        <v>42</v>
      </c>
      <c r="R86" s="63" t="s">
        <v>42</v>
      </c>
      <c r="S86" s="63" t="s">
        <v>42</v>
      </c>
      <c r="U86" s="67" t="s">
        <v>55</v>
      </c>
      <c r="V86" s="67" t="s">
        <v>193</v>
      </c>
      <c r="W86" s="67" t="s">
        <v>117</v>
      </c>
      <c r="AC86" s="63">
        <v>8</v>
      </c>
      <c r="AD86" s="63" t="s">
        <v>47</v>
      </c>
      <c r="AE86" s="63">
        <v>3970</v>
      </c>
      <c r="AF86" s="63">
        <v>4360</v>
      </c>
      <c r="AG86" s="63">
        <v>397</v>
      </c>
      <c r="AH86" s="63">
        <v>436</v>
      </c>
      <c r="AI86" s="63">
        <f t="shared" si="5"/>
        <v>140.36069606552968</v>
      </c>
      <c r="AJ86" s="63">
        <f t="shared" si="4"/>
        <v>154.14927829866735</v>
      </c>
    </row>
    <row r="87" spans="1:36" s="63" customFormat="1" ht="43.8" thickBot="1">
      <c r="A87" s="63">
        <v>104</v>
      </c>
      <c r="B87" s="63">
        <v>541</v>
      </c>
      <c r="C87" s="67" t="s">
        <v>510</v>
      </c>
      <c r="D87" s="67" t="s">
        <v>511</v>
      </c>
      <c r="E87" s="67" t="s">
        <v>512</v>
      </c>
      <c r="F87" s="67">
        <v>47.516199999999998</v>
      </c>
      <c r="G87" s="67">
        <v>14.5501</v>
      </c>
      <c r="H87" s="67"/>
      <c r="I87" s="67"/>
      <c r="N87" s="63" t="s">
        <v>440</v>
      </c>
      <c r="O87" s="76" t="s">
        <v>398</v>
      </c>
      <c r="P87" s="63" t="s">
        <v>42</v>
      </c>
      <c r="R87" s="63" t="s">
        <v>42</v>
      </c>
      <c r="S87" s="63" t="s">
        <v>42</v>
      </c>
      <c r="U87" s="67" t="s">
        <v>55</v>
      </c>
      <c r="V87" s="67" t="s">
        <v>193</v>
      </c>
      <c r="W87" s="67" t="s">
        <v>117</v>
      </c>
      <c r="AC87" s="63">
        <v>8</v>
      </c>
      <c r="AD87" s="63" t="s">
        <v>47</v>
      </c>
      <c r="AE87" s="63">
        <v>7270</v>
      </c>
      <c r="AF87" s="63">
        <v>6690</v>
      </c>
      <c r="AG87" s="63">
        <v>727</v>
      </c>
      <c r="AH87" s="63">
        <v>669</v>
      </c>
      <c r="AI87" s="63">
        <f t="shared" si="5"/>
        <v>257.03331496131</v>
      </c>
      <c r="AJ87" s="63">
        <f t="shared" si="4"/>
        <v>236.52721830690012</v>
      </c>
    </row>
    <row r="88" spans="1:36" s="63" customFormat="1" ht="43.8" thickBot="1">
      <c r="A88" s="63">
        <v>105</v>
      </c>
      <c r="B88" s="63">
        <v>542</v>
      </c>
      <c r="C88" s="67" t="s">
        <v>513</v>
      </c>
      <c r="D88" s="67" t="s">
        <v>514</v>
      </c>
      <c r="E88" s="67" t="s">
        <v>515</v>
      </c>
      <c r="F88" s="67">
        <v>45.943199999999997</v>
      </c>
      <c r="G88" s="67">
        <v>24.966799999999999</v>
      </c>
      <c r="H88" s="67"/>
      <c r="I88" s="67"/>
      <c r="N88" s="63" t="s">
        <v>509</v>
      </c>
      <c r="O88" s="76" t="s">
        <v>398</v>
      </c>
      <c r="P88" s="63" t="s">
        <v>42</v>
      </c>
      <c r="R88" s="63" t="s">
        <v>42</v>
      </c>
      <c r="S88" s="63" t="s">
        <v>42</v>
      </c>
      <c r="U88" s="67" t="s">
        <v>55</v>
      </c>
      <c r="V88" s="67" t="s">
        <v>193</v>
      </c>
      <c r="W88" s="67" t="s">
        <v>117</v>
      </c>
      <c r="AC88" s="63">
        <v>8</v>
      </c>
      <c r="AD88" s="63" t="s">
        <v>47</v>
      </c>
      <c r="AE88" s="63">
        <v>4060</v>
      </c>
      <c r="AF88" s="63">
        <v>4120</v>
      </c>
      <c r="AG88" s="63">
        <v>406</v>
      </c>
      <c r="AH88" s="63">
        <v>412</v>
      </c>
      <c r="AI88" s="63">
        <f t="shared" si="5"/>
        <v>143.54267658086914</v>
      </c>
      <c r="AJ88" s="63">
        <f t="shared" si="4"/>
        <v>145.66399692442877</v>
      </c>
    </row>
    <row r="89" spans="1:36" s="63" customFormat="1" ht="43.8" thickBot="1">
      <c r="A89" s="63">
        <v>106</v>
      </c>
      <c r="B89" s="63">
        <v>543</v>
      </c>
      <c r="C89" s="67" t="s">
        <v>516</v>
      </c>
      <c r="D89" s="67" t="s">
        <v>468</v>
      </c>
      <c r="E89" s="67" t="s">
        <v>469</v>
      </c>
      <c r="F89" s="67">
        <v>40.463700000000003</v>
      </c>
      <c r="G89" s="67">
        <v>-3.7122000000000002</v>
      </c>
      <c r="H89" s="67"/>
      <c r="I89" s="67"/>
      <c r="N89" s="63" t="s">
        <v>440</v>
      </c>
      <c r="O89" s="76" t="s">
        <v>398</v>
      </c>
      <c r="P89" s="63" t="s">
        <v>41</v>
      </c>
      <c r="R89" s="63" t="s">
        <v>42</v>
      </c>
      <c r="S89" s="63" t="s">
        <v>42</v>
      </c>
      <c r="U89" s="67" t="s">
        <v>55</v>
      </c>
      <c r="V89" s="67" t="s">
        <v>193</v>
      </c>
      <c r="W89" s="67" t="s">
        <v>117</v>
      </c>
      <c r="AC89" s="63">
        <v>8</v>
      </c>
      <c r="AD89" s="63" t="s">
        <v>47</v>
      </c>
      <c r="AE89" s="63">
        <v>5780</v>
      </c>
      <c r="AF89" s="63">
        <v>5920</v>
      </c>
      <c r="AG89" s="63">
        <v>578</v>
      </c>
      <c r="AH89" s="63">
        <v>592</v>
      </c>
      <c r="AI89" s="63">
        <f t="shared" si="5"/>
        <v>204.35385976291221</v>
      </c>
      <c r="AJ89" s="63">
        <f t="shared" si="4"/>
        <v>209.30360723121805</v>
      </c>
    </row>
    <row r="90" spans="1:36" s="63" customFormat="1" ht="43.8" thickBot="1">
      <c r="A90" s="63">
        <v>107</v>
      </c>
      <c r="B90" s="63">
        <v>544</v>
      </c>
      <c r="C90" s="67" t="s">
        <v>517</v>
      </c>
      <c r="D90" s="67" t="s">
        <v>468</v>
      </c>
      <c r="E90" s="67" t="s">
        <v>469</v>
      </c>
      <c r="F90" s="67">
        <v>40.463700000000003</v>
      </c>
      <c r="G90" s="67">
        <v>-3.7122000000000002</v>
      </c>
      <c r="H90" s="67"/>
      <c r="I90" s="67"/>
      <c r="N90" s="63" t="s">
        <v>391</v>
      </c>
      <c r="O90" s="76" t="s">
        <v>422</v>
      </c>
      <c r="P90" s="63" t="s">
        <v>42</v>
      </c>
      <c r="R90" s="63" t="s">
        <v>41</v>
      </c>
      <c r="S90" s="63" t="s">
        <v>42</v>
      </c>
      <c r="U90" s="67" t="s">
        <v>55</v>
      </c>
      <c r="V90" s="67" t="s">
        <v>193</v>
      </c>
      <c r="W90" s="67" t="s">
        <v>117</v>
      </c>
      <c r="AC90" s="63">
        <v>6</v>
      </c>
      <c r="AD90" s="63" t="s">
        <v>47</v>
      </c>
      <c r="AE90" s="63">
        <v>1590</v>
      </c>
      <c r="AF90" s="63">
        <v>1150</v>
      </c>
      <c r="AG90" s="63">
        <v>159</v>
      </c>
      <c r="AH90" s="63">
        <v>115</v>
      </c>
      <c r="AI90" s="63">
        <f t="shared" si="5"/>
        <v>64.911478183754227</v>
      </c>
      <c r="AJ90" s="63">
        <f t="shared" si="4"/>
        <v>46.948553403344249</v>
      </c>
    </row>
    <row r="91" spans="1:36" s="63" customFormat="1" ht="43.8" thickBot="1">
      <c r="A91" s="63">
        <v>108</v>
      </c>
      <c r="B91" s="63">
        <v>545</v>
      </c>
      <c r="C91" s="67" t="s">
        <v>518</v>
      </c>
      <c r="D91" s="67" t="s">
        <v>507</v>
      </c>
      <c r="E91" s="67" t="s">
        <v>508</v>
      </c>
      <c r="F91" s="67">
        <v>49.817500000000003</v>
      </c>
      <c r="G91" s="67">
        <v>15.472899999999999</v>
      </c>
      <c r="H91" s="67"/>
      <c r="I91" s="67"/>
      <c r="N91" s="63" t="s">
        <v>391</v>
      </c>
      <c r="O91" s="76" t="s">
        <v>398</v>
      </c>
      <c r="P91" s="63" t="s">
        <v>42</v>
      </c>
      <c r="R91" s="63" t="s">
        <v>42</v>
      </c>
      <c r="S91" s="63" t="s">
        <v>42</v>
      </c>
      <c r="U91" s="67" t="s">
        <v>55</v>
      </c>
      <c r="V91" s="67" t="s">
        <v>193</v>
      </c>
      <c r="W91" s="67" t="s">
        <v>117</v>
      </c>
      <c r="AC91" s="63">
        <v>10</v>
      </c>
      <c r="AD91" s="63" t="s">
        <v>47</v>
      </c>
      <c r="AE91" s="63">
        <v>1890</v>
      </c>
      <c r="AF91" s="63">
        <v>2000</v>
      </c>
      <c r="AG91" s="63">
        <v>186</v>
      </c>
      <c r="AH91" s="63">
        <v>200</v>
      </c>
      <c r="AI91" s="63">
        <f t="shared" si="5"/>
        <v>58.818364479131851</v>
      </c>
      <c r="AJ91" s="63">
        <f t="shared" si="4"/>
        <v>63.245553203367585</v>
      </c>
    </row>
    <row r="92" spans="1:36" s="63" customFormat="1" ht="58.2" thickBot="1">
      <c r="A92" s="63">
        <v>109</v>
      </c>
      <c r="B92" s="63">
        <v>546</v>
      </c>
      <c r="C92" s="67" t="s">
        <v>519</v>
      </c>
      <c r="D92" s="67" t="s">
        <v>511</v>
      </c>
      <c r="E92" s="67" t="s">
        <v>512</v>
      </c>
      <c r="F92" s="67">
        <v>47.516199999999998</v>
      </c>
      <c r="G92" s="67">
        <v>14.5501</v>
      </c>
      <c r="H92" s="67"/>
      <c r="I92" s="67"/>
      <c r="N92" s="63" t="s">
        <v>440</v>
      </c>
      <c r="O92" s="76" t="s">
        <v>398</v>
      </c>
      <c r="P92" s="63" t="s">
        <v>42</v>
      </c>
      <c r="R92" s="63" t="s">
        <v>42</v>
      </c>
      <c r="S92" s="63" t="s">
        <v>42</v>
      </c>
      <c r="U92" s="67" t="s">
        <v>55</v>
      </c>
      <c r="V92" s="67" t="s">
        <v>193</v>
      </c>
      <c r="W92" s="67" t="s">
        <v>117</v>
      </c>
      <c r="AC92" s="63">
        <v>10</v>
      </c>
      <c r="AD92" s="63" t="s">
        <v>47</v>
      </c>
      <c r="AE92" s="63">
        <v>8510</v>
      </c>
      <c r="AF92" s="63">
        <v>9090</v>
      </c>
      <c r="AG92" s="63">
        <v>851</v>
      </c>
      <c r="AH92" s="63">
        <v>909</v>
      </c>
      <c r="AI92" s="63">
        <f t="shared" si="5"/>
        <v>269.10982888032908</v>
      </c>
      <c r="AJ92" s="63">
        <f t="shared" si="4"/>
        <v>287.45103930930566</v>
      </c>
    </row>
    <row r="93" spans="1:36" s="63" customFormat="1" ht="58.2" thickBot="1">
      <c r="A93" s="63">
        <v>110</v>
      </c>
      <c r="B93" s="63">
        <v>547</v>
      </c>
      <c r="C93" s="67" t="s">
        <v>520</v>
      </c>
      <c r="D93" s="67" t="s">
        <v>504</v>
      </c>
      <c r="E93" s="67" t="s">
        <v>505</v>
      </c>
      <c r="F93" s="67">
        <v>41.871899999999997</v>
      </c>
      <c r="G93" s="67">
        <v>12.567399999999999</v>
      </c>
      <c r="H93" s="67"/>
      <c r="I93" s="67"/>
      <c r="N93" s="63" t="s">
        <v>509</v>
      </c>
      <c r="O93" s="76" t="s">
        <v>398</v>
      </c>
      <c r="P93" s="63" t="s">
        <v>42</v>
      </c>
      <c r="R93" s="63" t="s">
        <v>42</v>
      </c>
      <c r="S93" s="63" t="s">
        <v>42</v>
      </c>
      <c r="U93" s="67" t="s">
        <v>55</v>
      </c>
      <c r="V93" s="67" t="s">
        <v>193</v>
      </c>
      <c r="W93" s="67" t="s">
        <v>117</v>
      </c>
      <c r="AC93" s="63">
        <v>8</v>
      </c>
      <c r="AD93" s="63" t="s">
        <v>47</v>
      </c>
      <c r="AE93" s="63">
        <v>4220</v>
      </c>
      <c r="AF93" s="63">
        <v>4680</v>
      </c>
      <c r="AG93" s="63">
        <v>422</v>
      </c>
      <c r="AH93" s="63">
        <v>468</v>
      </c>
      <c r="AI93" s="63">
        <f t="shared" si="5"/>
        <v>149.19953083036151</v>
      </c>
      <c r="AJ93" s="63">
        <f t="shared" si="4"/>
        <v>165.46298679765212</v>
      </c>
    </row>
    <row r="94" spans="1:36" s="63" customFormat="1" ht="43.8" thickBot="1">
      <c r="A94" s="63">
        <v>111</v>
      </c>
      <c r="B94" s="63">
        <v>548</v>
      </c>
      <c r="C94" s="67" t="s">
        <v>521</v>
      </c>
      <c r="D94" s="67" t="s">
        <v>495</v>
      </c>
      <c r="E94" s="67" t="s">
        <v>496</v>
      </c>
      <c r="F94" s="67">
        <v>51.919400000000003</v>
      </c>
      <c r="G94" s="67">
        <v>19.145099999999999</v>
      </c>
      <c r="H94" s="67"/>
      <c r="I94" s="67"/>
      <c r="N94" s="63" t="s">
        <v>440</v>
      </c>
      <c r="O94" s="76" t="s">
        <v>398</v>
      </c>
      <c r="P94" s="63" t="s">
        <v>42</v>
      </c>
      <c r="R94" s="63" t="s">
        <v>41</v>
      </c>
      <c r="S94" s="63" t="s">
        <v>42</v>
      </c>
      <c r="U94" s="67" t="s">
        <v>55</v>
      </c>
      <c r="V94" s="67" t="s">
        <v>193</v>
      </c>
      <c r="W94" s="67" t="s">
        <v>117</v>
      </c>
      <c r="AC94" s="63">
        <v>6</v>
      </c>
      <c r="AD94" s="63" t="s">
        <v>47</v>
      </c>
      <c r="AE94" s="63">
        <v>4350</v>
      </c>
      <c r="AF94" s="63">
        <v>4200</v>
      </c>
      <c r="AG94" s="63">
        <v>435</v>
      </c>
      <c r="AH94" s="63">
        <v>420</v>
      </c>
      <c r="AI94" s="63">
        <f t="shared" si="5"/>
        <v>177.58800635178042</v>
      </c>
      <c r="AJ94" s="63">
        <f t="shared" si="4"/>
        <v>171.46428199482247</v>
      </c>
    </row>
    <row r="95" spans="1:36" s="63" customFormat="1" ht="43.8" thickBot="1">
      <c r="A95" s="63">
        <v>112</v>
      </c>
      <c r="B95" s="63">
        <v>549</v>
      </c>
      <c r="C95" s="67" t="s">
        <v>522</v>
      </c>
      <c r="D95" s="67" t="s">
        <v>468</v>
      </c>
      <c r="E95" s="67" t="s">
        <v>469</v>
      </c>
      <c r="F95" s="67">
        <v>40.463700000000003</v>
      </c>
      <c r="G95" s="67">
        <v>-3.7122000000000002</v>
      </c>
      <c r="H95" s="67"/>
      <c r="I95" s="67"/>
      <c r="N95" s="63" t="s">
        <v>440</v>
      </c>
      <c r="O95" s="76" t="s">
        <v>398</v>
      </c>
      <c r="P95" s="63" t="s">
        <v>42</v>
      </c>
      <c r="R95" s="63" t="s">
        <v>42</v>
      </c>
      <c r="S95" s="63" t="s">
        <v>42</v>
      </c>
      <c r="U95" s="67" t="s">
        <v>55</v>
      </c>
      <c r="V95" s="67" t="s">
        <v>193</v>
      </c>
      <c r="W95" s="67" t="s">
        <v>117</v>
      </c>
      <c r="AC95" s="63">
        <v>8</v>
      </c>
      <c r="AD95" s="63" t="s">
        <v>47</v>
      </c>
      <c r="AE95" s="63">
        <v>2300</v>
      </c>
      <c r="AF95" s="63">
        <v>3000</v>
      </c>
      <c r="AG95" s="63">
        <v>230</v>
      </c>
      <c r="AH95" s="63">
        <v>300</v>
      </c>
      <c r="AI95" s="63">
        <f t="shared" si="5"/>
        <v>81.317279836452954</v>
      </c>
      <c r="AJ95" s="63">
        <f t="shared" si="4"/>
        <v>106.06601717798212</v>
      </c>
    </row>
    <row r="96" spans="1:36" s="63" customFormat="1" ht="58.2" thickBot="1">
      <c r="A96" s="63">
        <v>113</v>
      </c>
      <c r="B96" s="63">
        <v>550</v>
      </c>
      <c r="C96" s="67" t="s">
        <v>523</v>
      </c>
      <c r="D96" s="67" t="s">
        <v>468</v>
      </c>
      <c r="E96" s="67" t="s">
        <v>469</v>
      </c>
      <c r="F96" s="67">
        <v>40.463700000000003</v>
      </c>
      <c r="G96" s="67">
        <v>-3.7122000000000002</v>
      </c>
      <c r="H96" s="67"/>
      <c r="I96" s="67"/>
      <c r="N96" s="63" t="s">
        <v>391</v>
      </c>
      <c r="O96" s="76" t="s">
        <v>414</v>
      </c>
      <c r="P96" s="63" t="s">
        <v>42</v>
      </c>
      <c r="R96" s="63" t="s">
        <v>41</v>
      </c>
      <c r="S96" s="63" t="s">
        <v>42</v>
      </c>
      <c r="U96" s="67" t="s">
        <v>55</v>
      </c>
      <c r="V96" s="67" t="s">
        <v>193</v>
      </c>
      <c r="W96" s="67" t="s">
        <v>117</v>
      </c>
      <c r="AC96" s="63">
        <v>6</v>
      </c>
      <c r="AD96" s="63" t="s">
        <v>47</v>
      </c>
      <c r="AE96" s="63">
        <v>10930</v>
      </c>
      <c r="AF96" s="63">
        <v>7400</v>
      </c>
      <c r="AG96" s="63">
        <v>1093</v>
      </c>
      <c r="AH96" s="63">
        <v>740</v>
      </c>
      <c r="AI96" s="63">
        <f t="shared" si="5"/>
        <v>446.21538147700232</v>
      </c>
      <c r="AJ96" s="63">
        <f t="shared" si="4"/>
        <v>302.10373494325864</v>
      </c>
    </row>
    <row r="97" spans="1:36" s="63" customFormat="1" ht="58.2" thickBot="1">
      <c r="A97" s="63">
        <v>114</v>
      </c>
      <c r="B97" s="63">
        <v>551</v>
      </c>
      <c r="C97" s="67" t="s">
        <v>524</v>
      </c>
      <c r="D97" s="67" t="s">
        <v>468</v>
      </c>
      <c r="E97" s="67" t="s">
        <v>469</v>
      </c>
      <c r="F97" s="67">
        <v>40.463700000000003</v>
      </c>
      <c r="G97" s="67">
        <v>-3.7122000000000002</v>
      </c>
      <c r="H97" s="67"/>
      <c r="I97" s="67"/>
      <c r="N97" s="63" t="s">
        <v>440</v>
      </c>
      <c r="O97" s="76" t="s">
        <v>398</v>
      </c>
      <c r="P97" s="63" t="s">
        <v>42</v>
      </c>
      <c r="R97" s="63" t="s">
        <v>41</v>
      </c>
      <c r="S97" s="63" t="s">
        <v>42</v>
      </c>
      <c r="U97" s="67" t="s">
        <v>55</v>
      </c>
      <c r="V97" s="67" t="s">
        <v>193</v>
      </c>
      <c r="W97" s="67" t="s">
        <v>117</v>
      </c>
      <c r="AC97" s="63">
        <v>6</v>
      </c>
      <c r="AD97" s="63" t="s">
        <v>47</v>
      </c>
      <c r="AE97" s="63">
        <v>3130</v>
      </c>
      <c r="AF97" s="63">
        <v>1110</v>
      </c>
      <c r="AG97" s="63">
        <v>313</v>
      </c>
      <c r="AH97" s="63">
        <v>111</v>
      </c>
      <c r="AI97" s="63">
        <f t="shared" si="5"/>
        <v>127.78171491518914</v>
      </c>
      <c r="AJ97" s="63">
        <f t="shared" si="4"/>
        <v>45.315560241488797</v>
      </c>
    </row>
    <row r="98" spans="1:36" s="63" customFormat="1" ht="58.2" thickBot="1">
      <c r="A98" s="63">
        <v>115</v>
      </c>
      <c r="B98" s="63">
        <v>552</v>
      </c>
      <c r="C98" s="67" t="s">
        <v>525</v>
      </c>
      <c r="D98" s="67" t="s">
        <v>500</v>
      </c>
      <c r="E98" s="67" t="s">
        <v>501</v>
      </c>
      <c r="F98" s="67">
        <v>46.818199999999997</v>
      </c>
      <c r="G98" s="67">
        <v>8.2274999999999991</v>
      </c>
      <c r="H98" s="67"/>
      <c r="I98" s="67"/>
      <c r="N98" s="63" t="s">
        <v>440</v>
      </c>
      <c r="O98" s="76" t="s">
        <v>398</v>
      </c>
      <c r="P98" s="63" t="s">
        <v>42</v>
      </c>
      <c r="R98" s="63" t="s">
        <v>41</v>
      </c>
      <c r="S98" s="63" t="s">
        <v>42</v>
      </c>
      <c r="U98" s="67" t="s">
        <v>55</v>
      </c>
      <c r="V98" s="67" t="s">
        <v>193</v>
      </c>
      <c r="W98" s="67" t="s">
        <v>117</v>
      </c>
      <c r="AC98" s="63">
        <v>6</v>
      </c>
      <c r="AD98" s="63" t="s">
        <v>47</v>
      </c>
      <c r="AE98" s="63">
        <v>1620</v>
      </c>
      <c r="AF98" s="63">
        <v>1490</v>
      </c>
      <c r="AG98" s="63">
        <v>162</v>
      </c>
      <c r="AH98" s="63">
        <v>149</v>
      </c>
      <c r="AI98" s="63">
        <f t="shared" si="5"/>
        <v>66.13622305514582</v>
      </c>
      <c r="AJ98" s="63">
        <f t="shared" si="4"/>
        <v>60.828995279115595</v>
      </c>
    </row>
    <row r="99" spans="1:36" s="63" customFormat="1" ht="43.8" thickBot="1">
      <c r="A99" s="63">
        <v>116</v>
      </c>
      <c r="B99" s="63">
        <v>553</v>
      </c>
      <c r="C99" s="67" t="s">
        <v>526</v>
      </c>
      <c r="D99" s="67" t="s">
        <v>514</v>
      </c>
      <c r="E99" s="67" t="s">
        <v>515</v>
      </c>
      <c r="F99" s="67">
        <v>45.943199999999997</v>
      </c>
      <c r="G99" s="67">
        <v>24.966799999999999</v>
      </c>
      <c r="H99" s="67"/>
      <c r="I99" s="67"/>
      <c r="N99" s="63" t="s">
        <v>440</v>
      </c>
      <c r="O99" s="76" t="s">
        <v>398</v>
      </c>
      <c r="P99" s="63" t="s">
        <v>42</v>
      </c>
      <c r="R99" s="63" t="s">
        <v>42</v>
      </c>
      <c r="S99" s="63" t="s">
        <v>42</v>
      </c>
      <c r="U99" s="67" t="s">
        <v>55</v>
      </c>
      <c r="V99" s="67" t="s">
        <v>193</v>
      </c>
      <c r="W99" s="67" t="s">
        <v>117</v>
      </c>
      <c r="AC99" s="63">
        <v>6</v>
      </c>
      <c r="AD99" s="63" t="s">
        <v>47</v>
      </c>
      <c r="AE99" s="63">
        <v>5120</v>
      </c>
      <c r="AF99" s="63">
        <v>5270</v>
      </c>
      <c r="AG99" s="63">
        <v>512</v>
      </c>
      <c r="AH99" s="63">
        <v>527</v>
      </c>
      <c r="AI99" s="63">
        <f t="shared" si="5"/>
        <v>209.02312471749789</v>
      </c>
      <c r="AJ99" s="63">
        <f t="shared" si="4"/>
        <v>215.14684907445582</v>
      </c>
    </row>
    <row r="100" spans="1:36" s="63" customFormat="1" ht="43.8" thickBot="1">
      <c r="A100" s="63">
        <v>117</v>
      </c>
      <c r="B100" s="63">
        <v>554</v>
      </c>
      <c r="C100" s="67" t="s">
        <v>527</v>
      </c>
      <c r="D100" s="67" t="s">
        <v>514</v>
      </c>
      <c r="E100" s="67" t="s">
        <v>515</v>
      </c>
      <c r="F100" s="67">
        <v>45.943199999999997</v>
      </c>
      <c r="G100" s="67">
        <v>24.966799999999999</v>
      </c>
      <c r="H100" s="67"/>
      <c r="I100" s="67"/>
      <c r="N100" s="63" t="s">
        <v>491</v>
      </c>
      <c r="O100" s="76" t="s">
        <v>398</v>
      </c>
      <c r="P100" s="63" t="s">
        <v>42</v>
      </c>
      <c r="R100" s="63" t="s">
        <v>42</v>
      </c>
      <c r="S100" s="63" t="s">
        <v>42</v>
      </c>
      <c r="U100" s="67" t="s">
        <v>55</v>
      </c>
      <c r="V100" s="67" t="s">
        <v>193</v>
      </c>
      <c r="W100" s="67" t="s">
        <v>117</v>
      </c>
      <c r="AC100" s="63">
        <v>6</v>
      </c>
      <c r="AD100" s="63" t="s">
        <v>47</v>
      </c>
      <c r="AE100" s="63">
        <v>3790</v>
      </c>
      <c r="AF100" s="63">
        <v>3810</v>
      </c>
      <c r="AG100" s="63">
        <v>379</v>
      </c>
      <c r="AH100" s="63">
        <v>381</v>
      </c>
      <c r="AI100" s="63">
        <f t="shared" si="5"/>
        <v>154.72610208580409</v>
      </c>
      <c r="AJ100" s="63">
        <f t="shared" si="4"/>
        <v>155.54259866673183</v>
      </c>
    </row>
    <row r="101" spans="1:36" s="63" customFormat="1" ht="43.8" thickBot="1">
      <c r="A101" s="63">
        <v>117</v>
      </c>
      <c r="B101" s="63">
        <v>555</v>
      </c>
      <c r="C101" s="67" t="s">
        <v>527</v>
      </c>
      <c r="D101" s="67" t="s">
        <v>514</v>
      </c>
      <c r="E101" s="67" t="s">
        <v>515</v>
      </c>
      <c r="F101" s="67">
        <v>45.943199999999997</v>
      </c>
      <c r="G101" s="67">
        <v>24.966799999999999</v>
      </c>
      <c r="H101" s="67"/>
      <c r="I101" s="67"/>
      <c r="N101" s="63" t="s">
        <v>491</v>
      </c>
      <c r="O101" s="76" t="s">
        <v>414</v>
      </c>
      <c r="P101" s="63" t="s">
        <v>42</v>
      </c>
      <c r="R101" s="63" t="s">
        <v>42</v>
      </c>
      <c r="S101" s="63" t="s">
        <v>42</v>
      </c>
      <c r="U101" s="67" t="s">
        <v>55</v>
      </c>
      <c r="V101" s="67" t="s">
        <v>193</v>
      </c>
      <c r="W101" s="67" t="s">
        <v>117</v>
      </c>
      <c r="AC101" s="63">
        <v>6</v>
      </c>
      <c r="AD101" s="63" t="s">
        <v>47</v>
      </c>
      <c r="AE101" s="63">
        <v>5770</v>
      </c>
      <c r="AF101" s="63">
        <v>6310</v>
      </c>
      <c r="AG101" s="63">
        <v>577</v>
      </c>
      <c r="AH101" s="63">
        <v>631</v>
      </c>
      <c r="AI101" s="63">
        <f t="shared" si="5"/>
        <v>235.55926359764899</v>
      </c>
      <c r="AJ101" s="63">
        <f t="shared" si="4"/>
        <v>257.60467128269761</v>
      </c>
    </row>
    <row r="102" spans="1:36" s="63" customFormat="1" ht="43.8" thickBot="1">
      <c r="A102" s="63">
        <v>118</v>
      </c>
      <c r="B102" s="63">
        <v>556</v>
      </c>
      <c r="C102" s="67" t="s">
        <v>528</v>
      </c>
      <c r="D102" s="67" t="s">
        <v>468</v>
      </c>
      <c r="E102" s="67" t="s">
        <v>469</v>
      </c>
      <c r="F102" s="67">
        <v>40.463700000000003</v>
      </c>
      <c r="G102" s="67">
        <v>-3.7122000000000002</v>
      </c>
      <c r="H102" s="67"/>
      <c r="I102" s="67"/>
      <c r="N102" s="63" t="s">
        <v>440</v>
      </c>
      <c r="O102" s="76" t="s">
        <v>398</v>
      </c>
      <c r="P102" s="63" t="s">
        <v>42</v>
      </c>
      <c r="R102" s="63" t="s">
        <v>42</v>
      </c>
      <c r="S102" s="63" t="s">
        <v>42</v>
      </c>
      <c r="U102" s="67" t="s">
        <v>55</v>
      </c>
      <c r="V102" s="67" t="s">
        <v>193</v>
      </c>
      <c r="W102" s="67" t="s">
        <v>117</v>
      </c>
      <c r="AC102" s="63">
        <v>6</v>
      </c>
      <c r="AD102" s="63" t="s">
        <v>47</v>
      </c>
      <c r="AE102" s="63">
        <v>4600</v>
      </c>
      <c r="AF102" s="63">
        <v>4900</v>
      </c>
      <c r="AG102" s="63">
        <v>460</v>
      </c>
      <c r="AH102" s="63">
        <v>490</v>
      </c>
      <c r="AI102" s="63">
        <f t="shared" si="5"/>
        <v>187.794213613377</v>
      </c>
      <c r="AJ102" s="63">
        <f t="shared" si="4"/>
        <v>200.0416623272929</v>
      </c>
    </row>
    <row r="103" spans="1:36" s="63" customFormat="1" ht="43.8" thickBot="1">
      <c r="A103" s="63">
        <v>119</v>
      </c>
      <c r="B103" s="63">
        <v>557</v>
      </c>
      <c r="C103" s="67" t="s">
        <v>529</v>
      </c>
      <c r="D103" s="67" t="s">
        <v>504</v>
      </c>
      <c r="E103" s="67" t="s">
        <v>505</v>
      </c>
      <c r="F103" s="67">
        <v>41.871899999999997</v>
      </c>
      <c r="G103" s="67">
        <v>12.567399999999999</v>
      </c>
      <c r="H103" s="67"/>
      <c r="I103" s="67"/>
      <c r="N103" s="63" t="s">
        <v>509</v>
      </c>
      <c r="O103" s="76" t="s">
        <v>414</v>
      </c>
      <c r="P103" s="63" t="s">
        <v>42</v>
      </c>
      <c r="R103" s="63" t="s">
        <v>41</v>
      </c>
      <c r="S103" s="63" t="s">
        <v>42</v>
      </c>
      <c r="U103" s="67" t="s">
        <v>55</v>
      </c>
      <c r="V103" s="67" t="s">
        <v>193</v>
      </c>
      <c r="W103" s="67" t="s">
        <v>117</v>
      </c>
      <c r="AC103" s="63">
        <v>6</v>
      </c>
      <c r="AD103" s="63" t="s">
        <v>47</v>
      </c>
      <c r="AE103" s="63">
        <v>12900</v>
      </c>
      <c r="AF103" s="63">
        <v>9100</v>
      </c>
      <c r="AG103" s="63">
        <v>1290</v>
      </c>
      <c r="AH103" s="63">
        <v>910</v>
      </c>
      <c r="AI103" s="63">
        <f t="shared" si="5"/>
        <v>526.64029469838329</v>
      </c>
      <c r="AJ103" s="63">
        <f t="shared" si="4"/>
        <v>371.5059443221154</v>
      </c>
    </row>
    <row r="104" spans="1:36" s="63" customFormat="1" ht="43.2">
      <c r="A104" s="63">
        <v>120</v>
      </c>
      <c r="B104" s="63">
        <v>558</v>
      </c>
      <c r="C104" s="67" t="s">
        <v>530</v>
      </c>
      <c r="D104" s="67" t="s">
        <v>477</v>
      </c>
      <c r="E104" s="67" t="s">
        <v>478</v>
      </c>
      <c r="F104" s="67">
        <v>51.165700000000001</v>
      </c>
      <c r="G104" s="67">
        <v>10.451499999999999</v>
      </c>
      <c r="H104" s="67"/>
      <c r="I104" s="67"/>
      <c r="N104" s="63" t="s">
        <v>491</v>
      </c>
      <c r="O104" s="67" t="s">
        <v>398</v>
      </c>
      <c r="P104" s="63" t="s">
        <v>42</v>
      </c>
      <c r="R104" s="63" t="s">
        <v>42</v>
      </c>
      <c r="S104" s="63" t="s">
        <v>42</v>
      </c>
      <c r="U104" s="67" t="s">
        <v>55</v>
      </c>
      <c r="V104" s="67" t="s">
        <v>193</v>
      </c>
      <c r="W104" s="67" t="s">
        <v>117</v>
      </c>
      <c r="AC104" s="63">
        <v>8</v>
      </c>
      <c r="AD104" s="63" t="s">
        <v>47</v>
      </c>
      <c r="AE104" s="63">
        <v>3090</v>
      </c>
      <c r="AF104" s="63">
        <v>3410</v>
      </c>
      <c r="AG104" s="63">
        <v>309</v>
      </c>
      <c r="AH104" s="63">
        <v>341</v>
      </c>
      <c r="AI104" s="63">
        <f t="shared" si="5"/>
        <v>109.24799769332158</v>
      </c>
      <c r="AJ104" s="63">
        <f t="shared" si="4"/>
        <v>120.56170619230635</v>
      </c>
    </row>
    <row r="105" spans="1:36" s="63" customFormat="1" ht="43.2">
      <c r="A105" s="63">
        <v>121</v>
      </c>
      <c r="B105" s="63">
        <v>559</v>
      </c>
      <c r="C105" s="67" t="s">
        <v>531</v>
      </c>
      <c r="D105" s="67" t="s">
        <v>477</v>
      </c>
      <c r="E105" s="67" t="s">
        <v>478</v>
      </c>
      <c r="F105" s="67">
        <v>51.165700000000001</v>
      </c>
      <c r="G105" s="67">
        <v>10.451499999999999</v>
      </c>
      <c r="H105" s="67"/>
      <c r="I105" s="67"/>
      <c r="N105" s="63" t="s">
        <v>509</v>
      </c>
      <c r="O105" s="67" t="s">
        <v>191</v>
      </c>
      <c r="P105" s="63" t="s">
        <v>41</v>
      </c>
      <c r="R105" s="63" t="s">
        <v>42</v>
      </c>
      <c r="S105" s="63" t="s">
        <v>42</v>
      </c>
      <c r="U105" s="67" t="s">
        <v>55</v>
      </c>
      <c r="V105" s="67" t="s">
        <v>193</v>
      </c>
      <c r="W105" s="67" t="s">
        <v>117</v>
      </c>
      <c r="AC105" s="63">
        <v>2</v>
      </c>
      <c r="AD105" s="63" t="s">
        <v>47</v>
      </c>
      <c r="AE105" s="63">
        <v>66700</v>
      </c>
      <c r="AF105" s="63">
        <v>78300</v>
      </c>
      <c r="AG105" s="63">
        <v>6670</v>
      </c>
      <c r="AH105" s="63">
        <v>7830</v>
      </c>
      <c r="AI105" s="63">
        <f t="shared" si="5"/>
        <v>4716.4022305142717</v>
      </c>
      <c r="AJ105" s="63">
        <f t="shared" si="4"/>
        <v>5536.646096690667</v>
      </c>
    </row>
    <row r="106" spans="1:36" s="63" customFormat="1" ht="43.2">
      <c r="A106" s="63">
        <v>121</v>
      </c>
      <c r="B106" s="63">
        <v>560</v>
      </c>
      <c r="C106" s="67" t="s">
        <v>531</v>
      </c>
      <c r="D106" s="67" t="s">
        <v>504</v>
      </c>
      <c r="E106" s="67" t="s">
        <v>505</v>
      </c>
      <c r="F106" s="67">
        <v>41.871899999999997</v>
      </c>
      <c r="G106" s="67">
        <v>12.567399999999999</v>
      </c>
      <c r="H106" s="67"/>
      <c r="I106" s="67"/>
      <c r="N106" s="63" t="s">
        <v>509</v>
      </c>
      <c r="O106" s="67" t="s">
        <v>398</v>
      </c>
      <c r="P106" s="63" t="s">
        <v>41</v>
      </c>
      <c r="R106" s="63" t="s">
        <v>42</v>
      </c>
      <c r="S106" s="63" t="s">
        <v>42</v>
      </c>
      <c r="U106" s="67" t="s">
        <v>55</v>
      </c>
      <c r="V106" s="67" t="s">
        <v>193</v>
      </c>
      <c r="W106" s="67" t="s">
        <v>117</v>
      </c>
      <c r="AC106" s="63">
        <v>2</v>
      </c>
      <c r="AD106" s="63" t="s">
        <v>47</v>
      </c>
      <c r="AE106" s="63">
        <v>8600</v>
      </c>
      <c r="AF106" s="63">
        <v>9100</v>
      </c>
      <c r="AG106" s="63">
        <v>860</v>
      </c>
      <c r="AH106" s="63">
        <v>910</v>
      </c>
      <c r="AI106" s="63">
        <f t="shared" si="5"/>
        <v>608.11183182043078</v>
      </c>
      <c r="AJ106" s="63">
        <f t="shared" si="4"/>
        <v>643.46717087975821</v>
      </c>
    </row>
    <row r="107" spans="1:36" s="63" customFormat="1" ht="43.2">
      <c r="A107" s="63">
        <v>122</v>
      </c>
      <c r="B107" s="63">
        <v>561</v>
      </c>
      <c r="C107" s="67" t="s">
        <v>532</v>
      </c>
      <c r="D107" s="67" t="s">
        <v>533</v>
      </c>
      <c r="E107" s="67" t="s">
        <v>534</v>
      </c>
      <c r="F107" s="67">
        <v>38.963700000000003</v>
      </c>
      <c r="G107" s="67">
        <v>35.243299999999998</v>
      </c>
      <c r="H107" s="67"/>
      <c r="I107" s="67"/>
      <c r="N107" s="63" t="s">
        <v>474</v>
      </c>
      <c r="O107" s="67" t="s">
        <v>398</v>
      </c>
      <c r="P107" s="63" t="s">
        <v>42</v>
      </c>
      <c r="R107" s="63" t="s">
        <v>42</v>
      </c>
      <c r="S107" s="63" t="s">
        <v>42</v>
      </c>
      <c r="U107" s="67" t="s">
        <v>55</v>
      </c>
      <c r="V107" s="67" t="s">
        <v>193</v>
      </c>
      <c r="W107" s="67" t="s">
        <v>117</v>
      </c>
      <c r="AC107" s="63">
        <v>4</v>
      </c>
      <c r="AD107" s="63" t="s">
        <v>47</v>
      </c>
      <c r="AE107" s="63">
        <v>2620</v>
      </c>
      <c r="AF107" s="63">
        <v>2840</v>
      </c>
      <c r="AG107" s="63">
        <v>262</v>
      </c>
      <c r="AH107" s="63">
        <v>284</v>
      </c>
      <c r="AI107" s="63">
        <f t="shared" si="5"/>
        <v>131</v>
      </c>
      <c r="AJ107" s="63">
        <f t="shared" si="4"/>
        <v>142</v>
      </c>
    </row>
    <row r="108" spans="1:36" s="63" customFormat="1" ht="43.2">
      <c r="A108" s="63">
        <v>123</v>
      </c>
      <c r="B108" s="63">
        <v>562</v>
      </c>
      <c r="C108" s="67" t="s">
        <v>535</v>
      </c>
      <c r="D108" s="67" t="s">
        <v>536</v>
      </c>
      <c r="E108" s="67" t="s">
        <v>537</v>
      </c>
      <c r="F108" s="67">
        <v>55.378100000000003</v>
      </c>
      <c r="G108" s="67">
        <v>-3.4228999999999998</v>
      </c>
      <c r="H108" s="67"/>
      <c r="I108" s="67"/>
      <c r="N108" s="63" t="s">
        <v>491</v>
      </c>
      <c r="O108" s="67" t="s">
        <v>414</v>
      </c>
      <c r="P108" s="63" t="s">
        <v>41</v>
      </c>
      <c r="R108" s="63" t="s">
        <v>41</v>
      </c>
      <c r="S108" s="63" t="s">
        <v>42</v>
      </c>
      <c r="U108" s="67" t="s">
        <v>55</v>
      </c>
      <c r="V108" s="67" t="s">
        <v>193</v>
      </c>
      <c r="W108" s="67" t="s">
        <v>117</v>
      </c>
      <c r="AC108" s="63">
        <v>6</v>
      </c>
      <c r="AD108" s="63" t="s">
        <v>47</v>
      </c>
      <c r="AE108" s="63">
        <v>30900</v>
      </c>
      <c r="AF108" s="63">
        <v>55300</v>
      </c>
      <c r="AG108" s="63">
        <v>3090</v>
      </c>
      <c r="AH108" s="63">
        <v>5530</v>
      </c>
      <c r="AI108" s="63">
        <f t="shared" si="5"/>
        <v>1261.4872175333369</v>
      </c>
      <c r="AJ108" s="63">
        <f t="shared" si="4"/>
        <v>2257.6130462651627</v>
      </c>
    </row>
    <row r="109" spans="1:36" s="63" customFormat="1" ht="43.2">
      <c r="A109" s="63">
        <v>124</v>
      </c>
      <c r="B109" s="63">
        <v>563</v>
      </c>
      <c r="C109" s="67" t="s">
        <v>538</v>
      </c>
      <c r="D109" s="67" t="s">
        <v>477</v>
      </c>
      <c r="E109" s="67" t="s">
        <v>478</v>
      </c>
      <c r="F109" s="67">
        <v>51.165700000000001</v>
      </c>
      <c r="G109" s="67">
        <v>10.451499999999999</v>
      </c>
      <c r="H109" s="67"/>
      <c r="I109" s="67"/>
      <c r="N109" s="63" t="s">
        <v>448</v>
      </c>
      <c r="O109" s="67" t="s">
        <v>422</v>
      </c>
      <c r="P109" s="63" t="s">
        <v>42</v>
      </c>
      <c r="R109" s="63" t="s">
        <v>41</v>
      </c>
      <c r="S109" s="63" t="s">
        <v>42</v>
      </c>
      <c r="U109" s="67" t="s">
        <v>55</v>
      </c>
      <c r="V109" s="67" t="s">
        <v>193</v>
      </c>
      <c r="W109" s="67" t="s">
        <v>117</v>
      </c>
      <c r="AC109" s="63">
        <v>12</v>
      </c>
      <c r="AD109" s="63" t="s">
        <v>47</v>
      </c>
      <c r="AE109" s="63">
        <v>5560</v>
      </c>
      <c r="AF109" s="63">
        <v>5220</v>
      </c>
      <c r="AG109" s="63">
        <v>556</v>
      </c>
      <c r="AH109" s="63">
        <v>522</v>
      </c>
      <c r="AI109" s="63">
        <f t="shared" si="5"/>
        <v>160.50337483471597</v>
      </c>
      <c r="AJ109" s="63">
        <f t="shared" si="4"/>
        <v>150.68842025849233</v>
      </c>
    </row>
    <row r="110" spans="1:36" s="63" customFormat="1" ht="43.2">
      <c r="A110" s="63">
        <v>125</v>
      </c>
      <c r="B110" s="63">
        <v>564</v>
      </c>
      <c r="C110" s="67" t="s">
        <v>539</v>
      </c>
      <c r="D110" s="67" t="s">
        <v>471</v>
      </c>
      <c r="E110" s="67" t="s">
        <v>472</v>
      </c>
      <c r="F110" s="67">
        <v>45.1</v>
      </c>
      <c r="G110" s="67">
        <v>15.2</v>
      </c>
      <c r="H110" s="67"/>
      <c r="I110" s="67"/>
      <c r="N110" s="63" t="s">
        <v>448</v>
      </c>
      <c r="O110" s="67" t="s">
        <v>398</v>
      </c>
      <c r="P110" s="63" t="s">
        <v>42</v>
      </c>
      <c r="R110" s="63" t="s">
        <v>42</v>
      </c>
      <c r="S110" s="63" t="s">
        <v>42</v>
      </c>
      <c r="U110" s="67" t="s">
        <v>55</v>
      </c>
      <c r="V110" s="67" t="s">
        <v>193</v>
      </c>
      <c r="W110" s="67" t="s">
        <v>117</v>
      </c>
      <c r="AC110" s="63">
        <v>2</v>
      </c>
      <c r="AD110" s="63" t="s">
        <v>47</v>
      </c>
      <c r="AE110" s="63">
        <v>6620</v>
      </c>
      <c r="AF110" s="63">
        <v>6450</v>
      </c>
      <c r="AG110" s="63">
        <v>662</v>
      </c>
      <c r="AH110" s="63">
        <v>645</v>
      </c>
      <c r="AI110" s="63">
        <f t="shared" si="5"/>
        <v>468.10468914549443</v>
      </c>
      <c r="AJ110" s="63">
        <f t="shared" si="4"/>
        <v>456.08387386532314</v>
      </c>
    </row>
    <row r="111" spans="1:36" s="63" customFormat="1" ht="43.2">
      <c r="A111" s="63">
        <v>126</v>
      </c>
      <c r="B111" s="63">
        <v>565</v>
      </c>
      <c r="C111" s="67" t="s">
        <v>540</v>
      </c>
      <c r="D111" s="67" t="s">
        <v>500</v>
      </c>
      <c r="E111" s="67" t="s">
        <v>501</v>
      </c>
      <c r="F111" s="67">
        <v>46.818199999999997</v>
      </c>
      <c r="G111" s="67">
        <v>8.2274999999999991</v>
      </c>
      <c r="H111" s="67"/>
      <c r="I111" s="67"/>
      <c r="N111" s="63" t="s">
        <v>440</v>
      </c>
      <c r="O111" s="67" t="s">
        <v>398</v>
      </c>
      <c r="P111" s="63" t="s">
        <v>41</v>
      </c>
      <c r="R111" s="63" t="s">
        <v>41</v>
      </c>
      <c r="S111" s="63" t="s">
        <v>42</v>
      </c>
      <c r="U111" s="67" t="s">
        <v>55</v>
      </c>
      <c r="V111" s="67" t="s">
        <v>193</v>
      </c>
      <c r="W111" s="67" t="s">
        <v>117</v>
      </c>
      <c r="AC111" s="63">
        <v>8</v>
      </c>
      <c r="AD111" s="63" t="s">
        <v>47</v>
      </c>
      <c r="AE111" s="63">
        <v>6940</v>
      </c>
      <c r="AF111" s="63">
        <v>7710</v>
      </c>
      <c r="AG111" s="63">
        <v>694</v>
      </c>
      <c r="AH111" s="63">
        <v>771</v>
      </c>
      <c r="AI111" s="63">
        <f t="shared" si="5"/>
        <v>245.36605307173198</v>
      </c>
      <c r="AJ111" s="63">
        <f t="shared" si="4"/>
        <v>272.58966414741406</v>
      </c>
    </row>
    <row r="112" spans="1:36" s="63" customFormat="1" ht="43.2">
      <c r="A112" s="63">
        <v>127</v>
      </c>
      <c r="B112" s="63">
        <v>566</v>
      </c>
      <c r="C112" s="67" t="s">
        <v>541</v>
      </c>
      <c r="D112" s="67" t="s">
        <v>500</v>
      </c>
      <c r="E112" s="67" t="s">
        <v>501</v>
      </c>
      <c r="F112" s="67">
        <v>46.818199999999997</v>
      </c>
      <c r="G112" s="67">
        <v>8.2274999999999991</v>
      </c>
      <c r="H112" s="67"/>
      <c r="I112" s="67"/>
      <c r="N112" s="63" t="s">
        <v>448</v>
      </c>
      <c r="O112" s="67" t="s">
        <v>403</v>
      </c>
      <c r="P112" s="63" t="s">
        <v>42</v>
      </c>
      <c r="R112" s="63" t="s">
        <v>42</v>
      </c>
      <c r="S112" s="63" t="s">
        <v>42</v>
      </c>
      <c r="U112" s="67" t="s">
        <v>55</v>
      </c>
      <c r="V112" s="67" t="s">
        <v>193</v>
      </c>
      <c r="W112" s="67" t="s">
        <v>117</v>
      </c>
      <c r="AC112" s="63">
        <v>12</v>
      </c>
      <c r="AD112" s="63" t="s">
        <v>47</v>
      </c>
      <c r="AE112" s="63">
        <v>16300</v>
      </c>
      <c r="AF112" s="63">
        <v>20300</v>
      </c>
      <c r="AG112" s="63">
        <v>1630</v>
      </c>
      <c r="AH112" s="63">
        <v>2030</v>
      </c>
      <c r="AI112" s="63">
        <f t="shared" si="5"/>
        <v>470.54046938954502</v>
      </c>
      <c r="AJ112" s="63">
        <f t="shared" si="4"/>
        <v>586.01052322747023</v>
      </c>
    </row>
    <row r="113" spans="1:36" s="63" customFormat="1" ht="43.2">
      <c r="A113" s="63">
        <v>127</v>
      </c>
      <c r="B113" s="63">
        <v>567</v>
      </c>
      <c r="C113" s="67" t="s">
        <v>541</v>
      </c>
      <c r="D113" s="67" t="s">
        <v>500</v>
      </c>
      <c r="E113" s="67" t="s">
        <v>501</v>
      </c>
      <c r="F113" s="67">
        <v>46.818199999999997</v>
      </c>
      <c r="G113" s="67">
        <v>8.2274999999999991</v>
      </c>
      <c r="H113" s="67"/>
      <c r="I113" s="67"/>
      <c r="N113" s="63" t="s">
        <v>448</v>
      </c>
      <c r="O113" s="67" t="s">
        <v>398</v>
      </c>
      <c r="P113" s="63" t="s">
        <v>42</v>
      </c>
      <c r="R113" s="63" t="s">
        <v>42</v>
      </c>
      <c r="S113" s="63" t="s">
        <v>42</v>
      </c>
      <c r="U113" s="67" t="s">
        <v>55</v>
      </c>
      <c r="V113" s="67" t="s">
        <v>193</v>
      </c>
      <c r="W113" s="67" t="s">
        <v>117</v>
      </c>
      <c r="AC113" s="63">
        <v>12</v>
      </c>
      <c r="AD113" s="63" t="s">
        <v>47</v>
      </c>
      <c r="AE113" s="63">
        <v>5900</v>
      </c>
      <c r="AF113" s="63">
        <v>6200</v>
      </c>
      <c r="AG113" s="63">
        <v>590</v>
      </c>
      <c r="AH113" s="63">
        <v>620</v>
      </c>
      <c r="AI113" s="63">
        <f t="shared" si="5"/>
        <v>170.31832941093961</v>
      </c>
      <c r="AJ113" s="63">
        <f t="shared" si="4"/>
        <v>178.97858344878401</v>
      </c>
    </row>
    <row r="114" spans="1:36" s="63" customFormat="1" ht="43.2">
      <c r="A114" s="63">
        <v>127</v>
      </c>
      <c r="B114" s="63">
        <v>568</v>
      </c>
      <c r="C114" s="67" t="s">
        <v>541</v>
      </c>
      <c r="D114" s="67" t="s">
        <v>477</v>
      </c>
      <c r="E114" s="67" t="s">
        <v>478</v>
      </c>
      <c r="F114" s="67">
        <v>51.165700000000001</v>
      </c>
      <c r="G114" s="67">
        <v>10.451499999999999</v>
      </c>
      <c r="H114" s="67"/>
      <c r="I114" s="67"/>
      <c r="N114" s="63" t="s">
        <v>448</v>
      </c>
      <c r="O114" s="67" t="s">
        <v>191</v>
      </c>
      <c r="P114" s="63" t="s">
        <v>42</v>
      </c>
      <c r="R114" s="63" t="s">
        <v>42</v>
      </c>
      <c r="S114" s="63" t="s">
        <v>42</v>
      </c>
      <c r="U114" s="67" t="s">
        <v>55</v>
      </c>
      <c r="V114" s="67" t="s">
        <v>193</v>
      </c>
      <c r="W114" s="67" t="s">
        <v>117</v>
      </c>
      <c r="AC114" s="63">
        <v>12</v>
      </c>
      <c r="AD114" s="63" t="s">
        <v>47</v>
      </c>
      <c r="AE114" s="63">
        <v>19200</v>
      </c>
      <c r="AF114" s="63">
        <v>24700</v>
      </c>
      <c r="AG114" s="63">
        <v>1920</v>
      </c>
      <c r="AH114" s="63">
        <v>2470</v>
      </c>
      <c r="AI114" s="63">
        <f t="shared" si="5"/>
        <v>554.25625842204079</v>
      </c>
      <c r="AJ114" s="63">
        <f t="shared" si="4"/>
        <v>713.02758244918789</v>
      </c>
    </row>
    <row r="115" spans="1:36" s="63" customFormat="1" ht="43.8" thickBot="1">
      <c r="A115" s="63">
        <v>128</v>
      </c>
      <c r="B115" s="63">
        <v>569</v>
      </c>
      <c r="C115" s="67" t="s">
        <v>542</v>
      </c>
      <c r="D115" s="67" t="s">
        <v>477</v>
      </c>
      <c r="E115" s="67" t="s">
        <v>478</v>
      </c>
      <c r="F115" s="67">
        <v>51.165700000000001</v>
      </c>
      <c r="G115" s="67">
        <v>10.451499999999999</v>
      </c>
      <c r="H115" s="67"/>
      <c r="I115" s="67"/>
      <c r="K115" s="76"/>
      <c r="L115" s="76"/>
      <c r="M115" s="76"/>
      <c r="N115" s="76" t="s">
        <v>448</v>
      </c>
      <c r="O115" s="67" t="s">
        <v>414</v>
      </c>
      <c r="P115" s="63" t="s">
        <v>42</v>
      </c>
      <c r="R115" s="63" t="s">
        <v>41</v>
      </c>
      <c r="S115" s="63" t="s">
        <v>42</v>
      </c>
      <c r="U115" s="67" t="s">
        <v>55</v>
      </c>
      <c r="V115" s="67" t="s">
        <v>193</v>
      </c>
      <c r="W115" s="67" t="s">
        <v>117</v>
      </c>
      <c r="AC115" s="63">
        <v>6</v>
      </c>
      <c r="AD115" s="63" t="s">
        <v>47</v>
      </c>
      <c r="AE115" s="63">
        <v>15570</v>
      </c>
      <c r="AF115" s="63">
        <v>19530</v>
      </c>
      <c r="AG115" s="63">
        <v>1557</v>
      </c>
      <c r="AH115" s="63">
        <v>1953</v>
      </c>
      <c r="AI115" s="63">
        <f t="shared" si="5"/>
        <v>635.64258825223476</v>
      </c>
      <c r="AJ115" s="63">
        <f t="shared" si="4"/>
        <v>797.30891127592452</v>
      </c>
    </row>
    <row r="116" spans="1:36" s="63" customFormat="1" ht="43.8" thickBot="1">
      <c r="A116" s="63">
        <v>129</v>
      </c>
      <c r="B116" s="63">
        <v>570</v>
      </c>
      <c r="C116" s="67" t="s">
        <v>543</v>
      </c>
      <c r="D116" s="67" t="s">
        <v>544</v>
      </c>
      <c r="E116" s="67" t="s">
        <v>545</v>
      </c>
      <c r="F116" s="67">
        <v>40.433300000000003</v>
      </c>
      <c r="G116" s="67">
        <v>-3.7</v>
      </c>
      <c r="H116" s="67"/>
      <c r="I116" s="67"/>
      <c r="K116" s="76"/>
      <c r="L116" s="76"/>
      <c r="M116" s="76"/>
      <c r="N116" s="76" t="s">
        <v>546</v>
      </c>
      <c r="O116" s="67" t="s">
        <v>398</v>
      </c>
      <c r="P116" s="63" t="s">
        <v>42</v>
      </c>
      <c r="R116" s="63" t="s">
        <v>41</v>
      </c>
      <c r="S116" s="63" t="s">
        <v>42</v>
      </c>
      <c r="U116" s="67" t="s">
        <v>55</v>
      </c>
      <c r="V116" s="67" t="s">
        <v>193</v>
      </c>
      <c r="W116" s="67" t="s">
        <v>117</v>
      </c>
      <c r="AC116" s="63">
        <v>6</v>
      </c>
      <c r="AD116" s="63" t="s">
        <v>47</v>
      </c>
      <c r="AE116" s="63">
        <v>2650</v>
      </c>
      <c r="AF116" s="63">
        <v>2710</v>
      </c>
      <c r="AG116" s="63">
        <v>265</v>
      </c>
      <c r="AH116" s="63">
        <v>271</v>
      </c>
      <c r="AI116" s="63">
        <f t="shared" si="5"/>
        <v>108.18579697292371</v>
      </c>
      <c r="AJ116" s="63">
        <f t="shared" si="4"/>
        <v>110.63528671570688</v>
      </c>
    </row>
    <row r="117" spans="1:36" s="63" customFormat="1" ht="43.8" thickBot="1">
      <c r="A117" s="63">
        <v>130</v>
      </c>
      <c r="B117" s="63">
        <v>571</v>
      </c>
      <c r="C117" s="67" t="s">
        <v>547</v>
      </c>
      <c r="D117" s="67" t="s">
        <v>548</v>
      </c>
      <c r="E117" s="67" t="s">
        <v>549</v>
      </c>
      <c r="F117" s="67">
        <v>44.783299999999997</v>
      </c>
      <c r="G117" s="67">
        <v>20.4833</v>
      </c>
      <c r="H117" s="67"/>
      <c r="I117" s="67"/>
      <c r="K117" s="76"/>
      <c r="L117" s="76"/>
      <c r="M117" s="76"/>
      <c r="N117" s="76" t="s">
        <v>474</v>
      </c>
      <c r="O117" s="67" t="s">
        <v>414</v>
      </c>
      <c r="P117" s="63" t="s">
        <v>41</v>
      </c>
      <c r="R117" s="63" t="s">
        <v>42</v>
      </c>
      <c r="S117" s="63" t="s">
        <v>42</v>
      </c>
      <c r="U117" s="67" t="s">
        <v>55</v>
      </c>
      <c r="V117" s="67" t="s">
        <v>193</v>
      </c>
      <c r="W117" s="67" t="s">
        <v>117</v>
      </c>
      <c r="AC117" s="63">
        <v>8</v>
      </c>
      <c r="AD117" s="63" t="s">
        <v>47</v>
      </c>
      <c r="AE117" s="63">
        <v>5290</v>
      </c>
      <c r="AF117" s="63">
        <v>10010</v>
      </c>
      <c r="AG117" s="63">
        <v>529</v>
      </c>
      <c r="AH117" s="63">
        <v>1001</v>
      </c>
      <c r="AI117" s="63">
        <f t="shared" si="5"/>
        <v>187.0297436238418</v>
      </c>
      <c r="AJ117" s="63">
        <f t="shared" si="4"/>
        <v>353.906943983867</v>
      </c>
    </row>
    <row r="118" spans="1:36" s="63" customFormat="1" ht="43.8" thickBot="1">
      <c r="A118" s="63">
        <v>131</v>
      </c>
      <c r="B118" s="63">
        <v>572</v>
      </c>
      <c r="C118" s="67" t="s">
        <v>550</v>
      </c>
      <c r="D118" s="67" t="s">
        <v>551</v>
      </c>
      <c r="E118" s="67" t="s">
        <v>552</v>
      </c>
      <c r="F118" s="67">
        <v>51.15</v>
      </c>
      <c r="G118" s="67">
        <v>17.0167</v>
      </c>
      <c r="H118" s="67"/>
      <c r="I118" s="67"/>
      <c r="K118" s="76"/>
      <c r="L118" s="76"/>
      <c r="M118" s="76"/>
      <c r="N118" s="76" t="s">
        <v>391</v>
      </c>
      <c r="O118" s="67" t="s">
        <v>422</v>
      </c>
      <c r="P118" s="63" t="s">
        <v>41</v>
      </c>
      <c r="R118" s="63" t="s">
        <v>42</v>
      </c>
      <c r="S118" s="63" t="s">
        <v>42</v>
      </c>
      <c r="U118" s="67" t="s">
        <v>55</v>
      </c>
      <c r="V118" s="67" t="s">
        <v>193</v>
      </c>
      <c r="W118" s="67" t="s">
        <v>117</v>
      </c>
      <c r="AC118" s="63">
        <v>6</v>
      </c>
      <c r="AD118" s="63" t="s">
        <v>47</v>
      </c>
      <c r="AE118" s="63">
        <v>4050</v>
      </c>
      <c r="AF118" s="63">
        <v>4900</v>
      </c>
      <c r="AG118" s="63">
        <v>405</v>
      </c>
      <c r="AH118" s="63">
        <v>490</v>
      </c>
      <c r="AI118" s="63">
        <f t="shared" si="5"/>
        <v>165.34055763786455</v>
      </c>
      <c r="AJ118" s="63">
        <f t="shared" si="4"/>
        <v>200.0416623272929</v>
      </c>
    </row>
    <row r="119" spans="1:36" s="63" customFormat="1" ht="43.8" thickBot="1">
      <c r="A119" s="63">
        <v>131</v>
      </c>
      <c r="B119" s="63">
        <v>573</v>
      </c>
      <c r="C119" s="67" t="s">
        <v>550</v>
      </c>
      <c r="D119" s="67" t="s">
        <v>553</v>
      </c>
      <c r="E119" s="67" t="s">
        <v>554</v>
      </c>
      <c r="F119" s="67">
        <v>51.916699999999999</v>
      </c>
      <c r="G119" s="67">
        <v>15.933299999999999</v>
      </c>
      <c r="H119" s="67"/>
      <c r="I119" s="67"/>
      <c r="K119" s="76"/>
      <c r="L119" s="76"/>
      <c r="M119" s="76"/>
      <c r="N119" s="76" t="s">
        <v>391</v>
      </c>
      <c r="O119" s="67" t="s">
        <v>422</v>
      </c>
      <c r="P119" s="63" t="s">
        <v>41</v>
      </c>
      <c r="R119" s="63" t="s">
        <v>41</v>
      </c>
      <c r="S119" s="63" t="s">
        <v>42</v>
      </c>
      <c r="U119" s="67" t="s">
        <v>55</v>
      </c>
      <c r="V119" s="67" t="s">
        <v>193</v>
      </c>
      <c r="W119" s="67" t="s">
        <v>117</v>
      </c>
      <c r="AC119" s="63">
        <v>6</v>
      </c>
      <c r="AD119" s="63" t="s">
        <v>47</v>
      </c>
      <c r="AE119" s="63">
        <v>3400</v>
      </c>
      <c r="AF119" s="63">
        <v>4350</v>
      </c>
      <c r="AG119" s="63">
        <v>340</v>
      </c>
      <c r="AH119" s="63">
        <v>435</v>
      </c>
      <c r="AI119" s="63">
        <f t="shared" si="5"/>
        <v>138.80441875771345</v>
      </c>
      <c r="AJ119" s="63">
        <f t="shared" si="4"/>
        <v>177.58800635178042</v>
      </c>
    </row>
    <row r="120" spans="1:36" s="63" customFormat="1" ht="43.8" thickBot="1">
      <c r="A120" s="63">
        <v>132</v>
      </c>
      <c r="B120" s="63">
        <v>574</v>
      </c>
      <c r="C120" s="67" t="s">
        <v>555</v>
      </c>
      <c r="D120" s="67" t="s">
        <v>556</v>
      </c>
      <c r="E120" s="67" t="s">
        <v>557</v>
      </c>
      <c r="F120" s="67">
        <v>53.4</v>
      </c>
      <c r="G120" s="67">
        <v>16.566700000000001</v>
      </c>
      <c r="H120" s="67"/>
      <c r="I120" s="67"/>
      <c r="K120" s="76"/>
      <c r="L120" s="76"/>
      <c r="M120" s="76"/>
      <c r="N120" s="76" t="s">
        <v>440</v>
      </c>
      <c r="O120" s="67" t="s">
        <v>398</v>
      </c>
      <c r="P120" s="63" t="s">
        <v>41</v>
      </c>
      <c r="R120" s="63" t="s">
        <v>42</v>
      </c>
      <c r="S120" s="63" t="s">
        <v>42</v>
      </c>
      <c r="U120" s="67" t="s">
        <v>55</v>
      </c>
      <c r="V120" s="67" t="s">
        <v>193</v>
      </c>
      <c r="W120" s="67" t="s">
        <v>117</v>
      </c>
      <c r="AC120" s="63">
        <v>6</v>
      </c>
      <c r="AD120" s="63" t="s">
        <v>47</v>
      </c>
      <c r="AE120" s="63">
        <v>2260</v>
      </c>
      <c r="AF120" s="63">
        <v>5640</v>
      </c>
      <c r="AG120" s="63">
        <v>226</v>
      </c>
      <c r="AH120" s="63">
        <v>564</v>
      </c>
      <c r="AI120" s="63">
        <f t="shared" si="5"/>
        <v>92.264113644833046</v>
      </c>
      <c r="AJ120" s="63">
        <f t="shared" si="4"/>
        <v>230.25203582161876</v>
      </c>
    </row>
    <row r="121" spans="1:36" s="63" customFormat="1" ht="43.8" thickBot="1">
      <c r="A121" s="63">
        <v>132</v>
      </c>
      <c r="B121" s="63">
        <v>575</v>
      </c>
      <c r="C121" s="67" t="s">
        <v>555</v>
      </c>
      <c r="D121" s="67" t="s">
        <v>558</v>
      </c>
      <c r="E121" s="67" t="s">
        <v>559</v>
      </c>
      <c r="F121" s="67">
        <v>51.816699999999997</v>
      </c>
      <c r="G121" s="67">
        <v>19.433299999999999</v>
      </c>
      <c r="H121" s="67"/>
      <c r="I121" s="67"/>
      <c r="K121" s="76"/>
      <c r="L121" s="76"/>
      <c r="M121" s="76"/>
      <c r="N121" s="76" t="s">
        <v>440</v>
      </c>
      <c r="O121" s="67" t="s">
        <v>398</v>
      </c>
      <c r="P121" s="63" t="s">
        <v>41</v>
      </c>
      <c r="R121" s="63" t="s">
        <v>41</v>
      </c>
      <c r="S121" s="63" t="s">
        <v>42</v>
      </c>
      <c r="U121" s="67" t="s">
        <v>55</v>
      </c>
      <c r="V121" s="67" t="s">
        <v>193</v>
      </c>
      <c r="W121" s="67" t="s">
        <v>117</v>
      </c>
      <c r="AC121" s="63">
        <v>6</v>
      </c>
      <c r="AD121" s="63" t="s">
        <v>47</v>
      </c>
      <c r="AE121" s="63">
        <v>1210</v>
      </c>
      <c r="AF121" s="63">
        <v>1940</v>
      </c>
      <c r="AG121" s="63">
        <v>121</v>
      </c>
      <c r="AH121" s="63">
        <v>194</v>
      </c>
      <c r="AI121" s="63">
        <f t="shared" si="5"/>
        <v>49.398043146127428</v>
      </c>
      <c r="AJ121" s="63">
        <f t="shared" si="4"/>
        <v>79.200168349989426</v>
      </c>
    </row>
    <row r="122" spans="1:36" s="63" customFormat="1" ht="58.2" thickBot="1">
      <c r="A122" s="63">
        <v>133</v>
      </c>
      <c r="B122" s="63">
        <v>576</v>
      </c>
      <c r="C122" s="67" t="s">
        <v>560</v>
      </c>
      <c r="D122" s="67" t="s">
        <v>561</v>
      </c>
      <c r="E122" s="67" t="s">
        <v>562</v>
      </c>
      <c r="F122" s="67">
        <v>53.433300000000003</v>
      </c>
      <c r="G122" s="67">
        <v>14.55</v>
      </c>
      <c r="H122" s="67"/>
      <c r="I122" s="67"/>
      <c r="K122" s="76"/>
      <c r="L122" s="76"/>
      <c r="M122" s="76"/>
      <c r="N122" s="76" t="s">
        <v>546</v>
      </c>
      <c r="O122" s="67" t="s">
        <v>422</v>
      </c>
      <c r="P122" s="63" t="s">
        <v>41</v>
      </c>
      <c r="R122" s="63" t="s">
        <v>42</v>
      </c>
      <c r="S122" s="63" t="s">
        <v>42</v>
      </c>
      <c r="U122" s="67" t="s">
        <v>55</v>
      </c>
      <c r="V122" s="67" t="s">
        <v>193</v>
      </c>
      <c r="W122" s="67" t="s">
        <v>117</v>
      </c>
      <c r="AC122" s="63">
        <v>6</v>
      </c>
      <c r="AD122" s="63" t="s">
        <v>47</v>
      </c>
      <c r="AE122" s="63">
        <v>5780</v>
      </c>
      <c r="AF122" s="63">
        <v>6410</v>
      </c>
      <c r="AG122" s="63">
        <v>578</v>
      </c>
      <c r="AH122" s="63">
        <v>641</v>
      </c>
      <c r="AI122" s="63">
        <f t="shared" si="5"/>
        <v>235.96751188811285</v>
      </c>
      <c r="AJ122" s="63">
        <f t="shared" si="4"/>
        <v>261.6871541873362</v>
      </c>
    </row>
    <row r="123" spans="1:36" s="63" customFormat="1" ht="43.8" thickBot="1">
      <c r="A123" s="63">
        <v>134</v>
      </c>
      <c r="B123" s="63">
        <v>577</v>
      </c>
      <c r="C123" s="67" t="s">
        <v>563</v>
      </c>
      <c r="D123" s="67" t="s">
        <v>564</v>
      </c>
      <c r="E123" s="67" t="s">
        <v>565</v>
      </c>
      <c r="F123" s="67">
        <v>52.2333</v>
      </c>
      <c r="G123" s="67">
        <v>21.0167</v>
      </c>
      <c r="H123" s="67"/>
      <c r="I123" s="67"/>
      <c r="K123" s="76"/>
      <c r="L123" s="76"/>
      <c r="M123" s="76"/>
      <c r="N123" s="76" t="s">
        <v>391</v>
      </c>
      <c r="O123" s="67" t="s">
        <v>422</v>
      </c>
      <c r="P123" s="63" t="s">
        <v>42</v>
      </c>
      <c r="R123" s="63" t="s">
        <v>42</v>
      </c>
      <c r="S123" s="63" t="s">
        <v>42</v>
      </c>
      <c r="U123" s="67" t="s">
        <v>55</v>
      </c>
      <c r="V123" s="67" t="s">
        <v>193</v>
      </c>
      <c r="W123" s="67" t="s">
        <v>117</v>
      </c>
      <c r="AC123" s="63">
        <v>6</v>
      </c>
      <c r="AD123" s="63" t="s">
        <v>47</v>
      </c>
      <c r="AE123" s="63">
        <v>4020</v>
      </c>
      <c r="AF123" s="63">
        <v>4650</v>
      </c>
      <c r="AG123" s="63">
        <v>402</v>
      </c>
      <c r="AH123" s="63">
        <v>465</v>
      </c>
      <c r="AI123" s="63">
        <f t="shared" si="5"/>
        <v>164.11581276647294</v>
      </c>
      <c r="AJ123" s="63">
        <f t="shared" si="4"/>
        <v>189.83545506569632</v>
      </c>
    </row>
    <row r="124" spans="1:36" s="63" customFormat="1" ht="43.8" thickBot="1">
      <c r="A124" s="63">
        <v>135</v>
      </c>
      <c r="B124" s="63">
        <v>578</v>
      </c>
      <c r="C124" s="67" t="s">
        <v>566</v>
      </c>
      <c r="D124" s="67" t="s">
        <v>567</v>
      </c>
      <c r="E124" s="67" t="s">
        <v>568</v>
      </c>
      <c r="F124" s="67">
        <v>41.9</v>
      </c>
      <c r="G124" s="67">
        <v>12.4833</v>
      </c>
      <c r="H124" s="67"/>
      <c r="K124" s="76"/>
      <c r="L124" s="76"/>
      <c r="M124" s="76"/>
      <c r="N124" s="76" t="s">
        <v>391</v>
      </c>
      <c r="O124" s="67" t="s">
        <v>414</v>
      </c>
      <c r="P124" s="63" t="s">
        <v>42</v>
      </c>
      <c r="R124" s="63" t="s">
        <v>42</v>
      </c>
      <c r="S124" s="63" t="s">
        <v>42</v>
      </c>
      <c r="U124" s="67" t="s">
        <v>43</v>
      </c>
      <c r="V124" s="67" t="s">
        <v>569</v>
      </c>
      <c r="W124" s="67" t="s">
        <v>117</v>
      </c>
      <c r="AC124" s="63">
        <v>6</v>
      </c>
      <c r="AD124" s="63" t="s">
        <v>47</v>
      </c>
      <c r="AE124" s="63">
        <v>6500</v>
      </c>
      <c r="AF124" s="63">
        <v>7750</v>
      </c>
      <c r="AG124" s="63">
        <v>650</v>
      </c>
      <c r="AH124" s="63">
        <v>775</v>
      </c>
      <c r="AI124" s="63">
        <f t="shared" si="5"/>
        <v>265.361388801511</v>
      </c>
      <c r="AJ124" s="63">
        <f t="shared" si="4"/>
        <v>316.39242510949384</v>
      </c>
    </row>
    <row r="125" spans="1:36" s="63" customFormat="1" ht="43.8" thickBot="1">
      <c r="A125" s="63">
        <v>136</v>
      </c>
      <c r="B125" s="63">
        <v>579</v>
      </c>
      <c r="C125" s="67" t="s">
        <v>570</v>
      </c>
      <c r="D125" s="67" t="s">
        <v>567</v>
      </c>
      <c r="E125" s="67" t="s">
        <v>568</v>
      </c>
      <c r="F125" s="67">
        <v>41.9</v>
      </c>
      <c r="G125" s="67">
        <v>12.4833</v>
      </c>
      <c r="H125" s="67"/>
      <c r="K125" s="76"/>
      <c r="L125" s="76"/>
      <c r="M125" s="76"/>
      <c r="N125" s="76" t="s">
        <v>440</v>
      </c>
      <c r="O125" s="67" t="s">
        <v>414</v>
      </c>
      <c r="P125" s="63" t="s">
        <v>41</v>
      </c>
      <c r="R125" s="63" t="s">
        <v>42</v>
      </c>
      <c r="S125" s="63" t="s">
        <v>42</v>
      </c>
      <c r="U125" s="67" t="s">
        <v>43</v>
      </c>
      <c r="V125" s="67" t="s">
        <v>569</v>
      </c>
      <c r="W125" s="67" t="s">
        <v>117</v>
      </c>
      <c r="AC125" s="63">
        <v>4</v>
      </c>
      <c r="AD125" s="63" t="s">
        <v>47</v>
      </c>
      <c r="AE125" s="63">
        <v>7800</v>
      </c>
      <c r="AF125" s="63">
        <v>9700</v>
      </c>
      <c r="AG125" s="63">
        <v>780</v>
      </c>
      <c r="AH125" s="63">
        <v>970</v>
      </c>
      <c r="AI125" s="63">
        <f t="shared" si="5"/>
        <v>390</v>
      </c>
      <c r="AJ125" s="63">
        <f t="shared" si="4"/>
        <v>485</v>
      </c>
    </row>
    <row r="126" spans="1:36" s="63" customFormat="1" ht="43.8" thickBot="1">
      <c r="A126" s="63">
        <v>136</v>
      </c>
      <c r="B126" s="63">
        <v>580</v>
      </c>
      <c r="C126" s="67" t="s">
        <v>570</v>
      </c>
      <c r="D126" s="67" t="s">
        <v>567</v>
      </c>
      <c r="E126" s="67" t="s">
        <v>568</v>
      </c>
      <c r="F126" s="67">
        <v>41.9</v>
      </c>
      <c r="G126" s="67">
        <v>12.4833</v>
      </c>
      <c r="H126" s="67"/>
      <c r="K126" s="76"/>
      <c r="L126" s="76"/>
      <c r="M126" s="76"/>
      <c r="N126" s="76" t="s">
        <v>440</v>
      </c>
      <c r="O126" s="67" t="s">
        <v>398</v>
      </c>
      <c r="P126" s="63" t="s">
        <v>41</v>
      </c>
      <c r="R126" s="63" t="s">
        <v>42</v>
      </c>
      <c r="S126" s="63" t="s">
        <v>42</v>
      </c>
      <c r="U126" s="67" t="s">
        <v>43</v>
      </c>
      <c r="V126" s="67" t="s">
        <v>569</v>
      </c>
      <c r="W126" s="67" t="s">
        <v>117</v>
      </c>
      <c r="AC126" s="63">
        <v>4</v>
      </c>
      <c r="AD126" s="63" t="s">
        <v>47</v>
      </c>
      <c r="AE126" s="63">
        <v>4800</v>
      </c>
      <c r="AF126" s="63">
        <v>5000</v>
      </c>
      <c r="AG126" s="63">
        <v>480</v>
      </c>
      <c r="AH126" s="63">
        <v>500</v>
      </c>
      <c r="AI126" s="63">
        <f t="shared" si="5"/>
        <v>240</v>
      </c>
      <c r="AJ126" s="63">
        <f t="shared" si="4"/>
        <v>250</v>
      </c>
    </row>
    <row r="127" spans="1:36" s="63" customFormat="1" ht="43.8" thickBot="1">
      <c r="A127" s="63">
        <v>137</v>
      </c>
      <c r="B127" s="63">
        <v>581</v>
      </c>
      <c r="C127" s="67" t="s">
        <v>571</v>
      </c>
      <c r="D127" s="67" t="s">
        <v>572</v>
      </c>
      <c r="E127" s="67" t="s">
        <v>573</v>
      </c>
      <c r="F127" s="67">
        <v>51.2667</v>
      </c>
      <c r="G127" s="67">
        <v>6.75</v>
      </c>
      <c r="H127" s="67"/>
      <c r="K127" s="76"/>
      <c r="L127" s="76"/>
      <c r="M127" s="76"/>
      <c r="N127" s="76" t="s">
        <v>391</v>
      </c>
      <c r="O127" s="67" t="s">
        <v>574</v>
      </c>
      <c r="P127" s="63" t="s">
        <v>41</v>
      </c>
      <c r="R127" s="63" t="s">
        <v>41</v>
      </c>
      <c r="S127" s="63" t="s">
        <v>42</v>
      </c>
      <c r="U127" s="67" t="s">
        <v>43</v>
      </c>
      <c r="V127" s="67" t="s">
        <v>569</v>
      </c>
      <c r="W127" s="67" t="s">
        <v>117</v>
      </c>
      <c r="AC127" s="63">
        <v>12</v>
      </c>
      <c r="AD127" s="63" t="s">
        <v>47</v>
      </c>
      <c r="AE127" s="63">
        <v>6360</v>
      </c>
      <c r="AF127" s="63">
        <v>5560</v>
      </c>
      <c r="AG127" s="63">
        <v>636</v>
      </c>
      <c r="AH127" s="63">
        <v>556</v>
      </c>
      <c r="AI127" s="63">
        <f t="shared" si="5"/>
        <v>183.59738560230102</v>
      </c>
      <c r="AJ127" s="63">
        <f t="shared" si="4"/>
        <v>160.50337483471597</v>
      </c>
    </row>
    <row r="128" spans="1:36" s="63" customFormat="1" ht="43.8" thickBot="1">
      <c r="A128" s="63">
        <v>138</v>
      </c>
      <c r="B128" s="63">
        <v>582</v>
      </c>
      <c r="C128" s="67" t="s">
        <v>575</v>
      </c>
      <c r="D128" s="67" t="s">
        <v>576</v>
      </c>
      <c r="E128" s="67" t="s">
        <v>577</v>
      </c>
      <c r="F128" s="67">
        <v>56.15</v>
      </c>
      <c r="G128" s="67">
        <v>10.216699999999999</v>
      </c>
      <c r="H128" s="67"/>
      <c r="K128" s="76"/>
      <c r="L128" s="76"/>
      <c r="M128" s="76"/>
      <c r="N128" s="77" t="s">
        <v>546</v>
      </c>
      <c r="O128" s="67" t="s">
        <v>398</v>
      </c>
      <c r="P128" s="63" t="s">
        <v>42</v>
      </c>
      <c r="R128" s="63" t="s">
        <v>41</v>
      </c>
      <c r="S128" s="63" t="s">
        <v>42</v>
      </c>
      <c r="U128" s="67" t="s">
        <v>43</v>
      </c>
      <c r="V128" s="67" t="s">
        <v>569</v>
      </c>
      <c r="W128" s="67" t="s">
        <v>117</v>
      </c>
      <c r="AC128" s="63">
        <v>8</v>
      </c>
      <c r="AD128" s="63" t="s">
        <v>47</v>
      </c>
      <c r="AE128" s="63">
        <v>3230</v>
      </c>
      <c r="AF128" s="63">
        <v>270</v>
      </c>
      <c r="AG128" s="63">
        <v>323</v>
      </c>
      <c r="AH128" s="63">
        <v>270</v>
      </c>
      <c r="AI128" s="63">
        <f t="shared" si="5"/>
        <v>114.19774516162742</v>
      </c>
      <c r="AJ128" s="63">
        <f t="shared" si="4"/>
        <v>95.459415460183905</v>
      </c>
    </row>
    <row r="129" spans="1:36" s="63" customFormat="1" ht="43.8" thickBot="1">
      <c r="A129" s="63">
        <v>139</v>
      </c>
      <c r="B129" s="63">
        <v>583</v>
      </c>
      <c r="C129" s="67" t="s">
        <v>578</v>
      </c>
      <c r="D129" s="67" t="s">
        <v>576</v>
      </c>
      <c r="E129" s="67" t="s">
        <v>577</v>
      </c>
      <c r="F129" s="67">
        <v>56.15</v>
      </c>
      <c r="G129" s="67">
        <v>10.216699999999999</v>
      </c>
      <c r="H129" s="67"/>
      <c r="K129" s="76"/>
      <c r="L129" s="76"/>
      <c r="M129" s="76"/>
      <c r="N129" s="76" t="s">
        <v>579</v>
      </c>
      <c r="O129" s="67" t="s">
        <v>242</v>
      </c>
      <c r="P129" s="63" t="s">
        <v>41</v>
      </c>
      <c r="R129" s="63" t="s">
        <v>42</v>
      </c>
      <c r="S129" s="63" t="s">
        <v>42</v>
      </c>
      <c r="U129" s="67" t="s">
        <v>43</v>
      </c>
      <c r="V129" s="67" t="s">
        <v>569</v>
      </c>
      <c r="W129" s="67" t="s">
        <v>117</v>
      </c>
      <c r="AC129" s="63">
        <v>8</v>
      </c>
      <c r="AD129" s="63" t="s">
        <v>47</v>
      </c>
      <c r="AE129" s="63">
        <v>25600</v>
      </c>
      <c r="AF129" s="63">
        <v>2560</v>
      </c>
      <c r="AG129" s="63">
        <v>2560</v>
      </c>
      <c r="AH129" s="63">
        <v>2560</v>
      </c>
      <c r="AI129" s="63">
        <f t="shared" si="5"/>
        <v>905.09667991878075</v>
      </c>
      <c r="AJ129" s="63">
        <f t="shared" si="4"/>
        <v>905.09667991878075</v>
      </c>
    </row>
    <row r="130" spans="1:36" s="63" customFormat="1" ht="43.8" thickBot="1">
      <c r="A130" s="63">
        <v>140</v>
      </c>
      <c r="B130" s="63">
        <v>584</v>
      </c>
      <c r="C130" s="67" t="s">
        <v>580</v>
      </c>
      <c r="D130" s="67" t="s">
        <v>572</v>
      </c>
      <c r="E130" s="67" t="s">
        <v>581</v>
      </c>
      <c r="F130" s="67">
        <v>51.2667</v>
      </c>
      <c r="G130" s="67">
        <v>10.75</v>
      </c>
      <c r="H130" s="67"/>
      <c r="K130" s="76"/>
      <c r="L130" s="76"/>
      <c r="M130" s="76"/>
      <c r="N130" s="76" t="s">
        <v>579</v>
      </c>
      <c r="O130" s="67" t="s">
        <v>191</v>
      </c>
      <c r="P130" s="63" t="s">
        <v>41</v>
      </c>
      <c r="R130" s="63" t="s">
        <v>42</v>
      </c>
      <c r="S130" s="63" t="s">
        <v>42</v>
      </c>
      <c r="U130" s="67" t="s">
        <v>43</v>
      </c>
      <c r="V130" s="67" t="s">
        <v>569</v>
      </c>
      <c r="W130" s="67" t="s">
        <v>117</v>
      </c>
      <c r="AC130" s="63">
        <v>8</v>
      </c>
      <c r="AD130" s="63" t="s">
        <v>47</v>
      </c>
      <c r="AE130" s="63">
        <v>980</v>
      </c>
      <c r="AF130" s="63">
        <v>77</v>
      </c>
      <c r="AG130" s="63">
        <v>98</v>
      </c>
      <c r="AH130" s="63">
        <v>77</v>
      </c>
      <c r="AI130" s="63">
        <f t="shared" si="5"/>
        <v>34.648232278140824</v>
      </c>
      <c r="AJ130" s="63">
        <f t="shared" si="4"/>
        <v>27.223611075682079</v>
      </c>
    </row>
    <row r="131" spans="1:36" s="63" customFormat="1" ht="58.2" thickBot="1">
      <c r="A131" s="63">
        <v>141</v>
      </c>
      <c r="B131" s="63">
        <v>585</v>
      </c>
      <c r="C131" s="67" t="s">
        <v>582</v>
      </c>
      <c r="D131" s="67" t="s">
        <v>583</v>
      </c>
      <c r="E131" s="67" t="s">
        <v>565</v>
      </c>
      <c r="F131" s="67">
        <v>52.216700000000003</v>
      </c>
      <c r="G131" s="67">
        <v>21.0167</v>
      </c>
      <c r="H131" s="67"/>
      <c r="K131" s="76"/>
      <c r="L131" s="76"/>
      <c r="M131" s="76"/>
      <c r="N131" s="76" t="s">
        <v>391</v>
      </c>
      <c r="O131" s="67" t="s">
        <v>242</v>
      </c>
      <c r="P131" s="63" t="s">
        <v>41</v>
      </c>
      <c r="R131" s="63" t="s">
        <v>42</v>
      </c>
      <c r="S131" s="63" t="s">
        <v>42</v>
      </c>
      <c r="U131" s="67" t="s">
        <v>43</v>
      </c>
      <c r="V131" s="67" t="s">
        <v>569</v>
      </c>
      <c r="W131" s="67" t="s">
        <v>117</v>
      </c>
      <c r="AC131" s="63">
        <v>8</v>
      </c>
      <c r="AD131" s="63" t="s">
        <v>47</v>
      </c>
      <c r="AE131" s="63">
        <v>27700</v>
      </c>
      <c r="AF131" s="63">
        <v>2400</v>
      </c>
      <c r="AG131" s="63">
        <v>2700</v>
      </c>
      <c r="AH131" s="63">
        <v>2400</v>
      </c>
      <c r="AI131" s="63">
        <f t="shared" si="5"/>
        <v>954.59415460183914</v>
      </c>
      <c r="AJ131" s="63">
        <f t="shared" si="4"/>
        <v>848.52813742385695</v>
      </c>
    </row>
    <row r="132" spans="1:36" s="63" customFormat="1" ht="43.8" thickBot="1">
      <c r="A132" s="63">
        <v>142</v>
      </c>
      <c r="B132" s="63">
        <v>586</v>
      </c>
      <c r="C132" s="67" t="s">
        <v>584</v>
      </c>
      <c r="D132" s="67" t="s">
        <v>583</v>
      </c>
      <c r="E132" s="67" t="s">
        <v>565</v>
      </c>
      <c r="F132" s="67">
        <v>52.216700000000003</v>
      </c>
      <c r="G132" s="67">
        <v>21.0167</v>
      </c>
      <c r="H132" s="67"/>
      <c r="I132" s="67"/>
      <c r="J132" s="67"/>
      <c r="K132" s="76"/>
      <c r="L132" s="76"/>
      <c r="M132" s="76"/>
      <c r="N132" s="76" t="s">
        <v>448</v>
      </c>
      <c r="O132" s="67" t="s">
        <v>585</v>
      </c>
      <c r="P132" s="63" t="s">
        <v>42</v>
      </c>
      <c r="R132" s="63" t="s">
        <v>41</v>
      </c>
      <c r="S132" s="63" t="s">
        <v>42</v>
      </c>
      <c r="U132" s="67" t="s">
        <v>43</v>
      </c>
      <c r="V132" s="67" t="s">
        <v>569</v>
      </c>
      <c r="W132" s="67" t="s">
        <v>117</v>
      </c>
      <c r="AC132" s="63">
        <v>10</v>
      </c>
      <c r="AD132" s="63" t="s">
        <v>47</v>
      </c>
      <c r="AE132" s="63">
        <v>16740</v>
      </c>
      <c r="AF132" s="63">
        <v>1511</v>
      </c>
      <c r="AG132" s="63">
        <v>1674</v>
      </c>
      <c r="AH132" s="63">
        <v>1511</v>
      </c>
      <c r="AI132" s="63">
        <f t="shared" si="5"/>
        <v>529.36528031218666</v>
      </c>
      <c r="AJ132" s="63">
        <f t="shared" si="4"/>
        <v>477.82015445144208</v>
      </c>
    </row>
    <row r="133" spans="1:36" s="63" customFormat="1" ht="43.8" thickBot="1">
      <c r="A133" s="63">
        <v>143</v>
      </c>
      <c r="B133" s="63">
        <v>587</v>
      </c>
      <c r="C133" s="67" t="s">
        <v>586</v>
      </c>
      <c r="D133" s="67" t="s">
        <v>587</v>
      </c>
      <c r="E133" s="67" t="s">
        <v>588</v>
      </c>
      <c r="F133" s="67">
        <v>39</v>
      </c>
      <c r="G133" s="67">
        <v>21.75</v>
      </c>
      <c r="H133" s="67"/>
      <c r="I133" s="67"/>
      <c r="J133" s="67"/>
      <c r="K133" s="76"/>
      <c r="L133" s="76"/>
      <c r="M133" s="76"/>
      <c r="N133" s="76" t="s">
        <v>474</v>
      </c>
      <c r="O133" s="67" t="s">
        <v>589</v>
      </c>
      <c r="P133" s="63" t="s">
        <v>42</v>
      </c>
      <c r="R133" s="63" t="s">
        <v>41</v>
      </c>
      <c r="S133" s="63" t="s">
        <v>42</v>
      </c>
      <c r="U133" s="67" t="s">
        <v>43</v>
      </c>
      <c r="V133" s="67" t="s">
        <v>569</v>
      </c>
      <c r="W133" s="67" t="s">
        <v>117</v>
      </c>
      <c r="AC133" s="63">
        <v>6</v>
      </c>
      <c r="AD133" s="63" t="s">
        <v>47</v>
      </c>
      <c r="AE133" s="63">
        <v>4410</v>
      </c>
      <c r="AF133" s="63">
        <v>408</v>
      </c>
      <c r="AG133" s="63">
        <v>441</v>
      </c>
      <c r="AH133" s="63">
        <v>408</v>
      </c>
      <c r="AI133" s="63">
        <f t="shared" si="5"/>
        <v>180.03749609456361</v>
      </c>
      <c r="AJ133" s="63">
        <f t="shared" si="4"/>
        <v>166.56530250925613</v>
      </c>
    </row>
    <row r="134" spans="1:36" s="63" customFormat="1" ht="43.8" thickBot="1">
      <c r="A134" s="63">
        <v>144</v>
      </c>
      <c r="B134" s="63">
        <v>588</v>
      </c>
      <c r="C134" s="67" t="s">
        <v>590</v>
      </c>
      <c r="D134" s="67" t="s">
        <v>591</v>
      </c>
      <c r="E134" s="67" t="s">
        <v>592</v>
      </c>
      <c r="F134" s="67">
        <v>64</v>
      </c>
      <c r="G134" s="67">
        <v>26</v>
      </c>
      <c r="H134" s="67"/>
      <c r="I134" s="67"/>
      <c r="J134" s="67"/>
      <c r="K134" s="76"/>
      <c r="L134" s="76"/>
      <c r="M134" s="76"/>
      <c r="N134" s="76" t="s">
        <v>579</v>
      </c>
      <c r="O134" s="67" t="s">
        <v>593</v>
      </c>
      <c r="P134" s="63" t="s">
        <v>41</v>
      </c>
      <c r="R134" s="63" t="s">
        <v>41</v>
      </c>
      <c r="S134" s="63" t="s">
        <v>42</v>
      </c>
      <c r="U134" s="67" t="s">
        <v>43</v>
      </c>
      <c r="V134" s="67" t="s">
        <v>569</v>
      </c>
      <c r="W134" s="67" t="s">
        <v>117</v>
      </c>
      <c r="AC134" s="63">
        <v>8</v>
      </c>
      <c r="AD134" s="63" t="s">
        <v>47</v>
      </c>
      <c r="AE134" s="63">
        <v>62100</v>
      </c>
      <c r="AF134" s="63">
        <v>6170</v>
      </c>
      <c r="AG134" s="63">
        <v>6210</v>
      </c>
      <c r="AH134" s="63">
        <v>6170</v>
      </c>
      <c r="AI134" s="63">
        <f t="shared" si="5"/>
        <v>2195.5665555842297</v>
      </c>
      <c r="AJ134" s="63">
        <f t="shared" si="4"/>
        <v>2181.4244199604991</v>
      </c>
    </row>
    <row r="135" spans="1:36" s="63" customFormat="1" ht="58.2" thickBot="1">
      <c r="A135" s="63">
        <v>145</v>
      </c>
      <c r="B135" s="63">
        <v>589</v>
      </c>
      <c r="C135" s="67" t="s">
        <v>594</v>
      </c>
      <c r="D135" s="67" t="s">
        <v>595</v>
      </c>
      <c r="E135" s="67" t="s">
        <v>596</v>
      </c>
      <c r="F135" s="67">
        <v>45.933300000000003</v>
      </c>
      <c r="G135" s="67">
        <v>24.183299999999999</v>
      </c>
      <c r="H135" s="67"/>
      <c r="I135" s="67"/>
      <c r="J135" s="67"/>
      <c r="N135" s="76" t="s">
        <v>440</v>
      </c>
      <c r="O135" s="67" t="s">
        <v>414</v>
      </c>
      <c r="P135" s="63" t="s">
        <v>42</v>
      </c>
      <c r="R135" s="63" t="s">
        <v>42</v>
      </c>
      <c r="S135" s="63" t="s">
        <v>42</v>
      </c>
      <c r="U135" s="67" t="s">
        <v>43</v>
      </c>
      <c r="V135" s="67" t="s">
        <v>597</v>
      </c>
      <c r="W135" s="67" t="s">
        <v>117</v>
      </c>
      <c r="AC135" s="63">
        <v>6</v>
      </c>
      <c r="AD135" s="63" t="s">
        <v>47</v>
      </c>
      <c r="AE135" s="63">
        <v>8660</v>
      </c>
      <c r="AF135" s="63">
        <v>9150</v>
      </c>
      <c r="AG135" s="63">
        <v>866</v>
      </c>
      <c r="AH135" s="63">
        <v>915</v>
      </c>
      <c r="AI135" s="63">
        <f t="shared" si="5"/>
        <v>353.54301954170541</v>
      </c>
      <c r="AJ135" s="63">
        <f t="shared" ref="AJ135:AJ142" si="6">AH135/SQRT(AC135)</f>
        <v>373.54718577443469</v>
      </c>
    </row>
    <row r="136" spans="1:36" s="63" customFormat="1" ht="43.8" thickBot="1">
      <c r="A136" s="63">
        <v>146</v>
      </c>
      <c r="B136" s="63">
        <v>590</v>
      </c>
      <c r="C136" s="67" t="s">
        <v>598</v>
      </c>
      <c r="D136" s="67" t="s">
        <v>599</v>
      </c>
      <c r="E136" s="67" t="s">
        <v>600</v>
      </c>
      <c r="F136" s="67">
        <v>51.933300000000003</v>
      </c>
      <c r="G136" s="67">
        <v>19.350000000000001</v>
      </c>
      <c r="H136" s="67"/>
      <c r="I136" s="67"/>
      <c r="J136" s="67"/>
      <c r="M136" s="78"/>
      <c r="N136" s="76" t="s">
        <v>579</v>
      </c>
      <c r="O136" s="67" t="s">
        <v>191</v>
      </c>
      <c r="P136" s="63" t="s">
        <v>42</v>
      </c>
      <c r="R136" s="63" t="s">
        <v>42</v>
      </c>
      <c r="S136" s="63" t="s">
        <v>42</v>
      </c>
      <c r="U136" s="67" t="s">
        <v>43</v>
      </c>
      <c r="V136" s="67" t="s">
        <v>597</v>
      </c>
      <c r="W136" s="67" t="s">
        <v>117</v>
      </c>
      <c r="AC136" s="63">
        <v>6</v>
      </c>
      <c r="AD136" s="63" t="s">
        <v>47</v>
      </c>
      <c r="AE136" s="63">
        <v>16500</v>
      </c>
      <c r="AF136" s="63">
        <v>15600</v>
      </c>
      <c r="AG136" s="63">
        <v>1650</v>
      </c>
      <c r="AH136" s="63">
        <v>1560</v>
      </c>
      <c r="AI136" s="63">
        <f t="shared" ref="AI136:AI142" si="7">AG136/SQRT(AC136)</f>
        <v>673.60967926537398</v>
      </c>
      <c r="AJ136" s="63">
        <f t="shared" si="6"/>
        <v>636.86733312362639</v>
      </c>
    </row>
    <row r="137" spans="1:36" s="63" customFormat="1" ht="43.8" thickBot="1">
      <c r="A137" s="63">
        <v>147</v>
      </c>
      <c r="B137" s="63">
        <v>591</v>
      </c>
      <c r="C137" s="67" t="s">
        <v>601</v>
      </c>
      <c r="D137" s="67" t="s">
        <v>599</v>
      </c>
      <c r="E137" s="67" t="s">
        <v>600</v>
      </c>
      <c r="F137" s="67">
        <v>51.933300000000003</v>
      </c>
      <c r="G137" s="67">
        <v>19.350000000000001</v>
      </c>
      <c r="H137" s="67"/>
      <c r="I137" s="67"/>
      <c r="J137" s="67"/>
      <c r="M137" s="78"/>
      <c r="N137" s="77" t="s">
        <v>546</v>
      </c>
      <c r="O137" s="67" t="s">
        <v>398</v>
      </c>
      <c r="P137" s="63" t="s">
        <v>42</v>
      </c>
      <c r="R137" s="63" t="s">
        <v>42</v>
      </c>
      <c r="S137" s="63" t="s">
        <v>42</v>
      </c>
      <c r="U137" s="67" t="s">
        <v>43</v>
      </c>
      <c r="V137" s="67" t="s">
        <v>597</v>
      </c>
      <c r="W137" s="67" t="s">
        <v>117</v>
      </c>
      <c r="AC137" s="63">
        <v>3</v>
      </c>
      <c r="AD137" s="63" t="s">
        <v>47</v>
      </c>
      <c r="AE137" s="63">
        <v>7300</v>
      </c>
      <c r="AF137" s="63">
        <v>6820</v>
      </c>
      <c r="AG137" s="63">
        <v>730</v>
      </c>
      <c r="AH137" s="63">
        <v>682</v>
      </c>
      <c r="AI137" s="63">
        <f t="shared" si="7"/>
        <v>421.46569650842684</v>
      </c>
      <c r="AJ137" s="63">
        <f t="shared" si="6"/>
        <v>393.75288358732479</v>
      </c>
    </row>
    <row r="138" spans="1:36" s="63" customFormat="1" ht="43.8" thickBot="1">
      <c r="A138" s="63">
        <v>148</v>
      </c>
      <c r="B138" s="63">
        <v>592</v>
      </c>
      <c r="C138" s="67" t="s">
        <v>602</v>
      </c>
      <c r="D138" s="67" t="s">
        <v>572</v>
      </c>
      <c r="E138" s="67" t="s">
        <v>581</v>
      </c>
      <c r="F138" s="67">
        <v>51.2667</v>
      </c>
      <c r="G138" s="67">
        <v>10.75</v>
      </c>
      <c r="H138" s="67"/>
      <c r="I138" s="67"/>
      <c r="J138" s="67"/>
      <c r="M138" s="78"/>
      <c r="N138" s="76" t="s">
        <v>448</v>
      </c>
      <c r="O138" s="67" t="s">
        <v>191</v>
      </c>
      <c r="P138" s="63" t="s">
        <v>42</v>
      </c>
      <c r="R138" s="63" t="s">
        <v>41</v>
      </c>
      <c r="S138" s="63" t="s">
        <v>42</v>
      </c>
      <c r="U138" s="67" t="s">
        <v>43</v>
      </c>
      <c r="V138" s="67" t="s">
        <v>597</v>
      </c>
      <c r="W138" s="67" t="s">
        <v>117</v>
      </c>
      <c r="AC138" s="63">
        <v>8</v>
      </c>
      <c r="AD138" s="63" t="s">
        <v>47</v>
      </c>
      <c r="AE138" s="63">
        <v>27580</v>
      </c>
      <c r="AF138" s="63">
        <v>29810</v>
      </c>
      <c r="AG138" s="63">
        <v>2758</v>
      </c>
      <c r="AH138" s="63">
        <v>2981</v>
      </c>
      <c r="AI138" s="63">
        <f t="shared" si="7"/>
        <v>975.10025125624895</v>
      </c>
      <c r="AJ138" s="63">
        <f t="shared" si="6"/>
        <v>1053.942657358549</v>
      </c>
    </row>
    <row r="139" spans="1:36" s="63" customFormat="1" ht="43.8" thickBot="1">
      <c r="A139" s="63">
        <v>149</v>
      </c>
      <c r="B139" s="63">
        <v>593</v>
      </c>
      <c r="C139" s="67" t="s">
        <v>603</v>
      </c>
      <c r="D139" s="67" t="s">
        <v>604</v>
      </c>
      <c r="E139" s="67" t="s">
        <v>605</v>
      </c>
      <c r="F139" s="67">
        <v>50.85</v>
      </c>
      <c r="G139" s="67">
        <v>4.3499999999999996</v>
      </c>
      <c r="M139" s="78"/>
      <c r="N139" s="77" t="s">
        <v>546</v>
      </c>
      <c r="O139" s="67" t="s">
        <v>414</v>
      </c>
      <c r="P139" s="63" t="s">
        <v>42</v>
      </c>
      <c r="R139" s="63" t="s">
        <v>42</v>
      </c>
      <c r="S139" s="63" t="s">
        <v>42</v>
      </c>
      <c r="U139" s="67" t="s">
        <v>43</v>
      </c>
      <c r="V139" s="67" t="s">
        <v>597</v>
      </c>
      <c r="W139" s="67" t="s">
        <v>117</v>
      </c>
      <c r="AC139" s="63">
        <v>4</v>
      </c>
      <c r="AD139" s="63" t="s">
        <v>47</v>
      </c>
      <c r="AE139" s="63">
        <v>23300</v>
      </c>
      <c r="AF139" s="63">
        <v>23100</v>
      </c>
      <c r="AG139" s="63">
        <v>2330</v>
      </c>
      <c r="AH139" s="63">
        <v>2310</v>
      </c>
      <c r="AI139" s="63">
        <f t="shared" si="7"/>
        <v>1165</v>
      </c>
      <c r="AJ139" s="63">
        <f t="shared" si="6"/>
        <v>1155</v>
      </c>
    </row>
    <row r="140" spans="1:36" s="63" customFormat="1" ht="58.2" thickBot="1">
      <c r="A140" s="63">
        <v>150</v>
      </c>
      <c r="B140" s="63">
        <v>594</v>
      </c>
      <c r="C140" s="67" t="s">
        <v>606</v>
      </c>
      <c r="D140" s="67" t="s">
        <v>572</v>
      </c>
      <c r="E140" s="67" t="s">
        <v>581</v>
      </c>
      <c r="F140" s="67">
        <v>51.2667</v>
      </c>
      <c r="G140" s="67">
        <v>10.75</v>
      </c>
      <c r="M140" s="78"/>
      <c r="N140" s="76" t="s">
        <v>448</v>
      </c>
      <c r="O140" s="67" t="s">
        <v>398</v>
      </c>
      <c r="P140" s="63" t="s">
        <v>42</v>
      </c>
      <c r="R140" s="63" t="s">
        <v>42</v>
      </c>
      <c r="S140" s="63" t="s">
        <v>42</v>
      </c>
      <c r="U140" s="67" t="s">
        <v>43</v>
      </c>
      <c r="V140" s="67" t="s">
        <v>597</v>
      </c>
      <c r="W140" s="67" t="s">
        <v>117</v>
      </c>
      <c r="AC140" s="63">
        <v>8</v>
      </c>
      <c r="AD140" s="63" t="s">
        <v>47</v>
      </c>
      <c r="AE140" s="63">
        <v>8230</v>
      </c>
      <c r="AF140" s="63">
        <v>8060</v>
      </c>
      <c r="AG140" s="63">
        <v>823</v>
      </c>
      <c r="AH140" s="63">
        <v>806</v>
      </c>
      <c r="AI140" s="63">
        <f t="shared" si="7"/>
        <v>290.97444045826427</v>
      </c>
      <c r="AJ140" s="63">
        <f t="shared" si="6"/>
        <v>284.96403281817862</v>
      </c>
    </row>
    <row r="141" spans="1:36" s="63" customFormat="1" ht="43.8" thickBot="1">
      <c r="A141" s="63">
        <v>151</v>
      </c>
      <c r="B141" s="63">
        <v>595</v>
      </c>
      <c r="C141" s="67" t="s">
        <v>607</v>
      </c>
      <c r="D141" s="67" t="s">
        <v>572</v>
      </c>
      <c r="E141" s="67" t="s">
        <v>581</v>
      </c>
      <c r="F141" s="67">
        <v>51.2667</v>
      </c>
      <c r="G141" s="67">
        <v>10.75</v>
      </c>
      <c r="M141" s="78"/>
      <c r="N141" s="76" t="s">
        <v>579</v>
      </c>
      <c r="O141" s="67" t="s">
        <v>414</v>
      </c>
      <c r="P141" s="63" t="s">
        <v>42</v>
      </c>
      <c r="R141" s="63" t="s">
        <v>41</v>
      </c>
      <c r="S141" s="63" t="s">
        <v>42</v>
      </c>
      <c r="U141" s="67" t="s">
        <v>43</v>
      </c>
      <c r="V141" s="67" t="s">
        <v>597</v>
      </c>
      <c r="W141" s="67" t="s">
        <v>117</v>
      </c>
      <c r="AC141" s="63">
        <v>8</v>
      </c>
      <c r="AD141" s="63" t="s">
        <v>47</v>
      </c>
      <c r="AE141" s="63">
        <v>15100</v>
      </c>
      <c r="AF141" s="63">
        <v>12100</v>
      </c>
      <c r="AG141" s="63">
        <v>1510</v>
      </c>
      <c r="AH141" s="63">
        <v>1210</v>
      </c>
      <c r="AI141" s="63">
        <f t="shared" si="7"/>
        <v>533.86561979584337</v>
      </c>
      <c r="AJ141" s="63">
        <f t="shared" si="6"/>
        <v>427.79960261786124</v>
      </c>
    </row>
    <row r="142" spans="1:36" s="63" customFormat="1" ht="43.8" thickBot="1">
      <c r="A142" s="63">
        <v>152</v>
      </c>
      <c r="B142" s="63">
        <v>596</v>
      </c>
      <c r="C142" s="67" t="s">
        <v>608</v>
      </c>
      <c r="D142" s="67" t="s">
        <v>572</v>
      </c>
      <c r="E142" s="67" t="s">
        <v>581</v>
      </c>
      <c r="F142" s="67">
        <v>51.2667</v>
      </c>
      <c r="G142" s="67">
        <v>10.75</v>
      </c>
      <c r="M142" s="78"/>
      <c r="N142" s="76" t="s">
        <v>440</v>
      </c>
      <c r="O142" s="67" t="s">
        <v>609</v>
      </c>
      <c r="P142" s="63" t="s">
        <v>42</v>
      </c>
      <c r="Q142" s="67"/>
      <c r="R142" s="63" t="s">
        <v>41</v>
      </c>
      <c r="S142" s="63" t="s">
        <v>42</v>
      </c>
      <c r="U142" s="67" t="s">
        <v>43</v>
      </c>
      <c r="V142" s="67" t="s">
        <v>597</v>
      </c>
      <c r="W142" s="67" t="s">
        <v>117</v>
      </c>
      <c r="AC142" s="63">
        <v>8</v>
      </c>
      <c r="AD142" s="63" t="s">
        <v>47</v>
      </c>
      <c r="AE142" s="63">
        <v>74000</v>
      </c>
      <c r="AF142" s="63">
        <v>65000</v>
      </c>
      <c r="AG142" s="63">
        <v>7400</v>
      </c>
      <c r="AH142" s="63">
        <v>6500</v>
      </c>
      <c r="AI142" s="63">
        <f t="shared" si="7"/>
        <v>2616.2950903902256</v>
      </c>
      <c r="AJ142" s="63">
        <f t="shared" si="6"/>
        <v>2298.0970388562791</v>
      </c>
    </row>
    <row r="143" spans="1:36" s="63" customFormat="1" ht="43.2">
      <c r="A143" s="67">
        <v>153</v>
      </c>
      <c r="B143" s="63">
        <v>597</v>
      </c>
      <c r="C143" s="67" t="s">
        <v>610</v>
      </c>
      <c r="D143" s="67" t="s">
        <v>611</v>
      </c>
      <c r="E143" s="67" t="s">
        <v>612</v>
      </c>
      <c r="F143" s="67">
        <v>46.85</v>
      </c>
      <c r="G143" s="67">
        <v>8.2332999999999998</v>
      </c>
      <c r="H143" s="67" t="s">
        <v>39</v>
      </c>
      <c r="I143" s="67"/>
      <c r="J143" s="79">
        <v>8.0231666564899999</v>
      </c>
      <c r="K143" s="67">
        <v>1213</v>
      </c>
      <c r="L143" s="67"/>
      <c r="M143" s="67"/>
      <c r="N143" s="67"/>
      <c r="O143" s="67" t="s">
        <v>40</v>
      </c>
      <c r="P143" s="67" t="s">
        <v>613</v>
      </c>
      <c r="Q143" s="67"/>
      <c r="R143" s="67" t="s">
        <v>613</v>
      </c>
      <c r="S143" s="67" t="s">
        <v>41</v>
      </c>
      <c r="U143" s="67" t="s">
        <v>55</v>
      </c>
      <c r="V143" s="67" t="s">
        <v>193</v>
      </c>
      <c r="W143" s="67" t="s">
        <v>117</v>
      </c>
      <c r="AC143" s="63">
        <v>4</v>
      </c>
      <c r="AD143" s="63" t="s">
        <v>47</v>
      </c>
      <c r="AE143" s="63">
        <v>6080</v>
      </c>
      <c r="AF143" s="63">
        <v>6400</v>
      </c>
    </row>
    <row r="144" spans="1:36" s="63" customFormat="1" ht="43.2">
      <c r="A144" s="67">
        <v>153</v>
      </c>
      <c r="B144" s="63">
        <v>598</v>
      </c>
      <c r="C144" s="67" t="s">
        <v>610</v>
      </c>
      <c r="D144" s="67" t="s">
        <v>611</v>
      </c>
      <c r="E144" s="67" t="s">
        <v>612</v>
      </c>
      <c r="F144" s="67">
        <v>46.85</v>
      </c>
      <c r="G144" s="67">
        <v>8.2332999999999998</v>
      </c>
      <c r="H144" s="67" t="s">
        <v>89</v>
      </c>
      <c r="I144" s="67"/>
      <c r="J144" s="79">
        <v>8.0231666564899999</v>
      </c>
      <c r="K144" s="67">
        <v>1213</v>
      </c>
      <c r="L144" s="67"/>
      <c r="M144" s="67"/>
      <c r="N144" s="67"/>
      <c r="O144" s="67" t="s">
        <v>40</v>
      </c>
      <c r="P144" s="67" t="s">
        <v>613</v>
      </c>
      <c r="Q144" s="67"/>
      <c r="R144" s="67" t="s">
        <v>613</v>
      </c>
      <c r="S144" s="67" t="s">
        <v>41</v>
      </c>
      <c r="U144" s="67" t="s">
        <v>55</v>
      </c>
      <c r="V144" s="67" t="s">
        <v>193</v>
      </c>
      <c r="W144" s="67" t="s">
        <v>117</v>
      </c>
      <c r="AC144" s="63">
        <v>4</v>
      </c>
      <c r="AD144" s="63" t="s">
        <v>47</v>
      </c>
      <c r="AE144" s="63">
        <v>6400</v>
      </c>
      <c r="AF144" s="63">
        <v>6400</v>
      </c>
    </row>
    <row r="145" spans="1:32" s="63" customFormat="1" ht="43.2">
      <c r="A145" s="67">
        <v>153</v>
      </c>
      <c r="B145" s="63">
        <v>599</v>
      </c>
      <c r="C145" s="67" t="s">
        <v>610</v>
      </c>
      <c r="D145" s="67" t="s">
        <v>611</v>
      </c>
      <c r="E145" s="67" t="s">
        <v>612</v>
      </c>
      <c r="F145" s="67">
        <v>46.85</v>
      </c>
      <c r="G145" s="67">
        <v>8.2332999999999998</v>
      </c>
      <c r="H145" s="67" t="s">
        <v>226</v>
      </c>
      <c r="I145" s="67"/>
      <c r="J145" s="79">
        <v>8.0231666564899999</v>
      </c>
      <c r="K145" s="67">
        <v>1213</v>
      </c>
      <c r="L145" s="67"/>
      <c r="M145" s="67"/>
      <c r="N145" s="67"/>
      <c r="O145" s="67" t="s">
        <v>40</v>
      </c>
      <c r="P145" s="67" t="s">
        <v>613</v>
      </c>
      <c r="Q145" s="67"/>
      <c r="R145" s="67" t="s">
        <v>613</v>
      </c>
      <c r="S145" s="67" t="s">
        <v>41</v>
      </c>
      <c r="U145" s="67" t="s">
        <v>55</v>
      </c>
      <c r="V145" s="67" t="s">
        <v>193</v>
      </c>
      <c r="W145" s="67" t="s">
        <v>117</v>
      </c>
      <c r="AC145" s="63">
        <v>4</v>
      </c>
      <c r="AD145" s="63" t="s">
        <v>47</v>
      </c>
      <c r="AE145" s="63">
        <v>5312</v>
      </c>
      <c r="AF145" s="63">
        <v>6400</v>
      </c>
    </row>
    <row r="146" spans="1:32" s="63" customFormat="1" ht="43.2">
      <c r="A146" s="67">
        <v>153</v>
      </c>
      <c r="B146" s="63">
        <v>600</v>
      </c>
      <c r="C146" s="67" t="s">
        <v>610</v>
      </c>
      <c r="D146" s="67" t="s">
        <v>611</v>
      </c>
      <c r="E146" s="67" t="s">
        <v>612</v>
      </c>
      <c r="F146" s="67">
        <v>46.85</v>
      </c>
      <c r="G146" s="67">
        <v>8.2332999999999998</v>
      </c>
      <c r="H146" s="67" t="s">
        <v>83</v>
      </c>
      <c r="I146" s="67"/>
      <c r="J146" s="79">
        <v>8.0231666564899999</v>
      </c>
      <c r="K146" s="67">
        <v>1213</v>
      </c>
      <c r="L146" s="67"/>
      <c r="M146" s="67"/>
      <c r="N146" s="67"/>
      <c r="O146" s="67" t="s">
        <v>40</v>
      </c>
      <c r="P146" s="67" t="s">
        <v>613</v>
      </c>
      <c r="Q146" s="67"/>
      <c r="R146" s="67" t="s">
        <v>613</v>
      </c>
      <c r="S146" s="67" t="s">
        <v>41</v>
      </c>
      <c r="U146" s="67" t="s">
        <v>55</v>
      </c>
      <c r="V146" s="67" t="s">
        <v>193</v>
      </c>
      <c r="W146" s="67" t="s">
        <v>117</v>
      </c>
      <c r="AC146" s="63">
        <v>4</v>
      </c>
      <c r="AD146" s="63" t="s">
        <v>47</v>
      </c>
      <c r="AE146" s="63">
        <v>8960</v>
      </c>
      <c r="AF146" s="63">
        <v>6400</v>
      </c>
    </row>
    <row r="147" spans="1:32" s="63" customFormat="1" ht="43.2">
      <c r="A147" s="67">
        <v>153</v>
      </c>
      <c r="B147" s="63">
        <v>601</v>
      </c>
      <c r="C147" s="67" t="s">
        <v>610</v>
      </c>
      <c r="D147" s="67" t="s">
        <v>611</v>
      </c>
      <c r="E147" s="67" t="s">
        <v>612</v>
      </c>
      <c r="F147" s="67">
        <v>46.85</v>
      </c>
      <c r="G147" s="67">
        <v>8.2332999999999998</v>
      </c>
      <c r="H147" s="67" t="s">
        <v>98</v>
      </c>
      <c r="I147" s="67"/>
      <c r="J147" s="79">
        <v>8.0231666564899999</v>
      </c>
      <c r="K147" s="67">
        <v>1213</v>
      </c>
      <c r="L147" s="67"/>
      <c r="M147" s="67"/>
      <c r="N147" s="67"/>
      <c r="O147" s="67" t="s">
        <v>40</v>
      </c>
      <c r="P147" s="67" t="s">
        <v>613</v>
      </c>
      <c r="Q147" s="67"/>
      <c r="R147" s="67" t="s">
        <v>613</v>
      </c>
      <c r="S147" s="67" t="s">
        <v>41</v>
      </c>
      <c r="U147" s="67" t="s">
        <v>55</v>
      </c>
      <c r="V147" s="67" t="s">
        <v>193</v>
      </c>
      <c r="W147" s="67" t="s">
        <v>117</v>
      </c>
      <c r="AC147" s="63">
        <v>4</v>
      </c>
      <c r="AD147" s="63" t="s">
        <v>47</v>
      </c>
      <c r="AE147" s="63">
        <v>6336</v>
      </c>
      <c r="AF147" s="63">
        <v>6400</v>
      </c>
    </row>
    <row r="148" spans="1:32" s="63" customFormat="1" ht="43.2">
      <c r="A148" s="67">
        <v>153</v>
      </c>
      <c r="B148" s="63">
        <v>602</v>
      </c>
      <c r="C148" s="67" t="s">
        <v>610</v>
      </c>
      <c r="D148" s="67" t="s">
        <v>611</v>
      </c>
      <c r="E148" s="67" t="s">
        <v>612</v>
      </c>
      <c r="F148" s="67">
        <v>46.85</v>
      </c>
      <c r="G148" s="67">
        <v>8.2332999999999998</v>
      </c>
      <c r="H148" s="67" t="s">
        <v>88</v>
      </c>
      <c r="I148" s="67"/>
      <c r="J148" s="79">
        <v>8.0231666564899999</v>
      </c>
      <c r="K148" s="67">
        <v>1213</v>
      </c>
      <c r="L148" s="67"/>
      <c r="M148" s="67"/>
      <c r="N148" s="67"/>
      <c r="O148" s="67" t="s">
        <v>40</v>
      </c>
      <c r="P148" s="67" t="s">
        <v>613</v>
      </c>
      <c r="Q148" s="67"/>
      <c r="R148" s="67" t="s">
        <v>613</v>
      </c>
      <c r="S148" s="67" t="s">
        <v>41</v>
      </c>
      <c r="U148" s="67" t="s">
        <v>55</v>
      </c>
      <c r="V148" s="67" t="s">
        <v>193</v>
      </c>
      <c r="W148" s="67" t="s">
        <v>117</v>
      </c>
      <c r="AC148" s="63">
        <v>4</v>
      </c>
      <c r="AD148" s="63" t="s">
        <v>47</v>
      </c>
      <c r="AE148" s="63">
        <v>6272</v>
      </c>
      <c r="AF148" s="63">
        <v>6400</v>
      </c>
    </row>
    <row r="149" spans="1:32" s="63" customFormat="1" ht="43.2">
      <c r="A149" s="67">
        <v>153</v>
      </c>
      <c r="B149" s="63">
        <v>603</v>
      </c>
      <c r="C149" s="67" t="s">
        <v>610</v>
      </c>
      <c r="D149" s="67" t="s">
        <v>611</v>
      </c>
      <c r="E149" s="67" t="s">
        <v>612</v>
      </c>
      <c r="F149" s="67">
        <v>46.85</v>
      </c>
      <c r="G149" s="67">
        <v>8.2332999999999998</v>
      </c>
      <c r="H149" s="67" t="s">
        <v>614</v>
      </c>
      <c r="I149" s="67"/>
      <c r="J149" s="79">
        <v>8.0231666564899999</v>
      </c>
      <c r="K149" s="67">
        <v>1213</v>
      </c>
      <c r="L149" s="67"/>
      <c r="M149" s="67"/>
      <c r="N149" s="67"/>
      <c r="O149" s="67" t="s">
        <v>40</v>
      </c>
      <c r="P149" s="67" t="s">
        <v>613</v>
      </c>
      <c r="Q149" s="67"/>
      <c r="R149" s="67" t="s">
        <v>613</v>
      </c>
      <c r="S149" s="67" t="s">
        <v>41</v>
      </c>
      <c r="U149" s="67" t="s">
        <v>55</v>
      </c>
      <c r="V149" s="67" t="s">
        <v>193</v>
      </c>
      <c r="W149" s="67" t="s">
        <v>117</v>
      </c>
      <c r="AC149" s="63">
        <v>4</v>
      </c>
      <c r="AD149" s="63" t="s">
        <v>47</v>
      </c>
      <c r="AE149" s="63">
        <v>6016</v>
      </c>
      <c r="AF149" s="63">
        <v>6400</v>
      </c>
    </row>
    <row r="150" spans="1:32" s="63" customFormat="1" ht="43.2">
      <c r="A150" s="67">
        <v>153</v>
      </c>
      <c r="B150" s="63">
        <v>604</v>
      </c>
      <c r="C150" s="67" t="s">
        <v>610</v>
      </c>
      <c r="D150" s="67" t="s">
        <v>611</v>
      </c>
      <c r="E150" s="67" t="s">
        <v>612</v>
      </c>
      <c r="F150" s="67">
        <v>46.85</v>
      </c>
      <c r="G150" s="67">
        <v>8.2332999999999998</v>
      </c>
      <c r="H150" s="67" t="s">
        <v>615</v>
      </c>
      <c r="I150" s="67"/>
      <c r="J150" s="79">
        <v>8.0231666564899999</v>
      </c>
      <c r="K150" s="67">
        <v>1213</v>
      </c>
      <c r="L150" s="67"/>
      <c r="M150" s="67"/>
      <c r="N150" s="67"/>
      <c r="O150" s="67" t="s">
        <v>54</v>
      </c>
      <c r="P150" s="67" t="s">
        <v>613</v>
      </c>
      <c r="Q150" s="67"/>
      <c r="R150" s="67" t="s">
        <v>613</v>
      </c>
      <c r="S150" s="67" t="s">
        <v>41</v>
      </c>
      <c r="U150" s="67" t="s">
        <v>55</v>
      </c>
      <c r="V150" s="67" t="s">
        <v>193</v>
      </c>
      <c r="W150" s="67" t="s">
        <v>117</v>
      </c>
      <c r="AC150" s="63">
        <v>4</v>
      </c>
      <c r="AD150" s="63" t="s">
        <v>47</v>
      </c>
      <c r="AE150" s="63">
        <v>13770</v>
      </c>
      <c r="AF150" s="63">
        <v>16200</v>
      </c>
    </row>
    <row r="151" spans="1:32" s="63" customFormat="1" ht="43.2">
      <c r="A151" s="67">
        <v>153</v>
      </c>
      <c r="B151" s="63">
        <v>605</v>
      </c>
      <c r="C151" s="67" t="s">
        <v>610</v>
      </c>
      <c r="D151" s="67" t="s">
        <v>611</v>
      </c>
      <c r="E151" s="67" t="s">
        <v>612</v>
      </c>
      <c r="F151" s="67">
        <v>46.85</v>
      </c>
      <c r="G151" s="67">
        <v>8.2332999999999998</v>
      </c>
      <c r="H151" s="67" t="s">
        <v>109</v>
      </c>
      <c r="I151" s="67"/>
      <c r="J151" s="79">
        <v>8.0231666564899999</v>
      </c>
      <c r="K151" s="67">
        <v>1213</v>
      </c>
      <c r="L151" s="67"/>
      <c r="M151" s="67"/>
      <c r="N151" s="67"/>
      <c r="O151" s="67" t="s">
        <v>54</v>
      </c>
      <c r="P151" s="67" t="s">
        <v>613</v>
      </c>
      <c r="Q151" s="67"/>
      <c r="R151" s="67" t="s">
        <v>613</v>
      </c>
      <c r="S151" s="67" t="s">
        <v>41</v>
      </c>
      <c r="U151" s="67" t="s">
        <v>55</v>
      </c>
      <c r="V151" s="67" t="s">
        <v>193</v>
      </c>
      <c r="W151" s="67" t="s">
        <v>117</v>
      </c>
      <c r="AC151" s="63">
        <v>4</v>
      </c>
      <c r="AD151" s="63" t="s">
        <v>47</v>
      </c>
      <c r="AE151" s="63">
        <v>14742</v>
      </c>
      <c r="AF151" s="63">
        <v>16200</v>
      </c>
    </row>
    <row r="152" spans="1:32" s="63" customFormat="1" ht="43.2">
      <c r="A152" s="67">
        <v>153</v>
      </c>
      <c r="B152" s="63">
        <v>606</v>
      </c>
      <c r="C152" s="67" t="s">
        <v>610</v>
      </c>
      <c r="D152" s="67" t="s">
        <v>611</v>
      </c>
      <c r="E152" s="67" t="s">
        <v>612</v>
      </c>
      <c r="F152" s="67">
        <v>46.85</v>
      </c>
      <c r="G152" s="67">
        <v>8.2332999999999998</v>
      </c>
      <c r="H152" s="67" t="s">
        <v>74</v>
      </c>
      <c r="I152" s="67"/>
      <c r="J152" s="79">
        <v>8.0231666564899999</v>
      </c>
      <c r="K152" s="67">
        <v>1213</v>
      </c>
      <c r="L152" s="67"/>
      <c r="M152" s="67"/>
      <c r="N152" s="67"/>
      <c r="O152" s="67" t="s">
        <v>54</v>
      </c>
      <c r="P152" s="67" t="s">
        <v>613</v>
      </c>
      <c r="Q152" s="67"/>
      <c r="R152" s="67" t="s">
        <v>613</v>
      </c>
      <c r="S152" s="67" t="s">
        <v>41</v>
      </c>
      <c r="U152" s="67" t="s">
        <v>55</v>
      </c>
      <c r="V152" s="67" t="s">
        <v>193</v>
      </c>
      <c r="W152" s="67" t="s">
        <v>117</v>
      </c>
      <c r="AC152" s="63">
        <v>4</v>
      </c>
      <c r="AD152" s="63" t="s">
        <v>47</v>
      </c>
      <c r="AE152" s="63">
        <v>13446</v>
      </c>
      <c r="AF152" s="63">
        <v>16200</v>
      </c>
    </row>
    <row r="153" spans="1:32" s="63" customFormat="1" ht="43.2">
      <c r="A153" s="67">
        <v>153</v>
      </c>
      <c r="B153" s="63">
        <v>607</v>
      </c>
      <c r="C153" s="67" t="s">
        <v>610</v>
      </c>
      <c r="D153" s="67" t="s">
        <v>611</v>
      </c>
      <c r="E153" s="67" t="s">
        <v>612</v>
      </c>
      <c r="F153" s="67">
        <v>46.85</v>
      </c>
      <c r="G153" s="67">
        <v>8.2332999999999998</v>
      </c>
      <c r="H153" s="67" t="s">
        <v>75</v>
      </c>
      <c r="I153" s="67"/>
      <c r="J153" s="79">
        <v>8.0231666564899999</v>
      </c>
      <c r="K153" s="67">
        <v>1213</v>
      </c>
      <c r="L153" s="67"/>
      <c r="M153" s="67"/>
      <c r="N153" s="67"/>
      <c r="O153" s="67" t="s">
        <v>54</v>
      </c>
      <c r="P153" s="67" t="s">
        <v>613</v>
      </c>
      <c r="Q153" s="67"/>
      <c r="R153" s="67" t="s">
        <v>613</v>
      </c>
      <c r="S153" s="67" t="s">
        <v>41</v>
      </c>
      <c r="U153" s="67" t="s">
        <v>55</v>
      </c>
      <c r="V153" s="67" t="s">
        <v>193</v>
      </c>
      <c r="W153" s="67" t="s">
        <v>117</v>
      </c>
      <c r="AC153" s="63">
        <v>4</v>
      </c>
      <c r="AD153" s="63" t="s">
        <v>47</v>
      </c>
      <c r="AE153" s="63">
        <v>15714</v>
      </c>
      <c r="AF153" s="63">
        <v>16200</v>
      </c>
    </row>
    <row r="154" spans="1:32" s="63" customFormat="1" ht="43.2">
      <c r="A154" s="67">
        <v>154</v>
      </c>
      <c r="B154" s="63">
        <v>608</v>
      </c>
      <c r="C154" s="67" t="s">
        <v>616</v>
      </c>
      <c r="D154" s="67" t="s">
        <v>617</v>
      </c>
      <c r="E154" s="67" t="s">
        <v>618</v>
      </c>
      <c r="F154" s="67">
        <v>51.17</v>
      </c>
      <c r="G154" s="67">
        <v>0.93</v>
      </c>
      <c r="H154" s="67" t="s">
        <v>619</v>
      </c>
      <c r="J154" s="79">
        <v>9.8626890182500002</v>
      </c>
      <c r="K154" s="67">
        <v>684</v>
      </c>
      <c r="L154" s="67"/>
      <c r="M154" s="67"/>
      <c r="N154" s="67"/>
      <c r="O154" s="67" t="s">
        <v>54</v>
      </c>
      <c r="P154" s="67" t="s">
        <v>613</v>
      </c>
      <c r="R154" s="67" t="s">
        <v>613</v>
      </c>
      <c r="U154" s="67" t="s">
        <v>55</v>
      </c>
      <c r="V154" s="67" t="s">
        <v>193</v>
      </c>
      <c r="W154" s="67" t="s">
        <v>117</v>
      </c>
      <c r="AC154" s="63">
        <v>4</v>
      </c>
      <c r="AD154" s="63" t="s">
        <v>47</v>
      </c>
      <c r="AE154" s="63">
        <v>7400</v>
      </c>
      <c r="AF154" s="63">
        <v>8200</v>
      </c>
    </row>
    <row r="155" spans="1:32" s="63" customFormat="1" ht="43.2">
      <c r="A155" s="67">
        <v>154</v>
      </c>
      <c r="B155" s="63">
        <v>609</v>
      </c>
      <c r="C155" s="67" t="s">
        <v>616</v>
      </c>
      <c r="D155" s="67" t="s">
        <v>617</v>
      </c>
      <c r="E155" s="67" t="s">
        <v>618</v>
      </c>
      <c r="F155" s="67">
        <v>51.17</v>
      </c>
      <c r="G155" s="67">
        <v>0.93</v>
      </c>
      <c r="H155" s="67" t="s">
        <v>619</v>
      </c>
      <c r="J155" s="79">
        <v>9.8626890182500002</v>
      </c>
      <c r="K155" s="67">
        <v>684</v>
      </c>
      <c r="O155" s="67" t="s">
        <v>54</v>
      </c>
      <c r="P155" s="67" t="s">
        <v>613</v>
      </c>
      <c r="R155" s="67" t="s">
        <v>613</v>
      </c>
      <c r="U155" s="67" t="s">
        <v>55</v>
      </c>
      <c r="V155" s="67" t="s">
        <v>193</v>
      </c>
      <c r="W155" s="67" t="s">
        <v>117</v>
      </c>
      <c r="AC155" s="63">
        <v>4</v>
      </c>
      <c r="AD155" s="63" t="s">
        <v>47</v>
      </c>
      <c r="AE155" s="63">
        <v>6900</v>
      </c>
      <c r="AF155" s="63">
        <v>7500</v>
      </c>
    </row>
    <row r="156" spans="1:32" s="63" customFormat="1" ht="43.2">
      <c r="A156" s="67">
        <v>155</v>
      </c>
      <c r="B156" s="63">
        <v>610</v>
      </c>
      <c r="C156" s="67" t="s">
        <v>620</v>
      </c>
      <c r="D156" s="67" t="s">
        <v>621</v>
      </c>
      <c r="E156" s="67" t="s">
        <v>622</v>
      </c>
      <c r="F156" s="67">
        <v>38.58</v>
      </c>
      <c r="G156" s="67">
        <v>21.42</v>
      </c>
      <c r="H156" s="67" t="s">
        <v>619</v>
      </c>
      <c r="I156" s="67"/>
      <c r="J156" s="79">
        <v>15.9347906113</v>
      </c>
      <c r="K156" s="67">
        <v>823</v>
      </c>
      <c r="O156" s="67" t="s">
        <v>54</v>
      </c>
      <c r="R156" s="67" t="s">
        <v>623</v>
      </c>
      <c r="U156" s="67" t="s">
        <v>55</v>
      </c>
      <c r="V156" s="67" t="s">
        <v>193</v>
      </c>
      <c r="W156" s="67" t="s">
        <v>117</v>
      </c>
      <c r="AC156" s="63">
        <v>4</v>
      </c>
      <c r="AD156" s="63" t="s">
        <v>47</v>
      </c>
      <c r="AE156" s="63">
        <v>13200</v>
      </c>
      <c r="AF156" s="63">
        <v>11150</v>
      </c>
    </row>
    <row r="157" spans="1:32" s="63" customFormat="1" ht="43.2">
      <c r="A157" s="67">
        <v>155</v>
      </c>
      <c r="B157" s="63">
        <v>611</v>
      </c>
      <c r="C157" s="67" t="s">
        <v>620</v>
      </c>
      <c r="D157" s="67" t="s">
        <v>621</v>
      </c>
      <c r="E157" s="67" t="s">
        <v>622</v>
      </c>
      <c r="F157" s="67">
        <v>38.58</v>
      </c>
      <c r="G157" s="67">
        <v>21.42</v>
      </c>
      <c r="H157" s="67" t="s">
        <v>619</v>
      </c>
      <c r="I157" s="67"/>
      <c r="J157" s="79">
        <v>15.9347906113</v>
      </c>
      <c r="K157" s="67">
        <v>823</v>
      </c>
      <c r="O157" s="67" t="s">
        <v>54</v>
      </c>
      <c r="R157" s="67" t="s">
        <v>623</v>
      </c>
      <c r="U157" s="67" t="s">
        <v>55</v>
      </c>
      <c r="V157" s="67" t="s">
        <v>193</v>
      </c>
      <c r="W157" s="67" t="s">
        <v>117</v>
      </c>
      <c r="AC157" s="63">
        <v>4</v>
      </c>
      <c r="AD157" s="63" t="s">
        <v>47</v>
      </c>
      <c r="AE157" s="63">
        <v>12510</v>
      </c>
      <c r="AF157" s="63">
        <v>10530</v>
      </c>
    </row>
    <row r="158" spans="1:32" s="63" customFormat="1" ht="43.2">
      <c r="A158" s="67">
        <v>155</v>
      </c>
      <c r="B158" s="63">
        <v>612</v>
      </c>
      <c r="C158" s="67" t="s">
        <v>620</v>
      </c>
      <c r="D158" s="67" t="s">
        <v>621</v>
      </c>
      <c r="E158" s="67" t="s">
        <v>622</v>
      </c>
      <c r="F158" s="67">
        <v>38.58</v>
      </c>
      <c r="G158" s="67">
        <v>21.42</v>
      </c>
      <c r="H158" s="67" t="s">
        <v>619</v>
      </c>
      <c r="I158" s="67"/>
      <c r="J158" s="79">
        <v>15.9347906113</v>
      </c>
      <c r="K158" s="67">
        <v>823</v>
      </c>
      <c r="O158" s="67" t="s">
        <v>54</v>
      </c>
      <c r="R158" s="67" t="s">
        <v>623</v>
      </c>
      <c r="U158" s="67" t="s">
        <v>55</v>
      </c>
      <c r="V158" s="67" t="s">
        <v>193</v>
      </c>
      <c r="W158" s="67" t="s">
        <v>117</v>
      </c>
      <c r="AC158" s="63">
        <v>4</v>
      </c>
      <c r="AD158" s="63" t="s">
        <v>47</v>
      </c>
      <c r="AE158" s="63">
        <v>11220</v>
      </c>
      <c r="AF158" s="63">
        <v>9870</v>
      </c>
    </row>
    <row r="159" spans="1:32" s="63" customFormat="1" ht="43.2">
      <c r="A159" s="67">
        <v>155</v>
      </c>
      <c r="B159" s="63">
        <v>613</v>
      </c>
      <c r="C159" s="67" t="s">
        <v>620</v>
      </c>
      <c r="D159" s="67" t="s">
        <v>621</v>
      </c>
      <c r="E159" s="67" t="s">
        <v>622</v>
      </c>
      <c r="F159" s="67">
        <v>38.58</v>
      </c>
      <c r="G159" s="67">
        <v>21.42</v>
      </c>
      <c r="H159" s="67" t="s">
        <v>39</v>
      </c>
      <c r="I159" s="67"/>
      <c r="J159" s="79">
        <v>15.9347906113</v>
      </c>
      <c r="K159" s="67">
        <v>823</v>
      </c>
      <c r="O159" s="67" t="s">
        <v>54</v>
      </c>
      <c r="R159" s="67" t="s">
        <v>623</v>
      </c>
      <c r="U159" s="67" t="s">
        <v>55</v>
      </c>
      <c r="V159" s="67" t="s">
        <v>193</v>
      </c>
      <c r="W159" s="67" t="s">
        <v>117</v>
      </c>
      <c r="AC159" s="63">
        <v>4</v>
      </c>
      <c r="AD159" s="63" t="s">
        <v>47</v>
      </c>
      <c r="AE159" s="63">
        <v>13550</v>
      </c>
      <c r="AF159" s="63">
        <v>10950</v>
      </c>
    </row>
    <row r="160" spans="1:32" s="63" customFormat="1" ht="43.2">
      <c r="A160" s="67">
        <v>155</v>
      </c>
      <c r="B160" s="63">
        <v>614</v>
      </c>
      <c r="C160" s="67" t="s">
        <v>620</v>
      </c>
      <c r="D160" s="67" t="s">
        <v>621</v>
      </c>
      <c r="E160" s="67" t="s">
        <v>622</v>
      </c>
      <c r="F160" s="67">
        <v>38.58</v>
      </c>
      <c r="G160" s="67">
        <v>21.42</v>
      </c>
      <c r="H160" s="67" t="s">
        <v>39</v>
      </c>
      <c r="I160" s="67"/>
      <c r="J160" s="79">
        <v>15.9347906113</v>
      </c>
      <c r="K160" s="67">
        <v>823</v>
      </c>
      <c r="O160" s="67" t="s">
        <v>54</v>
      </c>
      <c r="R160" s="67" t="s">
        <v>623</v>
      </c>
      <c r="U160" s="67" t="s">
        <v>55</v>
      </c>
      <c r="V160" s="67" t="s">
        <v>193</v>
      </c>
      <c r="W160" s="67" t="s">
        <v>117</v>
      </c>
      <c r="AC160" s="63">
        <v>4</v>
      </c>
      <c r="AD160" s="63" t="s">
        <v>47</v>
      </c>
      <c r="AE160" s="63">
        <v>11850</v>
      </c>
      <c r="AF160" s="63">
        <v>10050</v>
      </c>
    </row>
    <row r="161" spans="1:32" s="63" customFormat="1" ht="43.2">
      <c r="A161" s="67">
        <v>155</v>
      </c>
      <c r="B161" s="63">
        <v>615</v>
      </c>
      <c r="C161" s="67" t="s">
        <v>620</v>
      </c>
      <c r="D161" s="67" t="s">
        <v>621</v>
      </c>
      <c r="E161" s="67" t="s">
        <v>622</v>
      </c>
      <c r="F161" s="67">
        <v>38.58</v>
      </c>
      <c r="G161" s="67">
        <v>21.42</v>
      </c>
      <c r="H161" s="67" t="s">
        <v>39</v>
      </c>
      <c r="I161" s="67"/>
      <c r="J161" s="79">
        <v>15.9347906113</v>
      </c>
      <c r="K161" s="67">
        <v>823</v>
      </c>
      <c r="O161" s="67" t="s">
        <v>54</v>
      </c>
      <c r="R161" s="67" t="s">
        <v>623</v>
      </c>
      <c r="U161" s="67" t="s">
        <v>55</v>
      </c>
      <c r="V161" s="67" t="s">
        <v>193</v>
      </c>
      <c r="W161" s="67" t="s">
        <v>117</v>
      </c>
      <c r="AC161" s="63">
        <v>4</v>
      </c>
      <c r="AD161" s="63" t="s">
        <v>47</v>
      </c>
      <c r="AE161" s="63">
        <v>11050</v>
      </c>
      <c r="AF161" s="63">
        <v>9760</v>
      </c>
    </row>
    <row r="162" spans="1:32" s="63" customFormat="1" ht="43.2">
      <c r="A162" s="67">
        <v>155</v>
      </c>
      <c r="B162" s="63">
        <v>616</v>
      </c>
      <c r="C162" s="67" t="s">
        <v>624</v>
      </c>
      <c r="D162" s="67" t="s">
        <v>621</v>
      </c>
      <c r="E162" s="67" t="s">
        <v>622</v>
      </c>
      <c r="F162" s="67">
        <v>38.58</v>
      </c>
      <c r="G162" s="67">
        <v>21.42</v>
      </c>
      <c r="H162" s="67" t="s">
        <v>619</v>
      </c>
      <c r="I162" s="67"/>
      <c r="J162" s="79">
        <v>15.9347906113</v>
      </c>
      <c r="K162" s="67">
        <v>823</v>
      </c>
      <c r="O162" s="67" t="s">
        <v>54</v>
      </c>
      <c r="P162" s="67" t="s">
        <v>613</v>
      </c>
      <c r="R162" s="67" t="s">
        <v>613</v>
      </c>
      <c r="U162" s="67" t="s">
        <v>55</v>
      </c>
      <c r="V162" s="67" t="s">
        <v>193</v>
      </c>
      <c r="W162" s="67" t="s">
        <v>117</v>
      </c>
      <c r="AC162" s="63">
        <v>3</v>
      </c>
      <c r="AD162" s="63" t="s">
        <v>47</v>
      </c>
      <c r="AE162" s="63">
        <v>11500</v>
      </c>
      <c r="AF162" s="63">
        <v>13250</v>
      </c>
    </row>
    <row r="163" spans="1:32" s="63" customFormat="1" ht="43.2">
      <c r="A163" s="67">
        <v>155</v>
      </c>
      <c r="B163" s="63">
        <v>617</v>
      </c>
      <c r="C163" s="67" t="s">
        <v>624</v>
      </c>
      <c r="D163" s="67" t="s">
        <v>621</v>
      </c>
      <c r="E163" s="67" t="s">
        <v>622</v>
      </c>
      <c r="F163" s="67">
        <v>38.58</v>
      </c>
      <c r="G163" s="67">
        <v>21.42</v>
      </c>
      <c r="H163" s="67" t="s">
        <v>39</v>
      </c>
      <c r="I163" s="67"/>
      <c r="J163" s="79">
        <v>15.9347906113</v>
      </c>
      <c r="K163" s="67">
        <v>823</v>
      </c>
      <c r="O163" s="67" t="s">
        <v>54</v>
      </c>
      <c r="P163" s="67" t="s">
        <v>613</v>
      </c>
      <c r="R163" s="67" t="s">
        <v>623</v>
      </c>
      <c r="U163" s="67" t="s">
        <v>55</v>
      </c>
      <c r="V163" s="67" t="s">
        <v>193</v>
      </c>
      <c r="W163" s="67" t="s">
        <v>117</v>
      </c>
      <c r="AC163" s="63">
        <v>3</v>
      </c>
      <c r="AD163" s="63" t="s">
        <v>47</v>
      </c>
      <c r="AE163" s="63">
        <v>10980</v>
      </c>
      <c r="AF163" s="63">
        <v>14230</v>
      </c>
    </row>
    <row r="164" spans="1:32" s="63" customFormat="1" ht="43.2">
      <c r="A164" s="67">
        <v>156</v>
      </c>
      <c r="B164" s="63">
        <v>618</v>
      </c>
      <c r="C164" s="67" t="s">
        <v>625</v>
      </c>
      <c r="D164" s="67" t="s">
        <v>626</v>
      </c>
      <c r="E164" s="67" t="s">
        <v>627</v>
      </c>
      <c r="F164" s="67">
        <v>50.62</v>
      </c>
      <c r="G164" s="67">
        <v>3.57</v>
      </c>
      <c r="H164" s="67" t="s">
        <v>619</v>
      </c>
      <c r="I164" s="67"/>
      <c r="J164" s="79">
        <v>10.1162080765</v>
      </c>
      <c r="K164" s="67">
        <v>766</v>
      </c>
      <c r="O164" s="67" t="s">
        <v>40</v>
      </c>
      <c r="P164" s="67" t="s">
        <v>613</v>
      </c>
      <c r="R164" s="67" t="s">
        <v>613</v>
      </c>
      <c r="U164" s="67" t="s">
        <v>55</v>
      </c>
      <c r="V164" s="67" t="s">
        <v>193</v>
      </c>
      <c r="W164" s="67" t="s">
        <v>117</v>
      </c>
      <c r="AC164" s="63">
        <v>1</v>
      </c>
      <c r="AD164" s="63" t="s">
        <v>47</v>
      </c>
      <c r="AE164" s="63">
        <v>8400</v>
      </c>
      <c r="AF164" s="63">
        <v>7700</v>
      </c>
    </row>
    <row r="165" spans="1:32" s="63" customFormat="1" ht="43.2">
      <c r="A165" s="67">
        <v>156</v>
      </c>
      <c r="B165" s="63">
        <v>619</v>
      </c>
      <c r="C165" s="67" t="s">
        <v>625</v>
      </c>
      <c r="D165" s="67" t="s">
        <v>626</v>
      </c>
      <c r="E165" s="67" t="s">
        <v>627</v>
      </c>
      <c r="F165" s="67">
        <v>50.62</v>
      </c>
      <c r="G165" s="67">
        <v>3.57</v>
      </c>
      <c r="H165" s="67" t="s">
        <v>39</v>
      </c>
      <c r="J165" s="79">
        <v>10.1162080765</v>
      </c>
      <c r="K165" s="67">
        <v>766</v>
      </c>
      <c r="O165" s="67" t="s">
        <v>54</v>
      </c>
      <c r="P165" s="67" t="s">
        <v>613</v>
      </c>
      <c r="R165" s="67" t="s">
        <v>613</v>
      </c>
      <c r="U165" s="67" t="s">
        <v>55</v>
      </c>
      <c r="V165" s="67" t="s">
        <v>193</v>
      </c>
      <c r="W165" s="67" t="s">
        <v>117</v>
      </c>
      <c r="AC165" s="63">
        <v>1</v>
      </c>
      <c r="AD165" s="63" t="s">
        <v>47</v>
      </c>
      <c r="AE165" s="63">
        <v>13300</v>
      </c>
      <c r="AF165" s="63">
        <v>11800</v>
      </c>
    </row>
    <row r="166" spans="1:32" s="63" customFormat="1" ht="43.2">
      <c r="A166" s="67">
        <v>157</v>
      </c>
      <c r="B166" s="63">
        <v>620</v>
      </c>
      <c r="C166" s="67" t="s">
        <v>628</v>
      </c>
      <c r="D166" s="67" t="s">
        <v>629</v>
      </c>
      <c r="E166" s="67" t="s">
        <v>630</v>
      </c>
      <c r="F166" s="67">
        <v>48.73</v>
      </c>
      <c r="G166" s="67">
        <v>8.93</v>
      </c>
      <c r="H166" s="67" t="s">
        <v>53</v>
      </c>
      <c r="J166" s="79">
        <v>8.7048540115400002</v>
      </c>
      <c r="K166" s="67">
        <v>789</v>
      </c>
      <c r="O166" s="67" t="s">
        <v>40</v>
      </c>
      <c r="P166" s="67" t="s">
        <v>623</v>
      </c>
      <c r="R166" s="67" t="s">
        <v>613</v>
      </c>
      <c r="U166" s="67" t="s">
        <v>55</v>
      </c>
      <c r="V166" s="67" t="s">
        <v>193</v>
      </c>
      <c r="W166" s="67" t="s">
        <v>117</v>
      </c>
      <c r="AC166" s="63">
        <v>4</v>
      </c>
      <c r="AD166" s="63" t="s">
        <v>47</v>
      </c>
      <c r="AE166" s="63">
        <v>3877</v>
      </c>
      <c r="AF166" s="63">
        <v>4821</v>
      </c>
    </row>
    <row r="167" spans="1:32" s="63" customFormat="1" ht="43.2">
      <c r="A167" s="67">
        <v>157</v>
      </c>
      <c r="B167" s="63">
        <v>621</v>
      </c>
      <c r="C167" s="67" t="s">
        <v>628</v>
      </c>
      <c r="D167" s="67" t="s">
        <v>629</v>
      </c>
      <c r="E167" s="67" t="s">
        <v>630</v>
      </c>
      <c r="F167" s="67">
        <v>48.73</v>
      </c>
      <c r="G167" s="67">
        <v>8.93</v>
      </c>
      <c r="H167" s="67" t="s">
        <v>53</v>
      </c>
      <c r="J167" s="79">
        <v>8.7048540115400002</v>
      </c>
      <c r="K167" s="67">
        <v>789</v>
      </c>
      <c r="O167" s="67" t="s">
        <v>40</v>
      </c>
      <c r="P167" s="67" t="s">
        <v>623</v>
      </c>
      <c r="R167" s="67" t="s">
        <v>613</v>
      </c>
      <c r="U167" s="67" t="s">
        <v>55</v>
      </c>
      <c r="V167" s="67" t="s">
        <v>193</v>
      </c>
      <c r="W167" s="67" t="s">
        <v>117</v>
      </c>
      <c r="AC167" s="63">
        <v>4</v>
      </c>
      <c r="AD167" s="63" t="s">
        <v>47</v>
      </c>
      <c r="AE167" s="63">
        <v>5467</v>
      </c>
      <c r="AF167" s="63">
        <v>6243</v>
      </c>
    </row>
    <row r="168" spans="1:32" s="63" customFormat="1" ht="43.2">
      <c r="A168" s="67">
        <v>157</v>
      </c>
      <c r="B168" s="63">
        <v>622</v>
      </c>
      <c r="C168" s="67" t="s">
        <v>628</v>
      </c>
      <c r="D168" s="67" t="s">
        <v>629</v>
      </c>
      <c r="E168" s="67" t="s">
        <v>630</v>
      </c>
      <c r="F168" s="67">
        <v>48.73</v>
      </c>
      <c r="G168" s="67">
        <v>8.93</v>
      </c>
      <c r="H168" s="67" t="s">
        <v>53</v>
      </c>
      <c r="J168" s="79">
        <v>8.7048540115400002</v>
      </c>
      <c r="K168" s="67">
        <v>789</v>
      </c>
      <c r="O168" s="67" t="s">
        <v>40</v>
      </c>
      <c r="P168" s="67" t="s">
        <v>623</v>
      </c>
      <c r="R168" s="67" t="s">
        <v>613</v>
      </c>
      <c r="U168" s="67" t="s">
        <v>55</v>
      </c>
      <c r="V168" s="67" t="s">
        <v>193</v>
      </c>
      <c r="W168" s="67" t="s">
        <v>117</v>
      </c>
      <c r="AC168" s="63">
        <v>4</v>
      </c>
      <c r="AD168" s="63" t="s">
        <v>47</v>
      </c>
      <c r="AE168" s="63">
        <v>6631</v>
      </c>
      <c r="AF168" s="63">
        <v>7019</v>
      </c>
    </row>
    <row r="169" spans="1:32" s="63" customFormat="1" ht="43.2">
      <c r="A169" s="67">
        <v>158</v>
      </c>
      <c r="B169" s="63">
        <v>623</v>
      </c>
      <c r="C169" s="67" t="s">
        <v>631</v>
      </c>
      <c r="D169" s="67" t="s">
        <v>632</v>
      </c>
      <c r="E169" s="67" t="s">
        <v>633</v>
      </c>
      <c r="F169" s="67">
        <v>51.65</v>
      </c>
      <c r="G169" s="67">
        <v>-1.64</v>
      </c>
      <c r="H169" s="67" t="s">
        <v>619</v>
      </c>
      <c r="J169" s="79">
        <v>9.5777912139900003</v>
      </c>
      <c r="K169" s="67">
        <v>702</v>
      </c>
      <c r="O169" s="67" t="s">
        <v>40</v>
      </c>
      <c r="P169" s="67" t="s">
        <v>623</v>
      </c>
      <c r="R169" s="67" t="s">
        <v>613</v>
      </c>
      <c r="U169" s="67" t="s">
        <v>55</v>
      </c>
      <c r="V169" s="67" t="s">
        <v>193</v>
      </c>
      <c r="W169" s="67" t="s">
        <v>117</v>
      </c>
      <c r="AC169" s="63">
        <v>5</v>
      </c>
      <c r="AD169" s="63" t="s">
        <v>47</v>
      </c>
      <c r="AE169" s="63">
        <v>7830</v>
      </c>
      <c r="AF169" s="63">
        <v>8040</v>
      </c>
    </row>
    <row r="170" spans="1:32" s="63" customFormat="1" ht="43.2">
      <c r="A170" s="67">
        <v>158</v>
      </c>
      <c r="B170" s="63">
        <v>624</v>
      </c>
      <c r="C170" s="67" t="s">
        <v>631</v>
      </c>
      <c r="D170" s="67" t="s">
        <v>632</v>
      </c>
      <c r="E170" s="67" t="s">
        <v>633</v>
      </c>
      <c r="F170" s="67">
        <v>51.65</v>
      </c>
      <c r="G170" s="67">
        <v>-1.64</v>
      </c>
      <c r="H170" s="67" t="s">
        <v>39</v>
      </c>
      <c r="J170" s="79">
        <v>9.5777912139900003</v>
      </c>
      <c r="K170" s="67">
        <v>702</v>
      </c>
      <c r="O170" s="67" t="s">
        <v>40</v>
      </c>
      <c r="P170" s="67" t="s">
        <v>623</v>
      </c>
      <c r="R170" s="67" t="s">
        <v>613</v>
      </c>
      <c r="U170" s="67" t="s">
        <v>55</v>
      </c>
      <c r="V170" s="67" t="s">
        <v>193</v>
      </c>
      <c r="W170" s="67" t="s">
        <v>117</v>
      </c>
      <c r="AC170" s="63">
        <v>5</v>
      </c>
      <c r="AD170" s="63" t="s">
        <v>47</v>
      </c>
      <c r="AE170" s="63">
        <v>7860</v>
      </c>
      <c r="AF170" s="63">
        <v>6960</v>
      </c>
    </row>
    <row r="171" spans="1:32" s="63" customFormat="1" ht="43.2">
      <c r="A171" s="67">
        <v>158</v>
      </c>
      <c r="B171" s="63">
        <v>625</v>
      </c>
      <c r="C171" s="67" t="s">
        <v>631</v>
      </c>
      <c r="D171" s="67" t="s">
        <v>632</v>
      </c>
      <c r="E171" s="67" t="s">
        <v>633</v>
      </c>
      <c r="F171" s="67">
        <v>51.65</v>
      </c>
      <c r="G171" s="67">
        <v>-1.64</v>
      </c>
      <c r="H171" s="67" t="s">
        <v>39</v>
      </c>
      <c r="J171" s="79">
        <v>9.5777912139900003</v>
      </c>
      <c r="K171" s="67">
        <v>702</v>
      </c>
      <c r="O171" s="67" t="s">
        <v>40</v>
      </c>
      <c r="P171" s="67" t="s">
        <v>623</v>
      </c>
      <c r="R171" s="67" t="s">
        <v>613</v>
      </c>
      <c r="U171" s="67" t="s">
        <v>55</v>
      </c>
      <c r="V171" s="67" t="s">
        <v>193</v>
      </c>
      <c r="W171" s="67" t="s">
        <v>117</v>
      </c>
      <c r="AC171" s="63">
        <v>5</v>
      </c>
      <c r="AD171" s="63" t="s">
        <v>47</v>
      </c>
      <c r="AE171" s="63">
        <v>6130</v>
      </c>
      <c r="AF171" s="63">
        <v>5590</v>
      </c>
    </row>
    <row r="172" spans="1:32" s="63" customFormat="1" ht="43.2">
      <c r="A172" s="67">
        <v>158</v>
      </c>
      <c r="B172" s="63">
        <v>626</v>
      </c>
      <c r="C172" s="67" t="s">
        <v>631</v>
      </c>
      <c r="D172" s="67" t="s">
        <v>632</v>
      </c>
      <c r="E172" s="67" t="s">
        <v>633</v>
      </c>
      <c r="F172" s="67">
        <v>51.65</v>
      </c>
      <c r="G172" s="67">
        <v>-1.64</v>
      </c>
      <c r="H172" s="67" t="s">
        <v>89</v>
      </c>
      <c r="J172" s="79">
        <v>9.5777912139900003</v>
      </c>
      <c r="K172" s="67">
        <v>702</v>
      </c>
      <c r="O172" s="67" t="s">
        <v>40</v>
      </c>
      <c r="P172" s="67" t="s">
        <v>623</v>
      </c>
      <c r="R172" s="67" t="s">
        <v>613</v>
      </c>
      <c r="U172" s="67" t="s">
        <v>55</v>
      </c>
      <c r="V172" s="67" t="s">
        <v>193</v>
      </c>
      <c r="W172" s="67" t="s">
        <v>117</v>
      </c>
      <c r="AC172" s="63">
        <v>5</v>
      </c>
      <c r="AD172" s="63" t="s">
        <v>47</v>
      </c>
      <c r="AE172" s="63">
        <v>11920</v>
      </c>
      <c r="AF172" s="63">
        <v>11530</v>
      </c>
    </row>
    <row r="173" spans="1:32" s="63" customFormat="1" ht="43.2">
      <c r="A173" s="67">
        <v>158</v>
      </c>
      <c r="B173" s="63">
        <v>627</v>
      </c>
      <c r="C173" s="67" t="s">
        <v>631</v>
      </c>
      <c r="D173" s="67" t="s">
        <v>632</v>
      </c>
      <c r="E173" s="67" t="s">
        <v>633</v>
      </c>
      <c r="F173" s="67">
        <v>51.65</v>
      </c>
      <c r="G173" s="67">
        <v>-1.64</v>
      </c>
      <c r="H173" s="67" t="s">
        <v>89</v>
      </c>
      <c r="J173" s="79">
        <v>9.5777912139900003</v>
      </c>
      <c r="K173" s="67">
        <v>702</v>
      </c>
      <c r="O173" s="67" t="s">
        <v>40</v>
      </c>
      <c r="P173" s="67" t="s">
        <v>623</v>
      </c>
      <c r="R173" s="67" t="s">
        <v>613</v>
      </c>
      <c r="U173" s="67" t="s">
        <v>55</v>
      </c>
      <c r="V173" s="67" t="s">
        <v>193</v>
      </c>
      <c r="W173" s="67" t="s">
        <v>117</v>
      </c>
      <c r="AC173" s="63">
        <v>5</v>
      </c>
      <c r="AD173" s="63" t="s">
        <v>47</v>
      </c>
      <c r="AE173" s="63">
        <v>11250</v>
      </c>
      <c r="AF173" s="63">
        <v>11400</v>
      </c>
    </row>
    <row r="174" spans="1:32" s="63" customFormat="1" ht="43.2">
      <c r="A174" s="67">
        <v>158</v>
      </c>
      <c r="B174" s="63">
        <v>628</v>
      </c>
      <c r="C174" s="67" t="s">
        <v>631</v>
      </c>
      <c r="D174" s="67" t="s">
        <v>632</v>
      </c>
      <c r="E174" s="67" t="s">
        <v>633</v>
      </c>
      <c r="F174" s="67">
        <v>51.65</v>
      </c>
      <c r="G174" s="67">
        <v>-1.64</v>
      </c>
      <c r="H174" s="67" t="s">
        <v>619</v>
      </c>
      <c r="J174" s="79">
        <v>9.5777912139900003</v>
      </c>
      <c r="K174" s="67">
        <v>702</v>
      </c>
      <c r="O174" s="67" t="s">
        <v>40</v>
      </c>
      <c r="P174" s="67" t="s">
        <v>623</v>
      </c>
      <c r="R174" s="67" t="s">
        <v>613</v>
      </c>
      <c r="U174" s="67" t="s">
        <v>55</v>
      </c>
      <c r="V174" s="67" t="s">
        <v>193</v>
      </c>
      <c r="W174" s="67" t="s">
        <v>117</v>
      </c>
      <c r="AC174" s="63">
        <v>5</v>
      </c>
      <c r="AD174" s="63" t="s">
        <v>47</v>
      </c>
      <c r="AE174" s="63">
        <v>8450</v>
      </c>
      <c r="AF174" s="63">
        <v>7930</v>
      </c>
    </row>
    <row r="175" spans="1:32" s="63" customFormat="1" ht="57.6">
      <c r="A175" s="67">
        <v>159</v>
      </c>
      <c r="B175" s="63">
        <v>629</v>
      </c>
      <c r="C175" s="67" t="s">
        <v>634</v>
      </c>
      <c r="D175" s="67" t="s">
        <v>635</v>
      </c>
      <c r="E175" s="67" t="s">
        <v>636</v>
      </c>
      <c r="F175" s="67">
        <v>41.8</v>
      </c>
      <c r="G175" s="67">
        <v>1.1200000000000001</v>
      </c>
      <c r="H175" s="67" t="s">
        <v>637</v>
      </c>
      <c r="J175" s="79">
        <v>13.8067922592</v>
      </c>
      <c r="K175" s="67">
        <v>519</v>
      </c>
      <c r="O175" s="67" t="s">
        <v>40</v>
      </c>
      <c r="P175" s="67" t="s">
        <v>42</v>
      </c>
      <c r="R175" s="67" t="s">
        <v>613</v>
      </c>
      <c r="U175" s="67" t="s">
        <v>55</v>
      </c>
      <c r="V175" s="67" t="s">
        <v>193</v>
      </c>
      <c r="W175" s="67" t="s">
        <v>117</v>
      </c>
      <c r="AC175" s="63">
        <v>4</v>
      </c>
      <c r="AD175" s="63" t="s">
        <v>47</v>
      </c>
      <c r="AE175" s="63">
        <v>1974</v>
      </c>
      <c r="AF175" s="63">
        <v>903</v>
      </c>
    </row>
    <row r="176" spans="1:32" s="63" customFormat="1" ht="57.6">
      <c r="A176" s="67">
        <v>159</v>
      </c>
      <c r="B176" s="63">
        <v>630</v>
      </c>
      <c r="C176" s="67" t="s">
        <v>634</v>
      </c>
      <c r="D176" s="67" t="s">
        <v>635</v>
      </c>
      <c r="E176" s="67" t="s">
        <v>636</v>
      </c>
      <c r="F176" s="67">
        <v>41.8</v>
      </c>
      <c r="G176" s="67">
        <v>1.1200000000000001</v>
      </c>
      <c r="H176" s="67" t="s">
        <v>75</v>
      </c>
      <c r="J176" s="79">
        <v>13.8067922592</v>
      </c>
      <c r="K176" s="67">
        <v>519</v>
      </c>
      <c r="O176" s="67" t="s">
        <v>40</v>
      </c>
      <c r="P176" s="67" t="s">
        <v>42</v>
      </c>
      <c r="R176" s="67" t="s">
        <v>613</v>
      </c>
      <c r="U176" s="67" t="s">
        <v>55</v>
      </c>
      <c r="V176" s="67" t="s">
        <v>193</v>
      </c>
      <c r="W176" s="67" t="s">
        <v>117</v>
      </c>
      <c r="AC176" s="63">
        <v>4</v>
      </c>
      <c r="AD176" s="63" t="s">
        <v>47</v>
      </c>
      <c r="AE176" s="63">
        <v>2603</v>
      </c>
      <c r="AF176" s="63">
        <v>2001</v>
      </c>
    </row>
    <row r="177" spans="1:32" s="63" customFormat="1" ht="57.6">
      <c r="A177" s="67">
        <v>159</v>
      </c>
      <c r="B177" s="63">
        <v>631</v>
      </c>
      <c r="C177" s="67" t="s">
        <v>634</v>
      </c>
      <c r="D177" s="67" t="s">
        <v>635</v>
      </c>
      <c r="E177" s="67" t="s">
        <v>636</v>
      </c>
      <c r="F177" s="67">
        <v>41.8</v>
      </c>
      <c r="G177" s="67">
        <v>1.1200000000000001</v>
      </c>
      <c r="H177" s="67" t="s">
        <v>638</v>
      </c>
      <c r="J177" s="79">
        <v>13.8067922592</v>
      </c>
      <c r="K177" s="67">
        <v>519</v>
      </c>
      <c r="O177" s="67" t="s">
        <v>40</v>
      </c>
      <c r="P177" s="67" t="s">
        <v>42</v>
      </c>
      <c r="R177" s="67" t="s">
        <v>613</v>
      </c>
      <c r="U177" s="67" t="s">
        <v>55</v>
      </c>
      <c r="V177" s="67" t="s">
        <v>193</v>
      </c>
      <c r="W177" s="67" t="s">
        <v>117</v>
      </c>
      <c r="AC177" s="63">
        <v>4</v>
      </c>
      <c r="AD177" s="63" t="s">
        <v>47</v>
      </c>
      <c r="AE177" s="63">
        <v>1130</v>
      </c>
      <c r="AF177" s="63">
        <v>536</v>
      </c>
    </row>
    <row r="178" spans="1:32" s="63" customFormat="1" ht="57.6">
      <c r="A178" s="67">
        <v>159</v>
      </c>
      <c r="B178" s="63">
        <v>632</v>
      </c>
      <c r="C178" s="67" t="s">
        <v>634</v>
      </c>
      <c r="D178" s="67" t="s">
        <v>639</v>
      </c>
      <c r="E178" s="67" t="s">
        <v>640</v>
      </c>
      <c r="F178" s="67">
        <v>41.82</v>
      </c>
      <c r="G178" s="67">
        <v>1.28</v>
      </c>
      <c r="H178" s="67" t="s">
        <v>209</v>
      </c>
      <c r="J178" s="79">
        <v>13.2715406418</v>
      </c>
      <c r="K178" s="67">
        <v>597</v>
      </c>
      <c r="O178" s="67" t="s">
        <v>40</v>
      </c>
      <c r="P178" s="67" t="s">
        <v>623</v>
      </c>
      <c r="R178" s="67" t="s">
        <v>613</v>
      </c>
      <c r="U178" s="67" t="s">
        <v>55</v>
      </c>
      <c r="V178" s="67" t="s">
        <v>193</v>
      </c>
      <c r="W178" s="67" t="s">
        <v>117</v>
      </c>
      <c r="AC178" s="63">
        <v>3</v>
      </c>
      <c r="AD178" s="63" t="s">
        <v>47</v>
      </c>
      <c r="AE178" s="63">
        <v>5419</v>
      </c>
      <c r="AF178" s="63">
        <v>4459</v>
      </c>
    </row>
    <row r="179" spans="1:32" s="63" customFormat="1" ht="57.6">
      <c r="A179" s="67">
        <v>159</v>
      </c>
      <c r="B179" s="63">
        <v>633</v>
      </c>
      <c r="C179" s="67" t="s">
        <v>634</v>
      </c>
      <c r="D179" s="67" t="s">
        <v>639</v>
      </c>
      <c r="E179" s="67" t="s">
        <v>640</v>
      </c>
      <c r="F179" s="67">
        <v>41.82</v>
      </c>
      <c r="G179" s="67">
        <v>1.28</v>
      </c>
      <c r="H179" s="67" t="s">
        <v>637</v>
      </c>
      <c r="J179" s="79">
        <v>13.2715406418</v>
      </c>
      <c r="K179" s="67">
        <v>597</v>
      </c>
      <c r="O179" s="67" t="s">
        <v>40</v>
      </c>
      <c r="P179" s="67" t="s">
        <v>623</v>
      </c>
      <c r="R179" s="67" t="s">
        <v>613</v>
      </c>
      <c r="U179" s="67" t="s">
        <v>55</v>
      </c>
      <c r="V179" s="67" t="s">
        <v>193</v>
      </c>
      <c r="W179" s="67" t="s">
        <v>117</v>
      </c>
      <c r="AC179" s="63">
        <v>3</v>
      </c>
      <c r="AD179" s="63" t="s">
        <v>47</v>
      </c>
      <c r="AE179" s="63">
        <v>6234</v>
      </c>
      <c r="AF179" s="63">
        <v>7250</v>
      </c>
    </row>
    <row r="180" spans="1:32" s="63" customFormat="1" ht="57.6">
      <c r="A180" s="67">
        <v>159</v>
      </c>
      <c r="B180" s="63">
        <v>634</v>
      </c>
      <c r="C180" s="67" t="s">
        <v>634</v>
      </c>
      <c r="D180" s="67" t="s">
        <v>639</v>
      </c>
      <c r="E180" s="67" t="s">
        <v>640</v>
      </c>
      <c r="F180" s="67">
        <v>41.82</v>
      </c>
      <c r="G180" s="67">
        <v>1.28</v>
      </c>
      <c r="H180" s="67" t="s">
        <v>75</v>
      </c>
      <c r="J180" s="79">
        <v>13.2715406418</v>
      </c>
      <c r="K180" s="67">
        <v>597</v>
      </c>
      <c r="O180" s="67" t="s">
        <v>40</v>
      </c>
      <c r="P180" s="67" t="s">
        <v>623</v>
      </c>
      <c r="R180" s="67" t="s">
        <v>613</v>
      </c>
      <c r="U180" s="67" t="s">
        <v>55</v>
      </c>
      <c r="V180" s="67" t="s">
        <v>193</v>
      </c>
      <c r="W180" s="67" t="s">
        <v>117</v>
      </c>
      <c r="AC180" s="63">
        <v>3</v>
      </c>
      <c r="AD180" s="63" t="s">
        <v>47</v>
      </c>
      <c r="AE180" s="63">
        <v>3163</v>
      </c>
      <c r="AF180" s="63">
        <v>3096</v>
      </c>
    </row>
    <row r="181" spans="1:32" s="63" customFormat="1" ht="57.6">
      <c r="A181" s="67">
        <v>159</v>
      </c>
      <c r="B181" s="63">
        <v>635</v>
      </c>
      <c r="C181" s="67" t="s">
        <v>634</v>
      </c>
      <c r="D181" s="67" t="s">
        <v>639</v>
      </c>
      <c r="E181" s="67" t="s">
        <v>640</v>
      </c>
      <c r="F181" s="67">
        <v>41.82</v>
      </c>
      <c r="G181" s="67">
        <v>1.28</v>
      </c>
      <c r="H181" s="67" t="s">
        <v>638</v>
      </c>
      <c r="J181" s="79">
        <v>13.2715406418</v>
      </c>
      <c r="K181" s="67">
        <v>597</v>
      </c>
      <c r="O181" s="67" t="s">
        <v>40</v>
      </c>
      <c r="P181" s="67" t="s">
        <v>623</v>
      </c>
      <c r="R181" s="67" t="s">
        <v>613</v>
      </c>
      <c r="U181" s="67" t="s">
        <v>55</v>
      </c>
      <c r="V181" s="67" t="s">
        <v>193</v>
      </c>
      <c r="W181" s="67" t="s">
        <v>117</v>
      </c>
      <c r="AC181" s="63">
        <v>3</v>
      </c>
      <c r="AD181" s="63" t="s">
        <v>47</v>
      </c>
      <c r="AE181" s="63">
        <v>5127</v>
      </c>
      <c r="AF181" s="63">
        <v>4898</v>
      </c>
    </row>
    <row r="182" spans="1:32" s="63" customFormat="1" ht="57.6">
      <c r="A182" s="67">
        <v>159</v>
      </c>
      <c r="B182" s="63">
        <v>636</v>
      </c>
      <c r="C182" s="67" t="s">
        <v>634</v>
      </c>
      <c r="D182" s="67" t="s">
        <v>639</v>
      </c>
      <c r="E182" s="67" t="s">
        <v>640</v>
      </c>
      <c r="F182" s="67">
        <v>41.82</v>
      </c>
      <c r="G182" s="67">
        <v>1.28</v>
      </c>
      <c r="H182" s="67" t="s">
        <v>180</v>
      </c>
      <c r="J182" s="79">
        <v>13.2715406418</v>
      </c>
      <c r="K182" s="67">
        <v>597</v>
      </c>
      <c r="O182" s="67" t="s">
        <v>40</v>
      </c>
      <c r="P182" s="67" t="s">
        <v>623</v>
      </c>
      <c r="R182" s="67" t="s">
        <v>613</v>
      </c>
      <c r="U182" s="67" t="s">
        <v>55</v>
      </c>
      <c r="V182" s="67" t="s">
        <v>193</v>
      </c>
      <c r="W182" s="67" t="s">
        <v>117</v>
      </c>
      <c r="AC182" s="63">
        <v>3</v>
      </c>
      <c r="AD182" s="63" t="s">
        <v>47</v>
      </c>
      <c r="AE182" s="63">
        <v>2476</v>
      </c>
      <c r="AF182" s="63">
        <v>2720</v>
      </c>
    </row>
    <row r="183" spans="1:32" s="63" customFormat="1" ht="43.2">
      <c r="A183" s="67">
        <v>160</v>
      </c>
      <c r="B183" s="63">
        <v>637</v>
      </c>
      <c r="C183" s="67" t="s">
        <v>641</v>
      </c>
      <c r="D183" s="67" t="s">
        <v>642</v>
      </c>
      <c r="E183" s="67" t="s">
        <v>643</v>
      </c>
      <c r="F183" s="67">
        <v>48.15</v>
      </c>
      <c r="G183" s="67">
        <v>1.1499999999999999</v>
      </c>
      <c r="H183" s="67" t="s">
        <v>619</v>
      </c>
      <c r="J183" s="79">
        <v>10.438937187200001</v>
      </c>
      <c r="K183" s="67">
        <v>665</v>
      </c>
      <c r="O183" s="67" t="s">
        <v>40</v>
      </c>
      <c r="P183" s="67" t="s">
        <v>613</v>
      </c>
      <c r="R183" s="67" t="s">
        <v>613</v>
      </c>
      <c r="U183" s="67" t="s">
        <v>55</v>
      </c>
      <c r="V183" s="67" t="s">
        <v>193</v>
      </c>
      <c r="W183" s="67" t="s">
        <v>117</v>
      </c>
      <c r="AC183" s="63">
        <v>4</v>
      </c>
      <c r="AD183" s="63" t="s">
        <v>47</v>
      </c>
      <c r="AE183" s="63">
        <v>5015</v>
      </c>
      <c r="AF183" s="63">
        <v>4578</v>
      </c>
    </row>
    <row r="184" spans="1:32" s="63" customFormat="1" ht="43.2">
      <c r="A184" s="67">
        <v>160</v>
      </c>
      <c r="B184" s="63">
        <v>638</v>
      </c>
      <c r="C184" s="67" t="s">
        <v>641</v>
      </c>
      <c r="D184" s="67" t="s">
        <v>642</v>
      </c>
      <c r="E184" s="67" t="s">
        <v>643</v>
      </c>
      <c r="F184" s="67">
        <v>48.15</v>
      </c>
      <c r="G184" s="67">
        <v>1.1499999999999999</v>
      </c>
      <c r="H184" s="67" t="s">
        <v>39</v>
      </c>
      <c r="J184" s="79">
        <v>10.438937187200001</v>
      </c>
      <c r="K184" s="67">
        <v>665</v>
      </c>
      <c r="O184" s="67" t="s">
        <v>40</v>
      </c>
      <c r="P184" s="67" t="s">
        <v>613</v>
      </c>
      <c r="R184" s="67" t="s">
        <v>613</v>
      </c>
      <c r="U184" s="67" t="s">
        <v>55</v>
      </c>
      <c r="V184" s="67" t="s">
        <v>193</v>
      </c>
      <c r="W184" s="67" t="s">
        <v>117</v>
      </c>
      <c r="AC184" s="63">
        <v>4</v>
      </c>
      <c r="AD184" s="63" t="s">
        <v>47</v>
      </c>
      <c r="AE184" s="63">
        <v>7962</v>
      </c>
      <c r="AF184" s="63">
        <v>7607</v>
      </c>
    </row>
    <row r="185" spans="1:32" s="63" customFormat="1" ht="43.2">
      <c r="A185" s="67">
        <v>160</v>
      </c>
      <c r="B185" s="63">
        <v>639</v>
      </c>
      <c r="C185" s="67" t="s">
        <v>641</v>
      </c>
      <c r="D185" s="67" t="s">
        <v>642</v>
      </c>
      <c r="E185" s="67" t="s">
        <v>643</v>
      </c>
      <c r="F185" s="67">
        <v>48.15</v>
      </c>
      <c r="G185" s="67">
        <v>1.1499999999999999</v>
      </c>
      <c r="H185" s="67" t="s">
        <v>53</v>
      </c>
      <c r="J185" s="79">
        <v>10.438937187200001</v>
      </c>
      <c r="K185" s="67">
        <v>665</v>
      </c>
      <c r="O185" s="67" t="s">
        <v>40</v>
      </c>
      <c r="P185" s="67" t="s">
        <v>613</v>
      </c>
      <c r="R185" s="67" t="s">
        <v>613</v>
      </c>
      <c r="U185" s="67" t="s">
        <v>55</v>
      </c>
      <c r="V185" s="67" t="s">
        <v>193</v>
      </c>
      <c r="W185" s="67" t="s">
        <v>117</v>
      </c>
      <c r="AC185" s="63">
        <v>4</v>
      </c>
      <c r="AD185" s="63" t="s">
        <v>47</v>
      </c>
      <c r="AE185" s="63">
        <v>8197</v>
      </c>
      <c r="AF185" s="63">
        <v>8752</v>
      </c>
    </row>
    <row r="186" spans="1:32" s="63" customFormat="1" ht="43.2">
      <c r="A186" s="67">
        <v>161</v>
      </c>
      <c r="B186" s="63">
        <v>640</v>
      </c>
      <c r="C186" s="67" t="s">
        <v>644</v>
      </c>
      <c r="D186" s="67" t="s">
        <v>645</v>
      </c>
      <c r="E186" s="67" t="s">
        <v>646</v>
      </c>
      <c r="F186" s="67">
        <v>41.89</v>
      </c>
      <c r="G186" s="67">
        <v>12.21</v>
      </c>
      <c r="H186" s="67" t="s">
        <v>53</v>
      </c>
      <c r="J186" s="79">
        <v>15.456706047100001</v>
      </c>
      <c r="K186" s="67">
        <v>536</v>
      </c>
      <c r="O186" s="67" t="s">
        <v>54</v>
      </c>
      <c r="P186" s="67" t="s">
        <v>613</v>
      </c>
      <c r="R186" s="67" t="s">
        <v>613</v>
      </c>
      <c r="U186" s="67" t="s">
        <v>55</v>
      </c>
      <c r="V186" s="67" t="s">
        <v>193</v>
      </c>
      <c r="W186" s="67" t="s">
        <v>117</v>
      </c>
      <c r="AC186" s="63">
        <v>3</v>
      </c>
      <c r="AD186" s="63" t="s">
        <v>47</v>
      </c>
      <c r="AE186" s="63">
        <v>10500</v>
      </c>
      <c r="AF186" s="63">
        <v>11300</v>
      </c>
    </row>
    <row r="187" spans="1:32" s="63" customFormat="1" ht="43.2">
      <c r="A187" s="67">
        <v>161</v>
      </c>
      <c r="B187" s="63">
        <v>641</v>
      </c>
      <c r="C187" s="67" t="s">
        <v>644</v>
      </c>
      <c r="D187" s="67" t="s">
        <v>645</v>
      </c>
      <c r="E187" s="67" t="s">
        <v>646</v>
      </c>
      <c r="F187" s="67">
        <v>41.89</v>
      </c>
      <c r="G187" s="67">
        <v>12.21</v>
      </c>
      <c r="H187" s="67" t="s">
        <v>89</v>
      </c>
      <c r="J187" s="79">
        <v>15.456706047100001</v>
      </c>
      <c r="K187" s="67">
        <v>536</v>
      </c>
      <c r="O187" s="67" t="s">
        <v>54</v>
      </c>
      <c r="P187" s="67" t="s">
        <v>613</v>
      </c>
      <c r="R187" s="67" t="s">
        <v>613</v>
      </c>
      <c r="U187" s="67" t="s">
        <v>55</v>
      </c>
      <c r="V187" s="67" t="s">
        <v>193</v>
      </c>
      <c r="W187" s="67" t="s">
        <v>117</v>
      </c>
      <c r="AC187" s="63">
        <v>3</v>
      </c>
      <c r="AD187" s="63" t="s">
        <v>47</v>
      </c>
      <c r="AE187" s="63">
        <v>5000</v>
      </c>
      <c r="AF187" s="63">
        <v>4200</v>
      </c>
    </row>
    <row r="188" spans="1:32" s="63" customFormat="1" ht="57.6">
      <c r="A188" s="67">
        <v>162</v>
      </c>
      <c r="B188" s="63">
        <v>642</v>
      </c>
      <c r="C188" s="67" t="s">
        <v>647</v>
      </c>
      <c r="D188" s="67" t="s">
        <v>648</v>
      </c>
      <c r="E188" s="67" t="s">
        <v>649</v>
      </c>
      <c r="F188" s="67">
        <v>50.99</v>
      </c>
      <c r="G188" s="67">
        <v>-1.44</v>
      </c>
      <c r="H188" s="67" t="s">
        <v>209</v>
      </c>
      <c r="J188" s="79">
        <v>10.6632328033</v>
      </c>
      <c r="K188" s="67">
        <v>758</v>
      </c>
      <c r="O188" s="67" t="s">
        <v>40</v>
      </c>
      <c r="P188" s="67" t="s">
        <v>623</v>
      </c>
      <c r="R188" s="67" t="s">
        <v>613</v>
      </c>
      <c r="U188" s="67" t="s">
        <v>55</v>
      </c>
      <c r="V188" s="67" t="s">
        <v>193</v>
      </c>
      <c r="W188" s="67" t="s">
        <v>117</v>
      </c>
      <c r="AC188" s="63">
        <v>6</v>
      </c>
      <c r="AD188" s="63" t="s">
        <v>47</v>
      </c>
      <c r="AE188" s="63">
        <v>9600</v>
      </c>
      <c r="AF188" s="63">
        <v>10100</v>
      </c>
    </row>
    <row r="189" spans="1:32" s="63" customFormat="1" ht="57.6">
      <c r="A189" s="67">
        <v>162</v>
      </c>
      <c r="B189" s="63">
        <v>643</v>
      </c>
      <c r="C189" s="67" t="s">
        <v>647</v>
      </c>
      <c r="D189" s="67" t="s">
        <v>648</v>
      </c>
      <c r="E189" s="67" t="s">
        <v>649</v>
      </c>
      <c r="F189" s="67">
        <v>50.99</v>
      </c>
      <c r="G189" s="67">
        <v>-1.44</v>
      </c>
      <c r="H189" s="67" t="s">
        <v>209</v>
      </c>
      <c r="J189" s="79">
        <v>10.6632328033</v>
      </c>
      <c r="K189" s="67">
        <v>758</v>
      </c>
      <c r="O189" s="67" t="s">
        <v>40</v>
      </c>
      <c r="P189" s="67" t="s">
        <v>623</v>
      </c>
      <c r="R189" s="67" t="s">
        <v>613</v>
      </c>
      <c r="U189" s="67" t="s">
        <v>55</v>
      </c>
      <c r="V189" s="67" t="s">
        <v>193</v>
      </c>
      <c r="W189" s="67" t="s">
        <v>117</v>
      </c>
      <c r="AC189" s="63">
        <v>6</v>
      </c>
      <c r="AD189" s="63" t="s">
        <v>47</v>
      </c>
      <c r="AE189" s="63">
        <v>10000</v>
      </c>
      <c r="AF189" s="63">
        <v>10300</v>
      </c>
    </row>
    <row r="190" spans="1:32" s="63" customFormat="1" ht="57.6">
      <c r="A190" s="67">
        <v>162</v>
      </c>
      <c r="B190" s="63">
        <v>644</v>
      </c>
      <c r="C190" s="67" t="s">
        <v>647</v>
      </c>
      <c r="D190" s="67" t="s">
        <v>648</v>
      </c>
      <c r="E190" s="67" t="s">
        <v>649</v>
      </c>
      <c r="F190" s="67">
        <v>50.99</v>
      </c>
      <c r="G190" s="67">
        <v>-1.44</v>
      </c>
      <c r="H190" s="67" t="s">
        <v>83</v>
      </c>
      <c r="J190" s="79">
        <v>10.6632328033</v>
      </c>
      <c r="K190" s="67">
        <v>758</v>
      </c>
      <c r="O190" s="67" t="s">
        <v>40</v>
      </c>
      <c r="P190" s="67" t="s">
        <v>623</v>
      </c>
      <c r="R190" s="67" t="s">
        <v>613</v>
      </c>
      <c r="U190" s="67" t="s">
        <v>55</v>
      </c>
      <c r="V190" s="67" t="s">
        <v>193</v>
      </c>
      <c r="W190" s="67" t="s">
        <v>117</v>
      </c>
      <c r="AC190" s="63">
        <v>6</v>
      </c>
      <c r="AD190" s="63" t="s">
        <v>47</v>
      </c>
      <c r="AE190" s="63">
        <v>9200</v>
      </c>
      <c r="AF190" s="63">
        <v>9500</v>
      </c>
    </row>
    <row r="191" spans="1:32" s="63" customFormat="1" ht="57.6">
      <c r="A191" s="67">
        <v>162</v>
      </c>
      <c r="B191" s="63">
        <v>645</v>
      </c>
      <c r="C191" s="67" t="s">
        <v>647</v>
      </c>
      <c r="D191" s="67" t="s">
        <v>648</v>
      </c>
      <c r="E191" s="67" t="s">
        <v>649</v>
      </c>
      <c r="F191" s="67">
        <v>50.99</v>
      </c>
      <c r="G191" s="67">
        <v>-1.44</v>
      </c>
      <c r="H191" s="67" t="s">
        <v>74</v>
      </c>
      <c r="J191" s="79">
        <v>10.6632328033</v>
      </c>
      <c r="K191" s="67">
        <v>758</v>
      </c>
      <c r="O191" s="67" t="s">
        <v>40</v>
      </c>
      <c r="P191" s="67" t="s">
        <v>623</v>
      </c>
      <c r="R191" s="67" t="s">
        <v>613</v>
      </c>
      <c r="U191" s="67" t="s">
        <v>55</v>
      </c>
      <c r="V191" s="67" t="s">
        <v>193</v>
      </c>
      <c r="W191" s="67" t="s">
        <v>117</v>
      </c>
      <c r="AC191" s="63">
        <v>6</v>
      </c>
      <c r="AD191" s="63" t="s">
        <v>47</v>
      </c>
      <c r="AE191" s="63">
        <v>9300</v>
      </c>
      <c r="AF191" s="63">
        <v>8600</v>
      </c>
    </row>
    <row r="192" spans="1:32" s="63" customFormat="1" ht="57.6">
      <c r="A192" s="67">
        <v>162</v>
      </c>
      <c r="B192" s="63">
        <v>646</v>
      </c>
      <c r="C192" s="67" t="s">
        <v>647</v>
      </c>
      <c r="D192" s="67" t="s">
        <v>648</v>
      </c>
      <c r="E192" s="67" t="s">
        <v>649</v>
      </c>
      <c r="F192" s="67">
        <v>50.99</v>
      </c>
      <c r="G192" s="67">
        <v>-1.44</v>
      </c>
      <c r="H192" s="67" t="s">
        <v>74</v>
      </c>
      <c r="J192" s="79">
        <v>10.6632328033</v>
      </c>
      <c r="K192" s="67">
        <v>758</v>
      </c>
      <c r="O192" s="67" t="s">
        <v>40</v>
      </c>
      <c r="P192" s="67" t="s">
        <v>623</v>
      </c>
      <c r="R192" s="67" t="s">
        <v>613</v>
      </c>
      <c r="U192" s="67" t="s">
        <v>55</v>
      </c>
      <c r="V192" s="67" t="s">
        <v>193</v>
      </c>
      <c r="W192" s="67" t="s">
        <v>117</v>
      </c>
      <c r="AC192" s="63">
        <v>6</v>
      </c>
      <c r="AD192" s="63" t="s">
        <v>47</v>
      </c>
      <c r="AE192" s="63">
        <v>10000</v>
      </c>
      <c r="AF192" s="63">
        <v>8800</v>
      </c>
    </row>
    <row r="193" spans="1:32" s="63" customFormat="1" ht="57.6">
      <c r="A193" s="67">
        <v>162</v>
      </c>
      <c r="B193" s="63">
        <v>647</v>
      </c>
      <c r="C193" s="67" t="s">
        <v>647</v>
      </c>
      <c r="D193" s="67" t="s">
        <v>648</v>
      </c>
      <c r="E193" s="67" t="s">
        <v>649</v>
      </c>
      <c r="F193" s="67">
        <v>50.99</v>
      </c>
      <c r="G193" s="67">
        <v>-1.44</v>
      </c>
      <c r="H193" s="67" t="s">
        <v>637</v>
      </c>
      <c r="J193" s="79">
        <v>10.6632328033</v>
      </c>
      <c r="K193" s="67">
        <v>758</v>
      </c>
      <c r="O193" s="67" t="s">
        <v>40</v>
      </c>
      <c r="P193" s="67" t="s">
        <v>623</v>
      </c>
      <c r="R193" s="67" t="s">
        <v>613</v>
      </c>
      <c r="U193" s="67" t="s">
        <v>55</v>
      </c>
      <c r="V193" s="67" t="s">
        <v>193</v>
      </c>
      <c r="W193" s="67" t="s">
        <v>117</v>
      </c>
      <c r="AC193" s="63">
        <v>6</v>
      </c>
      <c r="AD193" s="63" t="s">
        <v>47</v>
      </c>
      <c r="AE193" s="63">
        <v>10200</v>
      </c>
      <c r="AF193" s="63">
        <v>9500</v>
      </c>
    </row>
    <row r="194" spans="1:32" s="63" customFormat="1" ht="57.6">
      <c r="A194" s="67">
        <v>162</v>
      </c>
      <c r="B194" s="63">
        <v>648</v>
      </c>
      <c r="C194" s="67" t="s">
        <v>647</v>
      </c>
      <c r="D194" s="67" t="s">
        <v>648</v>
      </c>
      <c r="E194" s="67" t="s">
        <v>649</v>
      </c>
      <c r="F194" s="67">
        <v>50.99</v>
      </c>
      <c r="G194" s="67">
        <v>-1.44</v>
      </c>
      <c r="H194" s="67" t="s">
        <v>637</v>
      </c>
      <c r="J194" s="79">
        <v>10.6632328033</v>
      </c>
      <c r="K194" s="67">
        <v>758</v>
      </c>
      <c r="O194" s="67" t="s">
        <v>40</v>
      </c>
      <c r="P194" s="67" t="s">
        <v>623</v>
      </c>
      <c r="R194" s="67" t="s">
        <v>613</v>
      </c>
      <c r="U194" s="67" t="s">
        <v>55</v>
      </c>
      <c r="V194" s="67" t="s">
        <v>193</v>
      </c>
      <c r="W194" s="67" t="s">
        <v>117</v>
      </c>
      <c r="AC194" s="63">
        <v>6</v>
      </c>
      <c r="AD194" s="63" t="s">
        <v>47</v>
      </c>
      <c r="AE194" s="63">
        <v>10300</v>
      </c>
      <c r="AF194" s="63">
        <v>9300</v>
      </c>
    </row>
    <row r="195" spans="1:32" s="63" customFormat="1" ht="57.6">
      <c r="A195" s="67">
        <v>162</v>
      </c>
      <c r="B195" s="63">
        <v>649</v>
      </c>
      <c r="C195" s="67" t="s">
        <v>647</v>
      </c>
      <c r="D195" s="67" t="s">
        <v>650</v>
      </c>
      <c r="E195" s="67" t="s">
        <v>651</v>
      </c>
      <c r="F195" s="67">
        <v>51.05</v>
      </c>
      <c r="G195" s="67">
        <v>-1.59</v>
      </c>
      <c r="H195" s="67" t="s">
        <v>209</v>
      </c>
      <c r="J195" s="79">
        <v>9.99200057983</v>
      </c>
      <c r="K195" s="67">
        <v>726</v>
      </c>
      <c r="O195" s="67" t="s">
        <v>40</v>
      </c>
      <c r="P195" s="67" t="s">
        <v>623</v>
      </c>
      <c r="R195" s="67" t="s">
        <v>613</v>
      </c>
      <c r="U195" s="67" t="s">
        <v>55</v>
      </c>
      <c r="V195" s="67" t="s">
        <v>193</v>
      </c>
      <c r="W195" s="67" t="s">
        <v>117</v>
      </c>
      <c r="AC195" s="63">
        <v>5</v>
      </c>
      <c r="AD195" s="63" t="s">
        <v>47</v>
      </c>
      <c r="AE195" s="63">
        <v>9900</v>
      </c>
      <c r="AF195" s="63">
        <v>10000</v>
      </c>
    </row>
    <row r="196" spans="1:32" s="63" customFormat="1" ht="57.6">
      <c r="A196" s="67">
        <v>162</v>
      </c>
      <c r="B196" s="63">
        <v>650</v>
      </c>
      <c r="C196" s="67" t="s">
        <v>647</v>
      </c>
      <c r="D196" s="67" t="s">
        <v>650</v>
      </c>
      <c r="E196" s="67" t="s">
        <v>651</v>
      </c>
      <c r="F196" s="67">
        <v>51.05</v>
      </c>
      <c r="G196" s="67">
        <v>-1.59</v>
      </c>
      <c r="H196" s="67" t="s">
        <v>209</v>
      </c>
      <c r="J196" s="79">
        <v>9.99200057983</v>
      </c>
      <c r="K196" s="67">
        <v>726</v>
      </c>
      <c r="O196" s="67" t="s">
        <v>40</v>
      </c>
      <c r="P196" s="67" t="s">
        <v>623</v>
      </c>
      <c r="R196" s="67" t="s">
        <v>613</v>
      </c>
      <c r="U196" s="67" t="s">
        <v>55</v>
      </c>
      <c r="V196" s="67" t="s">
        <v>193</v>
      </c>
      <c r="W196" s="67" t="s">
        <v>117</v>
      </c>
      <c r="AC196" s="63">
        <v>5</v>
      </c>
      <c r="AD196" s="63" t="s">
        <v>47</v>
      </c>
      <c r="AE196" s="63">
        <v>10100</v>
      </c>
      <c r="AF196" s="63">
        <v>9700</v>
      </c>
    </row>
    <row r="197" spans="1:32" s="63" customFormat="1" ht="57.6">
      <c r="A197" s="67">
        <v>162</v>
      </c>
      <c r="B197" s="63">
        <v>651</v>
      </c>
      <c r="C197" s="67" t="s">
        <v>647</v>
      </c>
      <c r="D197" s="67" t="s">
        <v>650</v>
      </c>
      <c r="E197" s="67" t="s">
        <v>651</v>
      </c>
      <c r="F197" s="67">
        <v>51.05</v>
      </c>
      <c r="G197" s="67">
        <v>-1.59</v>
      </c>
      <c r="H197" s="67" t="s">
        <v>83</v>
      </c>
      <c r="J197" s="79">
        <v>9.99200057983</v>
      </c>
      <c r="K197" s="67">
        <v>726</v>
      </c>
      <c r="O197" s="67" t="s">
        <v>40</v>
      </c>
      <c r="P197" s="67" t="s">
        <v>623</v>
      </c>
      <c r="R197" s="67" t="s">
        <v>613</v>
      </c>
      <c r="U197" s="67" t="s">
        <v>55</v>
      </c>
      <c r="V197" s="67" t="s">
        <v>193</v>
      </c>
      <c r="W197" s="67" t="s">
        <v>117</v>
      </c>
      <c r="AC197" s="63">
        <v>5</v>
      </c>
      <c r="AD197" s="63" t="s">
        <v>47</v>
      </c>
      <c r="AE197" s="63">
        <v>9300</v>
      </c>
      <c r="AF197" s="63">
        <v>8700</v>
      </c>
    </row>
    <row r="198" spans="1:32" s="63" customFormat="1" ht="57.6">
      <c r="A198" s="67">
        <v>162</v>
      </c>
      <c r="B198" s="63">
        <v>652</v>
      </c>
      <c r="C198" s="67" t="s">
        <v>647</v>
      </c>
      <c r="D198" s="67" t="s">
        <v>650</v>
      </c>
      <c r="E198" s="67" t="s">
        <v>651</v>
      </c>
      <c r="F198" s="67">
        <v>51.05</v>
      </c>
      <c r="G198" s="67">
        <v>-1.59</v>
      </c>
      <c r="H198" s="67" t="s">
        <v>74</v>
      </c>
      <c r="J198" s="79">
        <v>9.99200057983</v>
      </c>
      <c r="K198" s="67">
        <v>726</v>
      </c>
      <c r="O198" s="67" t="s">
        <v>40</v>
      </c>
      <c r="P198" s="67" t="s">
        <v>623</v>
      </c>
      <c r="R198" s="67" t="s">
        <v>613</v>
      </c>
      <c r="U198" s="67" t="s">
        <v>55</v>
      </c>
      <c r="V198" s="67" t="s">
        <v>193</v>
      </c>
      <c r="W198" s="67" t="s">
        <v>117</v>
      </c>
      <c r="AC198" s="63">
        <v>5</v>
      </c>
      <c r="AD198" s="63" t="s">
        <v>47</v>
      </c>
      <c r="AE198" s="63">
        <v>9000</v>
      </c>
      <c r="AF198" s="63">
        <v>9100</v>
      </c>
    </row>
    <row r="199" spans="1:32" s="63" customFormat="1" ht="57.6">
      <c r="A199" s="67">
        <v>162</v>
      </c>
      <c r="B199" s="63">
        <v>653</v>
      </c>
      <c r="C199" s="67" t="s">
        <v>647</v>
      </c>
      <c r="D199" s="67" t="s">
        <v>650</v>
      </c>
      <c r="E199" s="67" t="s">
        <v>651</v>
      </c>
      <c r="F199" s="67">
        <v>51.05</v>
      </c>
      <c r="G199" s="67">
        <v>-1.59</v>
      </c>
      <c r="H199" s="67" t="s">
        <v>74</v>
      </c>
      <c r="J199" s="79">
        <v>9.99200057983</v>
      </c>
      <c r="K199" s="67">
        <v>726</v>
      </c>
      <c r="O199" s="67" t="s">
        <v>40</v>
      </c>
      <c r="P199" s="67" t="s">
        <v>623</v>
      </c>
      <c r="R199" s="67" t="s">
        <v>613</v>
      </c>
      <c r="U199" s="67" t="s">
        <v>55</v>
      </c>
      <c r="V199" s="67" t="s">
        <v>193</v>
      </c>
      <c r="W199" s="67" t="s">
        <v>117</v>
      </c>
      <c r="AC199" s="63">
        <v>5</v>
      </c>
      <c r="AD199" s="63" t="s">
        <v>47</v>
      </c>
      <c r="AE199" s="63">
        <v>9400</v>
      </c>
      <c r="AF199" s="63">
        <v>9400</v>
      </c>
    </row>
    <row r="200" spans="1:32" s="63" customFormat="1" ht="57.6">
      <c r="A200" s="67">
        <v>162</v>
      </c>
      <c r="B200" s="63">
        <v>654</v>
      </c>
      <c r="C200" s="67" t="s">
        <v>647</v>
      </c>
      <c r="D200" s="67" t="s">
        <v>650</v>
      </c>
      <c r="E200" s="67" t="s">
        <v>651</v>
      </c>
      <c r="F200" s="67">
        <v>51.05</v>
      </c>
      <c r="G200" s="67">
        <v>-1.59</v>
      </c>
      <c r="H200" s="67" t="s">
        <v>637</v>
      </c>
      <c r="J200" s="79">
        <v>9.99200057983</v>
      </c>
      <c r="K200" s="67">
        <v>726</v>
      </c>
      <c r="O200" s="67" t="s">
        <v>40</v>
      </c>
      <c r="P200" s="67" t="s">
        <v>623</v>
      </c>
      <c r="R200" s="67" t="s">
        <v>613</v>
      </c>
      <c r="U200" s="67" t="s">
        <v>55</v>
      </c>
      <c r="V200" s="67" t="s">
        <v>193</v>
      </c>
      <c r="W200" s="67" t="s">
        <v>117</v>
      </c>
      <c r="AC200" s="63">
        <v>5</v>
      </c>
      <c r="AD200" s="63" t="s">
        <v>47</v>
      </c>
      <c r="AE200" s="63">
        <v>10800</v>
      </c>
      <c r="AF200" s="63">
        <v>9600</v>
      </c>
    </row>
    <row r="201" spans="1:32" s="63" customFormat="1" ht="57.6">
      <c r="A201" s="67">
        <v>162</v>
      </c>
      <c r="B201" s="63">
        <v>655</v>
      </c>
      <c r="C201" s="67" t="s">
        <v>647</v>
      </c>
      <c r="D201" s="67" t="s">
        <v>650</v>
      </c>
      <c r="E201" s="67" t="s">
        <v>651</v>
      </c>
      <c r="F201" s="67">
        <v>51.05</v>
      </c>
      <c r="G201" s="67">
        <v>-1.59</v>
      </c>
      <c r="H201" s="67" t="s">
        <v>637</v>
      </c>
      <c r="J201" s="79">
        <v>9.99200057983</v>
      </c>
      <c r="K201" s="67">
        <v>726</v>
      </c>
      <c r="O201" s="67" t="s">
        <v>40</v>
      </c>
      <c r="P201" s="67" t="s">
        <v>623</v>
      </c>
      <c r="R201" s="67" t="s">
        <v>613</v>
      </c>
      <c r="U201" s="67" t="s">
        <v>55</v>
      </c>
      <c r="V201" s="67" t="s">
        <v>193</v>
      </c>
      <c r="W201" s="67" t="s">
        <v>117</v>
      </c>
      <c r="AC201" s="63">
        <v>5</v>
      </c>
      <c r="AD201" s="63" t="s">
        <v>47</v>
      </c>
      <c r="AE201" s="63">
        <v>10100</v>
      </c>
      <c r="AF201" s="63">
        <v>10200</v>
      </c>
    </row>
    <row r="202" spans="1:32" s="63" customFormat="1" ht="57.6">
      <c r="A202" s="67">
        <v>162</v>
      </c>
      <c r="B202" s="63">
        <v>656</v>
      </c>
      <c r="C202" s="67" t="s">
        <v>647</v>
      </c>
      <c r="D202" s="67" t="s">
        <v>650</v>
      </c>
      <c r="E202" s="67" t="s">
        <v>651</v>
      </c>
      <c r="F202" s="67">
        <v>51.05</v>
      </c>
      <c r="G202" s="67">
        <v>-1.59</v>
      </c>
      <c r="H202" s="67" t="s">
        <v>637</v>
      </c>
      <c r="J202" s="79">
        <v>9.99200057983</v>
      </c>
      <c r="K202" s="67">
        <v>726</v>
      </c>
      <c r="O202" s="67" t="s">
        <v>40</v>
      </c>
      <c r="P202" s="67" t="s">
        <v>623</v>
      </c>
      <c r="R202" s="67" t="s">
        <v>613</v>
      </c>
      <c r="U202" s="67" t="s">
        <v>55</v>
      </c>
      <c r="V202" s="67" t="s">
        <v>193</v>
      </c>
      <c r="W202" s="67" t="s">
        <v>117</v>
      </c>
      <c r="AC202" s="63">
        <v>5</v>
      </c>
      <c r="AD202" s="63" t="s">
        <v>47</v>
      </c>
      <c r="AE202" s="63">
        <v>11400</v>
      </c>
      <c r="AF202" s="63">
        <v>11400</v>
      </c>
    </row>
    <row r="203" spans="1:32" s="63" customFormat="1" ht="57.6">
      <c r="A203" s="67">
        <v>162</v>
      </c>
      <c r="B203" s="63">
        <v>657</v>
      </c>
      <c r="C203" s="67" t="s">
        <v>647</v>
      </c>
      <c r="D203" s="67" t="s">
        <v>650</v>
      </c>
      <c r="E203" s="67" t="s">
        <v>651</v>
      </c>
      <c r="F203" s="67">
        <v>51.05</v>
      </c>
      <c r="G203" s="67">
        <v>-1.59</v>
      </c>
      <c r="H203" s="67" t="s">
        <v>637</v>
      </c>
      <c r="J203" s="79">
        <v>9.99200057983</v>
      </c>
      <c r="K203" s="67">
        <v>726</v>
      </c>
      <c r="O203" s="67" t="s">
        <v>40</v>
      </c>
      <c r="P203" s="67" t="s">
        <v>623</v>
      </c>
      <c r="R203" s="67" t="s">
        <v>613</v>
      </c>
      <c r="U203" s="67" t="s">
        <v>55</v>
      </c>
      <c r="V203" s="67" t="s">
        <v>193</v>
      </c>
      <c r="W203" s="67" t="s">
        <v>117</v>
      </c>
      <c r="AC203" s="63">
        <v>5</v>
      </c>
      <c r="AD203" s="63" t="s">
        <v>47</v>
      </c>
      <c r="AE203" s="63">
        <v>11200</v>
      </c>
      <c r="AF203" s="63">
        <v>11100</v>
      </c>
    </row>
    <row r="204" spans="1:32" s="63" customFormat="1" ht="43.2">
      <c r="A204" s="67">
        <v>163</v>
      </c>
      <c r="B204" s="63">
        <v>658</v>
      </c>
      <c r="C204" s="67" t="s">
        <v>652</v>
      </c>
      <c r="D204" s="67" t="s">
        <v>653</v>
      </c>
      <c r="E204" s="67" t="s">
        <v>654</v>
      </c>
      <c r="F204" s="67">
        <v>43.53</v>
      </c>
      <c r="G204" s="67">
        <v>13.37</v>
      </c>
      <c r="J204" s="79">
        <v>13.639033317599999</v>
      </c>
      <c r="K204" s="67">
        <v>722</v>
      </c>
      <c r="O204" s="67" t="s">
        <v>40</v>
      </c>
      <c r="P204" s="67" t="s">
        <v>613</v>
      </c>
      <c r="R204" s="67" t="s">
        <v>613</v>
      </c>
      <c r="U204" s="67" t="s">
        <v>55</v>
      </c>
      <c r="V204" s="67" t="s">
        <v>193</v>
      </c>
      <c r="W204" s="67" t="s">
        <v>117</v>
      </c>
      <c r="AC204" s="63">
        <v>2</v>
      </c>
      <c r="AD204" s="63" t="s">
        <v>47</v>
      </c>
      <c r="AE204" s="63">
        <v>1729</v>
      </c>
      <c r="AF204" s="63">
        <v>1776</v>
      </c>
    </row>
    <row r="205" spans="1:32" s="63" customFormat="1" ht="43.2">
      <c r="A205" s="67">
        <v>163</v>
      </c>
      <c r="B205" s="63">
        <v>659</v>
      </c>
      <c r="C205" s="67" t="s">
        <v>652</v>
      </c>
      <c r="D205" s="67" t="s">
        <v>653</v>
      </c>
      <c r="E205" s="67" t="s">
        <v>654</v>
      </c>
      <c r="F205" s="67">
        <v>43.53</v>
      </c>
      <c r="G205" s="67">
        <v>13.37</v>
      </c>
      <c r="J205" s="79">
        <v>13.639033317599999</v>
      </c>
      <c r="K205" s="67">
        <v>722</v>
      </c>
      <c r="O205" s="67" t="s">
        <v>40</v>
      </c>
      <c r="P205" s="67" t="s">
        <v>613</v>
      </c>
      <c r="R205" s="67" t="s">
        <v>613</v>
      </c>
      <c r="U205" s="67" t="s">
        <v>55</v>
      </c>
      <c r="V205" s="67" t="s">
        <v>193</v>
      </c>
      <c r="W205" s="67" t="s">
        <v>117</v>
      </c>
      <c r="AC205" s="63">
        <v>2</v>
      </c>
      <c r="AD205" s="63" t="s">
        <v>47</v>
      </c>
      <c r="AE205" s="63">
        <v>3411</v>
      </c>
      <c r="AF205" s="63">
        <v>3793</v>
      </c>
    </row>
    <row r="206" spans="1:32" s="63" customFormat="1" ht="43.2">
      <c r="A206" s="67">
        <v>163</v>
      </c>
      <c r="B206" s="63">
        <v>660</v>
      </c>
      <c r="C206" s="67" t="s">
        <v>652</v>
      </c>
      <c r="D206" s="67" t="s">
        <v>653</v>
      </c>
      <c r="E206" s="67" t="s">
        <v>654</v>
      </c>
      <c r="F206" s="67">
        <v>43.53</v>
      </c>
      <c r="G206" s="67">
        <v>13.37</v>
      </c>
      <c r="J206" s="79">
        <v>13.639033317599999</v>
      </c>
      <c r="K206" s="67">
        <v>722</v>
      </c>
      <c r="O206" s="67" t="s">
        <v>40</v>
      </c>
      <c r="P206" s="67" t="s">
        <v>613</v>
      </c>
      <c r="R206" s="67" t="s">
        <v>613</v>
      </c>
      <c r="U206" s="67" t="s">
        <v>55</v>
      </c>
      <c r="V206" s="67" t="s">
        <v>193</v>
      </c>
      <c r="W206" s="67" t="s">
        <v>117</v>
      </c>
      <c r="AC206" s="63">
        <v>2</v>
      </c>
      <c r="AD206" s="63" t="s">
        <v>47</v>
      </c>
      <c r="AE206" s="63">
        <v>4112</v>
      </c>
      <c r="AF206" s="63">
        <v>5228</v>
      </c>
    </row>
    <row r="207" spans="1:32" s="63" customFormat="1" ht="43.2">
      <c r="A207" s="67">
        <v>163</v>
      </c>
      <c r="B207" s="63">
        <v>661</v>
      </c>
      <c r="C207" s="67" t="s">
        <v>652</v>
      </c>
      <c r="D207" s="67" t="s">
        <v>653</v>
      </c>
      <c r="E207" s="67" t="s">
        <v>654</v>
      </c>
      <c r="F207" s="67">
        <v>43.53</v>
      </c>
      <c r="G207" s="67">
        <v>13.37</v>
      </c>
      <c r="J207" s="79">
        <v>13.639033317599999</v>
      </c>
      <c r="K207" s="67">
        <v>722</v>
      </c>
      <c r="O207" s="67" t="s">
        <v>54</v>
      </c>
      <c r="P207" s="67" t="s">
        <v>613</v>
      </c>
      <c r="R207" s="67" t="s">
        <v>613</v>
      </c>
      <c r="U207" s="67" t="s">
        <v>55</v>
      </c>
      <c r="V207" s="67" t="s">
        <v>193</v>
      </c>
      <c r="W207" s="67" t="s">
        <v>117</v>
      </c>
      <c r="AC207" s="63">
        <v>2</v>
      </c>
      <c r="AD207" s="63" t="s">
        <v>47</v>
      </c>
      <c r="AE207" s="63">
        <v>952</v>
      </c>
      <c r="AF207" s="63">
        <v>1407</v>
      </c>
    </row>
    <row r="208" spans="1:32" s="63" customFormat="1" ht="43.2">
      <c r="A208" s="67">
        <v>163</v>
      </c>
      <c r="B208" s="63">
        <v>662</v>
      </c>
      <c r="C208" s="67" t="s">
        <v>652</v>
      </c>
      <c r="D208" s="67" t="s">
        <v>653</v>
      </c>
      <c r="E208" s="67" t="s">
        <v>654</v>
      </c>
      <c r="F208" s="67">
        <v>43.53</v>
      </c>
      <c r="G208" s="67">
        <v>13.37</v>
      </c>
      <c r="J208" s="79">
        <v>13.639033317599999</v>
      </c>
      <c r="K208" s="67">
        <v>722</v>
      </c>
      <c r="O208" s="67" t="s">
        <v>54</v>
      </c>
      <c r="P208" s="67" t="s">
        <v>613</v>
      </c>
      <c r="R208" s="67" t="s">
        <v>613</v>
      </c>
      <c r="U208" s="67" t="s">
        <v>55</v>
      </c>
      <c r="V208" s="67" t="s">
        <v>193</v>
      </c>
      <c r="W208" s="67" t="s">
        <v>117</v>
      </c>
      <c r="AC208" s="63">
        <v>2</v>
      </c>
      <c r="AD208" s="63" t="s">
        <v>47</v>
      </c>
      <c r="AE208" s="63">
        <v>1581</v>
      </c>
      <c r="AF208" s="63">
        <v>2388</v>
      </c>
    </row>
    <row r="209" spans="1:32" s="63" customFormat="1" ht="43.2">
      <c r="A209" s="67">
        <v>163</v>
      </c>
      <c r="B209" s="63">
        <v>663</v>
      </c>
      <c r="C209" s="67" t="s">
        <v>652</v>
      </c>
      <c r="D209" s="67" t="s">
        <v>653</v>
      </c>
      <c r="E209" s="67" t="s">
        <v>654</v>
      </c>
      <c r="F209" s="67">
        <v>43.53</v>
      </c>
      <c r="G209" s="67">
        <v>13.37</v>
      </c>
      <c r="J209" s="79">
        <v>13.639033317599999</v>
      </c>
      <c r="K209" s="67">
        <v>722</v>
      </c>
      <c r="O209" s="67" t="s">
        <v>54</v>
      </c>
      <c r="P209" s="67" t="s">
        <v>613</v>
      </c>
      <c r="R209" s="67" t="s">
        <v>613</v>
      </c>
      <c r="U209" s="67" t="s">
        <v>55</v>
      </c>
      <c r="V209" s="67" t="s">
        <v>193</v>
      </c>
      <c r="W209" s="67" t="s">
        <v>117</v>
      </c>
      <c r="AC209" s="63">
        <v>2</v>
      </c>
      <c r="AD209" s="63" t="s">
        <v>47</v>
      </c>
      <c r="AE209" s="63">
        <v>2197</v>
      </c>
      <c r="AF209" s="63">
        <v>3171</v>
      </c>
    </row>
    <row r="210" spans="1:32" s="63" customFormat="1" ht="43.2">
      <c r="A210" s="67">
        <v>164</v>
      </c>
      <c r="B210" s="63">
        <v>664</v>
      </c>
      <c r="C210" s="67" t="s">
        <v>655</v>
      </c>
      <c r="D210" s="67" t="s">
        <v>656</v>
      </c>
      <c r="E210" s="67" t="s">
        <v>657</v>
      </c>
      <c r="F210" s="67">
        <v>41.47</v>
      </c>
      <c r="G210" s="67">
        <v>15.53</v>
      </c>
      <c r="H210" s="67" t="s">
        <v>109</v>
      </c>
      <c r="J210" s="79">
        <v>15.5981664658</v>
      </c>
      <c r="K210" s="67">
        <v>503</v>
      </c>
      <c r="O210" s="67" t="s">
        <v>40</v>
      </c>
      <c r="P210" s="67" t="s">
        <v>613</v>
      </c>
      <c r="R210" s="67" t="s">
        <v>623</v>
      </c>
      <c r="U210" s="67" t="s">
        <v>55</v>
      </c>
      <c r="V210" s="67" t="s">
        <v>193</v>
      </c>
      <c r="W210" s="67" t="s">
        <v>117</v>
      </c>
      <c r="AC210" s="63">
        <v>3</v>
      </c>
      <c r="AD210" s="63" t="s">
        <v>47</v>
      </c>
      <c r="AE210" s="63">
        <v>3340</v>
      </c>
      <c r="AF210" s="63">
        <v>2940</v>
      </c>
    </row>
    <row r="211" spans="1:32" s="63" customFormat="1" ht="43.2">
      <c r="A211" s="67">
        <v>164</v>
      </c>
      <c r="B211" s="63">
        <v>665</v>
      </c>
      <c r="C211" s="67" t="s">
        <v>655</v>
      </c>
      <c r="D211" s="67" t="s">
        <v>656</v>
      </c>
      <c r="E211" s="67" t="s">
        <v>657</v>
      </c>
      <c r="F211" s="67">
        <v>41.47</v>
      </c>
      <c r="G211" s="67">
        <v>15.53</v>
      </c>
      <c r="H211" s="67" t="s">
        <v>226</v>
      </c>
      <c r="J211" s="79">
        <v>15.5981664658</v>
      </c>
      <c r="K211" s="67">
        <v>503</v>
      </c>
      <c r="O211" s="67" t="s">
        <v>40</v>
      </c>
      <c r="P211" s="67" t="s">
        <v>613</v>
      </c>
      <c r="R211" s="67" t="s">
        <v>623</v>
      </c>
      <c r="U211" s="67" t="s">
        <v>55</v>
      </c>
      <c r="V211" s="67" t="s">
        <v>193</v>
      </c>
      <c r="W211" s="67" t="s">
        <v>117</v>
      </c>
      <c r="AC211" s="63">
        <v>3</v>
      </c>
      <c r="AD211" s="63" t="s">
        <v>47</v>
      </c>
      <c r="AE211" s="63">
        <v>1650</v>
      </c>
      <c r="AF211" s="63">
        <v>900</v>
      </c>
    </row>
    <row r="212" spans="1:32" s="63" customFormat="1" ht="43.2">
      <c r="A212" s="67">
        <v>164</v>
      </c>
      <c r="B212" s="63">
        <v>666</v>
      </c>
      <c r="C212" s="67" t="s">
        <v>655</v>
      </c>
      <c r="D212" s="67" t="s">
        <v>656</v>
      </c>
      <c r="E212" s="67" t="s">
        <v>657</v>
      </c>
      <c r="F212" s="67">
        <v>41.47</v>
      </c>
      <c r="G212" s="67">
        <v>15.53</v>
      </c>
      <c r="H212" s="67" t="s">
        <v>209</v>
      </c>
      <c r="I212" s="67"/>
      <c r="J212" s="79">
        <v>15.5981664658</v>
      </c>
      <c r="K212" s="67">
        <v>503</v>
      </c>
      <c r="O212" s="67" t="s">
        <v>40</v>
      </c>
      <c r="P212" s="67" t="s">
        <v>613</v>
      </c>
      <c r="R212" s="67" t="s">
        <v>623</v>
      </c>
      <c r="U212" s="67" t="s">
        <v>55</v>
      </c>
      <c r="V212" s="67" t="s">
        <v>193</v>
      </c>
      <c r="W212" s="67" t="s">
        <v>117</v>
      </c>
      <c r="AC212" s="63">
        <v>3</v>
      </c>
      <c r="AD212" s="63" t="s">
        <v>47</v>
      </c>
      <c r="AE212" s="63">
        <v>2130</v>
      </c>
      <c r="AF212" s="63">
        <v>2650</v>
      </c>
    </row>
    <row r="213" spans="1:32" s="63" customFormat="1" ht="43.2">
      <c r="A213" s="67">
        <v>164</v>
      </c>
      <c r="B213" s="63">
        <v>667</v>
      </c>
      <c r="C213" s="67" t="s">
        <v>655</v>
      </c>
      <c r="D213" s="67" t="s">
        <v>656</v>
      </c>
      <c r="E213" s="67" t="s">
        <v>657</v>
      </c>
      <c r="F213" s="67">
        <v>41.47</v>
      </c>
      <c r="G213" s="67">
        <v>15.53</v>
      </c>
      <c r="H213" s="67" t="s">
        <v>619</v>
      </c>
      <c r="I213" s="67"/>
      <c r="J213" s="79">
        <v>15.0807380676</v>
      </c>
      <c r="K213" s="67">
        <v>543</v>
      </c>
      <c r="O213" s="67" t="s">
        <v>40</v>
      </c>
      <c r="P213" s="67" t="s">
        <v>613</v>
      </c>
      <c r="R213" s="67" t="s">
        <v>623</v>
      </c>
      <c r="U213" s="67" t="s">
        <v>55</v>
      </c>
      <c r="V213" s="67" t="s">
        <v>193</v>
      </c>
      <c r="W213" s="67" t="s">
        <v>117</v>
      </c>
      <c r="AC213" s="63">
        <v>3</v>
      </c>
      <c r="AD213" s="63" t="s">
        <v>47</v>
      </c>
      <c r="AE213" s="63">
        <v>4500</v>
      </c>
      <c r="AF213" s="63">
        <v>4200</v>
      </c>
    </row>
    <row r="214" spans="1:32" s="63" customFormat="1" ht="43.2">
      <c r="A214" s="67">
        <v>164</v>
      </c>
      <c r="B214" s="63">
        <v>668</v>
      </c>
      <c r="C214" s="67" t="s">
        <v>655</v>
      </c>
      <c r="D214" s="67" t="s">
        <v>656</v>
      </c>
      <c r="E214" s="67" t="s">
        <v>657</v>
      </c>
      <c r="F214" s="67">
        <v>41.47</v>
      </c>
      <c r="G214" s="67">
        <v>15.53</v>
      </c>
      <c r="H214" s="67" t="s">
        <v>39</v>
      </c>
      <c r="J214" s="79">
        <v>15.0807380676</v>
      </c>
      <c r="K214" s="67">
        <v>543</v>
      </c>
      <c r="O214" s="67" t="s">
        <v>40</v>
      </c>
      <c r="P214" s="67" t="s">
        <v>613</v>
      </c>
      <c r="R214" s="67" t="s">
        <v>623</v>
      </c>
      <c r="U214" s="67" t="s">
        <v>55</v>
      </c>
      <c r="V214" s="67" t="s">
        <v>193</v>
      </c>
      <c r="W214" s="67" t="s">
        <v>117</v>
      </c>
      <c r="AC214" s="63">
        <v>3</v>
      </c>
      <c r="AD214" s="63" t="s">
        <v>47</v>
      </c>
      <c r="AE214" s="63">
        <v>4500</v>
      </c>
      <c r="AF214" s="63">
        <v>4700</v>
      </c>
    </row>
    <row r="215" spans="1:32" s="63" customFormat="1" ht="43.2">
      <c r="A215" s="67">
        <v>164</v>
      </c>
      <c r="B215" s="63">
        <v>669</v>
      </c>
      <c r="C215" s="67" t="s">
        <v>655</v>
      </c>
      <c r="D215" s="67" t="s">
        <v>656</v>
      </c>
      <c r="E215" s="67" t="s">
        <v>657</v>
      </c>
      <c r="F215" s="67">
        <v>41.47</v>
      </c>
      <c r="G215" s="67">
        <v>15.53</v>
      </c>
      <c r="H215" s="67" t="s">
        <v>53</v>
      </c>
      <c r="J215" s="79">
        <v>15.0807380676</v>
      </c>
      <c r="K215" s="67">
        <v>543</v>
      </c>
      <c r="O215" s="67" t="s">
        <v>40</v>
      </c>
      <c r="P215" s="67" t="s">
        <v>613</v>
      </c>
      <c r="R215" s="67" t="s">
        <v>623</v>
      </c>
      <c r="U215" s="67" t="s">
        <v>55</v>
      </c>
      <c r="V215" s="67" t="s">
        <v>193</v>
      </c>
      <c r="W215" s="67" t="s">
        <v>117</v>
      </c>
      <c r="AC215" s="63">
        <v>3</v>
      </c>
      <c r="AD215" s="63" t="s">
        <v>47</v>
      </c>
      <c r="AE215" s="63">
        <v>2900</v>
      </c>
      <c r="AF215" s="63">
        <v>4600</v>
      </c>
    </row>
    <row r="216" spans="1:32" s="63" customFormat="1" ht="43.2">
      <c r="A216" s="67">
        <v>165</v>
      </c>
      <c r="B216" s="63">
        <v>670</v>
      </c>
      <c r="C216" s="67" t="s">
        <v>658</v>
      </c>
      <c r="D216" s="67" t="s">
        <v>659</v>
      </c>
      <c r="E216" s="67" t="s">
        <v>660</v>
      </c>
      <c r="F216" s="67">
        <v>45.83</v>
      </c>
      <c r="G216" s="67">
        <v>17.43</v>
      </c>
      <c r="H216" s="67" t="s">
        <v>619</v>
      </c>
      <c r="J216" s="79">
        <v>11.359623909</v>
      </c>
      <c r="K216" s="67">
        <v>808</v>
      </c>
      <c r="O216" s="67" t="s">
        <v>54</v>
      </c>
      <c r="R216" s="67" t="s">
        <v>42</v>
      </c>
      <c r="U216" s="67" t="s">
        <v>55</v>
      </c>
      <c r="V216" s="67" t="s">
        <v>193</v>
      </c>
      <c r="W216" s="67" t="s">
        <v>117</v>
      </c>
      <c r="AC216" s="63">
        <v>3</v>
      </c>
      <c r="AD216" s="63" t="s">
        <v>47</v>
      </c>
      <c r="AE216" s="63">
        <v>7560</v>
      </c>
      <c r="AF216" s="63">
        <v>7780</v>
      </c>
    </row>
    <row r="217" spans="1:32" s="63" customFormat="1" ht="43.2">
      <c r="A217" s="67">
        <v>165</v>
      </c>
      <c r="B217" s="63">
        <v>671</v>
      </c>
      <c r="C217" s="67" t="s">
        <v>658</v>
      </c>
      <c r="D217" s="67" t="s">
        <v>659</v>
      </c>
      <c r="E217" s="67" t="s">
        <v>660</v>
      </c>
      <c r="F217" s="67">
        <v>45.83</v>
      </c>
      <c r="G217" s="67">
        <v>17.43</v>
      </c>
      <c r="H217" s="67" t="s">
        <v>619</v>
      </c>
      <c r="J217" s="79">
        <v>11.359623909</v>
      </c>
      <c r="K217" s="67">
        <v>808</v>
      </c>
      <c r="O217" s="67" t="s">
        <v>40</v>
      </c>
      <c r="R217" s="63" t="s">
        <v>42</v>
      </c>
      <c r="U217" s="67" t="s">
        <v>55</v>
      </c>
      <c r="V217" s="67" t="s">
        <v>193</v>
      </c>
      <c r="W217" s="67" t="s">
        <v>117</v>
      </c>
      <c r="AC217" s="63">
        <v>3</v>
      </c>
      <c r="AD217" s="63" t="s">
        <v>47</v>
      </c>
      <c r="AE217" s="63">
        <v>5730</v>
      </c>
      <c r="AF217" s="63">
        <v>5750</v>
      </c>
    </row>
    <row r="218" spans="1:32" s="63" customFormat="1" ht="43.2">
      <c r="A218" s="67">
        <v>165</v>
      </c>
      <c r="B218" s="63">
        <v>672</v>
      </c>
      <c r="C218" s="67" t="s">
        <v>661</v>
      </c>
      <c r="D218" s="67" t="s">
        <v>659</v>
      </c>
      <c r="E218" s="67" t="s">
        <v>660</v>
      </c>
      <c r="F218" s="67">
        <v>45.83</v>
      </c>
      <c r="G218" s="67">
        <v>17.43</v>
      </c>
      <c r="H218" s="67" t="s">
        <v>39</v>
      </c>
      <c r="J218" s="79">
        <v>11.359623909</v>
      </c>
      <c r="K218" s="67">
        <v>808</v>
      </c>
      <c r="O218" s="67" t="s">
        <v>54</v>
      </c>
      <c r="R218" s="63" t="s">
        <v>42</v>
      </c>
      <c r="U218" s="67" t="s">
        <v>55</v>
      </c>
      <c r="V218" s="67" t="s">
        <v>193</v>
      </c>
      <c r="W218" s="67" t="s">
        <v>117</v>
      </c>
      <c r="AC218" s="63">
        <v>3</v>
      </c>
      <c r="AD218" s="63" t="s">
        <v>47</v>
      </c>
      <c r="AE218" s="63">
        <v>7510</v>
      </c>
      <c r="AF218" s="63">
        <v>7600</v>
      </c>
    </row>
    <row r="219" spans="1:32" s="63" customFormat="1" ht="43.2">
      <c r="A219" s="67">
        <v>165</v>
      </c>
      <c r="B219" s="63">
        <v>673</v>
      </c>
      <c r="C219" s="67" t="s">
        <v>661</v>
      </c>
      <c r="D219" s="67" t="s">
        <v>659</v>
      </c>
      <c r="E219" s="67" t="s">
        <v>660</v>
      </c>
      <c r="F219" s="67">
        <v>45.83</v>
      </c>
      <c r="G219" s="67">
        <v>17.43</v>
      </c>
      <c r="H219" s="67" t="s">
        <v>39</v>
      </c>
      <c r="J219" s="79">
        <v>11.359623909</v>
      </c>
      <c r="K219" s="67">
        <v>808</v>
      </c>
      <c r="O219" s="67" t="s">
        <v>40</v>
      </c>
      <c r="R219" s="63" t="s">
        <v>42</v>
      </c>
      <c r="U219" s="67" t="s">
        <v>55</v>
      </c>
      <c r="V219" s="67" t="s">
        <v>193</v>
      </c>
      <c r="W219" s="67" t="s">
        <v>117</v>
      </c>
      <c r="AC219" s="63">
        <v>3</v>
      </c>
      <c r="AD219" s="63" t="s">
        <v>47</v>
      </c>
      <c r="AE219" s="63">
        <v>5620</v>
      </c>
      <c r="AF219" s="63">
        <v>5420</v>
      </c>
    </row>
    <row r="220" spans="1:32" s="63" customFormat="1" ht="43.2">
      <c r="A220" s="67">
        <v>166</v>
      </c>
      <c r="B220" s="63">
        <v>674</v>
      </c>
      <c r="C220" s="67" t="s">
        <v>662</v>
      </c>
      <c r="D220" s="67" t="s">
        <v>663</v>
      </c>
      <c r="E220" s="67" t="s">
        <v>664</v>
      </c>
      <c r="F220" s="67">
        <v>49.31</v>
      </c>
      <c r="G220" s="67">
        <v>17.09</v>
      </c>
      <c r="H220" s="67" t="s">
        <v>619</v>
      </c>
      <c r="J220" s="79">
        <v>8.4651670455900003</v>
      </c>
      <c r="K220" s="67">
        <v>588</v>
      </c>
      <c r="O220" s="67" t="s">
        <v>40</v>
      </c>
      <c r="R220" s="63" t="s">
        <v>42</v>
      </c>
      <c r="U220" s="67" t="s">
        <v>55</v>
      </c>
      <c r="V220" s="67" t="s">
        <v>193</v>
      </c>
      <c r="W220" s="67" t="s">
        <v>117</v>
      </c>
      <c r="AC220" s="63">
        <v>4</v>
      </c>
      <c r="AD220" s="63" t="s">
        <v>47</v>
      </c>
      <c r="AE220" s="63">
        <v>7075</v>
      </c>
      <c r="AF220" s="63">
        <v>7326</v>
      </c>
    </row>
    <row r="221" spans="1:32" s="63" customFormat="1" ht="43.2">
      <c r="A221" s="67">
        <v>166</v>
      </c>
      <c r="B221" s="63">
        <v>675</v>
      </c>
      <c r="C221" s="67" t="s">
        <v>662</v>
      </c>
      <c r="D221" s="67" t="s">
        <v>663</v>
      </c>
      <c r="E221" s="67" t="s">
        <v>664</v>
      </c>
      <c r="F221" s="67">
        <v>49.31</v>
      </c>
      <c r="G221" s="67">
        <v>17.09</v>
      </c>
      <c r="H221" s="67" t="s">
        <v>39</v>
      </c>
      <c r="J221" s="79">
        <v>8.4651670455900003</v>
      </c>
      <c r="K221" s="67">
        <v>588</v>
      </c>
      <c r="O221" s="67" t="s">
        <v>40</v>
      </c>
      <c r="R221" s="63" t="s">
        <v>42</v>
      </c>
      <c r="U221" s="67" t="s">
        <v>55</v>
      </c>
      <c r="V221" s="67" t="s">
        <v>193</v>
      </c>
      <c r="W221" s="67" t="s">
        <v>117</v>
      </c>
      <c r="AC221" s="63">
        <v>4</v>
      </c>
      <c r="AD221" s="63" t="s">
        <v>47</v>
      </c>
      <c r="AE221" s="63">
        <v>6842</v>
      </c>
      <c r="AF221" s="63">
        <v>6735</v>
      </c>
    </row>
    <row r="222" spans="1:32" s="63" customFormat="1" ht="43.2">
      <c r="A222" s="67">
        <v>166</v>
      </c>
      <c r="B222" s="63">
        <v>676</v>
      </c>
      <c r="C222" s="67" t="s">
        <v>662</v>
      </c>
      <c r="D222" s="67" t="s">
        <v>663</v>
      </c>
      <c r="E222" s="67" t="s">
        <v>664</v>
      </c>
      <c r="F222" s="67">
        <v>49.31</v>
      </c>
      <c r="G222" s="67">
        <v>17.09</v>
      </c>
      <c r="H222" s="67" t="s">
        <v>53</v>
      </c>
      <c r="J222" s="79">
        <v>8.4651670455900003</v>
      </c>
      <c r="K222" s="67">
        <v>588</v>
      </c>
      <c r="O222" s="67" t="s">
        <v>40</v>
      </c>
      <c r="R222" s="63" t="s">
        <v>42</v>
      </c>
      <c r="U222" s="67" t="s">
        <v>55</v>
      </c>
      <c r="V222" s="67" t="s">
        <v>193</v>
      </c>
      <c r="W222" s="67" t="s">
        <v>117</v>
      </c>
      <c r="AC222" s="63">
        <v>4</v>
      </c>
      <c r="AD222" s="63" t="s">
        <v>47</v>
      </c>
      <c r="AE222" s="63">
        <v>7929</v>
      </c>
      <c r="AF222" s="63">
        <v>7848</v>
      </c>
    </row>
    <row r="223" spans="1:32" s="63" customFormat="1" ht="43.2">
      <c r="A223" s="67">
        <v>166</v>
      </c>
      <c r="B223" s="63">
        <v>677</v>
      </c>
      <c r="C223" s="67" t="s">
        <v>662</v>
      </c>
      <c r="D223" s="67" t="s">
        <v>663</v>
      </c>
      <c r="E223" s="67" t="s">
        <v>664</v>
      </c>
      <c r="F223" s="67">
        <v>49.31</v>
      </c>
      <c r="G223" s="67">
        <v>17.09</v>
      </c>
      <c r="H223" s="67" t="s">
        <v>89</v>
      </c>
      <c r="J223" s="79">
        <v>8.4651670455900003</v>
      </c>
      <c r="K223" s="67">
        <v>588</v>
      </c>
      <c r="O223" s="67" t="s">
        <v>40</v>
      </c>
      <c r="R223" s="63" t="s">
        <v>42</v>
      </c>
      <c r="U223" s="67" t="s">
        <v>55</v>
      </c>
      <c r="V223" s="67" t="s">
        <v>193</v>
      </c>
      <c r="W223" s="67" t="s">
        <v>117</v>
      </c>
      <c r="AC223" s="63">
        <v>4</v>
      </c>
      <c r="AD223" s="63" t="s">
        <v>47</v>
      </c>
      <c r="AE223" s="63">
        <v>8263</v>
      </c>
      <c r="AF223" s="63">
        <v>8225</v>
      </c>
    </row>
    <row r="224" spans="1:32" s="63" customFormat="1" ht="43.2">
      <c r="A224" s="67">
        <v>166</v>
      </c>
      <c r="B224" s="63">
        <v>678</v>
      </c>
      <c r="C224" s="67" t="s">
        <v>662</v>
      </c>
      <c r="D224" s="67" t="s">
        <v>663</v>
      </c>
      <c r="E224" s="67" t="s">
        <v>664</v>
      </c>
      <c r="F224" s="67">
        <v>49.31</v>
      </c>
      <c r="G224" s="67">
        <v>17.09</v>
      </c>
      <c r="H224" s="67" t="s">
        <v>109</v>
      </c>
      <c r="J224" s="79">
        <v>8.4651670455900003</v>
      </c>
      <c r="K224" s="67">
        <v>588</v>
      </c>
      <c r="O224" s="67" t="s">
        <v>40</v>
      </c>
      <c r="R224" s="63" t="s">
        <v>42</v>
      </c>
      <c r="U224" s="67" t="s">
        <v>55</v>
      </c>
      <c r="V224" s="67" t="s">
        <v>193</v>
      </c>
      <c r="W224" s="67" t="s">
        <v>117</v>
      </c>
      <c r="AC224" s="63">
        <v>4</v>
      </c>
      <c r="AD224" s="63" t="s">
        <v>47</v>
      </c>
      <c r="AE224" s="63">
        <v>9450</v>
      </c>
      <c r="AF224" s="63">
        <v>9369</v>
      </c>
    </row>
    <row r="225" spans="1:32" s="63" customFormat="1" ht="43.2">
      <c r="A225" s="67">
        <v>167</v>
      </c>
      <c r="B225" s="63">
        <v>679</v>
      </c>
      <c r="C225" s="67" t="s">
        <v>665</v>
      </c>
      <c r="D225" s="67" t="s">
        <v>666</v>
      </c>
      <c r="E225" s="67" t="s">
        <v>667</v>
      </c>
      <c r="F225" s="67">
        <v>45.83</v>
      </c>
      <c r="G225" s="67">
        <v>18.63</v>
      </c>
      <c r="H225" s="67" t="s">
        <v>619</v>
      </c>
      <c r="J225" s="79">
        <v>11.008812904399999</v>
      </c>
      <c r="K225" s="67">
        <v>623</v>
      </c>
      <c r="O225" s="67" t="s">
        <v>40</v>
      </c>
      <c r="R225" s="63" t="s">
        <v>613</v>
      </c>
      <c r="U225" s="67" t="s">
        <v>55</v>
      </c>
      <c r="V225" s="67" t="s">
        <v>193</v>
      </c>
      <c r="W225" s="67" t="s">
        <v>117</v>
      </c>
      <c r="AC225" s="63">
        <v>4</v>
      </c>
      <c r="AD225" s="63" t="s">
        <v>47</v>
      </c>
      <c r="AE225" s="63">
        <v>7010</v>
      </c>
      <c r="AF225" s="63">
        <v>6400</v>
      </c>
    </row>
    <row r="226" spans="1:32" s="63" customFormat="1" ht="43.2">
      <c r="A226" s="67">
        <v>167</v>
      </c>
      <c r="B226" s="63">
        <v>680</v>
      </c>
      <c r="C226" s="67" t="s">
        <v>665</v>
      </c>
      <c r="D226" s="67" t="s">
        <v>666</v>
      </c>
      <c r="E226" s="67" t="s">
        <v>667</v>
      </c>
      <c r="F226" s="67">
        <v>45.83</v>
      </c>
      <c r="G226" s="67">
        <v>18.63</v>
      </c>
      <c r="H226" s="67" t="s">
        <v>39</v>
      </c>
      <c r="J226" s="79">
        <v>11.008812904399999</v>
      </c>
      <c r="K226" s="67">
        <v>623</v>
      </c>
      <c r="O226" s="67" t="s">
        <v>40</v>
      </c>
      <c r="R226" s="63" t="s">
        <v>613</v>
      </c>
      <c r="U226" s="67" t="s">
        <v>55</v>
      </c>
      <c r="V226" s="67" t="s">
        <v>193</v>
      </c>
      <c r="W226" s="67" t="s">
        <v>117</v>
      </c>
      <c r="AC226" s="63">
        <v>4</v>
      </c>
      <c r="AD226" s="63" t="s">
        <v>47</v>
      </c>
      <c r="AE226" s="63">
        <v>2200</v>
      </c>
      <c r="AF226" s="63">
        <v>2740</v>
      </c>
    </row>
    <row r="227" spans="1:32" s="63" customFormat="1" ht="43.2">
      <c r="A227" s="67">
        <v>167</v>
      </c>
      <c r="B227" s="63">
        <v>681</v>
      </c>
      <c r="C227" s="67" t="s">
        <v>665</v>
      </c>
      <c r="D227" s="67" t="s">
        <v>666</v>
      </c>
      <c r="E227" s="67" t="s">
        <v>667</v>
      </c>
      <c r="F227" s="67">
        <v>45.83</v>
      </c>
      <c r="G227" s="67">
        <v>18.63</v>
      </c>
      <c r="H227" s="67" t="s">
        <v>53</v>
      </c>
      <c r="J227" s="79">
        <v>11.008812904399999</v>
      </c>
      <c r="K227" s="67">
        <v>623</v>
      </c>
      <c r="O227" s="67" t="s">
        <v>40</v>
      </c>
      <c r="R227" s="63" t="s">
        <v>613</v>
      </c>
      <c r="U227" s="67" t="s">
        <v>55</v>
      </c>
      <c r="V227" s="67" t="s">
        <v>193</v>
      </c>
      <c r="W227" s="67" t="s">
        <v>117</v>
      </c>
      <c r="AC227" s="63">
        <v>4</v>
      </c>
      <c r="AD227" s="63" t="s">
        <v>47</v>
      </c>
      <c r="AE227" s="63">
        <v>6490</v>
      </c>
      <c r="AF227" s="63">
        <v>6690</v>
      </c>
    </row>
    <row r="228" spans="1:32" s="63" customFormat="1" ht="43.2">
      <c r="A228" s="67">
        <v>168</v>
      </c>
      <c r="B228" s="63">
        <v>682</v>
      </c>
      <c r="C228" s="67" t="s">
        <v>668</v>
      </c>
      <c r="D228" s="67" t="s">
        <v>669</v>
      </c>
      <c r="E228" s="67" t="s">
        <v>670</v>
      </c>
      <c r="F228" s="67">
        <v>45.53</v>
      </c>
      <c r="G228" s="67">
        <v>18.73</v>
      </c>
      <c r="J228" s="79">
        <v>11.029144287099999</v>
      </c>
      <c r="K228" s="67">
        <v>638</v>
      </c>
      <c r="O228" s="67" t="s">
        <v>40</v>
      </c>
      <c r="R228" s="63" t="s">
        <v>613</v>
      </c>
      <c r="U228" s="67" t="s">
        <v>55</v>
      </c>
      <c r="V228" s="67" t="s">
        <v>193</v>
      </c>
      <c r="W228" s="67" t="s">
        <v>117</v>
      </c>
      <c r="AC228" s="63">
        <v>4</v>
      </c>
      <c r="AD228" s="63" t="s">
        <v>47</v>
      </c>
      <c r="AE228" s="63">
        <v>5400</v>
      </c>
      <c r="AF228" s="63">
        <v>5620</v>
      </c>
    </row>
    <row r="229" spans="1:32" s="63" customFormat="1" ht="43.2">
      <c r="A229" s="67">
        <v>169</v>
      </c>
      <c r="B229" s="63">
        <v>683</v>
      </c>
      <c r="C229" s="67" t="s">
        <v>671</v>
      </c>
      <c r="D229" s="67" t="s">
        <v>669</v>
      </c>
      <c r="E229" s="67" t="s">
        <v>670</v>
      </c>
      <c r="F229" s="67">
        <v>45.53</v>
      </c>
      <c r="G229" s="67">
        <v>18.73</v>
      </c>
      <c r="H229" s="67" t="s">
        <v>619</v>
      </c>
      <c r="J229" s="79">
        <v>11.029144287099999</v>
      </c>
      <c r="K229" s="67">
        <v>638</v>
      </c>
      <c r="O229" s="67" t="s">
        <v>54</v>
      </c>
      <c r="R229" s="63" t="s">
        <v>623</v>
      </c>
      <c r="U229" s="67" t="s">
        <v>55</v>
      </c>
      <c r="V229" s="67" t="s">
        <v>193</v>
      </c>
      <c r="W229" s="67" t="s">
        <v>117</v>
      </c>
      <c r="AC229" s="63">
        <v>4</v>
      </c>
      <c r="AD229" s="63" t="s">
        <v>47</v>
      </c>
      <c r="AE229" s="63">
        <v>9550</v>
      </c>
      <c r="AF229" s="63">
        <v>10530</v>
      </c>
    </row>
    <row r="230" spans="1:32" s="63" customFormat="1" ht="43.2">
      <c r="A230" s="67">
        <v>169</v>
      </c>
      <c r="B230" s="63">
        <v>684</v>
      </c>
      <c r="C230" s="67" t="s">
        <v>671</v>
      </c>
      <c r="D230" s="67" t="s">
        <v>669</v>
      </c>
      <c r="E230" s="67" t="s">
        <v>670</v>
      </c>
      <c r="F230" s="67">
        <v>45.53</v>
      </c>
      <c r="G230" s="67">
        <v>18.73</v>
      </c>
      <c r="H230" s="67" t="s">
        <v>39</v>
      </c>
      <c r="J230" s="79">
        <v>11.029144287099999</v>
      </c>
      <c r="K230" s="67">
        <v>638</v>
      </c>
      <c r="O230" s="67" t="s">
        <v>54</v>
      </c>
      <c r="R230" s="63" t="s">
        <v>623</v>
      </c>
      <c r="U230" s="67" t="s">
        <v>55</v>
      </c>
      <c r="V230" s="67" t="s">
        <v>193</v>
      </c>
      <c r="W230" s="67" t="s">
        <v>117</v>
      </c>
      <c r="AC230" s="63">
        <v>4</v>
      </c>
      <c r="AD230" s="63" t="s">
        <v>47</v>
      </c>
      <c r="AE230" s="63">
        <v>760</v>
      </c>
      <c r="AF230" s="63">
        <v>7810</v>
      </c>
    </row>
    <row r="231" spans="1:32" s="63" customFormat="1" ht="43.2">
      <c r="A231" s="67">
        <v>169</v>
      </c>
      <c r="B231" s="63">
        <v>685</v>
      </c>
      <c r="C231" s="67" t="s">
        <v>671</v>
      </c>
      <c r="D231" s="67" t="s">
        <v>669</v>
      </c>
      <c r="E231" s="67" t="s">
        <v>670</v>
      </c>
      <c r="F231" s="67">
        <v>45.53</v>
      </c>
      <c r="G231" s="67">
        <v>18.73</v>
      </c>
      <c r="H231" s="67" t="s">
        <v>53</v>
      </c>
      <c r="J231" s="79">
        <v>11.029144287099999</v>
      </c>
      <c r="K231" s="67">
        <v>638</v>
      </c>
      <c r="O231" s="67" t="s">
        <v>54</v>
      </c>
      <c r="R231" s="63" t="s">
        <v>623</v>
      </c>
      <c r="U231" s="67" t="s">
        <v>55</v>
      </c>
      <c r="V231" s="67" t="s">
        <v>193</v>
      </c>
      <c r="W231" s="67" t="s">
        <v>117</v>
      </c>
      <c r="AC231" s="63">
        <v>4</v>
      </c>
      <c r="AD231" s="63" t="s">
        <v>47</v>
      </c>
      <c r="AE231" s="63">
        <v>7600</v>
      </c>
      <c r="AF231" s="63">
        <v>9530</v>
      </c>
    </row>
    <row r="232" spans="1:32" s="63" customFormat="1" ht="43.2">
      <c r="A232" s="67">
        <v>170</v>
      </c>
      <c r="B232" s="63">
        <v>686</v>
      </c>
      <c r="C232" s="67" t="s">
        <v>672</v>
      </c>
      <c r="D232" s="67" t="s">
        <v>659</v>
      </c>
      <c r="E232" s="67" t="s">
        <v>667</v>
      </c>
      <c r="F232" s="67">
        <v>45.83</v>
      </c>
      <c r="G232" s="67">
        <v>18.63</v>
      </c>
      <c r="H232" s="67" t="s">
        <v>619</v>
      </c>
      <c r="J232" s="79">
        <v>11.008812904399999</v>
      </c>
      <c r="K232" s="67">
        <v>623</v>
      </c>
      <c r="O232" s="67" t="s">
        <v>40</v>
      </c>
      <c r="R232" s="63" t="s">
        <v>623</v>
      </c>
      <c r="U232" s="67" t="s">
        <v>55</v>
      </c>
      <c r="V232" s="67" t="s">
        <v>193</v>
      </c>
      <c r="W232" s="67" t="s">
        <v>117</v>
      </c>
      <c r="AC232" s="63">
        <v>4</v>
      </c>
      <c r="AD232" s="63" t="s">
        <v>47</v>
      </c>
      <c r="AE232" s="63">
        <v>7010</v>
      </c>
      <c r="AF232" s="63">
        <v>6680</v>
      </c>
    </row>
    <row r="233" spans="1:32" s="63" customFormat="1" ht="43.2">
      <c r="A233" s="67">
        <v>170</v>
      </c>
      <c r="B233" s="63">
        <v>687</v>
      </c>
      <c r="C233" s="67" t="s">
        <v>672</v>
      </c>
      <c r="D233" s="67" t="s">
        <v>659</v>
      </c>
      <c r="E233" s="67" t="s">
        <v>667</v>
      </c>
      <c r="F233" s="67">
        <v>45.83</v>
      </c>
      <c r="G233" s="67">
        <v>18.63</v>
      </c>
      <c r="H233" s="67" t="s">
        <v>39</v>
      </c>
      <c r="J233" s="79">
        <v>11.008812904399999</v>
      </c>
      <c r="K233" s="67">
        <v>623</v>
      </c>
      <c r="O233" s="67" t="s">
        <v>40</v>
      </c>
      <c r="R233" s="63" t="s">
        <v>623</v>
      </c>
      <c r="U233" s="67" t="s">
        <v>55</v>
      </c>
      <c r="V233" s="67" t="s">
        <v>193</v>
      </c>
      <c r="W233" s="67" t="s">
        <v>117</v>
      </c>
      <c r="AC233" s="63">
        <v>4</v>
      </c>
      <c r="AD233" s="63" t="s">
        <v>47</v>
      </c>
      <c r="AE233" s="63">
        <v>2200</v>
      </c>
      <c r="AF233" s="63">
        <v>2730</v>
      </c>
    </row>
    <row r="234" spans="1:32" s="63" customFormat="1" ht="43.2">
      <c r="A234" s="67">
        <v>170</v>
      </c>
      <c r="B234" s="63">
        <v>688</v>
      </c>
      <c r="C234" s="67" t="s">
        <v>672</v>
      </c>
      <c r="D234" s="67" t="s">
        <v>659</v>
      </c>
      <c r="E234" s="67" t="s">
        <v>667</v>
      </c>
      <c r="F234" s="67">
        <v>45.83</v>
      </c>
      <c r="G234" s="67">
        <v>18.63</v>
      </c>
      <c r="H234" s="67" t="s">
        <v>53</v>
      </c>
      <c r="J234" s="79">
        <v>11.008812904399999</v>
      </c>
      <c r="K234" s="67">
        <v>623</v>
      </c>
      <c r="O234" s="67" t="s">
        <v>40</v>
      </c>
      <c r="R234" s="63" t="s">
        <v>623</v>
      </c>
      <c r="U234" s="67" t="s">
        <v>55</v>
      </c>
      <c r="V234" s="67" t="s">
        <v>193</v>
      </c>
      <c r="W234" s="67" t="s">
        <v>117</v>
      </c>
      <c r="AC234" s="63">
        <v>4</v>
      </c>
      <c r="AD234" s="63" t="s">
        <v>47</v>
      </c>
      <c r="AE234" s="63">
        <v>6490</v>
      </c>
      <c r="AF234" s="63">
        <v>6810</v>
      </c>
    </row>
    <row r="235" spans="1:32" s="63" customFormat="1" ht="43.2">
      <c r="A235" s="67">
        <v>170</v>
      </c>
      <c r="B235" s="63">
        <v>689</v>
      </c>
      <c r="C235" s="67" t="s">
        <v>672</v>
      </c>
      <c r="D235" s="67" t="s">
        <v>659</v>
      </c>
      <c r="E235" s="67" t="s">
        <v>667</v>
      </c>
      <c r="F235" s="67">
        <v>45.83</v>
      </c>
      <c r="G235" s="67">
        <v>18.63</v>
      </c>
      <c r="H235" s="67" t="s">
        <v>89</v>
      </c>
      <c r="J235" s="79">
        <v>11.008812904399999</v>
      </c>
      <c r="K235" s="67">
        <v>623</v>
      </c>
      <c r="O235" s="67" t="s">
        <v>40</v>
      </c>
      <c r="R235" s="63" t="s">
        <v>623</v>
      </c>
      <c r="U235" s="67" t="s">
        <v>55</v>
      </c>
      <c r="V235" s="67" t="s">
        <v>193</v>
      </c>
      <c r="W235" s="67" t="s">
        <v>117</v>
      </c>
      <c r="AC235" s="63">
        <v>4</v>
      </c>
      <c r="AD235" s="63" t="s">
        <v>47</v>
      </c>
      <c r="AE235" s="63">
        <v>5900</v>
      </c>
      <c r="AF235" s="63">
        <v>6240</v>
      </c>
    </row>
    <row r="236" spans="1:32" s="63" customFormat="1" ht="43.2">
      <c r="A236" s="67">
        <v>171</v>
      </c>
      <c r="B236" s="63">
        <v>690</v>
      </c>
      <c r="C236" s="67" t="s">
        <v>673</v>
      </c>
      <c r="D236" s="67" t="s">
        <v>674</v>
      </c>
      <c r="E236" s="67" t="s">
        <v>675</v>
      </c>
      <c r="F236" s="67">
        <v>45.55</v>
      </c>
      <c r="G236" s="67">
        <v>17.03</v>
      </c>
      <c r="H236" s="67" t="s">
        <v>226</v>
      </c>
      <c r="J236" s="79">
        <v>11.3872718811</v>
      </c>
      <c r="K236" s="67">
        <v>876</v>
      </c>
      <c r="O236" s="67" t="s">
        <v>54</v>
      </c>
      <c r="P236" s="63" t="s">
        <v>613</v>
      </c>
      <c r="R236" s="63" t="s">
        <v>613</v>
      </c>
      <c r="U236" s="67" t="s">
        <v>55</v>
      </c>
      <c r="V236" s="67" t="s">
        <v>193</v>
      </c>
      <c r="W236" s="67" t="s">
        <v>117</v>
      </c>
      <c r="AC236" s="63">
        <v>4</v>
      </c>
      <c r="AD236" s="63" t="s">
        <v>47</v>
      </c>
      <c r="AE236" s="63">
        <v>3280</v>
      </c>
      <c r="AF236" s="63">
        <v>7020</v>
      </c>
    </row>
    <row r="237" spans="1:32" s="63" customFormat="1" ht="43.2">
      <c r="A237" s="67">
        <v>171</v>
      </c>
      <c r="B237" s="63">
        <v>691</v>
      </c>
      <c r="C237" s="67" t="s">
        <v>673</v>
      </c>
      <c r="D237" s="67" t="s">
        <v>674</v>
      </c>
      <c r="E237" s="67" t="s">
        <v>675</v>
      </c>
      <c r="F237" s="67">
        <v>45.55</v>
      </c>
      <c r="G237" s="67">
        <v>17.03</v>
      </c>
      <c r="H237" s="67" t="s">
        <v>614</v>
      </c>
      <c r="J237" s="79">
        <v>11.3872718811</v>
      </c>
      <c r="K237" s="67">
        <v>876</v>
      </c>
      <c r="O237" s="67" t="s">
        <v>54</v>
      </c>
      <c r="P237" s="63" t="s">
        <v>613</v>
      </c>
      <c r="R237" s="63" t="s">
        <v>613</v>
      </c>
      <c r="U237" s="67" t="s">
        <v>55</v>
      </c>
      <c r="V237" s="67" t="s">
        <v>193</v>
      </c>
      <c r="W237" s="67" t="s">
        <v>117</v>
      </c>
      <c r="AC237" s="63">
        <v>4</v>
      </c>
      <c r="AD237" s="63" t="s">
        <v>47</v>
      </c>
      <c r="AE237" s="63">
        <v>6050</v>
      </c>
      <c r="AF237" s="63">
        <v>8590</v>
      </c>
    </row>
    <row r="238" spans="1:32" s="63" customFormat="1" ht="43.2">
      <c r="A238" s="67">
        <v>171</v>
      </c>
      <c r="B238" s="63">
        <v>692</v>
      </c>
      <c r="C238" s="67" t="s">
        <v>673</v>
      </c>
      <c r="D238" s="67" t="s">
        <v>674</v>
      </c>
      <c r="E238" s="67" t="s">
        <v>675</v>
      </c>
      <c r="F238" s="67">
        <v>45.55</v>
      </c>
      <c r="G238" s="67">
        <v>17.03</v>
      </c>
      <c r="H238" s="67" t="s">
        <v>53</v>
      </c>
      <c r="J238" s="79">
        <v>11.3872718811</v>
      </c>
      <c r="K238" s="67">
        <v>876</v>
      </c>
      <c r="O238" s="67" t="s">
        <v>40</v>
      </c>
      <c r="P238" s="63" t="s">
        <v>613</v>
      </c>
      <c r="R238" s="63" t="s">
        <v>613</v>
      </c>
      <c r="U238" s="67" t="s">
        <v>55</v>
      </c>
      <c r="V238" s="67" t="s">
        <v>193</v>
      </c>
      <c r="W238" s="67" t="s">
        <v>117</v>
      </c>
      <c r="AC238" s="63">
        <v>4</v>
      </c>
      <c r="AD238" s="63" t="s">
        <v>47</v>
      </c>
      <c r="AE238" s="63">
        <v>2970</v>
      </c>
      <c r="AF238" s="63">
        <v>4410</v>
      </c>
    </row>
    <row r="239" spans="1:32" s="63" customFormat="1" ht="43.2">
      <c r="A239" s="67">
        <v>171</v>
      </c>
      <c r="B239" s="63">
        <v>693</v>
      </c>
      <c r="C239" s="67" t="s">
        <v>673</v>
      </c>
      <c r="D239" s="67" t="s">
        <v>674</v>
      </c>
      <c r="E239" s="67" t="s">
        <v>675</v>
      </c>
      <c r="F239" s="67">
        <v>45.55</v>
      </c>
      <c r="G239" s="67">
        <v>17.03</v>
      </c>
      <c r="H239" s="67" t="s">
        <v>83</v>
      </c>
      <c r="J239" s="79">
        <v>11.3872718811</v>
      </c>
      <c r="K239" s="67">
        <v>876</v>
      </c>
      <c r="O239" s="67" t="s">
        <v>40</v>
      </c>
      <c r="P239" s="63" t="s">
        <v>613</v>
      </c>
      <c r="R239" s="63" t="s">
        <v>613</v>
      </c>
      <c r="U239" s="67" t="s">
        <v>55</v>
      </c>
      <c r="V239" s="67" t="s">
        <v>193</v>
      </c>
      <c r="W239" s="67" t="s">
        <v>117</v>
      </c>
      <c r="AC239" s="63">
        <v>4</v>
      </c>
      <c r="AD239" s="63" t="s">
        <v>47</v>
      </c>
      <c r="AE239" s="63">
        <v>4350</v>
      </c>
      <c r="AF239" s="63">
        <v>5950</v>
      </c>
    </row>
    <row r="240" spans="1:32" s="63" customFormat="1" ht="43.2">
      <c r="A240" s="67">
        <v>171</v>
      </c>
      <c r="B240" s="63">
        <v>694</v>
      </c>
      <c r="C240" s="67" t="s">
        <v>673</v>
      </c>
      <c r="D240" s="67" t="s">
        <v>674</v>
      </c>
      <c r="E240" s="67" t="s">
        <v>675</v>
      </c>
      <c r="F240" s="67">
        <v>45.55</v>
      </c>
      <c r="G240" s="67">
        <v>17.03</v>
      </c>
      <c r="H240" s="67" t="s">
        <v>88</v>
      </c>
      <c r="J240" s="79">
        <v>11.3872718811</v>
      </c>
      <c r="K240" s="67">
        <v>876</v>
      </c>
      <c r="O240" s="67" t="s">
        <v>40</v>
      </c>
      <c r="P240" s="63" t="s">
        <v>613</v>
      </c>
      <c r="R240" s="63" t="s">
        <v>613</v>
      </c>
      <c r="U240" s="67" t="s">
        <v>55</v>
      </c>
      <c r="V240" s="67" t="s">
        <v>193</v>
      </c>
      <c r="W240" s="67" t="s">
        <v>117</v>
      </c>
      <c r="AC240" s="63">
        <v>4</v>
      </c>
      <c r="AD240" s="63" t="s">
        <v>47</v>
      </c>
      <c r="AE240" s="63">
        <v>5840</v>
      </c>
      <c r="AF240" s="63">
        <v>5580</v>
      </c>
    </row>
    <row r="241" spans="1:32" s="63" customFormat="1" ht="43.2">
      <c r="A241" s="67">
        <v>172</v>
      </c>
      <c r="B241" s="63">
        <v>695</v>
      </c>
      <c r="C241" s="67" t="s">
        <v>676</v>
      </c>
      <c r="D241" s="67" t="s">
        <v>677</v>
      </c>
      <c r="E241" s="67" t="s">
        <v>678</v>
      </c>
      <c r="F241" s="67">
        <v>40.630000000000003</v>
      </c>
      <c r="G241" s="67">
        <v>22.8</v>
      </c>
      <c r="H241" s="67" t="s">
        <v>619</v>
      </c>
      <c r="J241" s="79">
        <v>14.816608429</v>
      </c>
      <c r="K241" s="67">
        <v>429</v>
      </c>
      <c r="O241" s="67" t="s">
        <v>54</v>
      </c>
      <c r="P241" s="63" t="s">
        <v>41</v>
      </c>
      <c r="R241" s="63" t="s">
        <v>613</v>
      </c>
      <c r="U241" s="67" t="s">
        <v>55</v>
      </c>
      <c r="V241" s="67" t="s">
        <v>193</v>
      </c>
      <c r="W241" s="67" t="s">
        <v>117</v>
      </c>
      <c r="AC241" s="63">
        <v>10</v>
      </c>
      <c r="AD241" s="63" t="s">
        <v>47</v>
      </c>
      <c r="AE241" s="63">
        <v>36680</v>
      </c>
      <c r="AF241" s="63">
        <v>38690</v>
      </c>
    </row>
    <row r="242" spans="1:32" s="63" customFormat="1" ht="43.2">
      <c r="A242" s="67">
        <v>172</v>
      </c>
      <c r="B242" s="63">
        <v>696</v>
      </c>
      <c r="C242" s="67" t="s">
        <v>676</v>
      </c>
      <c r="D242" s="67" t="s">
        <v>677</v>
      </c>
      <c r="E242" s="67" t="s">
        <v>678</v>
      </c>
      <c r="F242" s="67">
        <v>40.630000000000003</v>
      </c>
      <c r="G242" s="67">
        <v>22.8</v>
      </c>
      <c r="H242" s="67" t="s">
        <v>39</v>
      </c>
      <c r="J242" s="79">
        <v>14.816608429</v>
      </c>
      <c r="K242" s="67">
        <v>429</v>
      </c>
      <c r="O242" s="67" t="s">
        <v>54</v>
      </c>
      <c r="P242" s="63" t="s">
        <v>41</v>
      </c>
      <c r="R242" s="63" t="s">
        <v>613</v>
      </c>
      <c r="U242" s="67" t="s">
        <v>55</v>
      </c>
      <c r="V242" s="67" t="s">
        <v>193</v>
      </c>
      <c r="W242" s="67" t="s">
        <v>117</v>
      </c>
      <c r="AC242" s="63">
        <v>10</v>
      </c>
      <c r="AD242" s="63" t="s">
        <v>47</v>
      </c>
      <c r="AE242" s="63">
        <v>27930</v>
      </c>
      <c r="AF242" s="63">
        <v>32280</v>
      </c>
    </row>
    <row r="243" spans="1:32" s="63" customFormat="1" ht="43.2">
      <c r="A243" s="67">
        <v>172</v>
      </c>
      <c r="B243" s="63">
        <v>697</v>
      </c>
      <c r="C243" s="67" t="s">
        <v>676</v>
      </c>
      <c r="D243" s="67" t="s">
        <v>677</v>
      </c>
      <c r="E243" s="67" t="s">
        <v>678</v>
      </c>
      <c r="F243" s="67">
        <v>40.630000000000003</v>
      </c>
      <c r="G243" s="67">
        <v>22.8</v>
      </c>
      <c r="H243" s="67" t="s">
        <v>53</v>
      </c>
      <c r="J243" s="79">
        <v>14.816608429</v>
      </c>
      <c r="K243" s="67">
        <v>429</v>
      </c>
      <c r="O243" s="67" t="s">
        <v>54</v>
      </c>
      <c r="P243" s="63" t="s">
        <v>41</v>
      </c>
      <c r="R243" s="63" t="s">
        <v>613</v>
      </c>
      <c r="U243" s="67" t="s">
        <v>55</v>
      </c>
      <c r="V243" s="67" t="s">
        <v>193</v>
      </c>
      <c r="W243" s="67" t="s">
        <v>117</v>
      </c>
      <c r="AC243" s="63">
        <v>10</v>
      </c>
      <c r="AD243" s="63" t="s">
        <v>47</v>
      </c>
      <c r="AE243" s="63">
        <v>34320</v>
      </c>
      <c r="AF243" s="63">
        <v>38510</v>
      </c>
    </row>
    <row r="244" spans="1:32" s="63" customFormat="1" ht="43.2">
      <c r="A244" s="67">
        <v>172</v>
      </c>
      <c r="B244" s="63">
        <v>698</v>
      </c>
      <c r="C244" s="67" t="s">
        <v>676</v>
      </c>
      <c r="D244" s="67" t="s">
        <v>677</v>
      </c>
      <c r="E244" s="67" t="s">
        <v>678</v>
      </c>
      <c r="F244" s="67">
        <v>40.630000000000003</v>
      </c>
      <c r="G244" s="67">
        <v>22.8</v>
      </c>
      <c r="H244" s="67" t="s">
        <v>89</v>
      </c>
      <c r="J244" s="79">
        <v>14.816608429</v>
      </c>
      <c r="K244" s="67">
        <v>429</v>
      </c>
      <c r="O244" s="67" t="s">
        <v>54</v>
      </c>
      <c r="P244" s="63" t="s">
        <v>41</v>
      </c>
      <c r="R244" s="63" t="s">
        <v>613</v>
      </c>
      <c r="U244" s="67" t="s">
        <v>55</v>
      </c>
      <c r="V244" s="67" t="s">
        <v>193</v>
      </c>
      <c r="W244" s="67" t="s">
        <v>117</v>
      </c>
      <c r="AC244" s="63">
        <v>10</v>
      </c>
      <c r="AD244" s="63" t="s">
        <v>47</v>
      </c>
      <c r="AE244" s="63">
        <v>38900</v>
      </c>
      <c r="AF244" s="63">
        <v>39730</v>
      </c>
    </row>
    <row r="245" spans="1:32" s="63" customFormat="1" ht="43.2">
      <c r="A245" s="67">
        <v>173</v>
      </c>
      <c r="B245" s="63">
        <v>699</v>
      </c>
      <c r="C245" s="67" t="s">
        <v>679</v>
      </c>
      <c r="D245" s="67" t="s">
        <v>680</v>
      </c>
      <c r="E245" s="67" t="s">
        <v>681</v>
      </c>
      <c r="F245" s="67">
        <v>37.770000000000003</v>
      </c>
      <c r="G245" s="67">
        <v>-4.5199999999999996</v>
      </c>
      <c r="H245" s="67" t="s">
        <v>619</v>
      </c>
      <c r="J245" s="79">
        <v>17.4145832062</v>
      </c>
      <c r="K245" s="67">
        <v>544</v>
      </c>
      <c r="O245" s="67" t="s">
        <v>40</v>
      </c>
      <c r="P245" s="63" t="s">
        <v>42</v>
      </c>
      <c r="R245" s="63" t="s">
        <v>623</v>
      </c>
      <c r="U245" s="67" t="s">
        <v>55</v>
      </c>
      <c r="V245" s="67" t="s">
        <v>193</v>
      </c>
      <c r="W245" s="67" t="s">
        <v>117</v>
      </c>
      <c r="AC245" s="63">
        <v>4</v>
      </c>
      <c r="AD245" s="63" t="s">
        <v>47</v>
      </c>
      <c r="AE245" s="63">
        <v>3584</v>
      </c>
      <c r="AF245" s="63">
        <v>3572</v>
      </c>
    </row>
    <row r="246" spans="1:32" s="63" customFormat="1" ht="43.2">
      <c r="A246" s="67">
        <v>173</v>
      </c>
      <c r="B246" s="63">
        <v>700</v>
      </c>
      <c r="C246" s="67" t="s">
        <v>679</v>
      </c>
      <c r="D246" s="67" t="s">
        <v>680</v>
      </c>
      <c r="E246" s="67" t="s">
        <v>681</v>
      </c>
      <c r="F246" s="67">
        <v>37.770000000000003</v>
      </c>
      <c r="G246" s="67">
        <v>-4.5199999999999996</v>
      </c>
      <c r="H246" s="67" t="s">
        <v>39</v>
      </c>
      <c r="J246" s="79">
        <v>17.4145832062</v>
      </c>
      <c r="K246" s="67">
        <v>544</v>
      </c>
      <c r="O246" s="67" t="s">
        <v>40</v>
      </c>
      <c r="P246" s="63" t="s">
        <v>42</v>
      </c>
      <c r="R246" s="63" t="s">
        <v>623</v>
      </c>
      <c r="U246" s="67" t="s">
        <v>55</v>
      </c>
      <c r="V246" s="67" t="s">
        <v>193</v>
      </c>
      <c r="W246" s="67" t="s">
        <v>117</v>
      </c>
      <c r="AC246" s="63">
        <v>4</v>
      </c>
      <c r="AD246" s="63" t="s">
        <v>47</v>
      </c>
      <c r="AE246" s="63">
        <v>1842</v>
      </c>
      <c r="AF246" s="63">
        <v>1433</v>
      </c>
    </row>
    <row r="247" spans="1:32" s="63" customFormat="1" ht="43.2">
      <c r="A247" s="67">
        <v>173</v>
      </c>
      <c r="B247" s="63">
        <v>701</v>
      </c>
      <c r="C247" s="67" t="s">
        <v>679</v>
      </c>
      <c r="D247" s="67" t="s">
        <v>680</v>
      </c>
      <c r="E247" s="67" t="s">
        <v>681</v>
      </c>
      <c r="F247" s="67">
        <v>37.770000000000003</v>
      </c>
      <c r="G247" s="67">
        <v>-4.5199999999999996</v>
      </c>
      <c r="H247" s="67" t="s">
        <v>53</v>
      </c>
      <c r="J247" s="79">
        <v>17.4145832062</v>
      </c>
      <c r="K247" s="67">
        <v>544</v>
      </c>
      <c r="O247" s="67" t="s">
        <v>40</v>
      </c>
      <c r="P247" s="63" t="s">
        <v>42</v>
      </c>
      <c r="R247" s="63" t="s">
        <v>623</v>
      </c>
      <c r="U247" s="67" t="s">
        <v>55</v>
      </c>
      <c r="V247" s="67" t="s">
        <v>193</v>
      </c>
      <c r="W247" s="67" t="s">
        <v>117</v>
      </c>
      <c r="AC247" s="63">
        <v>4</v>
      </c>
      <c r="AD247" s="63" t="s">
        <v>47</v>
      </c>
      <c r="AE247" s="63">
        <v>3518</v>
      </c>
      <c r="AF247" s="63">
        <v>3946</v>
      </c>
    </row>
    <row r="248" spans="1:32" s="63" customFormat="1" ht="43.2">
      <c r="A248" s="67">
        <v>173</v>
      </c>
      <c r="B248" s="63">
        <v>702</v>
      </c>
      <c r="C248" s="67" t="s">
        <v>679</v>
      </c>
      <c r="D248" s="67" t="s">
        <v>680</v>
      </c>
      <c r="E248" s="67" t="s">
        <v>681</v>
      </c>
      <c r="F248" s="67">
        <v>37.770000000000003</v>
      </c>
      <c r="G248" s="67">
        <v>-4.5199999999999996</v>
      </c>
      <c r="H248" s="67" t="s">
        <v>89</v>
      </c>
      <c r="J248" s="79">
        <v>17.4145832062</v>
      </c>
      <c r="K248" s="67">
        <v>544</v>
      </c>
      <c r="O248" s="67" t="s">
        <v>40</v>
      </c>
      <c r="P248" s="63" t="s">
        <v>42</v>
      </c>
      <c r="R248" s="63" t="s">
        <v>623</v>
      </c>
      <c r="U248" s="67" t="s">
        <v>55</v>
      </c>
      <c r="V248" s="67" t="s">
        <v>193</v>
      </c>
      <c r="W248" s="67" t="s">
        <v>117</v>
      </c>
      <c r="AC248" s="63">
        <v>4</v>
      </c>
      <c r="AD248" s="63" t="s">
        <v>47</v>
      </c>
      <c r="AE248" s="63">
        <v>1541</v>
      </c>
      <c r="AF248" s="63">
        <v>1867</v>
      </c>
    </row>
    <row r="249" spans="1:32" s="63" customFormat="1" ht="43.2">
      <c r="A249" s="67">
        <v>173</v>
      </c>
      <c r="B249" s="63">
        <v>703</v>
      </c>
      <c r="C249" s="67" t="s">
        <v>679</v>
      </c>
      <c r="D249" s="67" t="s">
        <v>680</v>
      </c>
      <c r="E249" s="67" t="s">
        <v>681</v>
      </c>
      <c r="F249" s="67">
        <v>37.770000000000003</v>
      </c>
      <c r="G249" s="67">
        <v>-4.5199999999999996</v>
      </c>
      <c r="H249" s="67" t="s">
        <v>109</v>
      </c>
      <c r="J249" s="79">
        <v>17.4145832062</v>
      </c>
      <c r="K249" s="67">
        <v>544</v>
      </c>
      <c r="O249" s="67" t="s">
        <v>40</v>
      </c>
      <c r="P249" s="63" t="s">
        <v>42</v>
      </c>
      <c r="R249" s="63" t="s">
        <v>623</v>
      </c>
      <c r="U249" s="67" t="s">
        <v>55</v>
      </c>
      <c r="V249" s="67" t="s">
        <v>193</v>
      </c>
      <c r="W249" s="67" t="s">
        <v>117</v>
      </c>
      <c r="AC249" s="63">
        <v>4</v>
      </c>
      <c r="AD249" s="63" t="s">
        <v>47</v>
      </c>
      <c r="AE249" s="63">
        <v>1453</v>
      </c>
      <c r="AF249" s="63">
        <v>1482</v>
      </c>
    </row>
    <row r="250" spans="1:32" s="63" customFormat="1" ht="43.2">
      <c r="A250" s="67">
        <v>173</v>
      </c>
      <c r="B250" s="63">
        <v>704</v>
      </c>
      <c r="C250" s="67" t="s">
        <v>679</v>
      </c>
      <c r="D250" s="67" t="s">
        <v>680</v>
      </c>
      <c r="E250" s="67" t="s">
        <v>681</v>
      </c>
      <c r="F250" s="67">
        <v>37.770000000000003</v>
      </c>
      <c r="G250" s="67">
        <v>-4.5199999999999996</v>
      </c>
      <c r="H250" s="67" t="s">
        <v>226</v>
      </c>
      <c r="J250" s="79">
        <v>17.4145832062</v>
      </c>
      <c r="K250" s="67">
        <v>544</v>
      </c>
      <c r="O250" s="67" t="s">
        <v>40</v>
      </c>
      <c r="P250" s="63" t="s">
        <v>42</v>
      </c>
      <c r="R250" s="63" t="s">
        <v>623</v>
      </c>
      <c r="U250" s="67" t="s">
        <v>55</v>
      </c>
      <c r="V250" s="67" t="s">
        <v>193</v>
      </c>
      <c r="W250" s="67" t="s">
        <v>117</v>
      </c>
      <c r="AC250" s="63">
        <v>4</v>
      </c>
      <c r="AD250" s="63" t="s">
        <v>47</v>
      </c>
      <c r="AE250" s="63">
        <v>731</v>
      </c>
      <c r="AF250" s="63">
        <v>342</v>
      </c>
    </row>
    <row r="251" spans="1:32" s="63" customFormat="1" ht="43.2">
      <c r="A251" s="67">
        <v>173</v>
      </c>
      <c r="B251" s="63">
        <v>705</v>
      </c>
      <c r="C251" s="67" t="s">
        <v>679</v>
      </c>
      <c r="D251" s="67" t="s">
        <v>680</v>
      </c>
      <c r="E251" s="67" t="s">
        <v>681</v>
      </c>
      <c r="F251" s="67">
        <v>37.770000000000003</v>
      </c>
      <c r="G251" s="67">
        <v>-4.5199999999999996</v>
      </c>
      <c r="H251" s="67" t="s">
        <v>209</v>
      </c>
      <c r="J251" s="79">
        <v>17.4145832062</v>
      </c>
      <c r="K251" s="67">
        <v>544</v>
      </c>
      <c r="O251" s="67" t="s">
        <v>40</v>
      </c>
      <c r="P251" s="63" t="s">
        <v>42</v>
      </c>
      <c r="R251" s="63" t="s">
        <v>623</v>
      </c>
      <c r="U251" s="67" t="s">
        <v>55</v>
      </c>
      <c r="V251" s="67" t="s">
        <v>193</v>
      </c>
      <c r="W251" s="67" t="s">
        <v>117</v>
      </c>
      <c r="AC251" s="63">
        <v>4</v>
      </c>
      <c r="AD251" s="63" t="s">
        <v>47</v>
      </c>
      <c r="AE251" s="63">
        <v>2367</v>
      </c>
      <c r="AF251" s="63">
        <v>2355</v>
      </c>
    </row>
    <row r="252" spans="1:32" s="63" customFormat="1" ht="43.2">
      <c r="A252" s="67">
        <v>173</v>
      </c>
      <c r="B252" s="63">
        <v>706</v>
      </c>
      <c r="C252" s="67" t="s">
        <v>679</v>
      </c>
      <c r="D252" s="67" t="s">
        <v>680</v>
      </c>
      <c r="E252" s="67" t="s">
        <v>681</v>
      </c>
      <c r="F252" s="67">
        <v>37.770000000000003</v>
      </c>
      <c r="G252" s="67">
        <v>-4.5199999999999996</v>
      </c>
      <c r="H252" s="67" t="s">
        <v>619</v>
      </c>
      <c r="J252" s="79">
        <v>17.4145832062</v>
      </c>
      <c r="K252" s="67">
        <v>544</v>
      </c>
      <c r="O252" s="67" t="s">
        <v>40</v>
      </c>
      <c r="P252" s="63" t="s">
        <v>42</v>
      </c>
      <c r="R252" s="63" t="s">
        <v>613</v>
      </c>
      <c r="U252" s="67" t="s">
        <v>55</v>
      </c>
      <c r="V252" s="67" t="s">
        <v>193</v>
      </c>
      <c r="W252" s="67" t="s">
        <v>117</v>
      </c>
      <c r="AC252" s="63">
        <v>4</v>
      </c>
      <c r="AD252" s="63" t="s">
        <v>47</v>
      </c>
      <c r="AE252" s="63">
        <v>4696</v>
      </c>
      <c r="AF252" s="63">
        <v>5001</v>
      </c>
    </row>
    <row r="253" spans="1:32" s="63" customFormat="1" ht="43.2">
      <c r="A253" s="67">
        <v>173</v>
      </c>
      <c r="B253" s="63">
        <v>707</v>
      </c>
      <c r="C253" s="67" t="s">
        <v>679</v>
      </c>
      <c r="D253" s="67" t="s">
        <v>680</v>
      </c>
      <c r="E253" s="67" t="s">
        <v>681</v>
      </c>
      <c r="F253" s="67">
        <v>37.770000000000003</v>
      </c>
      <c r="G253" s="67">
        <v>-4.5199999999999996</v>
      </c>
      <c r="H253" s="67" t="s">
        <v>39</v>
      </c>
      <c r="J253" s="79">
        <v>17.4145832062</v>
      </c>
      <c r="K253" s="67">
        <v>544</v>
      </c>
      <c r="O253" s="67" t="s">
        <v>40</v>
      </c>
      <c r="P253" s="63" t="s">
        <v>42</v>
      </c>
      <c r="R253" s="63" t="s">
        <v>613</v>
      </c>
      <c r="U253" s="67" t="s">
        <v>55</v>
      </c>
      <c r="V253" s="67" t="s">
        <v>193</v>
      </c>
      <c r="W253" s="67" t="s">
        <v>117</v>
      </c>
      <c r="AC253" s="63">
        <v>4</v>
      </c>
      <c r="AD253" s="63" t="s">
        <v>47</v>
      </c>
      <c r="AE253" s="63">
        <v>1678</v>
      </c>
      <c r="AF253" s="63">
        <v>1504</v>
      </c>
    </row>
    <row r="254" spans="1:32" s="63" customFormat="1" ht="43.2">
      <c r="A254" s="67">
        <v>173</v>
      </c>
      <c r="B254" s="63">
        <v>708</v>
      </c>
      <c r="C254" s="67" t="s">
        <v>679</v>
      </c>
      <c r="D254" s="67" t="s">
        <v>680</v>
      </c>
      <c r="E254" s="67" t="s">
        <v>681</v>
      </c>
      <c r="F254" s="67">
        <v>37.770000000000003</v>
      </c>
      <c r="G254" s="67">
        <v>-4.5199999999999996</v>
      </c>
      <c r="H254" s="67" t="s">
        <v>53</v>
      </c>
      <c r="J254" s="79">
        <v>17.4145832062</v>
      </c>
      <c r="K254" s="67">
        <v>544</v>
      </c>
      <c r="O254" s="67" t="s">
        <v>40</v>
      </c>
      <c r="P254" s="63" t="s">
        <v>42</v>
      </c>
      <c r="R254" s="63" t="s">
        <v>613</v>
      </c>
      <c r="U254" s="67" t="s">
        <v>55</v>
      </c>
      <c r="V254" s="67" t="s">
        <v>193</v>
      </c>
      <c r="W254" s="67" t="s">
        <v>117</v>
      </c>
      <c r="AC254" s="63">
        <v>4</v>
      </c>
      <c r="AD254" s="63" t="s">
        <v>47</v>
      </c>
      <c r="AE254" s="63">
        <v>4049</v>
      </c>
      <c r="AF254" s="63">
        <v>5129</v>
      </c>
    </row>
    <row r="255" spans="1:32" s="63" customFormat="1" ht="43.2">
      <c r="A255" s="67">
        <v>173</v>
      </c>
      <c r="B255" s="63">
        <v>709</v>
      </c>
      <c r="C255" s="67" t="s">
        <v>679</v>
      </c>
      <c r="D255" s="67" t="s">
        <v>680</v>
      </c>
      <c r="E255" s="67" t="s">
        <v>681</v>
      </c>
      <c r="F255" s="67">
        <v>37.770000000000003</v>
      </c>
      <c r="G255" s="67">
        <v>-4.5199999999999996</v>
      </c>
      <c r="H255" s="67" t="s">
        <v>89</v>
      </c>
      <c r="J255" s="79">
        <v>17.4145832062</v>
      </c>
      <c r="K255" s="67">
        <v>544</v>
      </c>
      <c r="O255" s="67" t="s">
        <v>40</v>
      </c>
      <c r="P255" s="63" t="s">
        <v>42</v>
      </c>
      <c r="R255" s="63" t="s">
        <v>613</v>
      </c>
      <c r="U255" s="67" t="s">
        <v>55</v>
      </c>
      <c r="V255" s="67" t="s">
        <v>193</v>
      </c>
      <c r="W255" s="67" t="s">
        <v>117</v>
      </c>
      <c r="AC255" s="63">
        <v>4</v>
      </c>
      <c r="AD255" s="63" t="s">
        <v>47</v>
      </c>
      <c r="AE255" s="63">
        <v>2327</v>
      </c>
      <c r="AF255" s="63">
        <v>2540</v>
      </c>
    </row>
    <row r="256" spans="1:32" s="63" customFormat="1" ht="43.2">
      <c r="A256" s="67">
        <v>173</v>
      </c>
      <c r="B256" s="63">
        <v>710</v>
      </c>
      <c r="C256" s="67" t="s">
        <v>679</v>
      </c>
      <c r="D256" s="67" t="s">
        <v>680</v>
      </c>
      <c r="E256" s="67" t="s">
        <v>681</v>
      </c>
      <c r="F256" s="67">
        <v>37.770000000000003</v>
      </c>
      <c r="G256" s="67">
        <v>-4.5199999999999996</v>
      </c>
      <c r="H256" s="67" t="s">
        <v>109</v>
      </c>
      <c r="J256" s="79">
        <v>17.4145832062</v>
      </c>
      <c r="K256" s="67">
        <v>544</v>
      </c>
      <c r="O256" s="67" t="s">
        <v>40</v>
      </c>
      <c r="P256" s="63" t="s">
        <v>42</v>
      </c>
      <c r="R256" s="63" t="s">
        <v>613</v>
      </c>
      <c r="U256" s="67" t="s">
        <v>55</v>
      </c>
      <c r="V256" s="67" t="s">
        <v>193</v>
      </c>
      <c r="W256" s="67" t="s">
        <v>117</v>
      </c>
      <c r="AC256" s="63">
        <v>4</v>
      </c>
      <c r="AD256" s="63" t="s">
        <v>47</v>
      </c>
      <c r="AE256" s="63">
        <v>1861</v>
      </c>
      <c r="AF256" s="63">
        <v>1625</v>
      </c>
    </row>
    <row r="257" spans="1:32" s="63" customFormat="1" ht="43.2">
      <c r="A257" s="67">
        <v>173</v>
      </c>
      <c r="B257" s="63">
        <v>711</v>
      </c>
      <c r="C257" s="67" t="s">
        <v>679</v>
      </c>
      <c r="D257" s="67" t="s">
        <v>680</v>
      </c>
      <c r="E257" s="67" t="s">
        <v>681</v>
      </c>
      <c r="F257" s="67">
        <v>37.770000000000003</v>
      </c>
      <c r="G257" s="67">
        <v>-4.5199999999999996</v>
      </c>
      <c r="H257" s="67" t="s">
        <v>226</v>
      </c>
      <c r="J257" s="79">
        <v>17.4145832062</v>
      </c>
      <c r="K257" s="67">
        <v>544</v>
      </c>
      <c r="O257" s="67" t="s">
        <v>40</v>
      </c>
      <c r="P257" s="63" t="s">
        <v>42</v>
      </c>
      <c r="R257" s="63" t="s">
        <v>613</v>
      </c>
      <c r="U257" s="67" t="s">
        <v>55</v>
      </c>
      <c r="V257" s="67" t="s">
        <v>193</v>
      </c>
      <c r="W257" s="67" t="s">
        <v>117</v>
      </c>
      <c r="AC257" s="63">
        <v>4</v>
      </c>
      <c r="AD257" s="63" t="s">
        <v>47</v>
      </c>
      <c r="AE257" s="63">
        <v>588</v>
      </c>
      <c r="AF257" s="63">
        <v>505</v>
      </c>
    </row>
    <row r="258" spans="1:32" s="63" customFormat="1" ht="43.2">
      <c r="A258" s="67">
        <v>173</v>
      </c>
      <c r="B258" s="63">
        <v>712</v>
      </c>
      <c r="C258" s="67" t="s">
        <v>679</v>
      </c>
      <c r="D258" s="67" t="s">
        <v>680</v>
      </c>
      <c r="E258" s="67" t="s">
        <v>681</v>
      </c>
      <c r="F258" s="67">
        <v>37.770000000000003</v>
      </c>
      <c r="G258" s="67">
        <v>-4.5199999999999996</v>
      </c>
      <c r="H258" s="67" t="s">
        <v>209</v>
      </c>
      <c r="J258" s="79">
        <v>17.4145832062</v>
      </c>
      <c r="K258" s="67">
        <v>544</v>
      </c>
      <c r="O258" s="67" t="s">
        <v>40</v>
      </c>
      <c r="P258" s="63" t="s">
        <v>42</v>
      </c>
      <c r="R258" s="63" t="s">
        <v>613</v>
      </c>
      <c r="U258" s="67" t="s">
        <v>55</v>
      </c>
      <c r="V258" s="67" t="s">
        <v>193</v>
      </c>
      <c r="W258" s="67" t="s">
        <v>117</v>
      </c>
      <c r="AC258" s="63">
        <v>4</v>
      </c>
      <c r="AD258" s="63" t="s">
        <v>47</v>
      </c>
      <c r="AE258" s="63">
        <v>1774</v>
      </c>
      <c r="AF258" s="63">
        <v>2335</v>
      </c>
    </row>
    <row r="259" spans="1:32" s="63" customFormat="1" ht="43.2">
      <c r="A259" s="67">
        <v>173</v>
      </c>
      <c r="B259" s="63">
        <v>713</v>
      </c>
      <c r="C259" s="67" t="s">
        <v>679</v>
      </c>
      <c r="D259" s="67" t="s">
        <v>680</v>
      </c>
      <c r="E259" s="67" t="s">
        <v>681</v>
      </c>
      <c r="F259" s="67">
        <v>37.770000000000003</v>
      </c>
      <c r="G259" s="67">
        <v>-4.5199999999999996</v>
      </c>
      <c r="H259" s="67" t="s">
        <v>619</v>
      </c>
      <c r="J259" s="79">
        <v>17.4145832062</v>
      </c>
      <c r="K259" s="67">
        <v>544</v>
      </c>
      <c r="O259" s="67" t="s">
        <v>40</v>
      </c>
      <c r="P259" s="63" t="s">
        <v>42</v>
      </c>
      <c r="R259" s="63" t="s">
        <v>613</v>
      </c>
      <c r="U259" s="67" t="s">
        <v>55</v>
      </c>
      <c r="V259" s="67" t="s">
        <v>193</v>
      </c>
      <c r="W259" s="67" t="s">
        <v>117</v>
      </c>
      <c r="AC259" s="63">
        <v>4</v>
      </c>
      <c r="AD259" s="63" t="s">
        <v>47</v>
      </c>
      <c r="AE259" s="63">
        <v>4818</v>
      </c>
      <c r="AF259" s="63">
        <v>4816</v>
      </c>
    </row>
    <row r="260" spans="1:32" s="63" customFormat="1" ht="43.2">
      <c r="A260" s="67">
        <v>173</v>
      </c>
      <c r="B260" s="63">
        <v>714</v>
      </c>
      <c r="C260" s="67" t="s">
        <v>679</v>
      </c>
      <c r="D260" s="67" t="s">
        <v>680</v>
      </c>
      <c r="E260" s="67" t="s">
        <v>681</v>
      </c>
      <c r="F260" s="67">
        <v>37.770000000000003</v>
      </c>
      <c r="G260" s="67">
        <v>-4.5199999999999996</v>
      </c>
      <c r="H260" s="67" t="s">
        <v>39</v>
      </c>
      <c r="J260" s="79">
        <v>17.4145832062</v>
      </c>
      <c r="K260" s="67">
        <v>544</v>
      </c>
      <c r="O260" s="67" t="s">
        <v>40</v>
      </c>
      <c r="P260" s="63" t="s">
        <v>42</v>
      </c>
      <c r="R260" s="63" t="s">
        <v>613</v>
      </c>
      <c r="U260" s="67" t="s">
        <v>55</v>
      </c>
      <c r="V260" s="67" t="s">
        <v>193</v>
      </c>
      <c r="W260" s="67" t="s">
        <v>117</v>
      </c>
      <c r="AC260" s="63">
        <v>4</v>
      </c>
      <c r="AD260" s="63" t="s">
        <v>47</v>
      </c>
      <c r="AE260" s="63">
        <v>2065</v>
      </c>
      <c r="AF260" s="63">
        <v>1756</v>
      </c>
    </row>
    <row r="261" spans="1:32" s="63" customFormat="1" ht="43.2">
      <c r="A261" s="67">
        <v>173</v>
      </c>
      <c r="B261" s="63">
        <v>715</v>
      </c>
      <c r="C261" s="67" t="s">
        <v>679</v>
      </c>
      <c r="D261" s="67" t="s">
        <v>680</v>
      </c>
      <c r="E261" s="67" t="s">
        <v>681</v>
      </c>
      <c r="F261" s="67">
        <v>37.770000000000003</v>
      </c>
      <c r="G261" s="67">
        <v>-4.5199999999999996</v>
      </c>
      <c r="H261" s="67" t="s">
        <v>53</v>
      </c>
      <c r="J261" s="79">
        <v>17.4145832062</v>
      </c>
      <c r="K261" s="67">
        <v>544</v>
      </c>
      <c r="O261" s="67" t="s">
        <v>40</v>
      </c>
      <c r="P261" s="63" t="s">
        <v>42</v>
      </c>
      <c r="R261" s="63" t="s">
        <v>613</v>
      </c>
      <c r="U261" s="67" t="s">
        <v>55</v>
      </c>
      <c r="V261" s="67" t="s">
        <v>193</v>
      </c>
      <c r="W261" s="67" t="s">
        <v>117</v>
      </c>
      <c r="AC261" s="63">
        <v>4</v>
      </c>
      <c r="AD261" s="63" t="s">
        <v>47</v>
      </c>
      <c r="AE261" s="63">
        <v>4608</v>
      </c>
      <c r="AF261" s="63">
        <v>5068</v>
      </c>
    </row>
    <row r="262" spans="1:32" s="63" customFormat="1" ht="43.2">
      <c r="A262" s="67">
        <v>173</v>
      </c>
      <c r="B262" s="63">
        <v>716</v>
      </c>
      <c r="C262" s="67" t="s">
        <v>679</v>
      </c>
      <c r="D262" s="67" t="s">
        <v>680</v>
      </c>
      <c r="E262" s="67" t="s">
        <v>681</v>
      </c>
      <c r="F262" s="67">
        <v>37.770000000000003</v>
      </c>
      <c r="G262" s="67">
        <v>-4.5199999999999996</v>
      </c>
      <c r="H262" s="67" t="s">
        <v>89</v>
      </c>
      <c r="J262" s="79">
        <v>17.4145832062</v>
      </c>
      <c r="K262" s="67">
        <v>544</v>
      </c>
      <c r="O262" s="67" t="s">
        <v>40</v>
      </c>
      <c r="P262" s="63" t="s">
        <v>42</v>
      </c>
      <c r="R262" s="63" t="s">
        <v>613</v>
      </c>
      <c r="U262" s="67" t="s">
        <v>55</v>
      </c>
      <c r="V262" s="67" t="s">
        <v>193</v>
      </c>
      <c r="W262" s="67" t="s">
        <v>117</v>
      </c>
      <c r="AC262" s="63">
        <v>4</v>
      </c>
      <c r="AD262" s="63" t="s">
        <v>47</v>
      </c>
      <c r="AE262" s="63">
        <v>2593</v>
      </c>
      <c r="AF262" s="63">
        <v>2858</v>
      </c>
    </row>
    <row r="263" spans="1:32" s="63" customFormat="1" ht="43.2">
      <c r="A263" s="67">
        <v>173</v>
      </c>
      <c r="B263" s="63">
        <v>717</v>
      </c>
      <c r="C263" s="67" t="s">
        <v>679</v>
      </c>
      <c r="D263" s="67" t="s">
        <v>680</v>
      </c>
      <c r="E263" s="67" t="s">
        <v>681</v>
      </c>
      <c r="F263" s="67">
        <v>37.770000000000003</v>
      </c>
      <c r="G263" s="67">
        <v>-4.5199999999999996</v>
      </c>
      <c r="H263" s="67" t="s">
        <v>109</v>
      </c>
      <c r="J263" s="79">
        <v>17.4145832062</v>
      </c>
      <c r="K263" s="67">
        <v>544</v>
      </c>
      <c r="O263" s="67" t="s">
        <v>40</v>
      </c>
      <c r="P263" s="63" t="s">
        <v>42</v>
      </c>
      <c r="R263" s="63" t="s">
        <v>613</v>
      </c>
      <c r="U263" s="67" t="s">
        <v>55</v>
      </c>
      <c r="V263" s="67" t="s">
        <v>193</v>
      </c>
      <c r="W263" s="67" t="s">
        <v>117</v>
      </c>
      <c r="AC263" s="63">
        <v>4</v>
      </c>
      <c r="AD263" s="63" t="s">
        <v>47</v>
      </c>
      <c r="AE263" s="63">
        <v>1868</v>
      </c>
      <c r="AF263" s="63">
        <v>1888</v>
      </c>
    </row>
    <row r="264" spans="1:32" s="63" customFormat="1" ht="43.2">
      <c r="A264" s="67">
        <v>173</v>
      </c>
      <c r="B264" s="63">
        <v>718</v>
      </c>
      <c r="C264" s="67" t="s">
        <v>679</v>
      </c>
      <c r="D264" s="67" t="s">
        <v>680</v>
      </c>
      <c r="E264" s="67" t="s">
        <v>681</v>
      </c>
      <c r="F264" s="67">
        <v>37.770000000000003</v>
      </c>
      <c r="G264" s="67">
        <v>-4.5199999999999996</v>
      </c>
      <c r="H264" s="67" t="s">
        <v>226</v>
      </c>
      <c r="J264" s="79">
        <v>17.4145832062</v>
      </c>
      <c r="K264" s="67">
        <v>544</v>
      </c>
      <c r="O264" s="67" t="s">
        <v>40</v>
      </c>
      <c r="P264" s="63" t="s">
        <v>42</v>
      </c>
      <c r="R264" s="63" t="s">
        <v>613</v>
      </c>
      <c r="U264" s="67" t="s">
        <v>55</v>
      </c>
      <c r="V264" s="67" t="s">
        <v>193</v>
      </c>
      <c r="W264" s="67" t="s">
        <v>117</v>
      </c>
      <c r="AC264" s="63">
        <v>4</v>
      </c>
      <c r="AD264" s="63" t="s">
        <v>47</v>
      </c>
      <c r="AE264" s="63">
        <v>662</v>
      </c>
      <c r="AF264" s="63">
        <v>599</v>
      </c>
    </row>
    <row r="265" spans="1:32" s="63" customFormat="1" ht="43.2">
      <c r="A265" s="67">
        <v>173</v>
      </c>
      <c r="B265" s="63">
        <v>719</v>
      </c>
      <c r="C265" s="67" t="s">
        <v>679</v>
      </c>
      <c r="D265" s="67" t="s">
        <v>680</v>
      </c>
      <c r="E265" s="67" t="s">
        <v>681</v>
      </c>
      <c r="F265" s="67">
        <v>37.770000000000003</v>
      </c>
      <c r="G265" s="67">
        <v>-4.5199999999999996</v>
      </c>
      <c r="H265" s="67" t="s">
        <v>209</v>
      </c>
      <c r="J265" s="79">
        <v>17.4145832062</v>
      </c>
      <c r="K265" s="67">
        <v>544</v>
      </c>
      <c r="O265" s="67" t="s">
        <v>40</v>
      </c>
      <c r="P265" s="63" t="s">
        <v>42</v>
      </c>
      <c r="R265" s="63" t="s">
        <v>613</v>
      </c>
      <c r="U265" s="67" t="s">
        <v>55</v>
      </c>
      <c r="V265" s="67" t="s">
        <v>193</v>
      </c>
      <c r="W265" s="67" t="s">
        <v>117</v>
      </c>
      <c r="AC265" s="63">
        <v>4</v>
      </c>
      <c r="AD265" s="63" t="s">
        <v>47</v>
      </c>
      <c r="AE265" s="63">
        <v>2509</v>
      </c>
      <c r="AF265" s="63">
        <v>2098</v>
      </c>
    </row>
    <row r="266" spans="1:32" s="63" customFormat="1" ht="43.2">
      <c r="A266" s="67">
        <v>173</v>
      </c>
      <c r="B266" s="63">
        <v>720</v>
      </c>
      <c r="C266" s="67" t="s">
        <v>679</v>
      </c>
      <c r="D266" s="67" t="s">
        <v>680</v>
      </c>
      <c r="E266" s="67" t="s">
        <v>681</v>
      </c>
      <c r="F266" s="67">
        <v>37.770000000000003</v>
      </c>
      <c r="G266" s="67">
        <v>-4.5199999999999996</v>
      </c>
      <c r="H266" s="67" t="s">
        <v>619</v>
      </c>
      <c r="J266" s="79">
        <v>17.4145832062</v>
      </c>
      <c r="K266" s="67">
        <v>544</v>
      </c>
      <c r="O266" s="67" t="s">
        <v>40</v>
      </c>
      <c r="P266" s="63" t="s">
        <v>42</v>
      </c>
      <c r="R266" s="63" t="s">
        <v>613</v>
      </c>
      <c r="U266" s="67" t="s">
        <v>55</v>
      </c>
      <c r="V266" s="67" t="s">
        <v>193</v>
      </c>
      <c r="W266" s="67" t="s">
        <v>117</v>
      </c>
      <c r="AC266" s="63">
        <v>4</v>
      </c>
      <c r="AD266" s="63" t="s">
        <v>47</v>
      </c>
      <c r="AE266" s="63">
        <v>5114</v>
      </c>
      <c r="AF266" s="63">
        <v>4878</v>
      </c>
    </row>
    <row r="267" spans="1:32" s="63" customFormat="1" ht="43.2">
      <c r="A267" s="67">
        <v>173</v>
      </c>
      <c r="B267" s="63">
        <v>721</v>
      </c>
      <c r="C267" s="67" t="s">
        <v>679</v>
      </c>
      <c r="D267" s="67" t="s">
        <v>680</v>
      </c>
      <c r="E267" s="67" t="s">
        <v>681</v>
      </c>
      <c r="F267" s="67">
        <v>37.770000000000003</v>
      </c>
      <c r="G267" s="67">
        <v>-4.5199999999999996</v>
      </c>
      <c r="H267" s="67" t="s">
        <v>39</v>
      </c>
      <c r="J267" s="79">
        <v>17.4145832062</v>
      </c>
      <c r="K267" s="67">
        <v>544</v>
      </c>
      <c r="O267" s="67" t="s">
        <v>40</v>
      </c>
      <c r="P267" s="63" t="s">
        <v>42</v>
      </c>
      <c r="R267" s="63" t="s">
        <v>613</v>
      </c>
      <c r="U267" s="67" t="s">
        <v>55</v>
      </c>
      <c r="V267" s="67" t="s">
        <v>193</v>
      </c>
      <c r="W267" s="67" t="s">
        <v>117</v>
      </c>
      <c r="AC267" s="63">
        <v>4</v>
      </c>
      <c r="AD267" s="63" t="s">
        <v>47</v>
      </c>
      <c r="AE267" s="63">
        <v>2607</v>
      </c>
      <c r="AF267" s="63">
        <v>1892</v>
      </c>
    </row>
    <row r="268" spans="1:32" s="63" customFormat="1" ht="43.2">
      <c r="A268" s="67">
        <v>173</v>
      </c>
      <c r="B268" s="63">
        <v>722</v>
      </c>
      <c r="C268" s="67" t="s">
        <v>679</v>
      </c>
      <c r="D268" s="67" t="s">
        <v>680</v>
      </c>
      <c r="E268" s="67" t="s">
        <v>681</v>
      </c>
      <c r="F268" s="67">
        <v>37.770000000000003</v>
      </c>
      <c r="G268" s="67">
        <v>-4.5199999999999996</v>
      </c>
      <c r="H268" s="67" t="s">
        <v>53</v>
      </c>
      <c r="J268" s="79">
        <v>17.4145832062</v>
      </c>
      <c r="K268" s="67">
        <v>544</v>
      </c>
      <c r="O268" s="67" t="s">
        <v>40</v>
      </c>
      <c r="P268" s="63" t="s">
        <v>42</v>
      </c>
      <c r="R268" s="63" t="s">
        <v>613</v>
      </c>
      <c r="U268" s="67" t="s">
        <v>55</v>
      </c>
      <c r="V268" s="67" t="s">
        <v>193</v>
      </c>
      <c r="W268" s="67" t="s">
        <v>117</v>
      </c>
      <c r="AC268" s="63">
        <v>4</v>
      </c>
      <c r="AD268" s="63" t="s">
        <v>47</v>
      </c>
      <c r="AE268" s="63">
        <v>5191</v>
      </c>
      <c r="AF268" s="63">
        <v>5639</v>
      </c>
    </row>
    <row r="269" spans="1:32" s="63" customFormat="1" ht="43.2">
      <c r="A269" s="67">
        <v>173</v>
      </c>
      <c r="B269" s="63">
        <v>723</v>
      </c>
      <c r="C269" s="67" t="s">
        <v>679</v>
      </c>
      <c r="D269" s="67" t="s">
        <v>680</v>
      </c>
      <c r="E269" s="67" t="s">
        <v>681</v>
      </c>
      <c r="F269" s="67">
        <v>37.770000000000003</v>
      </c>
      <c r="G269" s="67">
        <v>-4.5199999999999996</v>
      </c>
      <c r="H269" s="67" t="s">
        <v>89</v>
      </c>
      <c r="J269" s="79">
        <v>17.4145832062</v>
      </c>
      <c r="K269" s="67">
        <v>544</v>
      </c>
      <c r="O269" s="67" t="s">
        <v>40</v>
      </c>
      <c r="P269" s="63" t="s">
        <v>42</v>
      </c>
      <c r="R269" s="63" t="s">
        <v>613</v>
      </c>
      <c r="U269" s="67" t="s">
        <v>55</v>
      </c>
      <c r="V269" s="67" t="s">
        <v>193</v>
      </c>
      <c r="W269" s="67" t="s">
        <v>117</v>
      </c>
      <c r="AC269" s="63">
        <v>4</v>
      </c>
      <c r="AD269" s="63" t="s">
        <v>47</v>
      </c>
      <c r="AE269" s="63">
        <v>3531</v>
      </c>
      <c r="AF269" s="63">
        <v>3601</v>
      </c>
    </row>
    <row r="270" spans="1:32" s="63" customFormat="1" ht="43.2">
      <c r="A270" s="67">
        <v>173</v>
      </c>
      <c r="B270" s="63">
        <v>724</v>
      </c>
      <c r="C270" s="67" t="s">
        <v>679</v>
      </c>
      <c r="D270" s="67" t="s">
        <v>680</v>
      </c>
      <c r="E270" s="67" t="s">
        <v>681</v>
      </c>
      <c r="F270" s="67">
        <v>37.770000000000003</v>
      </c>
      <c r="G270" s="67">
        <v>-4.5199999999999996</v>
      </c>
      <c r="H270" s="67" t="s">
        <v>682</v>
      </c>
      <c r="J270" s="79">
        <v>17.4145832062</v>
      </c>
      <c r="K270" s="67">
        <v>544</v>
      </c>
      <c r="O270" s="67" t="s">
        <v>40</v>
      </c>
      <c r="P270" s="63" t="s">
        <v>42</v>
      </c>
      <c r="R270" s="63" t="s">
        <v>613</v>
      </c>
      <c r="U270" s="67" t="s">
        <v>55</v>
      </c>
      <c r="V270" s="67" t="s">
        <v>193</v>
      </c>
      <c r="W270" s="67" t="s">
        <v>117</v>
      </c>
      <c r="AC270" s="63">
        <v>4</v>
      </c>
      <c r="AD270" s="63" t="s">
        <v>47</v>
      </c>
      <c r="AE270" s="63">
        <v>2197</v>
      </c>
      <c r="AF270" s="63">
        <v>2319</v>
      </c>
    </row>
    <row r="271" spans="1:32" s="63" customFormat="1" ht="43.2">
      <c r="A271" s="67">
        <v>173</v>
      </c>
      <c r="B271" s="63">
        <v>725</v>
      </c>
      <c r="C271" s="67" t="s">
        <v>679</v>
      </c>
      <c r="D271" s="67" t="s">
        <v>680</v>
      </c>
      <c r="E271" s="67" t="s">
        <v>681</v>
      </c>
      <c r="F271" s="67">
        <v>37.770000000000003</v>
      </c>
      <c r="G271" s="67">
        <v>-4.5199999999999996</v>
      </c>
      <c r="H271" s="67" t="s">
        <v>109</v>
      </c>
      <c r="J271" s="79">
        <v>17.4145832062</v>
      </c>
      <c r="K271" s="67">
        <v>544</v>
      </c>
      <c r="O271" s="67" t="s">
        <v>40</v>
      </c>
      <c r="P271" s="63" t="s">
        <v>42</v>
      </c>
      <c r="R271" s="63" t="s">
        <v>613</v>
      </c>
      <c r="U271" s="67" t="s">
        <v>55</v>
      </c>
      <c r="V271" s="67" t="s">
        <v>193</v>
      </c>
      <c r="W271" s="67" t="s">
        <v>117</v>
      </c>
      <c r="AC271" s="63">
        <v>4</v>
      </c>
      <c r="AD271" s="63" t="s">
        <v>47</v>
      </c>
      <c r="AE271" s="63">
        <v>792</v>
      </c>
      <c r="AF271" s="63">
        <v>770</v>
      </c>
    </row>
    <row r="272" spans="1:32" s="63" customFormat="1" ht="43.2">
      <c r="A272" s="67">
        <v>173</v>
      </c>
      <c r="B272" s="63">
        <v>726</v>
      </c>
      <c r="C272" s="67" t="s">
        <v>679</v>
      </c>
      <c r="D272" s="67" t="s">
        <v>680</v>
      </c>
      <c r="E272" s="67" t="s">
        <v>681</v>
      </c>
      <c r="F272" s="67">
        <v>37.770000000000003</v>
      </c>
      <c r="G272" s="67">
        <v>-4.5199999999999996</v>
      </c>
      <c r="H272" s="67" t="s">
        <v>226</v>
      </c>
      <c r="J272" s="79">
        <v>17.4145832062</v>
      </c>
      <c r="K272" s="67">
        <v>544</v>
      </c>
      <c r="O272" s="67" t="s">
        <v>40</v>
      </c>
      <c r="P272" s="63" t="s">
        <v>42</v>
      </c>
      <c r="R272" s="63" t="s">
        <v>613</v>
      </c>
      <c r="U272" s="67" t="s">
        <v>55</v>
      </c>
      <c r="V272" s="67" t="s">
        <v>193</v>
      </c>
      <c r="W272" s="67" t="s">
        <v>117</v>
      </c>
      <c r="AC272" s="63">
        <v>4</v>
      </c>
      <c r="AD272" s="63" t="s">
        <v>47</v>
      </c>
      <c r="AE272" s="63">
        <v>2703</v>
      </c>
      <c r="AF272" s="63">
        <v>2283</v>
      </c>
    </row>
    <row r="273" spans="1:32" s="63" customFormat="1" ht="43.2">
      <c r="A273" s="67">
        <v>174</v>
      </c>
      <c r="B273" s="63">
        <v>727</v>
      </c>
      <c r="C273" s="67" t="s">
        <v>683</v>
      </c>
      <c r="D273" s="67" t="s">
        <v>680</v>
      </c>
      <c r="E273" s="67" t="s">
        <v>681</v>
      </c>
      <c r="F273" s="67">
        <v>37.770000000000003</v>
      </c>
      <c r="G273" s="67">
        <v>-4.5199999999999996</v>
      </c>
      <c r="H273" s="67" t="s">
        <v>684</v>
      </c>
      <c r="J273" s="79">
        <v>17.4145832062</v>
      </c>
      <c r="K273" s="67">
        <v>544</v>
      </c>
      <c r="O273" s="67" t="s">
        <v>40</v>
      </c>
      <c r="R273" s="63" t="s">
        <v>613</v>
      </c>
      <c r="U273" s="67" t="s">
        <v>55</v>
      </c>
      <c r="V273" s="67" t="s">
        <v>193</v>
      </c>
      <c r="W273" s="67" t="s">
        <v>117</v>
      </c>
      <c r="AC273" s="63">
        <v>4</v>
      </c>
      <c r="AD273" s="63" t="s">
        <v>47</v>
      </c>
      <c r="AE273" s="63">
        <v>3690</v>
      </c>
      <c r="AF273" s="63">
        <v>4659</v>
      </c>
    </row>
    <row r="274" spans="1:32" s="63" customFormat="1" ht="43.2">
      <c r="A274" s="67">
        <v>174</v>
      </c>
      <c r="B274" s="63">
        <v>728</v>
      </c>
      <c r="C274" s="67" t="s">
        <v>683</v>
      </c>
      <c r="D274" s="67" t="s">
        <v>680</v>
      </c>
      <c r="E274" s="67" t="s">
        <v>681</v>
      </c>
      <c r="F274" s="67">
        <v>37.770000000000003</v>
      </c>
      <c r="G274" s="67">
        <v>-4.5199999999999996</v>
      </c>
      <c r="H274" s="67" t="s">
        <v>685</v>
      </c>
      <c r="J274" s="79">
        <v>17.4145832062</v>
      </c>
      <c r="K274" s="67">
        <v>544</v>
      </c>
      <c r="O274" s="67" t="s">
        <v>40</v>
      </c>
      <c r="R274" s="63" t="s">
        <v>613</v>
      </c>
      <c r="U274" s="67" t="s">
        <v>55</v>
      </c>
      <c r="V274" s="67" t="s">
        <v>193</v>
      </c>
      <c r="W274" s="67" t="s">
        <v>117</v>
      </c>
      <c r="AC274" s="63">
        <v>4</v>
      </c>
      <c r="AD274" s="63" t="s">
        <v>47</v>
      </c>
      <c r="AE274" s="63">
        <v>1459</v>
      </c>
      <c r="AF274" s="63">
        <v>1869</v>
      </c>
    </row>
    <row r="275" spans="1:32" s="63" customFormat="1" ht="43.2">
      <c r="A275" s="67">
        <v>174</v>
      </c>
      <c r="B275" s="63">
        <v>729</v>
      </c>
      <c r="C275" s="67" t="s">
        <v>683</v>
      </c>
      <c r="D275" s="67" t="s">
        <v>680</v>
      </c>
      <c r="E275" s="67" t="s">
        <v>681</v>
      </c>
      <c r="F275" s="67">
        <v>37.770000000000003</v>
      </c>
      <c r="G275" s="67">
        <v>-4.5199999999999996</v>
      </c>
      <c r="H275" s="67" t="s">
        <v>686</v>
      </c>
      <c r="J275" s="79">
        <v>17.4145832062</v>
      </c>
      <c r="K275" s="67">
        <v>544</v>
      </c>
      <c r="O275" s="67" t="s">
        <v>40</v>
      </c>
      <c r="R275" s="63" t="s">
        <v>613</v>
      </c>
      <c r="U275" s="67" t="s">
        <v>55</v>
      </c>
      <c r="V275" s="67" t="s">
        <v>193</v>
      </c>
      <c r="W275" s="67" t="s">
        <v>117</v>
      </c>
      <c r="AC275" s="63">
        <v>4</v>
      </c>
      <c r="AD275" s="63" t="s">
        <v>47</v>
      </c>
      <c r="AE275" s="63">
        <v>4818</v>
      </c>
      <c r="AF275" s="63">
        <v>4573</v>
      </c>
    </row>
    <row r="276" spans="1:32" s="63" customFormat="1" ht="43.2">
      <c r="A276" s="67">
        <v>175</v>
      </c>
      <c r="B276" s="63">
        <v>730</v>
      </c>
      <c r="C276" s="67" t="s">
        <v>687</v>
      </c>
      <c r="D276" s="67" t="s">
        <v>680</v>
      </c>
      <c r="E276" s="67" t="s">
        <v>681</v>
      </c>
      <c r="F276" s="67">
        <v>37.770000000000003</v>
      </c>
      <c r="G276" s="67">
        <v>-4.5199999999999996</v>
      </c>
      <c r="H276" s="67" t="s">
        <v>688</v>
      </c>
      <c r="J276" s="79">
        <v>17.4145832062</v>
      </c>
      <c r="K276" s="67">
        <v>544</v>
      </c>
      <c r="O276" s="67" t="s">
        <v>40</v>
      </c>
      <c r="R276" s="63" t="s">
        <v>613</v>
      </c>
      <c r="U276" s="67" t="s">
        <v>55</v>
      </c>
      <c r="V276" s="67" t="s">
        <v>193</v>
      </c>
      <c r="W276" s="67" t="s">
        <v>117</v>
      </c>
      <c r="AC276" s="63">
        <v>4</v>
      </c>
      <c r="AD276" s="63" t="s">
        <v>47</v>
      </c>
      <c r="AE276" s="63">
        <v>4000</v>
      </c>
      <c r="AF276" s="63">
        <v>3700</v>
      </c>
    </row>
    <row r="277" spans="1:32" s="63" customFormat="1" ht="43.2">
      <c r="A277" s="63">
        <v>176</v>
      </c>
      <c r="B277" s="63">
        <v>731</v>
      </c>
      <c r="C277" s="67" t="s">
        <v>689</v>
      </c>
      <c r="D277" s="67" t="s">
        <v>680</v>
      </c>
      <c r="E277" s="67" t="s">
        <v>681</v>
      </c>
      <c r="F277" s="67">
        <v>37.770000000000003</v>
      </c>
      <c r="G277" s="67">
        <v>-4.5199999999999996</v>
      </c>
      <c r="H277" s="67" t="s">
        <v>690</v>
      </c>
      <c r="J277" s="79">
        <v>17.4145832062</v>
      </c>
      <c r="K277" s="67">
        <v>544</v>
      </c>
      <c r="O277" s="67" t="s">
        <v>40</v>
      </c>
      <c r="R277" s="63" t="s">
        <v>613</v>
      </c>
      <c r="U277" s="67" t="s">
        <v>55</v>
      </c>
      <c r="V277" s="67" t="s">
        <v>193</v>
      </c>
      <c r="W277" s="67" t="s">
        <v>117</v>
      </c>
      <c r="AC277" s="63">
        <v>3</v>
      </c>
      <c r="AD277" s="63" t="s">
        <v>47</v>
      </c>
      <c r="AE277" s="63">
        <v>4823</v>
      </c>
      <c r="AF277" s="63">
        <v>4540</v>
      </c>
    </row>
    <row r="278" spans="1:32" s="63" customFormat="1" ht="43.2">
      <c r="A278" s="63">
        <v>176</v>
      </c>
      <c r="B278" s="63">
        <v>732</v>
      </c>
      <c r="C278" s="67" t="s">
        <v>689</v>
      </c>
      <c r="D278" s="67" t="s">
        <v>680</v>
      </c>
      <c r="E278" s="67" t="s">
        <v>681</v>
      </c>
      <c r="F278" s="67">
        <v>37.770000000000003</v>
      </c>
      <c r="G278" s="67">
        <v>-4.5199999999999996</v>
      </c>
      <c r="H278" s="67" t="s">
        <v>690</v>
      </c>
      <c r="J278" s="79">
        <v>17.4145832062</v>
      </c>
      <c r="K278" s="67">
        <v>544</v>
      </c>
      <c r="O278" s="67" t="s">
        <v>40</v>
      </c>
      <c r="R278" s="63" t="s">
        <v>613</v>
      </c>
      <c r="U278" s="67" t="s">
        <v>55</v>
      </c>
      <c r="V278" s="67" t="s">
        <v>193</v>
      </c>
      <c r="W278" s="67" t="s">
        <v>117</v>
      </c>
      <c r="AC278" s="63">
        <v>3</v>
      </c>
      <c r="AD278" s="63" t="s">
        <v>47</v>
      </c>
      <c r="AE278" s="63">
        <v>4940</v>
      </c>
      <c r="AF278" s="63">
        <v>4094</v>
      </c>
    </row>
    <row r="279" spans="1:32" s="63" customFormat="1" ht="43.2">
      <c r="A279" s="63">
        <v>176</v>
      </c>
      <c r="B279" s="63">
        <v>733</v>
      </c>
      <c r="C279" s="67" t="s">
        <v>689</v>
      </c>
      <c r="D279" s="67" t="s">
        <v>680</v>
      </c>
      <c r="E279" s="67" t="s">
        <v>681</v>
      </c>
      <c r="F279" s="67">
        <v>37.770000000000003</v>
      </c>
      <c r="G279" s="67">
        <v>-4.5199999999999996</v>
      </c>
      <c r="H279" s="67" t="s">
        <v>225</v>
      </c>
      <c r="J279" s="79">
        <v>17.4145832062</v>
      </c>
      <c r="K279" s="67">
        <v>544</v>
      </c>
      <c r="O279" s="67" t="s">
        <v>40</v>
      </c>
      <c r="R279" s="63" t="s">
        <v>613</v>
      </c>
      <c r="U279" s="67" t="s">
        <v>55</v>
      </c>
      <c r="V279" s="67" t="s">
        <v>193</v>
      </c>
      <c r="W279" s="67" t="s">
        <v>117</v>
      </c>
      <c r="AC279" s="63">
        <v>3</v>
      </c>
      <c r="AD279" s="63" t="s">
        <v>47</v>
      </c>
      <c r="AE279" s="63">
        <v>2846</v>
      </c>
      <c r="AF279" s="63">
        <v>2429</v>
      </c>
    </row>
    <row r="280" spans="1:32" s="63" customFormat="1" ht="43.2">
      <c r="A280" s="63">
        <v>176</v>
      </c>
      <c r="B280" s="63">
        <v>734</v>
      </c>
      <c r="C280" s="67" t="s">
        <v>689</v>
      </c>
      <c r="D280" s="67" t="s">
        <v>680</v>
      </c>
      <c r="E280" s="67" t="s">
        <v>681</v>
      </c>
      <c r="F280" s="67">
        <v>37.770000000000003</v>
      </c>
      <c r="G280" s="67">
        <v>-4.5199999999999996</v>
      </c>
      <c r="H280" s="67" t="s">
        <v>225</v>
      </c>
      <c r="J280" s="79">
        <v>17.4145832062</v>
      </c>
      <c r="K280" s="67">
        <v>544</v>
      </c>
      <c r="O280" s="67" t="s">
        <v>40</v>
      </c>
      <c r="R280" s="63" t="s">
        <v>613</v>
      </c>
      <c r="U280" s="67" t="s">
        <v>55</v>
      </c>
      <c r="V280" s="67" t="s">
        <v>193</v>
      </c>
      <c r="W280" s="67" t="s">
        <v>117</v>
      </c>
      <c r="AC280" s="63">
        <v>3</v>
      </c>
      <c r="AD280" s="63" t="s">
        <v>47</v>
      </c>
      <c r="AE280" s="63">
        <v>2628</v>
      </c>
      <c r="AF280" s="63">
        <v>2197</v>
      </c>
    </row>
    <row r="281" spans="1:32" s="63" customFormat="1" ht="43.2">
      <c r="A281" s="63">
        <v>176</v>
      </c>
      <c r="B281" s="63">
        <v>735</v>
      </c>
      <c r="C281" s="67" t="s">
        <v>689</v>
      </c>
      <c r="D281" s="67" t="s">
        <v>680</v>
      </c>
      <c r="E281" s="67" t="s">
        <v>681</v>
      </c>
      <c r="F281" s="67">
        <v>37.770000000000003</v>
      </c>
      <c r="G281" s="67">
        <v>-4.5199999999999996</v>
      </c>
      <c r="H281" s="67" t="s">
        <v>691</v>
      </c>
      <c r="J281" s="79">
        <v>17.4145832062</v>
      </c>
      <c r="K281" s="67">
        <v>544</v>
      </c>
      <c r="O281" s="67" t="s">
        <v>40</v>
      </c>
      <c r="R281" s="63" t="s">
        <v>613</v>
      </c>
      <c r="U281" s="67" t="s">
        <v>55</v>
      </c>
      <c r="V281" s="67" t="s">
        <v>193</v>
      </c>
      <c r="W281" s="67" t="s">
        <v>117</v>
      </c>
      <c r="AC281" s="63">
        <v>3</v>
      </c>
      <c r="AD281" s="63" t="s">
        <v>47</v>
      </c>
      <c r="AE281" s="63">
        <v>1712</v>
      </c>
      <c r="AF281" s="63">
        <v>2354</v>
      </c>
    </row>
    <row r="282" spans="1:32" s="63" customFormat="1" ht="43.2">
      <c r="A282" s="63">
        <v>176</v>
      </c>
      <c r="B282" s="63">
        <v>736</v>
      </c>
      <c r="C282" s="67" t="s">
        <v>689</v>
      </c>
      <c r="D282" s="67" t="s">
        <v>680</v>
      </c>
      <c r="E282" s="67" t="s">
        <v>681</v>
      </c>
      <c r="F282" s="67">
        <v>37.770000000000003</v>
      </c>
      <c r="G282" s="67">
        <v>-4.5199999999999996</v>
      </c>
      <c r="H282" s="67" t="s">
        <v>691</v>
      </c>
      <c r="J282" s="79">
        <v>17.4145832062</v>
      </c>
      <c r="K282" s="67">
        <v>544</v>
      </c>
      <c r="O282" s="67" t="s">
        <v>40</v>
      </c>
      <c r="R282" s="63" t="s">
        <v>613</v>
      </c>
      <c r="U282" s="67" t="s">
        <v>55</v>
      </c>
      <c r="V282" s="67" t="s">
        <v>193</v>
      </c>
      <c r="W282" s="67" t="s">
        <v>117</v>
      </c>
      <c r="AC282" s="63">
        <v>3</v>
      </c>
      <c r="AD282" s="63" t="s">
        <v>47</v>
      </c>
      <c r="AE282" s="63">
        <v>2084</v>
      </c>
      <c r="AF282" s="63">
        <v>2592</v>
      </c>
    </row>
    <row r="283" spans="1:32" s="63" customFormat="1" ht="57.6">
      <c r="A283" s="63">
        <v>177</v>
      </c>
      <c r="B283" s="63">
        <v>737</v>
      </c>
      <c r="C283" s="67" t="s">
        <v>692</v>
      </c>
      <c r="D283" s="67" t="s">
        <v>693</v>
      </c>
      <c r="E283" s="67" t="s">
        <v>694</v>
      </c>
      <c r="F283" s="67">
        <v>37.28</v>
      </c>
      <c r="G283" s="67">
        <v>-6.05</v>
      </c>
      <c r="H283" s="67" t="s">
        <v>39</v>
      </c>
      <c r="J283" s="79">
        <v>18.0527706146</v>
      </c>
      <c r="K283" s="67">
        <v>536</v>
      </c>
      <c r="O283" s="67" t="s">
        <v>40</v>
      </c>
      <c r="P283" s="63" t="s">
        <v>613</v>
      </c>
      <c r="R283" s="63" t="s">
        <v>613</v>
      </c>
      <c r="U283" s="67" t="s">
        <v>55</v>
      </c>
      <c r="V283" s="67" t="s">
        <v>193</v>
      </c>
      <c r="W283" s="67" t="s">
        <v>117</v>
      </c>
      <c r="AC283" s="63">
        <v>3</v>
      </c>
      <c r="AD283" s="63" t="s">
        <v>47</v>
      </c>
      <c r="AE283" s="63">
        <v>11100</v>
      </c>
      <c r="AF283" s="63">
        <v>9200</v>
      </c>
    </row>
    <row r="284" spans="1:32" s="63" customFormat="1" ht="43.2">
      <c r="A284" s="67">
        <v>178</v>
      </c>
      <c r="B284" s="63">
        <v>738</v>
      </c>
      <c r="C284" s="67" t="s">
        <v>695</v>
      </c>
      <c r="D284" s="67" t="s">
        <v>696</v>
      </c>
      <c r="E284" s="67" t="s">
        <v>697</v>
      </c>
      <c r="F284" s="67">
        <v>43.67</v>
      </c>
      <c r="G284" s="67">
        <v>10.32</v>
      </c>
      <c r="H284" s="63" t="s">
        <v>619</v>
      </c>
      <c r="J284" s="79">
        <v>14.0715332031</v>
      </c>
      <c r="K284" s="63">
        <v>906</v>
      </c>
      <c r="O284" s="67" t="s">
        <v>40</v>
      </c>
      <c r="P284" s="63" t="s">
        <v>613</v>
      </c>
      <c r="R284" s="63" t="s">
        <v>613</v>
      </c>
      <c r="U284" s="67" t="s">
        <v>55</v>
      </c>
      <c r="V284" s="67" t="s">
        <v>193</v>
      </c>
      <c r="W284" s="67" t="s">
        <v>117</v>
      </c>
      <c r="AC284" s="63">
        <v>4</v>
      </c>
      <c r="AD284" s="63" t="s">
        <v>47</v>
      </c>
      <c r="AE284" s="63">
        <v>4890</v>
      </c>
      <c r="AF284" s="63">
        <v>5260</v>
      </c>
    </row>
    <row r="285" spans="1:32" s="63" customFormat="1" ht="43.2">
      <c r="A285" s="67">
        <v>178</v>
      </c>
      <c r="B285" s="63">
        <v>739</v>
      </c>
      <c r="C285" s="67" t="s">
        <v>695</v>
      </c>
      <c r="D285" s="67" t="s">
        <v>696</v>
      </c>
      <c r="E285" s="67" t="s">
        <v>697</v>
      </c>
      <c r="F285" s="67">
        <v>43.67</v>
      </c>
      <c r="G285" s="67">
        <v>10.32</v>
      </c>
      <c r="H285" s="63" t="s">
        <v>39</v>
      </c>
      <c r="J285" s="79">
        <v>14.0715332031</v>
      </c>
      <c r="K285" s="63">
        <v>906</v>
      </c>
      <c r="O285" s="67" t="s">
        <v>40</v>
      </c>
      <c r="P285" s="63" t="s">
        <v>613</v>
      </c>
      <c r="R285" s="63" t="s">
        <v>613</v>
      </c>
      <c r="U285" s="67" t="s">
        <v>55</v>
      </c>
      <c r="V285" s="67" t="s">
        <v>193</v>
      </c>
      <c r="W285" s="67" t="s">
        <v>117</v>
      </c>
      <c r="AC285" s="63">
        <v>4</v>
      </c>
      <c r="AD285" s="63" t="s">
        <v>47</v>
      </c>
      <c r="AE285" s="63">
        <v>4640</v>
      </c>
      <c r="AF285" s="63">
        <v>4770</v>
      </c>
    </row>
    <row r="286" spans="1:32" s="63" customFormat="1" ht="43.2">
      <c r="A286" s="67">
        <v>178</v>
      </c>
      <c r="B286" s="63">
        <v>740</v>
      </c>
      <c r="C286" s="67" t="s">
        <v>695</v>
      </c>
      <c r="D286" s="67" t="s">
        <v>696</v>
      </c>
      <c r="E286" s="67" t="s">
        <v>697</v>
      </c>
      <c r="F286" s="67">
        <v>43.67</v>
      </c>
      <c r="G286" s="67">
        <v>10.32</v>
      </c>
      <c r="H286" s="63" t="s">
        <v>53</v>
      </c>
      <c r="J286" s="79">
        <v>14.0715332031</v>
      </c>
      <c r="K286" s="63">
        <v>906</v>
      </c>
      <c r="O286" s="67" t="s">
        <v>40</v>
      </c>
      <c r="P286" s="63" t="s">
        <v>613</v>
      </c>
      <c r="R286" s="63" t="s">
        <v>613</v>
      </c>
      <c r="U286" s="67" t="s">
        <v>55</v>
      </c>
      <c r="V286" s="67" t="s">
        <v>193</v>
      </c>
      <c r="W286" s="67" t="s">
        <v>117</v>
      </c>
      <c r="AC286" s="63">
        <v>4</v>
      </c>
      <c r="AD286" s="63" t="s">
        <v>47</v>
      </c>
      <c r="AE286" s="63">
        <v>4760</v>
      </c>
      <c r="AF286" s="63">
        <v>4880</v>
      </c>
    </row>
    <row r="287" spans="1:32" s="63" customFormat="1" ht="43.2">
      <c r="A287" s="67">
        <v>178</v>
      </c>
      <c r="B287" s="63">
        <v>741</v>
      </c>
      <c r="C287" s="67" t="s">
        <v>695</v>
      </c>
      <c r="D287" s="67" t="s">
        <v>696</v>
      </c>
      <c r="E287" s="67" t="s">
        <v>697</v>
      </c>
      <c r="F287" s="67">
        <v>43.67</v>
      </c>
      <c r="G287" s="67">
        <v>10.32</v>
      </c>
      <c r="H287" s="63" t="s">
        <v>89</v>
      </c>
      <c r="J287" s="79">
        <v>14.0715332031</v>
      </c>
      <c r="K287" s="63">
        <v>906</v>
      </c>
      <c r="O287" s="67" t="s">
        <v>40</v>
      </c>
      <c r="P287" s="63" t="s">
        <v>613</v>
      </c>
      <c r="R287" s="63" t="s">
        <v>613</v>
      </c>
      <c r="U287" s="67" t="s">
        <v>55</v>
      </c>
      <c r="V287" s="67" t="s">
        <v>193</v>
      </c>
      <c r="W287" s="67" t="s">
        <v>117</v>
      </c>
      <c r="AC287" s="63">
        <v>4</v>
      </c>
      <c r="AD287" s="63" t="s">
        <v>47</v>
      </c>
      <c r="AE287" s="63">
        <v>4200</v>
      </c>
      <c r="AF287" s="63">
        <v>3840</v>
      </c>
    </row>
    <row r="288" spans="1:32" s="63" customFormat="1" ht="43.2">
      <c r="A288" s="67">
        <v>178</v>
      </c>
      <c r="B288" s="63">
        <v>742</v>
      </c>
      <c r="C288" s="67" t="s">
        <v>695</v>
      </c>
      <c r="D288" s="67" t="s">
        <v>696</v>
      </c>
      <c r="E288" s="67" t="s">
        <v>697</v>
      </c>
      <c r="F288" s="67">
        <v>43.67</v>
      </c>
      <c r="G288" s="67">
        <v>10.32</v>
      </c>
      <c r="H288" s="63" t="s">
        <v>109</v>
      </c>
      <c r="J288" s="79">
        <v>14.0715332031</v>
      </c>
      <c r="K288" s="63">
        <v>906</v>
      </c>
      <c r="O288" s="67" t="s">
        <v>40</v>
      </c>
      <c r="P288" s="63" t="s">
        <v>613</v>
      </c>
      <c r="R288" s="63" t="s">
        <v>613</v>
      </c>
      <c r="U288" s="67" t="s">
        <v>55</v>
      </c>
      <c r="V288" s="67" t="s">
        <v>193</v>
      </c>
      <c r="W288" s="67" t="s">
        <v>117</v>
      </c>
      <c r="AC288" s="63">
        <v>4</v>
      </c>
      <c r="AD288" s="63" t="s">
        <v>47</v>
      </c>
      <c r="AE288" s="63">
        <v>2160</v>
      </c>
      <c r="AF288" s="63">
        <v>2750</v>
      </c>
    </row>
    <row r="289" spans="1:32" s="63" customFormat="1" ht="43.2">
      <c r="A289" s="67">
        <v>178</v>
      </c>
      <c r="B289" s="63">
        <v>743</v>
      </c>
      <c r="C289" s="67" t="s">
        <v>695</v>
      </c>
      <c r="D289" s="67" t="s">
        <v>696</v>
      </c>
      <c r="E289" s="67" t="s">
        <v>697</v>
      </c>
      <c r="F289" s="67">
        <v>43.67</v>
      </c>
      <c r="G289" s="67">
        <v>10.32</v>
      </c>
      <c r="H289" s="63" t="s">
        <v>226</v>
      </c>
      <c r="J289" s="79">
        <v>14.0715332031</v>
      </c>
      <c r="K289" s="63">
        <v>906</v>
      </c>
      <c r="O289" s="67" t="s">
        <v>40</v>
      </c>
      <c r="P289" s="63" t="s">
        <v>613</v>
      </c>
      <c r="R289" s="63" t="s">
        <v>613</v>
      </c>
      <c r="U289" s="67" t="s">
        <v>55</v>
      </c>
      <c r="V289" s="67" t="s">
        <v>193</v>
      </c>
      <c r="W289" s="67" t="s">
        <v>117</v>
      </c>
      <c r="AC289" s="63">
        <v>4</v>
      </c>
      <c r="AD289" s="63" t="s">
        <v>47</v>
      </c>
      <c r="AE289" s="63">
        <v>3370</v>
      </c>
      <c r="AF289" s="63">
        <v>4100</v>
      </c>
    </row>
    <row r="290" spans="1:32" s="63" customFormat="1" ht="43.2">
      <c r="A290" s="67">
        <v>178</v>
      </c>
      <c r="B290" s="63">
        <v>744</v>
      </c>
      <c r="C290" s="67" t="s">
        <v>695</v>
      </c>
      <c r="D290" s="67" t="s">
        <v>696</v>
      </c>
      <c r="E290" s="67" t="s">
        <v>697</v>
      </c>
      <c r="F290" s="67">
        <v>43.67</v>
      </c>
      <c r="G290" s="67">
        <v>10.32</v>
      </c>
      <c r="H290" s="63" t="s">
        <v>209</v>
      </c>
      <c r="J290" s="79">
        <v>14.0715332031</v>
      </c>
      <c r="K290" s="63">
        <v>906</v>
      </c>
      <c r="O290" s="67" t="s">
        <v>40</v>
      </c>
      <c r="P290" s="63" t="s">
        <v>613</v>
      </c>
      <c r="R290" s="63" t="s">
        <v>613</v>
      </c>
      <c r="U290" s="67" t="s">
        <v>55</v>
      </c>
      <c r="V290" s="67" t="s">
        <v>193</v>
      </c>
      <c r="W290" s="67" t="s">
        <v>117</v>
      </c>
      <c r="AC290" s="63">
        <v>4</v>
      </c>
      <c r="AD290" s="63" t="s">
        <v>47</v>
      </c>
      <c r="AE290" s="63">
        <v>4140</v>
      </c>
      <c r="AF290" s="63">
        <v>3890</v>
      </c>
    </row>
    <row r="291" spans="1:32" s="63" customFormat="1" ht="43.2">
      <c r="A291" s="67">
        <v>178</v>
      </c>
      <c r="B291" s="63">
        <v>745</v>
      </c>
      <c r="C291" s="67" t="s">
        <v>695</v>
      </c>
      <c r="D291" s="67" t="s">
        <v>696</v>
      </c>
      <c r="E291" s="67" t="s">
        <v>697</v>
      </c>
      <c r="F291" s="67">
        <v>43.67</v>
      </c>
      <c r="G291" s="67">
        <v>10.32</v>
      </c>
      <c r="H291" s="63" t="s">
        <v>83</v>
      </c>
      <c r="J291" s="79">
        <v>14.0715332031</v>
      </c>
      <c r="K291" s="63">
        <v>906</v>
      </c>
      <c r="O291" s="67" t="s">
        <v>40</v>
      </c>
      <c r="P291" s="63" t="s">
        <v>613</v>
      </c>
      <c r="R291" s="63" t="s">
        <v>613</v>
      </c>
      <c r="U291" s="67" t="s">
        <v>55</v>
      </c>
      <c r="V291" s="67" t="s">
        <v>193</v>
      </c>
      <c r="W291" s="67" t="s">
        <v>117</v>
      </c>
      <c r="AC291" s="63">
        <v>4</v>
      </c>
      <c r="AD291" s="63" t="s">
        <v>47</v>
      </c>
      <c r="AE291" s="63">
        <v>1520</v>
      </c>
      <c r="AF291" s="63">
        <v>2580</v>
      </c>
    </row>
    <row r="292" spans="1:32" s="63" customFormat="1" ht="43.2">
      <c r="A292" s="67">
        <v>178</v>
      </c>
      <c r="B292" s="63">
        <v>746</v>
      </c>
      <c r="C292" s="67" t="s">
        <v>695</v>
      </c>
      <c r="D292" s="67" t="s">
        <v>696</v>
      </c>
      <c r="E292" s="67" t="s">
        <v>697</v>
      </c>
      <c r="F292" s="67">
        <v>43.67</v>
      </c>
      <c r="G292" s="67">
        <v>10.32</v>
      </c>
      <c r="H292" s="63" t="s">
        <v>74</v>
      </c>
      <c r="J292" s="79">
        <v>14.0715332031</v>
      </c>
      <c r="K292" s="63">
        <v>906</v>
      </c>
      <c r="O292" s="67" t="s">
        <v>40</v>
      </c>
      <c r="P292" s="63" t="s">
        <v>613</v>
      </c>
      <c r="R292" s="63" t="s">
        <v>613</v>
      </c>
      <c r="U292" s="67" t="s">
        <v>55</v>
      </c>
      <c r="V292" s="67" t="s">
        <v>193</v>
      </c>
      <c r="W292" s="67" t="s">
        <v>117</v>
      </c>
      <c r="AC292" s="63">
        <v>4</v>
      </c>
      <c r="AD292" s="63" t="s">
        <v>47</v>
      </c>
      <c r="AE292" s="63">
        <v>4500</v>
      </c>
      <c r="AF292" s="63">
        <v>5570</v>
      </c>
    </row>
    <row r="293" spans="1:32" s="63" customFormat="1" ht="43.2">
      <c r="A293" s="67">
        <v>178</v>
      </c>
      <c r="B293" s="63">
        <v>747</v>
      </c>
      <c r="C293" s="67" t="s">
        <v>695</v>
      </c>
      <c r="D293" s="67" t="s">
        <v>696</v>
      </c>
      <c r="E293" s="67" t="s">
        <v>697</v>
      </c>
      <c r="F293" s="67">
        <v>43.67</v>
      </c>
      <c r="G293" s="67">
        <v>10.32</v>
      </c>
      <c r="H293" s="63" t="s">
        <v>98</v>
      </c>
      <c r="J293" s="79">
        <v>14.0715332031</v>
      </c>
      <c r="K293" s="63">
        <v>906</v>
      </c>
      <c r="O293" s="67" t="s">
        <v>40</v>
      </c>
      <c r="P293" s="63" t="s">
        <v>613</v>
      </c>
      <c r="R293" s="63" t="s">
        <v>613</v>
      </c>
      <c r="U293" s="67" t="s">
        <v>55</v>
      </c>
      <c r="V293" s="67" t="s">
        <v>193</v>
      </c>
      <c r="W293" s="67" t="s">
        <v>117</v>
      </c>
      <c r="AC293" s="63">
        <v>4</v>
      </c>
      <c r="AD293" s="63" t="s">
        <v>47</v>
      </c>
      <c r="AE293" s="63">
        <v>4930</v>
      </c>
      <c r="AF293" s="63">
        <v>4820</v>
      </c>
    </row>
    <row r="294" spans="1:32" s="63" customFormat="1" ht="43.2">
      <c r="A294" s="67">
        <v>178</v>
      </c>
      <c r="B294" s="63">
        <v>748</v>
      </c>
      <c r="C294" s="67" t="s">
        <v>695</v>
      </c>
      <c r="D294" s="67" t="s">
        <v>696</v>
      </c>
      <c r="E294" s="67" t="s">
        <v>697</v>
      </c>
      <c r="F294" s="67">
        <v>43.67</v>
      </c>
      <c r="G294" s="67">
        <v>10.32</v>
      </c>
      <c r="H294" s="63" t="s">
        <v>637</v>
      </c>
      <c r="J294" s="79">
        <v>14.0715332031</v>
      </c>
      <c r="K294" s="63">
        <v>906</v>
      </c>
      <c r="O294" s="67" t="s">
        <v>40</v>
      </c>
      <c r="P294" s="63" t="s">
        <v>613</v>
      </c>
      <c r="R294" s="63" t="s">
        <v>613</v>
      </c>
      <c r="U294" s="67" t="s">
        <v>55</v>
      </c>
      <c r="V294" s="67" t="s">
        <v>193</v>
      </c>
      <c r="W294" s="67" t="s">
        <v>117</v>
      </c>
      <c r="AC294" s="63">
        <v>4</v>
      </c>
      <c r="AD294" s="63" t="s">
        <v>47</v>
      </c>
      <c r="AE294" s="63">
        <v>3430</v>
      </c>
      <c r="AF294" s="63">
        <v>3730</v>
      </c>
    </row>
    <row r="295" spans="1:32" s="63" customFormat="1" ht="43.2">
      <c r="A295" s="67">
        <v>178</v>
      </c>
      <c r="B295" s="63">
        <v>749</v>
      </c>
      <c r="C295" s="67" t="s">
        <v>695</v>
      </c>
      <c r="D295" s="67" t="s">
        <v>696</v>
      </c>
      <c r="E295" s="67" t="s">
        <v>697</v>
      </c>
      <c r="F295" s="67">
        <v>43.67</v>
      </c>
      <c r="G295" s="67">
        <v>10.32</v>
      </c>
      <c r="H295" s="63" t="s">
        <v>88</v>
      </c>
      <c r="J295" s="79">
        <v>14.0715332031</v>
      </c>
      <c r="K295" s="63">
        <v>906</v>
      </c>
      <c r="O295" s="67" t="s">
        <v>40</v>
      </c>
      <c r="P295" s="63" t="s">
        <v>613</v>
      </c>
      <c r="R295" s="63" t="s">
        <v>613</v>
      </c>
      <c r="U295" s="67" t="s">
        <v>55</v>
      </c>
      <c r="V295" s="67" t="s">
        <v>193</v>
      </c>
      <c r="W295" s="67" t="s">
        <v>117</v>
      </c>
      <c r="AC295" s="63">
        <v>4</v>
      </c>
      <c r="AD295" s="63" t="s">
        <v>47</v>
      </c>
      <c r="AE295" s="63">
        <v>3640</v>
      </c>
      <c r="AF295" s="63">
        <v>4420</v>
      </c>
    </row>
    <row r="296" spans="1:32" s="63" customFormat="1" ht="43.2">
      <c r="A296" s="67">
        <v>178</v>
      </c>
      <c r="B296" s="63">
        <v>750</v>
      </c>
      <c r="C296" s="67" t="s">
        <v>695</v>
      </c>
      <c r="D296" s="67" t="s">
        <v>696</v>
      </c>
      <c r="E296" s="67" t="s">
        <v>697</v>
      </c>
      <c r="F296" s="67">
        <v>43.67</v>
      </c>
      <c r="G296" s="67">
        <v>10.32</v>
      </c>
      <c r="H296" s="63" t="s">
        <v>75</v>
      </c>
      <c r="J296" s="79">
        <v>14.0715332031</v>
      </c>
      <c r="K296" s="63">
        <v>906</v>
      </c>
      <c r="O296" s="67" t="s">
        <v>40</v>
      </c>
      <c r="P296" s="63" t="s">
        <v>613</v>
      </c>
      <c r="R296" s="63" t="s">
        <v>613</v>
      </c>
      <c r="U296" s="67" t="s">
        <v>55</v>
      </c>
      <c r="V296" s="67" t="s">
        <v>193</v>
      </c>
      <c r="W296" s="67" t="s">
        <v>117</v>
      </c>
      <c r="AC296" s="63">
        <v>4</v>
      </c>
      <c r="AD296" s="63" t="s">
        <v>47</v>
      </c>
      <c r="AE296" s="63">
        <v>5250</v>
      </c>
      <c r="AF296" s="63">
        <v>6130</v>
      </c>
    </row>
    <row r="297" spans="1:32" s="63" customFormat="1" ht="43.2">
      <c r="A297" s="67">
        <v>178</v>
      </c>
      <c r="B297" s="63">
        <v>751</v>
      </c>
      <c r="C297" s="67" t="s">
        <v>695</v>
      </c>
      <c r="D297" s="67" t="s">
        <v>696</v>
      </c>
      <c r="E297" s="67" t="s">
        <v>697</v>
      </c>
      <c r="F297" s="67">
        <v>43.67</v>
      </c>
      <c r="G297" s="67">
        <v>10.32</v>
      </c>
      <c r="H297" s="63" t="s">
        <v>614</v>
      </c>
      <c r="J297" s="79">
        <v>14.0715332031</v>
      </c>
      <c r="K297" s="63">
        <v>906</v>
      </c>
      <c r="O297" s="67" t="s">
        <v>40</v>
      </c>
      <c r="P297" s="63" t="s">
        <v>613</v>
      </c>
      <c r="R297" s="63" t="s">
        <v>613</v>
      </c>
      <c r="U297" s="67" t="s">
        <v>55</v>
      </c>
      <c r="V297" s="67" t="s">
        <v>193</v>
      </c>
      <c r="W297" s="67" t="s">
        <v>117</v>
      </c>
      <c r="AC297" s="63">
        <v>4</v>
      </c>
      <c r="AD297" s="63" t="s">
        <v>47</v>
      </c>
      <c r="AE297" s="63">
        <v>3800</v>
      </c>
      <c r="AF297" s="63">
        <v>4160</v>
      </c>
    </row>
    <row r="298" spans="1:32" s="63" customFormat="1" ht="43.2">
      <c r="A298" s="67">
        <v>178</v>
      </c>
      <c r="B298" s="63">
        <v>752</v>
      </c>
      <c r="C298" s="67" t="s">
        <v>695</v>
      </c>
      <c r="D298" s="67" t="s">
        <v>696</v>
      </c>
      <c r="E298" s="67" t="s">
        <v>697</v>
      </c>
      <c r="F298" s="67">
        <v>43.67</v>
      </c>
      <c r="G298" s="67">
        <v>10.32</v>
      </c>
      <c r="H298" s="63" t="s">
        <v>638</v>
      </c>
      <c r="J298" s="79">
        <v>14.0715332031</v>
      </c>
      <c r="K298" s="63">
        <v>906</v>
      </c>
      <c r="O298" s="67" t="s">
        <v>40</v>
      </c>
      <c r="P298" s="63" t="s">
        <v>613</v>
      </c>
      <c r="R298" s="63" t="s">
        <v>613</v>
      </c>
      <c r="U298" s="67" t="s">
        <v>55</v>
      </c>
      <c r="V298" s="67" t="s">
        <v>193</v>
      </c>
      <c r="W298" s="67" t="s">
        <v>117</v>
      </c>
      <c r="AC298" s="63">
        <v>4</v>
      </c>
      <c r="AD298" s="63" t="s">
        <v>47</v>
      </c>
      <c r="AE298" s="63">
        <v>4440</v>
      </c>
      <c r="AF298" s="63">
        <v>4530</v>
      </c>
    </row>
    <row r="299" spans="1:32" s="63" customFormat="1" ht="43.2">
      <c r="A299" s="67">
        <v>178</v>
      </c>
      <c r="B299" s="63">
        <v>753</v>
      </c>
      <c r="C299" s="67" t="s">
        <v>695</v>
      </c>
      <c r="D299" s="67" t="s">
        <v>696</v>
      </c>
      <c r="E299" s="67" t="s">
        <v>697</v>
      </c>
      <c r="F299" s="67">
        <v>43.67</v>
      </c>
      <c r="G299" s="67">
        <v>10.32</v>
      </c>
      <c r="H299" s="63" t="s">
        <v>137</v>
      </c>
      <c r="J299" s="79">
        <v>14.0715332031</v>
      </c>
      <c r="K299" s="63">
        <v>906</v>
      </c>
      <c r="O299" s="67" t="s">
        <v>40</v>
      </c>
      <c r="P299" s="63" t="s">
        <v>613</v>
      </c>
      <c r="R299" s="63" t="s">
        <v>613</v>
      </c>
      <c r="U299" s="67" t="s">
        <v>55</v>
      </c>
      <c r="V299" s="67" t="s">
        <v>193</v>
      </c>
      <c r="W299" s="67" t="s">
        <v>117</v>
      </c>
      <c r="AC299" s="63">
        <v>4</v>
      </c>
      <c r="AD299" s="63" t="s">
        <v>47</v>
      </c>
      <c r="AE299" s="63">
        <v>3860</v>
      </c>
      <c r="AF299" s="63">
        <v>4360</v>
      </c>
    </row>
    <row r="300" spans="1:32" s="63" customFormat="1" ht="43.2">
      <c r="A300" s="67">
        <v>179</v>
      </c>
      <c r="B300" s="63">
        <v>754</v>
      </c>
      <c r="C300" s="67" t="s">
        <v>698</v>
      </c>
      <c r="D300" s="67" t="s">
        <v>699</v>
      </c>
      <c r="E300" s="67" t="s">
        <v>700</v>
      </c>
      <c r="F300" s="67">
        <v>46.77</v>
      </c>
      <c r="G300" s="67">
        <v>26.6</v>
      </c>
      <c r="H300" s="63" t="s">
        <v>619</v>
      </c>
      <c r="J300" s="79">
        <v>8.8535833358799998</v>
      </c>
      <c r="K300" s="63">
        <v>536</v>
      </c>
      <c r="O300" s="67" t="s">
        <v>40</v>
      </c>
      <c r="R300" s="63" t="s">
        <v>613</v>
      </c>
      <c r="U300" s="67" t="s">
        <v>55</v>
      </c>
      <c r="V300" s="67" t="s">
        <v>193</v>
      </c>
      <c r="W300" s="67" t="s">
        <v>117</v>
      </c>
      <c r="AC300" s="63">
        <v>3</v>
      </c>
      <c r="AD300" s="63" t="s">
        <v>47</v>
      </c>
      <c r="AE300" s="63">
        <v>3786</v>
      </c>
      <c r="AF300" s="63">
        <v>3812</v>
      </c>
    </row>
    <row r="301" spans="1:32" s="63" customFormat="1" ht="43.2">
      <c r="A301" s="67">
        <v>179</v>
      </c>
      <c r="B301" s="63">
        <v>755</v>
      </c>
      <c r="C301" s="67" t="s">
        <v>698</v>
      </c>
      <c r="D301" s="67" t="s">
        <v>699</v>
      </c>
      <c r="E301" s="67" t="s">
        <v>700</v>
      </c>
      <c r="F301" s="67">
        <v>46.77</v>
      </c>
      <c r="G301" s="67">
        <v>26.6</v>
      </c>
      <c r="H301" s="63" t="s">
        <v>39</v>
      </c>
      <c r="J301" s="79">
        <v>8.8535833358799998</v>
      </c>
      <c r="K301" s="63">
        <v>536</v>
      </c>
      <c r="O301" s="67" t="s">
        <v>54</v>
      </c>
      <c r="R301" s="63" t="s">
        <v>613</v>
      </c>
      <c r="U301" s="67" t="s">
        <v>55</v>
      </c>
      <c r="V301" s="67" t="s">
        <v>193</v>
      </c>
      <c r="W301" s="67" t="s">
        <v>117</v>
      </c>
      <c r="AC301" s="63">
        <v>3</v>
      </c>
      <c r="AD301" s="63" t="s">
        <v>47</v>
      </c>
      <c r="AE301" s="63">
        <v>5774</v>
      </c>
      <c r="AF301" s="63">
        <v>6310</v>
      </c>
    </row>
    <row r="302" spans="1:32" s="63" customFormat="1" ht="43.2">
      <c r="A302" s="67">
        <v>180</v>
      </c>
      <c r="B302" s="63">
        <v>756</v>
      </c>
      <c r="C302" s="67" t="s">
        <v>701</v>
      </c>
      <c r="D302" s="67" t="s">
        <v>702</v>
      </c>
      <c r="E302" s="67" t="s">
        <v>703</v>
      </c>
      <c r="F302" s="67">
        <v>51.03</v>
      </c>
      <c r="G302" s="67">
        <v>17.350000000000001</v>
      </c>
      <c r="H302" s="63" t="s">
        <v>619</v>
      </c>
      <c r="J302" s="79">
        <v>8.5664167404199993</v>
      </c>
      <c r="K302" s="63">
        <v>565</v>
      </c>
      <c r="O302" s="67" t="s">
        <v>54</v>
      </c>
      <c r="P302" s="63" t="s">
        <v>623</v>
      </c>
      <c r="R302" s="63" t="s">
        <v>613</v>
      </c>
      <c r="U302" s="67" t="s">
        <v>55</v>
      </c>
      <c r="V302" s="67" t="s">
        <v>193</v>
      </c>
      <c r="W302" s="67" t="s">
        <v>117</v>
      </c>
      <c r="AC302" s="63">
        <v>5</v>
      </c>
      <c r="AD302" s="63" t="s">
        <v>47</v>
      </c>
      <c r="AE302" s="63">
        <v>8800</v>
      </c>
      <c r="AF302" s="63">
        <v>8960</v>
      </c>
    </row>
    <row r="303" spans="1:32" s="63" customFormat="1" ht="43.2">
      <c r="A303" s="67">
        <v>180</v>
      </c>
      <c r="B303" s="63">
        <v>757</v>
      </c>
      <c r="C303" s="67" t="s">
        <v>701</v>
      </c>
      <c r="D303" s="67" t="s">
        <v>702</v>
      </c>
      <c r="E303" s="67" t="s">
        <v>703</v>
      </c>
      <c r="F303" s="67">
        <v>51.03</v>
      </c>
      <c r="G303" s="67">
        <v>17.350000000000001</v>
      </c>
      <c r="H303" s="63" t="s">
        <v>89</v>
      </c>
      <c r="J303" s="79">
        <v>8.5664167404199993</v>
      </c>
      <c r="K303" s="63">
        <v>565</v>
      </c>
      <c r="O303" s="67" t="s">
        <v>54</v>
      </c>
      <c r="P303" s="63" t="s">
        <v>623</v>
      </c>
      <c r="R303" s="63" t="s">
        <v>613</v>
      </c>
      <c r="U303" s="67" t="s">
        <v>55</v>
      </c>
      <c r="V303" s="67" t="s">
        <v>193</v>
      </c>
      <c r="W303" s="67" t="s">
        <v>117</v>
      </c>
      <c r="AC303" s="63">
        <v>5</v>
      </c>
      <c r="AD303" s="63" t="s">
        <v>47</v>
      </c>
      <c r="AE303" s="63">
        <v>9380</v>
      </c>
      <c r="AF303" s="63">
        <v>9620</v>
      </c>
    </row>
    <row r="304" spans="1:32" s="63" customFormat="1" ht="43.2">
      <c r="A304" s="67">
        <v>180</v>
      </c>
      <c r="B304" s="63">
        <v>758</v>
      </c>
      <c r="C304" s="67" t="s">
        <v>701</v>
      </c>
      <c r="D304" s="67" t="s">
        <v>702</v>
      </c>
      <c r="E304" s="67" t="s">
        <v>703</v>
      </c>
      <c r="F304" s="67">
        <v>51.03</v>
      </c>
      <c r="G304" s="67">
        <v>17.350000000000001</v>
      </c>
      <c r="H304" s="63" t="s">
        <v>109</v>
      </c>
      <c r="J304" s="79">
        <v>8.5664167404199993</v>
      </c>
      <c r="K304" s="63">
        <v>565</v>
      </c>
      <c r="O304" s="67" t="s">
        <v>54</v>
      </c>
      <c r="P304" s="63" t="s">
        <v>623</v>
      </c>
      <c r="R304" s="63" t="s">
        <v>623</v>
      </c>
      <c r="U304" s="67" t="s">
        <v>55</v>
      </c>
      <c r="V304" s="67" t="s">
        <v>193</v>
      </c>
      <c r="W304" s="67" t="s">
        <v>117</v>
      </c>
      <c r="AC304" s="63">
        <v>5</v>
      </c>
      <c r="AD304" s="63" t="s">
        <v>47</v>
      </c>
      <c r="AE304" s="63">
        <v>12320</v>
      </c>
      <c r="AF304" s="63">
        <v>11660</v>
      </c>
    </row>
    <row r="305" spans="1:32" s="63" customFormat="1" ht="43.2">
      <c r="A305" s="67">
        <v>180</v>
      </c>
      <c r="B305" s="63">
        <v>759</v>
      </c>
      <c r="C305" s="67" t="s">
        <v>701</v>
      </c>
      <c r="D305" s="67" t="s">
        <v>702</v>
      </c>
      <c r="E305" s="67" t="s">
        <v>703</v>
      </c>
      <c r="F305" s="67">
        <v>51.03</v>
      </c>
      <c r="G305" s="67">
        <v>17.350000000000001</v>
      </c>
      <c r="H305" s="63" t="s">
        <v>619</v>
      </c>
      <c r="J305" s="79">
        <v>8.5664167404199993</v>
      </c>
      <c r="K305" s="63">
        <v>565</v>
      </c>
      <c r="O305" s="67" t="s">
        <v>54</v>
      </c>
      <c r="P305" s="63" t="s">
        <v>613</v>
      </c>
      <c r="R305" s="63" t="s">
        <v>613</v>
      </c>
      <c r="U305" s="67" t="s">
        <v>55</v>
      </c>
      <c r="V305" s="67" t="s">
        <v>193</v>
      </c>
      <c r="W305" s="67" t="s">
        <v>117</v>
      </c>
      <c r="AC305" s="63">
        <v>5</v>
      </c>
      <c r="AD305" s="63" t="s">
        <v>47</v>
      </c>
      <c r="AE305" s="63">
        <v>8680</v>
      </c>
      <c r="AF305" s="63">
        <v>9270</v>
      </c>
    </row>
    <row r="306" spans="1:32" s="63" customFormat="1" ht="43.2">
      <c r="A306" s="67">
        <v>180</v>
      </c>
      <c r="B306" s="63">
        <v>760</v>
      </c>
      <c r="C306" s="67" t="s">
        <v>701</v>
      </c>
      <c r="D306" s="67" t="s">
        <v>702</v>
      </c>
      <c r="E306" s="67" t="s">
        <v>703</v>
      </c>
      <c r="F306" s="67">
        <v>51.03</v>
      </c>
      <c r="G306" s="67">
        <v>17.350000000000001</v>
      </c>
      <c r="H306" s="63" t="s">
        <v>89</v>
      </c>
      <c r="J306" s="79">
        <v>8.5664167404199993</v>
      </c>
      <c r="K306" s="63">
        <v>565</v>
      </c>
      <c r="O306" s="67" t="s">
        <v>54</v>
      </c>
      <c r="P306" s="63" t="s">
        <v>613</v>
      </c>
      <c r="R306" s="63" t="s">
        <v>613</v>
      </c>
      <c r="U306" s="67" t="s">
        <v>55</v>
      </c>
      <c r="V306" s="67" t="s">
        <v>193</v>
      </c>
      <c r="W306" s="67" t="s">
        <v>117</v>
      </c>
      <c r="AC306" s="63">
        <v>5</v>
      </c>
      <c r="AD306" s="63" t="s">
        <v>47</v>
      </c>
      <c r="AE306" s="63">
        <v>9800</v>
      </c>
      <c r="AF306" s="63">
        <v>10950</v>
      </c>
    </row>
    <row r="307" spans="1:32" s="63" customFormat="1" ht="43.2">
      <c r="A307" s="67">
        <v>180</v>
      </c>
      <c r="B307" s="63">
        <v>761</v>
      </c>
      <c r="C307" s="67" t="s">
        <v>701</v>
      </c>
      <c r="D307" s="67" t="s">
        <v>702</v>
      </c>
      <c r="E307" s="67" t="s">
        <v>703</v>
      </c>
      <c r="F307" s="67">
        <v>51.03</v>
      </c>
      <c r="G307" s="67">
        <v>17.350000000000001</v>
      </c>
      <c r="H307" s="63" t="s">
        <v>109</v>
      </c>
      <c r="J307" s="79">
        <v>8.5664167404199993</v>
      </c>
      <c r="K307" s="63">
        <v>565</v>
      </c>
      <c r="O307" s="67" t="s">
        <v>54</v>
      </c>
      <c r="P307" s="63" t="s">
        <v>613</v>
      </c>
      <c r="R307" s="63" t="s">
        <v>623</v>
      </c>
      <c r="U307" s="67" t="s">
        <v>55</v>
      </c>
      <c r="V307" s="67" t="s">
        <v>193</v>
      </c>
      <c r="W307" s="67" t="s">
        <v>117</v>
      </c>
      <c r="AC307" s="63">
        <v>5</v>
      </c>
      <c r="AD307" s="63" t="s">
        <v>47</v>
      </c>
      <c r="AE307" s="63">
        <v>12000</v>
      </c>
      <c r="AF307" s="63">
        <v>11340</v>
      </c>
    </row>
    <row r="308" spans="1:32" s="63" customFormat="1" ht="43.2">
      <c r="A308" s="67">
        <v>180</v>
      </c>
      <c r="B308" s="63">
        <v>762</v>
      </c>
      <c r="C308" s="67" t="s">
        <v>701</v>
      </c>
      <c r="D308" s="67" t="s">
        <v>702</v>
      </c>
      <c r="E308" s="67" t="s">
        <v>703</v>
      </c>
      <c r="F308" s="67">
        <v>51.03</v>
      </c>
      <c r="G308" s="67">
        <v>17.350000000000001</v>
      </c>
      <c r="H308" s="63" t="s">
        <v>619</v>
      </c>
      <c r="J308" s="79">
        <v>8.5664167404199993</v>
      </c>
      <c r="K308" s="63">
        <v>565</v>
      </c>
      <c r="O308" s="67" t="s">
        <v>54</v>
      </c>
      <c r="P308" s="63" t="s">
        <v>623</v>
      </c>
      <c r="R308" s="63" t="s">
        <v>613</v>
      </c>
      <c r="U308" s="67" t="s">
        <v>55</v>
      </c>
      <c r="V308" s="67" t="s">
        <v>193</v>
      </c>
      <c r="W308" s="67" t="s">
        <v>117</v>
      </c>
      <c r="AC308" s="63">
        <v>5</v>
      </c>
      <c r="AD308" s="63" t="s">
        <v>47</v>
      </c>
      <c r="AE308" s="63">
        <v>8670</v>
      </c>
      <c r="AF308" s="63">
        <v>8740</v>
      </c>
    </row>
    <row r="309" spans="1:32" s="63" customFormat="1" ht="43.2">
      <c r="A309" s="67">
        <v>180</v>
      </c>
      <c r="B309" s="63">
        <v>763</v>
      </c>
      <c r="C309" s="67" t="s">
        <v>701</v>
      </c>
      <c r="D309" s="67" t="s">
        <v>702</v>
      </c>
      <c r="E309" s="67" t="s">
        <v>703</v>
      </c>
      <c r="F309" s="67">
        <v>51.03</v>
      </c>
      <c r="G309" s="67">
        <v>17.350000000000001</v>
      </c>
      <c r="H309" s="63" t="s">
        <v>89</v>
      </c>
      <c r="J309" s="79">
        <v>8.5664167404199993</v>
      </c>
      <c r="K309" s="63">
        <v>565</v>
      </c>
      <c r="O309" s="67" t="s">
        <v>54</v>
      </c>
      <c r="P309" s="63" t="s">
        <v>623</v>
      </c>
      <c r="R309" s="63" t="s">
        <v>613</v>
      </c>
      <c r="U309" s="67" t="s">
        <v>55</v>
      </c>
      <c r="V309" s="67" t="s">
        <v>193</v>
      </c>
      <c r="W309" s="67" t="s">
        <v>117</v>
      </c>
      <c r="AC309" s="63">
        <v>5</v>
      </c>
      <c r="AD309" s="63" t="s">
        <v>47</v>
      </c>
      <c r="AE309" s="63">
        <v>9350</v>
      </c>
      <c r="AF309" s="63">
        <v>9820</v>
      </c>
    </row>
    <row r="310" spans="1:32" s="63" customFormat="1" ht="43.2">
      <c r="A310" s="67">
        <v>180</v>
      </c>
      <c r="B310" s="63">
        <v>764</v>
      </c>
      <c r="C310" s="67" t="s">
        <v>701</v>
      </c>
      <c r="D310" s="67" t="s">
        <v>702</v>
      </c>
      <c r="E310" s="67" t="s">
        <v>703</v>
      </c>
      <c r="F310" s="67">
        <v>51.03</v>
      </c>
      <c r="G310" s="67">
        <v>17.350000000000001</v>
      </c>
      <c r="H310" s="63" t="s">
        <v>109</v>
      </c>
      <c r="J310" s="79">
        <v>8.5664167404199993</v>
      </c>
      <c r="K310" s="63">
        <v>565</v>
      </c>
      <c r="O310" s="67" t="s">
        <v>54</v>
      </c>
      <c r="P310" s="63" t="s">
        <v>623</v>
      </c>
      <c r="R310" s="63" t="s">
        <v>623</v>
      </c>
      <c r="U310" s="67" t="s">
        <v>55</v>
      </c>
      <c r="V310" s="67" t="s">
        <v>193</v>
      </c>
      <c r="W310" s="67" t="s">
        <v>117</v>
      </c>
      <c r="AC310" s="63">
        <v>5</v>
      </c>
      <c r="AD310" s="63" t="s">
        <v>47</v>
      </c>
      <c r="AE310" s="63">
        <v>12300</v>
      </c>
      <c r="AF310" s="63">
        <v>12020</v>
      </c>
    </row>
    <row r="311" spans="1:32" s="63" customFormat="1" ht="43.2">
      <c r="A311" s="67">
        <v>180</v>
      </c>
      <c r="B311" s="63">
        <v>765</v>
      </c>
      <c r="C311" s="67" t="s">
        <v>701</v>
      </c>
      <c r="D311" s="67" t="s">
        <v>702</v>
      </c>
      <c r="E311" s="67" t="s">
        <v>703</v>
      </c>
      <c r="F311" s="67">
        <v>51.03</v>
      </c>
      <c r="G311" s="67">
        <v>17.350000000000001</v>
      </c>
      <c r="H311" s="63" t="s">
        <v>619</v>
      </c>
      <c r="J311" s="79">
        <v>8.5664167404199993</v>
      </c>
      <c r="K311" s="63">
        <v>565</v>
      </c>
      <c r="O311" s="67" t="s">
        <v>54</v>
      </c>
      <c r="P311" s="63" t="s">
        <v>613</v>
      </c>
      <c r="R311" s="63" t="s">
        <v>613</v>
      </c>
      <c r="U311" s="67" t="s">
        <v>55</v>
      </c>
      <c r="V311" s="67" t="s">
        <v>193</v>
      </c>
      <c r="W311" s="67" t="s">
        <v>117</v>
      </c>
      <c r="AC311" s="63">
        <v>5</v>
      </c>
      <c r="AD311" s="63" t="s">
        <v>47</v>
      </c>
      <c r="AE311" s="63">
        <v>8480</v>
      </c>
      <c r="AF311" s="63">
        <v>9080</v>
      </c>
    </row>
    <row r="312" spans="1:32" s="63" customFormat="1" ht="43.2">
      <c r="A312" s="67">
        <v>180</v>
      </c>
      <c r="B312" s="63">
        <v>766</v>
      </c>
      <c r="C312" s="67" t="s">
        <v>701</v>
      </c>
      <c r="D312" s="67" t="s">
        <v>702</v>
      </c>
      <c r="E312" s="67" t="s">
        <v>703</v>
      </c>
      <c r="F312" s="67">
        <v>51.03</v>
      </c>
      <c r="G312" s="67">
        <v>17.350000000000001</v>
      </c>
      <c r="H312" s="63" t="s">
        <v>89</v>
      </c>
      <c r="J312" s="79">
        <v>8.5664167404199993</v>
      </c>
      <c r="K312" s="63">
        <v>565</v>
      </c>
      <c r="O312" s="67" t="s">
        <v>54</v>
      </c>
      <c r="P312" s="63" t="s">
        <v>613</v>
      </c>
      <c r="R312" s="63" t="s">
        <v>613</v>
      </c>
      <c r="U312" s="67" t="s">
        <v>55</v>
      </c>
      <c r="V312" s="67" t="s">
        <v>193</v>
      </c>
      <c r="W312" s="67" t="s">
        <v>117</v>
      </c>
      <c r="AC312" s="63">
        <v>5</v>
      </c>
      <c r="AD312" s="63" t="s">
        <v>47</v>
      </c>
      <c r="AE312" s="63">
        <v>9310</v>
      </c>
      <c r="AF312" s="63">
        <v>9080</v>
      </c>
    </row>
    <row r="313" spans="1:32" s="63" customFormat="1" ht="43.2">
      <c r="A313" s="67">
        <v>180</v>
      </c>
      <c r="B313" s="63">
        <v>767</v>
      </c>
      <c r="C313" s="67" t="s">
        <v>701</v>
      </c>
      <c r="D313" s="67" t="s">
        <v>702</v>
      </c>
      <c r="E313" s="67" t="s">
        <v>703</v>
      </c>
      <c r="F313" s="67">
        <v>51.03</v>
      </c>
      <c r="G313" s="67">
        <v>17.350000000000001</v>
      </c>
      <c r="H313" s="63" t="s">
        <v>109</v>
      </c>
      <c r="J313" s="79">
        <v>8.5664167404199993</v>
      </c>
      <c r="K313" s="63">
        <v>565</v>
      </c>
      <c r="O313" s="67" t="s">
        <v>54</v>
      </c>
      <c r="P313" s="63" t="s">
        <v>613</v>
      </c>
      <c r="R313" s="63" t="s">
        <v>623</v>
      </c>
      <c r="U313" s="67" t="s">
        <v>55</v>
      </c>
      <c r="V313" s="67" t="s">
        <v>193</v>
      </c>
      <c r="W313" s="67" t="s">
        <v>117</v>
      </c>
      <c r="AC313" s="63">
        <v>5</v>
      </c>
      <c r="AD313" s="63" t="s">
        <v>47</v>
      </c>
      <c r="AE313" s="63">
        <v>12040</v>
      </c>
      <c r="AF313" s="63">
        <v>12240</v>
      </c>
    </row>
    <row r="314" spans="1:32" s="63" customFormat="1" ht="43.2">
      <c r="A314" s="63">
        <v>181</v>
      </c>
      <c r="B314" s="63">
        <v>768</v>
      </c>
      <c r="C314" s="67" t="s">
        <v>704</v>
      </c>
      <c r="D314" s="67" t="s">
        <v>702</v>
      </c>
      <c r="E314" s="67" t="s">
        <v>703</v>
      </c>
      <c r="F314" s="67">
        <v>51.03</v>
      </c>
      <c r="G314" s="67">
        <v>17.350000000000001</v>
      </c>
      <c r="H314" s="63" t="s">
        <v>619</v>
      </c>
      <c r="J314" s="79">
        <v>8.5664167404199993</v>
      </c>
      <c r="K314" s="63">
        <v>565</v>
      </c>
      <c r="O314" s="67" t="s">
        <v>54</v>
      </c>
      <c r="R314" s="63" t="s">
        <v>613</v>
      </c>
      <c r="U314" s="67" t="s">
        <v>55</v>
      </c>
      <c r="V314" s="67" t="s">
        <v>193</v>
      </c>
      <c r="W314" s="67" t="s">
        <v>117</v>
      </c>
      <c r="AC314" s="63">
        <v>3</v>
      </c>
      <c r="AD314" s="63" t="s">
        <v>47</v>
      </c>
      <c r="AE314" s="63">
        <v>8020</v>
      </c>
      <c r="AF314" s="63">
        <v>7540</v>
      </c>
    </row>
    <row r="315" spans="1:32" s="63" customFormat="1" ht="43.2">
      <c r="A315" s="63">
        <v>181</v>
      </c>
      <c r="B315" s="63">
        <v>769</v>
      </c>
      <c r="C315" s="67" t="s">
        <v>704</v>
      </c>
      <c r="D315" s="67" t="s">
        <v>702</v>
      </c>
      <c r="E315" s="67" t="s">
        <v>703</v>
      </c>
      <c r="F315" s="67">
        <v>51.03</v>
      </c>
      <c r="G315" s="67">
        <v>17.350000000000001</v>
      </c>
      <c r="H315" s="63" t="s">
        <v>39</v>
      </c>
      <c r="J315" s="79">
        <v>8.5664167404199993</v>
      </c>
      <c r="K315" s="63">
        <v>565</v>
      </c>
      <c r="O315" s="67" t="s">
        <v>40</v>
      </c>
      <c r="R315" s="63" t="s">
        <v>613</v>
      </c>
      <c r="U315" s="67" t="s">
        <v>55</v>
      </c>
      <c r="V315" s="67" t="s">
        <v>193</v>
      </c>
      <c r="W315" s="67" t="s">
        <v>117</v>
      </c>
      <c r="AC315" s="63">
        <v>3</v>
      </c>
      <c r="AD315" s="63" t="s">
        <v>47</v>
      </c>
      <c r="AE315" s="63">
        <v>2840</v>
      </c>
      <c r="AF315" s="63">
        <v>3500</v>
      </c>
    </row>
    <row r="316" spans="1:32" s="63" customFormat="1" ht="43.2">
      <c r="A316" s="63">
        <v>181</v>
      </c>
      <c r="B316" s="63">
        <v>770</v>
      </c>
      <c r="C316" s="67" t="s">
        <v>704</v>
      </c>
      <c r="D316" s="67" t="s">
        <v>702</v>
      </c>
      <c r="E316" s="67" t="s">
        <v>703</v>
      </c>
      <c r="F316" s="67">
        <v>51.03</v>
      </c>
      <c r="G316" s="67">
        <v>17.350000000000001</v>
      </c>
      <c r="H316" s="63" t="s">
        <v>89</v>
      </c>
      <c r="J316" s="79">
        <v>8.5664167404199993</v>
      </c>
      <c r="K316" s="63">
        <v>565</v>
      </c>
      <c r="O316" s="67" t="s">
        <v>40</v>
      </c>
      <c r="R316" s="63" t="s">
        <v>613</v>
      </c>
      <c r="U316" s="67" t="s">
        <v>55</v>
      </c>
      <c r="V316" s="67" t="s">
        <v>193</v>
      </c>
      <c r="W316" s="67" t="s">
        <v>117</v>
      </c>
      <c r="AC316" s="63">
        <v>3</v>
      </c>
      <c r="AD316" s="63" t="s">
        <v>47</v>
      </c>
      <c r="AE316" s="63">
        <v>3590</v>
      </c>
      <c r="AF316" s="63">
        <v>4380</v>
      </c>
    </row>
    <row r="317" spans="1:32" s="63" customFormat="1" ht="57.6">
      <c r="A317" s="67">
        <v>182</v>
      </c>
      <c r="B317" s="63">
        <v>771</v>
      </c>
      <c r="C317" s="67" t="s">
        <v>705</v>
      </c>
      <c r="D317" s="67" t="s">
        <v>706</v>
      </c>
      <c r="E317" s="67" t="s">
        <v>707</v>
      </c>
      <c r="F317" s="67">
        <v>38.369999999999997</v>
      </c>
      <c r="G317" s="67">
        <v>23.11</v>
      </c>
      <c r="H317" s="63" t="s">
        <v>619</v>
      </c>
      <c r="J317" s="79">
        <v>15.9324378967</v>
      </c>
      <c r="K317" s="63">
        <v>587</v>
      </c>
      <c r="O317" s="67" t="s">
        <v>40</v>
      </c>
      <c r="P317" s="63" t="s">
        <v>613</v>
      </c>
      <c r="R317" s="63" t="s">
        <v>623</v>
      </c>
      <c r="U317" s="67" t="s">
        <v>55</v>
      </c>
      <c r="V317" s="67" t="s">
        <v>193</v>
      </c>
      <c r="W317" s="67" t="s">
        <v>117</v>
      </c>
      <c r="AC317" s="63">
        <v>6</v>
      </c>
      <c r="AD317" s="63" t="s">
        <v>47</v>
      </c>
      <c r="AE317" s="63">
        <v>821</v>
      </c>
      <c r="AF317" s="63">
        <v>864</v>
      </c>
    </row>
    <row r="318" spans="1:32" s="63" customFormat="1" ht="57.6">
      <c r="A318" s="67">
        <v>182</v>
      </c>
      <c r="B318" s="63">
        <v>772</v>
      </c>
      <c r="C318" s="67" t="s">
        <v>705</v>
      </c>
      <c r="D318" s="67" t="s">
        <v>706</v>
      </c>
      <c r="E318" s="67" t="s">
        <v>707</v>
      </c>
      <c r="F318" s="67">
        <v>38.369999999999997</v>
      </c>
      <c r="G318" s="67">
        <v>23.11</v>
      </c>
      <c r="H318" s="63" t="s">
        <v>39</v>
      </c>
      <c r="J318" s="79">
        <v>15.9324378967</v>
      </c>
      <c r="K318" s="63">
        <v>587</v>
      </c>
      <c r="O318" s="67" t="s">
        <v>40</v>
      </c>
      <c r="P318" s="63" t="s">
        <v>623</v>
      </c>
      <c r="R318" s="63" t="s">
        <v>623</v>
      </c>
      <c r="U318" s="67" t="s">
        <v>55</v>
      </c>
      <c r="V318" s="67" t="s">
        <v>193</v>
      </c>
      <c r="W318" s="67" t="s">
        <v>117</v>
      </c>
      <c r="AC318" s="63">
        <v>4</v>
      </c>
      <c r="AD318" s="63" t="s">
        <v>47</v>
      </c>
      <c r="AE318" s="63">
        <v>822</v>
      </c>
      <c r="AF318" s="63">
        <v>857</v>
      </c>
    </row>
    <row r="319" spans="1:32" s="63" customFormat="1" ht="57.6">
      <c r="A319" s="67">
        <v>182</v>
      </c>
      <c r="B319" s="63">
        <v>773</v>
      </c>
      <c r="C319" s="67" t="s">
        <v>705</v>
      </c>
      <c r="D319" s="67" t="s">
        <v>706</v>
      </c>
      <c r="E319" s="67" t="s">
        <v>707</v>
      </c>
      <c r="F319" s="67">
        <v>38.369999999999997</v>
      </c>
      <c r="G319" s="67">
        <v>23.11</v>
      </c>
      <c r="H319" s="63" t="s">
        <v>39</v>
      </c>
      <c r="J319" s="79">
        <v>15.9324378967</v>
      </c>
      <c r="K319" s="63">
        <v>587</v>
      </c>
      <c r="O319" s="67" t="s">
        <v>40</v>
      </c>
      <c r="P319" s="63" t="s">
        <v>613</v>
      </c>
      <c r="R319" s="63" t="s">
        <v>623</v>
      </c>
      <c r="U319" s="67" t="s">
        <v>55</v>
      </c>
      <c r="V319" s="67" t="s">
        <v>193</v>
      </c>
      <c r="W319" s="67" t="s">
        <v>117</v>
      </c>
      <c r="AC319" s="63">
        <v>4</v>
      </c>
      <c r="AD319" s="63" t="s">
        <v>47</v>
      </c>
      <c r="AE319" s="63">
        <v>827</v>
      </c>
      <c r="AF319" s="63">
        <v>874</v>
      </c>
    </row>
    <row r="320" spans="1:32" s="63" customFormat="1" ht="43.2">
      <c r="A320" s="67">
        <v>183</v>
      </c>
      <c r="B320" s="63">
        <v>774</v>
      </c>
      <c r="C320" s="67" t="s">
        <v>708</v>
      </c>
      <c r="D320" s="67" t="s">
        <v>709</v>
      </c>
      <c r="E320" s="67" t="s">
        <v>710</v>
      </c>
      <c r="F320" s="67">
        <v>46.83</v>
      </c>
      <c r="G320" s="67">
        <v>20.92</v>
      </c>
      <c r="H320" s="63" t="s">
        <v>619</v>
      </c>
      <c r="J320" s="79">
        <v>10.5338335037</v>
      </c>
      <c r="K320" s="63">
        <v>537</v>
      </c>
      <c r="O320" s="67" t="s">
        <v>54</v>
      </c>
      <c r="R320" s="63" t="s">
        <v>623</v>
      </c>
      <c r="U320" s="67" t="s">
        <v>55</v>
      </c>
      <c r="V320" s="67" t="s">
        <v>193</v>
      </c>
      <c r="W320" s="67" t="s">
        <v>117</v>
      </c>
      <c r="AC320" s="63">
        <v>1</v>
      </c>
      <c r="AD320" s="63" t="s">
        <v>47</v>
      </c>
      <c r="AE320" s="63">
        <v>9100</v>
      </c>
      <c r="AF320" s="63">
        <v>10300</v>
      </c>
    </row>
    <row r="321" spans="1:32" s="63" customFormat="1" ht="43.2">
      <c r="A321" s="67">
        <v>183</v>
      </c>
      <c r="B321" s="63">
        <v>775</v>
      </c>
      <c r="C321" s="67" t="s">
        <v>708</v>
      </c>
      <c r="D321" s="67" t="s">
        <v>709</v>
      </c>
      <c r="E321" s="67" t="s">
        <v>710</v>
      </c>
      <c r="F321" s="67">
        <v>46.83</v>
      </c>
      <c r="G321" s="67">
        <v>20.92</v>
      </c>
      <c r="H321" s="63" t="s">
        <v>39</v>
      </c>
      <c r="J321" s="79">
        <v>10.5338335037</v>
      </c>
      <c r="K321" s="63">
        <v>537</v>
      </c>
      <c r="O321" s="67" t="s">
        <v>54</v>
      </c>
      <c r="R321" s="63" t="s">
        <v>623</v>
      </c>
      <c r="U321" s="67" t="s">
        <v>55</v>
      </c>
      <c r="V321" s="67" t="s">
        <v>193</v>
      </c>
      <c r="W321" s="67" t="s">
        <v>117</v>
      </c>
      <c r="AC321" s="63">
        <v>1</v>
      </c>
      <c r="AD321" s="63" t="s">
        <v>47</v>
      </c>
      <c r="AE321" s="63">
        <v>6600</v>
      </c>
      <c r="AF321" s="63">
        <v>8100</v>
      </c>
    </row>
    <row r="322" spans="1:32" s="63" customFormat="1" ht="43.2">
      <c r="A322" s="67">
        <v>183</v>
      </c>
      <c r="B322" s="63">
        <v>776</v>
      </c>
      <c r="C322" s="67" t="s">
        <v>708</v>
      </c>
      <c r="D322" s="67" t="s">
        <v>709</v>
      </c>
      <c r="E322" s="67" t="s">
        <v>710</v>
      </c>
      <c r="F322" s="67">
        <v>46.83</v>
      </c>
      <c r="G322" s="67">
        <v>20.92</v>
      </c>
      <c r="H322" s="63" t="s">
        <v>53</v>
      </c>
      <c r="J322" s="79">
        <v>10.5338335037</v>
      </c>
      <c r="K322" s="63">
        <v>537</v>
      </c>
      <c r="O322" s="67" t="s">
        <v>54</v>
      </c>
      <c r="R322" s="63" t="s">
        <v>623</v>
      </c>
      <c r="U322" s="67" t="s">
        <v>55</v>
      </c>
      <c r="V322" s="67" t="s">
        <v>193</v>
      </c>
      <c r="W322" s="67" t="s">
        <v>117</v>
      </c>
      <c r="AC322" s="63">
        <v>1</v>
      </c>
      <c r="AD322" s="63" t="s">
        <v>47</v>
      </c>
      <c r="AE322" s="63">
        <v>10100</v>
      </c>
      <c r="AF322" s="63">
        <v>12400</v>
      </c>
    </row>
    <row r="323" spans="1:32" s="63" customFormat="1" ht="43.2">
      <c r="A323" s="67">
        <v>183</v>
      </c>
      <c r="B323" s="63">
        <v>777</v>
      </c>
      <c r="C323" s="67" t="s">
        <v>708</v>
      </c>
      <c r="D323" s="67" t="s">
        <v>709</v>
      </c>
      <c r="E323" s="67" t="s">
        <v>710</v>
      </c>
      <c r="F323" s="67">
        <v>46.83</v>
      </c>
      <c r="G323" s="67">
        <v>20.92</v>
      </c>
      <c r="H323" s="63" t="s">
        <v>89</v>
      </c>
      <c r="J323" s="79">
        <v>10.5338335037</v>
      </c>
      <c r="K323" s="63">
        <v>537</v>
      </c>
      <c r="O323" s="67" t="s">
        <v>54</v>
      </c>
      <c r="R323" s="63" t="s">
        <v>623</v>
      </c>
      <c r="U323" s="67" t="s">
        <v>55</v>
      </c>
      <c r="V323" s="67" t="s">
        <v>193</v>
      </c>
      <c r="W323" s="67" t="s">
        <v>117</v>
      </c>
      <c r="AC323" s="63">
        <v>1</v>
      </c>
      <c r="AD323" s="63" t="s">
        <v>47</v>
      </c>
      <c r="AE323" s="63">
        <v>8000</v>
      </c>
      <c r="AF323" s="63">
        <v>8900</v>
      </c>
    </row>
    <row r="324" spans="1:32" s="63" customFormat="1" ht="43.2">
      <c r="A324" s="67">
        <v>184</v>
      </c>
      <c r="B324" s="63">
        <v>778</v>
      </c>
      <c r="C324" s="67" t="s">
        <v>711</v>
      </c>
      <c r="D324" s="67" t="s">
        <v>669</v>
      </c>
      <c r="E324" s="67" t="s">
        <v>670</v>
      </c>
      <c r="F324" s="67">
        <v>45.53</v>
      </c>
      <c r="G324" s="67">
        <v>18.73</v>
      </c>
      <c r="H324" s="63" t="s">
        <v>619</v>
      </c>
      <c r="J324" s="79">
        <v>11.029144287099999</v>
      </c>
      <c r="K324" s="63">
        <v>638</v>
      </c>
      <c r="O324" s="67" t="s">
        <v>40</v>
      </c>
      <c r="P324" s="63" t="s">
        <v>613</v>
      </c>
      <c r="R324" s="63" t="s">
        <v>613</v>
      </c>
      <c r="U324" s="67" t="s">
        <v>55</v>
      </c>
      <c r="V324" s="67" t="s">
        <v>193</v>
      </c>
      <c r="W324" s="67" t="s">
        <v>117</v>
      </c>
      <c r="AC324" s="63">
        <v>4</v>
      </c>
      <c r="AD324" s="63" t="s">
        <v>47</v>
      </c>
      <c r="AE324" s="63">
        <v>5780</v>
      </c>
      <c r="AF324" s="63">
        <v>5950</v>
      </c>
    </row>
    <row r="325" spans="1:32" s="63" customFormat="1" ht="43.2">
      <c r="A325" s="67">
        <v>184</v>
      </c>
      <c r="B325" s="63">
        <v>779</v>
      </c>
      <c r="C325" s="67" t="s">
        <v>711</v>
      </c>
      <c r="D325" s="67" t="s">
        <v>669</v>
      </c>
      <c r="E325" s="67" t="s">
        <v>670</v>
      </c>
      <c r="F325" s="67">
        <v>45.53</v>
      </c>
      <c r="G325" s="67">
        <v>18.73</v>
      </c>
      <c r="H325" s="63" t="s">
        <v>39</v>
      </c>
      <c r="J325" s="79">
        <v>11.029144287099999</v>
      </c>
      <c r="K325" s="63">
        <v>638</v>
      </c>
      <c r="O325" s="67" t="s">
        <v>40</v>
      </c>
      <c r="P325" s="63" t="s">
        <v>613</v>
      </c>
      <c r="R325" s="63" t="s">
        <v>613</v>
      </c>
      <c r="U325" s="67" t="s">
        <v>55</v>
      </c>
      <c r="V325" s="67" t="s">
        <v>193</v>
      </c>
      <c r="W325" s="67" t="s">
        <v>117</v>
      </c>
      <c r="AC325" s="63">
        <v>4</v>
      </c>
      <c r="AD325" s="63" t="s">
        <v>47</v>
      </c>
      <c r="AE325" s="63">
        <v>5640</v>
      </c>
      <c r="AF325" s="63">
        <v>6360</v>
      </c>
    </row>
    <row r="326" spans="1:32" s="63" customFormat="1" ht="43.2">
      <c r="A326" s="67">
        <v>184</v>
      </c>
      <c r="B326" s="63">
        <v>780</v>
      </c>
      <c r="C326" s="67" t="s">
        <v>711</v>
      </c>
      <c r="D326" s="67" t="s">
        <v>669</v>
      </c>
      <c r="E326" s="67" t="s">
        <v>670</v>
      </c>
      <c r="F326" s="67">
        <v>45.53</v>
      </c>
      <c r="G326" s="67">
        <v>18.73</v>
      </c>
      <c r="H326" s="63" t="s">
        <v>53</v>
      </c>
      <c r="J326" s="79">
        <v>11.029144287099999</v>
      </c>
      <c r="K326" s="63">
        <v>638</v>
      </c>
      <c r="O326" s="67" t="s">
        <v>40</v>
      </c>
      <c r="P326" s="63" t="s">
        <v>613</v>
      </c>
      <c r="R326" s="63" t="s">
        <v>613</v>
      </c>
      <c r="U326" s="67" t="s">
        <v>55</v>
      </c>
      <c r="V326" s="67" t="s">
        <v>193</v>
      </c>
      <c r="W326" s="67" t="s">
        <v>117</v>
      </c>
      <c r="AC326" s="63">
        <v>4</v>
      </c>
      <c r="AD326" s="63" t="s">
        <v>47</v>
      </c>
      <c r="AE326" s="63">
        <v>5780</v>
      </c>
      <c r="AF326" s="63">
        <v>6300</v>
      </c>
    </row>
    <row r="327" spans="1:32" s="63" customFormat="1" ht="43.2">
      <c r="A327" s="63">
        <v>185</v>
      </c>
      <c r="B327" s="63">
        <v>781</v>
      </c>
      <c r="C327" s="67" t="s">
        <v>712</v>
      </c>
      <c r="D327" s="67" t="s">
        <v>713</v>
      </c>
      <c r="E327" s="67" t="s">
        <v>714</v>
      </c>
      <c r="F327" s="67">
        <v>53.37</v>
      </c>
      <c r="G327" s="67">
        <v>13.8</v>
      </c>
      <c r="H327" s="63" t="s">
        <v>619</v>
      </c>
      <c r="J327" s="79">
        <v>8.3639793396000002</v>
      </c>
      <c r="K327" s="63">
        <v>515</v>
      </c>
      <c r="O327" s="67" t="s">
        <v>40</v>
      </c>
      <c r="P327" s="63" t="s">
        <v>613</v>
      </c>
      <c r="R327" s="63" t="s">
        <v>613</v>
      </c>
      <c r="S327" s="80"/>
      <c r="U327" s="67" t="s">
        <v>55</v>
      </c>
      <c r="V327" s="67" t="s">
        <v>193</v>
      </c>
      <c r="W327" s="67" t="s">
        <v>117</v>
      </c>
      <c r="AC327" s="63">
        <v>3</v>
      </c>
      <c r="AD327" s="63" t="s">
        <v>47</v>
      </c>
      <c r="AE327" s="63">
        <v>8350</v>
      </c>
      <c r="AF327" s="63">
        <v>9760</v>
      </c>
    </row>
    <row r="328" spans="1:32" s="63" customFormat="1" ht="43.2">
      <c r="A328" s="63">
        <v>185</v>
      </c>
      <c r="B328" s="63">
        <v>782</v>
      </c>
      <c r="C328" s="67" t="s">
        <v>712</v>
      </c>
      <c r="D328" s="67" t="s">
        <v>713</v>
      </c>
      <c r="E328" s="67" t="s">
        <v>714</v>
      </c>
      <c r="F328" s="67">
        <v>53.37</v>
      </c>
      <c r="G328" s="67">
        <v>13.8</v>
      </c>
      <c r="H328" s="63" t="s">
        <v>39</v>
      </c>
      <c r="J328" s="79">
        <v>8.3639793396000002</v>
      </c>
      <c r="K328" s="63">
        <v>515</v>
      </c>
      <c r="O328" s="67" t="s">
        <v>40</v>
      </c>
      <c r="P328" s="63" t="s">
        <v>613</v>
      </c>
      <c r="R328" s="63" t="s">
        <v>613</v>
      </c>
      <c r="S328" s="80"/>
      <c r="U328" s="67" t="s">
        <v>55</v>
      </c>
      <c r="V328" s="67" t="s">
        <v>193</v>
      </c>
      <c r="W328" s="67" t="s">
        <v>117</v>
      </c>
      <c r="AC328" s="63">
        <v>3</v>
      </c>
      <c r="AD328" s="63" t="s">
        <v>47</v>
      </c>
      <c r="AE328" s="63">
        <v>6620</v>
      </c>
      <c r="AF328" s="63">
        <v>6370</v>
      </c>
    </row>
    <row r="329" spans="1:32" s="63" customFormat="1" ht="43.2">
      <c r="A329" s="63">
        <v>185</v>
      </c>
      <c r="B329" s="63">
        <v>783</v>
      </c>
      <c r="C329" s="67" t="s">
        <v>712</v>
      </c>
      <c r="D329" s="67" t="s">
        <v>713</v>
      </c>
      <c r="E329" s="67" t="s">
        <v>714</v>
      </c>
      <c r="F329" s="67">
        <v>53.37</v>
      </c>
      <c r="G329" s="67">
        <v>13.8</v>
      </c>
      <c r="H329" s="63" t="s">
        <v>53</v>
      </c>
      <c r="J329" s="79">
        <v>8.3639793396000002</v>
      </c>
      <c r="K329" s="63">
        <v>515</v>
      </c>
      <c r="O329" s="67" t="s">
        <v>40</v>
      </c>
      <c r="P329" s="63" t="s">
        <v>613</v>
      </c>
      <c r="R329" s="63" t="s">
        <v>613</v>
      </c>
      <c r="S329" s="80"/>
      <c r="U329" s="67" t="s">
        <v>55</v>
      </c>
      <c r="V329" s="67" t="s">
        <v>193</v>
      </c>
      <c r="W329" s="67" t="s">
        <v>117</v>
      </c>
      <c r="AC329" s="63">
        <v>3</v>
      </c>
      <c r="AD329" s="63" t="s">
        <v>47</v>
      </c>
      <c r="AE329" s="63">
        <v>11450</v>
      </c>
      <c r="AF329" s="63">
        <v>10280</v>
      </c>
    </row>
    <row r="330" spans="1:32" s="63" customFormat="1" ht="43.2">
      <c r="A330" s="63">
        <v>185</v>
      </c>
      <c r="B330" s="63">
        <v>784</v>
      </c>
      <c r="C330" s="67" t="s">
        <v>712</v>
      </c>
      <c r="D330" s="67" t="s">
        <v>713</v>
      </c>
      <c r="E330" s="67" t="s">
        <v>714</v>
      </c>
      <c r="F330" s="67">
        <v>53.37</v>
      </c>
      <c r="G330" s="67">
        <v>13.8</v>
      </c>
      <c r="H330" s="63" t="s">
        <v>89</v>
      </c>
      <c r="J330" s="79">
        <v>8.3639793396000002</v>
      </c>
      <c r="K330" s="63">
        <v>515</v>
      </c>
      <c r="O330" s="67" t="s">
        <v>40</v>
      </c>
      <c r="P330" s="63" t="s">
        <v>613</v>
      </c>
      <c r="R330" s="63" t="s">
        <v>613</v>
      </c>
      <c r="S330" s="80"/>
      <c r="U330" s="67" t="s">
        <v>55</v>
      </c>
      <c r="V330" s="67" t="s">
        <v>193</v>
      </c>
      <c r="W330" s="67" t="s">
        <v>117</v>
      </c>
      <c r="AC330" s="63">
        <v>3</v>
      </c>
      <c r="AD330" s="63" t="s">
        <v>47</v>
      </c>
      <c r="AE330" s="63">
        <v>8550</v>
      </c>
      <c r="AF330" s="63">
        <v>7190</v>
      </c>
    </row>
    <row r="331" spans="1:32" s="63" customFormat="1" ht="43.2">
      <c r="A331" s="67">
        <v>186</v>
      </c>
      <c r="B331" s="63">
        <v>785</v>
      </c>
      <c r="C331" s="67" t="s">
        <v>715</v>
      </c>
      <c r="D331" s="67" t="s">
        <v>716</v>
      </c>
      <c r="E331" s="67" t="s">
        <v>717</v>
      </c>
      <c r="F331" s="67">
        <v>19.52</v>
      </c>
      <c r="G331" s="67">
        <v>-98.83</v>
      </c>
      <c r="H331" s="63" t="s">
        <v>137</v>
      </c>
      <c r="J331" s="79">
        <v>13.9411249161</v>
      </c>
      <c r="K331" s="63">
        <v>675</v>
      </c>
      <c r="O331" s="67" t="s">
        <v>54</v>
      </c>
      <c r="P331" s="63" t="s">
        <v>613</v>
      </c>
      <c r="R331" s="63" t="s">
        <v>613</v>
      </c>
      <c r="S331" s="80"/>
      <c r="U331" s="67" t="s">
        <v>55</v>
      </c>
      <c r="V331" s="67" t="s">
        <v>193</v>
      </c>
      <c r="W331" s="67" t="s">
        <v>117</v>
      </c>
      <c r="AC331" s="63">
        <v>2</v>
      </c>
      <c r="AD331" s="63" t="s">
        <v>47</v>
      </c>
      <c r="AE331" s="63">
        <v>5490</v>
      </c>
      <c r="AF331" s="63">
        <v>5960</v>
      </c>
    </row>
    <row r="332" spans="1:32" s="63" customFormat="1" ht="43.2">
      <c r="A332" s="63">
        <v>187</v>
      </c>
      <c r="B332" s="63">
        <v>786</v>
      </c>
      <c r="C332" s="67" t="s">
        <v>718</v>
      </c>
      <c r="D332" s="67" t="s">
        <v>719</v>
      </c>
      <c r="E332" s="67" t="s">
        <v>720</v>
      </c>
      <c r="F332" s="67">
        <v>44.87</v>
      </c>
      <c r="G332" s="67">
        <v>20.329999999999998</v>
      </c>
      <c r="H332" s="63" t="s">
        <v>691</v>
      </c>
      <c r="J332" s="79">
        <v>11.677624702499999</v>
      </c>
      <c r="K332" s="63">
        <v>643</v>
      </c>
      <c r="O332" s="67" t="s">
        <v>54</v>
      </c>
      <c r="P332" s="63" t="s">
        <v>41</v>
      </c>
      <c r="R332" s="63" t="s">
        <v>41</v>
      </c>
      <c r="U332" s="67" t="s">
        <v>55</v>
      </c>
      <c r="V332" s="67" t="s">
        <v>193</v>
      </c>
      <c r="W332" s="67" t="s">
        <v>117</v>
      </c>
      <c r="AC332" s="63">
        <v>4</v>
      </c>
      <c r="AD332" s="63" t="s">
        <v>47</v>
      </c>
      <c r="AE332" s="63">
        <v>5030</v>
      </c>
      <c r="AF332" s="63">
        <v>10700</v>
      </c>
    </row>
    <row r="333" spans="1:32" s="63" customFormat="1" ht="43.2">
      <c r="A333" s="63">
        <v>187</v>
      </c>
      <c r="B333" s="63">
        <v>787</v>
      </c>
      <c r="C333" s="67" t="s">
        <v>718</v>
      </c>
      <c r="D333" s="67" t="s">
        <v>719</v>
      </c>
      <c r="E333" s="67" t="s">
        <v>720</v>
      </c>
      <c r="F333" s="67">
        <v>44.87</v>
      </c>
      <c r="G333" s="67">
        <v>20.329999999999998</v>
      </c>
      <c r="H333" s="63" t="s">
        <v>721</v>
      </c>
      <c r="J333" s="79">
        <v>11.677624702499999</v>
      </c>
      <c r="K333" s="63">
        <v>643</v>
      </c>
      <c r="O333" s="67" t="s">
        <v>54</v>
      </c>
      <c r="P333" s="63" t="s">
        <v>41</v>
      </c>
      <c r="R333" s="63" t="s">
        <v>41</v>
      </c>
      <c r="U333" s="67" t="s">
        <v>55</v>
      </c>
      <c r="V333" s="67" t="s">
        <v>193</v>
      </c>
      <c r="W333" s="67" t="s">
        <v>117</v>
      </c>
      <c r="AC333" s="63">
        <v>4</v>
      </c>
      <c r="AD333" s="63" t="s">
        <v>47</v>
      </c>
      <c r="AE333" s="63">
        <v>1980</v>
      </c>
      <c r="AF333" s="63">
        <v>8440</v>
      </c>
    </row>
    <row r="334" spans="1:32" s="63" customFormat="1" ht="43.2">
      <c r="A334" s="63">
        <v>187</v>
      </c>
      <c r="B334" s="63">
        <v>788</v>
      </c>
      <c r="C334" s="67" t="s">
        <v>718</v>
      </c>
      <c r="D334" s="67" t="s">
        <v>719</v>
      </c>
      <c r="E334" s="67" t="s">
        <v>720</v>
      </c>
      <c r="F334" s="67">
        <v>44.87</v>
      </c>
      <c r="G334" s="67">
        <v>20.329999999999998</v>
      </c>
      <c r="H334" s="63" t="s">
        <v>722</v>
      </c>
      <c r="J334" s="79">
        <v>11.677624702499999</v>
      </c>
      <c r="K334" s="63">
        <v>643</v>
      </c>
      <c r="O334" s="67" t="s">
        <v>54</v>
      </c>
      <c r="P334" s="63" t="s">
        <v>41</v>
      </c>
      <c r="R334" s="63" t="s">
        <v>41</v>
      </c>
      <c r="U334" s="67" t="s">
        <v>55</v>
      </c>
      <c r="V334" s="67" t="s">
        <v>193</v>
      </c>
      <c r="W334" s="67" t="s">
        <v>117</v>
      </c>
      <c r="AC334" s="63">
        <v>4</v>
      </c>
      <c r="AD334" s="63" t="s">
        <v>47</v>
      </c>
      <c r="AE334" s="63">
        <v>3990</v>
      </c>
      <c r="AF334" s="63">
        <v>8850</v>
      </c>
    </row>
    <row r="335" spans="1:32" s="63" customFormat="1" ht="43.2">
      <c r="A335" s="63">
        <v>187</v>
      </c>
      <c r="B335" s="63">
        <v>789</v>
      </c>
      <c r="C335" s="67" t="s">
        <v>718</v>
      </c>
      <c r="D335" s="67" t="s">
        <v>719</v>
      </c>
      <c r="E335" s="67" t="s">
        <v>720</v>
      </c>
      <c r="F335" s="67">
        <v>44.87</v>
      </c>
      <c r="G335" s="67">
        <v>20.329999999999998</v>
      </c>
      <c r="H335" s="63" t="s">
        <v>723</v>
      </c>
      <c r="J335" s="79">
        <v>11.677624702499999</v>
      </c>
      <c r="K335" s="63">
        <v>643</v>
      </c>
      <c r="O335" s="67" t="s">
        <v>54</v>
      </c>
      <c r="P335" s="63" t="s">
        <v>41</v>
      </c>
      <c r="R335" s="63" t="s">
        <v>41</v>
      </c>
      <c r="U335" s="67" t="s">
        <v>55</v>
      </c>
      <c r="V335" s="67" t="s">
        <v>193</v>
      </c>
      <c r="W335" s="67" t="s">
        <v>117</v>
      </c>
      <c r="AC335" s="63">
        <v>4</v>
      </c>
      <c r="AD335" s="63" t="s">
        <v>47</v>
      </c>
      <c r="AE335" s="63">
        <v>8280</v>
      </c>
      <c r="AF335" s="63">
        <v>9580</v>
      </c>
    </row>
    <row r="336" spans="1:32" s="63" customFormat="1" ht="43.2">
      <c r="A336" s="63">
        <v>187</v>
      </c>
      <c r="B336" s="63">
        <v>790</v>
      </c>
      <c r="C336" s="67" t="s">
        <v>718</v>
      </c>
      <c r="D336" s="67" t="s">
        <v>719</v>
      </c>
      <c r="E336" s="67" t="s">
        <v>720</v>
      </c>
      <c r="F336" s="67">
        <v>44.87</v>
      </c>
      <c r="G336" s="67">
        <v>20.329999999999998</v>
      </c>
      <c r="H336" s="63" t="s">
        <v>724</v>
      </c>
      <c r="J336" s="79">
        <v>11.677624702499999</v>
      </c>
      <c r="K336" s="63">
        <v>643</v>
      </c>
      <c r="O336" s="67" t="s">
        <v>54</v>
      </c>
      <c r="P336" s="63" t="s">
        <v>41</v>
      </c>
      <c r="R336" s="63" t="s">
        <v>41</v>
      </c>
      <c r="U336" s="67" t="s">
        <v>55</v>
      </c>
      <c r="V336" s="67" t="s">
        <v>193</v>
      </c>
      <c r="W336" s="67" t="s">
        <v>117</v>
      </c>
      <c r="AC336" s="63">
        <v>4</v>
      </c>
      <c r="AD336" s="63" t="s">
        <v>47</v>
      </c>
      <c r="AE336" s="63">
        <v>5420</v>
      </c>
      <c r="AF336" s="63">
        <v>8690</v>
      </c>
    </row>
    <row r="337" spans="1:32" s="63" customFormat="1" ht="43.2">
      <c r="A337" s="63">
        <v>187</v>
      </c>
      <c r="B337" s="63">
        <v>791</v>
      </c>
      <c r="C337" s="67" t="s">
        <v>718</v>
      </c>
      <c r="D337" s="67" t="s">
        <v>719</v>
      </c>
      <c r="E337" s="67" t="s">
        <v>720</v>
      </c>
      <c r="F337" s="67">
        <v>44.87</v>
      </c>
      <c r="G337" s="67">
        <v>20.329999999999998</v>
      </c>
      <c r="H337" s="63" t="s">
        <v>725</v>
      </c>
      <c r="J337" s="79">
        <v>11.677624702499999</v>
      </c>
      <c r="K337" s="63">
        <v>643</v>
      </c>
      <c r="O337" s="67" t="s">
        <v>54</v>
      </c>
      <c r="P337" s="63" t="s">
        <v>41</v>
      </c>
      <c r="R337" s="63" t="s">
        <v>41</v>
      </c>
      <c r="U337" s="67" t="s">
        <v>55</v>
      </c>
      <c r="V337" s="67" t="s">
        <v>193</v>
      </c>
      <c r="W337" s="67" t="s">
        <v>117</v>
      </c>
      <c r="AC337" s="63">
        <v>4</v>
      </c>
      <c r="AD337" s="63" t="s">
        <v>47</v>
      </c>
      <c r="AE337" s="63">
        <v>8810</v>
      </c>
      <c r="AF337" s="63">
        <v>14540</v>
      </c>
    </row>
    <row r="338" spans="1:32" s="63" customFormat="1" ht="43.2">
      <c r="A338" s="63">
        <v>187</v>
      </c>
      <c r="B338" s="63">
        <v>792</v>
      </c>
      <c r="C338" s="67" t="s">
        <v>718</v>
      </c>
      <c r="D338" s="67" t="s">
        <v>719</v>
      </c>
      <c r="E338" s="67" t="s">
        <v>720</v>
      </c>
      <c r="F338" s="67">
        <v>44.87</v>
      </c>
      <c r="G338" s="67">
        <v>20.329999999999998</v>
      </c>
      <c r="H338" s="63" t="s">
        <v>726</v>
      </c>
      <c r="J338" s="79">
        <v>11.677624702499999</v>
      </c>
      <c r="K338" s="63">
        <v>643</v>
      </c>
      <c r="O338" s="67" t="s">
        <v>54</v>
      </c>
      <c r="P338" s="63" t="s">
        <v>41</v>
      </c>
      <c r="R338" s="63" t="s">
        <v>41</v>
      </c>
      <c r="U338" s="67" t="s">
        <v>55</v>
      </c>
      <c r="V338" s="67" t="s">
        <v>193</v>
      </c>
      <c r="W338" s="67" t="s">
        <v>117</v>
      </c>
      <c r="AC338" s="63">
        <v>4</v>
      </c>
      <c r="AD338" s="63" t="s">
        <v>47</v>
      </c>
      <c r="AE338" s="63">
        <v>5900</v>
      </c>
      <c r="AF338" s="63">
        <v>13130</v>
      </c>
    </row>
    <row r="339" spans="1:32" s="63" customFormat="1" ht="43.2">
      <c r="A339" s="63">
        <v>187</v>
      </c>
      <c r="B339" s="63">
        <v>793</v>
      </c>
      <c r="C339" s="67" t="s">
        <v>718</v>
      </c>
      <c r="D339" s="67" t="s">
        <v>719</v>
      </c>
      <c r="E339" s="67" t="s">
        <v>720</v>
      </c>
      <c r="F339" s="67">
        <v>44.87</v>
      </c>
      <c r="G339" s="67">
        <v>20.329999999999998</v>
      </c>
      <c r="H339" s="63" t="s">
        <v>727</v>
      </c>
      <c r="J339" s="79">
        <v>11.677624702499999</v>
      </c>
      <c r="K339" s="63">
        <v>643</v>
      </c>
      <c r="O339" s="67" t="s">
        <v>54</v>
      </c>
      <c r="P339" s="63" t="s">
        <v>41</v>
      </c>
      <c r="R339" s="63" t="s">
        <v>41</v>
      </c>
      <c r="U339" s="67" t="s">
        <v>55</v>
      </c>
      <c r="V339" s="67" t="s">
        <v>193</v>
      </c>
      <c r="W339" s="67" t="s">
        <v>117</v>
      </c>
      <c r="AC339" s="63">
        <v>4</v>
      </c>
      <c r="AD339" s="63" t="s">
        <v>47</v>
      </c>
      <c r="AE339" s="63">
        <v>5490</v>
      </c>
      <c r="AF339" s="63">
        <v>10080</v>
      </c>
    </row>
    <row r="340" spans="1:32" s="63" customFormat="1" ht="43.2">
      <c r="A340" s="63">
        <v>187</v>
      </c>
      <c r="B340" s="63">
        <v>794</v>
      </c>
      <c r="C340" s="67" t="s">
        <v>718</v>
      </c>
      <c r="D340" s="67" t="s">
        <v>719</v>
      </c>
      <c r="E340" s="67" t="s">
        <v>720</v>
      </c>
      <c r="F340" s="67">
        <v>44.87</v>
      </c>
      <c r="G340" s="67">
        <v>20.329999999999998</v>
      </c>
      <c r="H340" s="63" t="s">
        <v>76</v>
      </c>
      <c r="J340" s="79">
        <v>11.677624702499999</v>
      </c>
      <c r="K340" s="63">
        <v>643</v>
      </c>
      <c r="O340" s="67" t="s">
        <v>54</v>
      </c>
      <c r="P340" s="63" t="s">
        <v>41</v>
      </c>
      <c r="R340" s="63" t="s">
        <v>41</v>
      </c>
      <c r="U340" s="67" t="s">
        <v>55</v>
      </c>
      <c r="V340" s="67" t="s">
        <v>193</v>
      </c>
      <c r="W340" s="67" t="s">
        <v>117</v>
      </c>
      <c r="AC340" s="63">
        <v>4</v>
      </c>
      <c r="AD340" s="63" t="s">
        <v>47</v>
      </c>
      <c r="AE340" s="63">
        <v>5720</v>
      </c>
      <c r="AF340" s="63">
        <v>6480</v>
      </c>
    </row>
    <row r="341" spans="1:32" s="63" customFormat="1" ht="43.2">
      <c r="A341" s="63">
        <v>187</v>
      </c>
      <c r="B341" s="63">
        <v>795</v>
      </c>
      <c r="C341" s="67" t="s">
        <v>718</v>
      </c>
      <c r="D341" s="67" t="s">
        <v>719</v>
      </c>
      <c r="E341" s="67" t="s">
        <v>720</v>
      </c>
      <c r="F341" s="67">
        <v>44.87</v>
      </c>
      <c r="G341" s="67">
        <v>20.329999999999998</v>
      </c>
      <c r="H341" s="63" t="s">
        <v>728</v>
      </c>
      <c r="J341" s="79">
        <v>11.677624702499999</v>
      </c>
      <c r="K341" s="63">
        <v>643</v>
      </c>
      <c r="O341" s="67" t="s">
        <v>54</v>
      </c>
      <c r="P341" s="63" t="s">
        <v>41</v>
      </c>
      <c r="R341" s="63" t="s">
        <v>41</v>
      </c>
      <c r="U341" s="67" t="s">
        <v>55</v>
      </c>
      <c r="V341" s="67" t="s">
        <v>193</v>
      </c>
      <c r="W341" s="67" t="s">
        <v>117</v>
      </c>
      <c r="AC341" s="63">
        <v>4</v>
      </c>
      <c r="AD341" s="63" t="s">
        <v>47</v>
      </c>
      <c r="AE341" s="63">
        <v>2250</v>
      </c>
      <c r="AF341" s="63">
        <v>9640</v>
      </c>
    </row>
    <row r="342" spans="1:32" s="63" customFormat="1" ht="43.2">
      <c r="A342" s="63">
        <v>187</v>
      </c>
      <c r="B342" s="63">
        <v>796</v>
      </c>
      <c r="C342" s="67" t="s">
        <v>718</v>
      </c>
      <c r="D342" s="67" t="s">
        <v>719</v>
      </c>
      <c r="E342" s="67" t="s">
        <v>720</v>
      </c>
      <c r="F342" s="67">
        <v>44.87</v>
      </c>
      <c r="G342" s="67">
        <v>20.329999999999998</v>
      </c>
      <c r="H342" s="63" t="s">
        <v>691</v>
      </c>
      <c r="J342" s="79">
        <v>11.677624702499999</v>
      </c>
      <c r="K342" s="63">
        <v>643</v>
      </c>
      <c r="O342" s="67" t="s">
        <v>54</v>
      </c>
      <c r="P342" s="63" t="s">
        <v>41</v>
      </c>
      <c r="R342" s="63" t="s">
        <v>41</v>
      </c>
      <c r="U342" s="67" t="s">
        <v>55</v>
      </c>
      <c r="V342" s="67" t="s">
        <v>193</v>
      </c>
      <c r="W342" s="67" t="s">
        <v>117</v>
      </c>
      <c r="AC342" s="63">
        <v>4</v>
      </c>
      <c r="AD342" s="63" t="s">
        <v>47</v>
      </c>
      <c r="AE342" s="63">
        <v>7270</v>
      </c>
      <c r="AF342" s="63">
        <v>11400</v>
      </c>
    </row>
    <row r="343" spans="1:32" s="63" customFormat="1" ht="43.2">
      <c r="A343" s="63">
        <v>187</v>
      </c>
      <c r="B343" s="63">
        <v>797</v>
      </c>
      <c r="C343" s="67" t="s">
        <v>718</v>
      </c>
      <c r="D343" s="67" t="s">
        <v>719</v>
      </c>
      <c r="E343" s="67" t="s">
        <v>720</v>
      </c>
      <c r="F343" s="67">
        <v>44.87</v>
      </c>
      <c r="G343" s="67">
        <v>20.329999999999998</v>
      </c>
      <c r="H343" s="63" t="s">
        <v>721</v>
      </c>
      <c r="J343" s="79">
        <v>11.677624702499999</v>
      </c>
      <c r="K343" s="63">
        <v>643</v>
      </c>
      <c r="O343" s="67" t="s">
        <v>54</v>
      </c>
      <c r="P343" s="63" t="s">
        <v>41</v>
      </c>
      <c r="R343" s="63" t="s">
        <v>41</v>
      </c>
      <c r="U343" s="67" t="s">
        <v>55</v>
      </c>
      <c r="V343" s="67" t="s">
        <v>193</v>
      </c>
      <c r="W343" s="67" t="s">
        <v>117</v>
      </c>
      <c r="AC343" s="63">
        <v>4</v>
      </c>
      <c r="AD343" s="63" t="s">
        <v>47</v>
      </c>
      <c r="AE343" s="63">
        <v>3010</v>
      </c>
      <c r="AF343" s="63">
        <v>8680</v>
      </c>
    </row>
    <row r="344" spans="1:32" s="63" customFormat="1" ht="43.2">
      <c r="A344" s="63">
        <v>187</v>
      </c>
      <c r="B344" s="63">
        <v>798</v>
      </c>
      <c r="C344" s="67" t="s">
        <v>718</v>
      </c>
      <c r="D344" s="67" t="s">
        <v>719</v>
      </c>
      <c r="E344" s="67" t="s">
        <v>720</v>
      </c>
      <c r="F344" s="67">
        <v>44.87</v>
      </c>
      <c r="G344" s="67">
        <v>20.329999999999998</v>
      </c>
      <c r="H344" s="63" t="s">
        <v>722</v>
      </c>
      <c r="J344" s="79">
        <v>11.677624702499999</v>
      </c>
      <c r="K344" s="63">
        <v>643</v>
      </c>
      <c r="O344" s="67" t="s">
        <v>54</v>
      </c>
      <c r="P344" s="63" t="s">
        <v>41</v>
      </c>
      <c r="R344" s="63" t="s">
        <v>41</v>
      </c>
      <c r="U344" s="67" t="s">
        <v>55</v>
      </c>
      <c r="V344" s="67" t="s">
        <v>193</v>
      </c>
      <c r="W344" s="67" t="s">
        <v>117</v>
      </c>
      <c r="AC344" s="63">
        <v>4</v>
      </c>
      <c r="AD344" s="63" t="s">
        <v>47</v>
      </c>
      <c r="AE344" s="63">
        <v>6650</v>
      </c>
      <c r="AF344" s="63">
        <v>9510</v>
      </c>
    </row>
    <row r="345" spans="1:32" s="63" customFormat="1" ht="43.2">
      <c r="A345" s="63">
        <v>187</v>
      </c>
      <c r="B345" s="63">
        <v>799</v>
      </c>
      <c r="C345" s="67" t="s">
        <v>718</v>
      </c>
      <c r="D345" s="67" t="s">
        <v>719</v>
      </c>
      <c r="E345" s="67" t="s">
        <v>720</v>
      </c>
      <c r="F345" s="67">
        <v>44.87</v>
      </c>
      <c r="G345" s="67">
        <v>20.329999999999998</v>
      </c>
      <c r="H345" s="63" t="s">
        <v>723</v>
      </c>
      <c r="J345" s="79">
        <v>11.677624702499999</v>
      </c>
      <c r="K345" s="63">
        <v>643</v>
      </c>
      <c r="O345" s="67" t="s">
        <v>54</v>
      </c>
      <c r="P345" s="63" t="s">
        <v>41</v>
      </c>
      <c r="R345" s="63" t="s">
        <v>41</v>
      </c>
      <c r="U345" s="67" t="s">
        <v>55</v>
      </c>
      <c r="V345" s="67" t="s">
        <v>193</v>
      </c>
      <c r="W345" s="67" t="s">
        <v>117</v>
      </c>
      <c r="AC345" s="63">
        <v>4</v>
      </c>
      <c r="AD345" s="63" t="s">
        <v>47</v>
      </c>
      <c r="AE345" s="63">
        <v>8620</v>
      </c>
      <c r="AF345" s="63">
        <v>10260</v>
      </c>
    </row>
    <row r="346" spans="1:32" s="63" customFormat="1" ht="43.2">
      <c r="A346" s="63">
        <v>187</v>
      </c>
      <c r="B346" s="63">
        <v>800</v>
      </c>
      <c r="C346" s="67" t="s">
        <v>718</v>
      </c>
      <c r="D346" s="67" t="s">
        <v>719</v>
      </c>
      <c r="E346" s="67" t="s">
        <v>720</v>
      </c>
      <c r="F346" s="67">
        <v>44.87</v>
      </c>
      <c r="G346" s="67">
        <v>20.329999999999998</v>
      </c>
      <c r="H346" s="63" t="s">
        <v>724</v>
      </c>
      <c r="J346" s="79">
        <v>11.677624702499999</v>
      </c>
      <c r="K346" s="63">
        <v>643</v>
      </c>
      <c r="O346" s="67" t="s">
        <v>54</v>
      </c>
      <c r="P346" s="63" t="s">
        <v>41</v>
      </c>
      <c r="R346" s="63" t="s">
        <v>41</v>
      </c>
      <c r="U346" s="67" t="s">
        <v>55</v>
      </c>
      <c r="V346" s="67" t="s">
        <v>193</v>
      </c>
      <c r="W346" s="67" t="s">
        <v>117</v>
      </c>
      <c r="AC346" s="63">
        <v>4</v>
      </c>
      <c r="AD346" s="63" t="s">
        <v>47</v>
      </c>
      <c r="AE346" s="63">
        <v>5950</v>
      </c>
      <c r="AF346" s="63">
        <v>8980</v>
      </c>
    </row>
    <row r="347" spans="1:32" s="63" customFormat="1" ht="43.2">
      <c r="A347" s="63">
        <v>187</v>
      </c>
      <c r="B347" s="63">
        <v>801</v>
      </c>
      <c r="C347" s="67" t="s">
        <v>718</v>
      </c>
      <c r="D347" s="67" t="s">
        <v>719</v>
      </c>
      <c r="E347" s="67" t="s">
        <v>720</v>
      </c>
      <c r="F347" s="67">
        <v>44.87</v>
      </c>
      <c r="G347" s="67">
        <v>20.329999999999998</v>
      </c>
      <c r="H347" s="63" t="s">
        <v>725</v>
      </c>
      <c r="J347" s="79">
        <v>11.677624702499999</v>
      </c>
      <c r="K347" s="63">
        <v>643</v>
      </c>
      <c r="O347" s="67" t="s">
        <v>54</v>
      </c>
      <c r="P347" s="63" t="s">
        <v>41</v>
      </c>
      <c r="R347" s="63" t="s">
        <v>41</v>
      </c>
      <c r="U347" s="67" t="s">
        <v>55</v>
      </c>
      <c r="V347" s="67" t="s">
        <v>193</v>
      </c>
      <c r="W347" s="67" t="s">
        <v>117</v>
      </c>
      <c r="AC347" s="63">
        <v>4</v>
      </c>
      <c r="AD347" s="63" t="s">
        <v>47</v>
      </c>
      <c r="AE347" s="63">
        <v>12310</v>
      </c>
      <c r="AF347" s="63">
        <v>14250</v>
      </c>
    </row>
    <row r="348" spans="1:32" s="63" customFormat="1" ht="43.2">
      <c r="A348" s="63">
        <v>187</v>
      </c>
      <c r="B348" s="63">
        <v>802</v>
      </c>
      <c r="C348" s="67" t="s">
        <v>718</v>
      </c>
      <c r="D348" s="67" t="s">
        <v>719</v>
      </c>
      <c r="E348" s="67" t="s">
        <v>720</v>
      </c>
      <c r="F348" s="67">
        <v>44.87</v>
      </c>
      <c r="G348" s="67">
        <v>20.329999999999998</v>
      </c>
      <c r="H348" s="63" t="s">
        <v>726</v>
      </c>
      <c r="J348" s="79">
        <v>11.677624702499999</v>
      </c>
      <c r="K348" s="63">
        <v>643</v>
      </c>
      <c r="O348" s="67" t="s">
        <v>54</v>
      </c>
      <c r="P348" s="63" t="s">
        <v>41</v>
      </c>
      <c r="R348" s="63" t="s">
        <v>41</v>
      </c>
      <c r="U348" s="67" t="s">
        <v>55</v>
      </c>
      <c r="V348" s="67" t="s">
        <v>193</v>
      </c>
      <c r="W348" s="67" t="s">
        <v>117</v>
      </c>
      <c r="AC348" s="63">
        <v>4</v>
      </c>
      <c r="AD348" s="63" t="s">
        <v>47</v>
      </c>
      <c r="AE348" s="63">
        <v>6930</v>
      </c>
      <c r="AF348" s="63">
        <v>13800</v>
      </c>
    </row>
    <row r="349" spans="1:32" s="63" customFormat="1" ht="43.2">
      <c r="A349" s="63">
        <v>187</v>
      </c>
      <c r="B349" s="63">
        <v>803</v>
      </c>
      <c r="C349" s="67" t="s">
        <v>718</v>
      </c>
      <c r="D349" s="67" t="s">
        <v>719</v>
      </c>
      <c r="E349" s="67" t="s">
        <v>720</v>
      </c>
      <c r="F349" s="67">
        <v>44.87</v>
      </c>
      <c r="G349" s="67">
        <v>20.329999999999998</v>
      </c>
      <c r="H349" s="63" t="s">
        <v>727</v>
      </c>
      <c r="J349" s="79">
        <v>11.677624702499999</v>
      </c>
      <c r="K349" s="63">
        <v>643</v>
      </c>
      <c r="O349" s="67" t="s">
        <v>54</v>
      </c>
      <c r="P349" s="63" t="s">
        <v>41</v>
      </c>
      <c r="R349" s="63" t="s">
        <v>41</v>
      </c>
      <c r="U349" s="67" t="s">
        <v>55</v>
      </c>
      <c r="V349" s="67" t="s">
        <v>193</v>
      </c>
      <c r="W349" s="67" t="s">
        <v>117</v>
      </c>
      <c r="AC349" s="63">
        <v>4</v>
      </c>
      <c r="AD349" s="63" t="s">
        <v>47</v>
      </c>
      <c r="AE349" s="63">
        <v>7760</v>
      </c>
      <c r="AF349" s="63">
        <v>13510</v>
      </c>
    </row>
    <row r="350" spans="1:32" s="63" customFormat="1" ht="43.2">
      <c r="A350" s="63">
        <v>187</v>
      </c>
      <c r="B350" s="63">
        <v>804</v>
      </c>
      <c r="C350" s="67" t="s">
        <v>718</v>
      </c>
      <c r="D350" s="67" t="s">
        <v>719</v>
      </c>
      <c r="E350" s="67" t="s">
        <v>720</v>
      </c>
      <c r="F350" s="67">
        <v>44.87</v>
      </c>
      <c r="G350" s="67">
        <v>20.329999999999998</v>
      </c>
      <c r="H350" s="63" t="s">
        <v>76</v>
      </c>
      <c r="J350" s="79">
        <v>11.677624702499999</v>
      </c>
      <c r="K350" s="63">
        <v>643</v>
      </c>
      <c r="O350" s="67" t="s">
        <v>54</v>
      </c>
      <c r="P350" s="63" t="s">
        <v>41</v>
      </c>
      <c r="R350" s="63" t="s">
        <v>41</v>
      </c>
      <c r="U350" s="67" t="s">
        <v>55</v>
      </c>
      <c r="V350" s="67" t="s">
        <v>193</v>
      </c>
      <c r="W350" s="67" t="s">
        <v>117</v>
      </c>
      <c r="AC350" s="63">
        <v>4</v>
      </c>
      <c r="AD350" s="63" t="s">
        <v>47</v>
      </c>
      <c r="AE350" s="63">
        <v>7220</v>
      </c>
      <c r="AF350" s="63">
        <v>9200</v>
      </c>
    </row>
    <row r="351" spans="1:32" s="63" customFormat="1" ht="43.2">
      <c r="A351" s="63">
        <v>187</v>
      </c>
      <c r="B351" s="63">
        <v>805</v>
      </c>
      <c r="C351" s="67" t="s">
        <v>718</v>
      </c>
      <c r="D351" s="67" t="s">
        <v>719</v>
      </c>
      <c r="E351" s="67" t="s">
        <v>720</v>
      </c>
      <c r="F351" s="67">
        <v>44.87</v>
      </c>
      <c r="G351" s="67">
        <v>20.329999999999998</v>
      </c>
      <c r="H351" s="63" t="s">
        <v>728</v>
      </c>
      <c r="J351" s="79">
        <v>11.677624702499999</v>
      </c>
      <c r="K351" s="63">
        <v>643</v>
      </c>
      <c r="O351" s="67" t="s">
        <v>54</v>
      </c>
      <c r="P351" s="63" t="s">
        <v>41</v>
      </c>
      <c r="R351" s="63" t="s">
        <v>41</v>
      </c>
      <c r="U351" s="67" t="s">
        <v>55</v>
      </c>
      <c r="V351" s="67" t="s">
        <v>193</v>
      </c>
      <c r="W351" s="67" t="s">
        <v>117</v>
      </c>
      <c r="AC351" s="63">
        <v>4</v>
      </c>
      <c r="AD351" s="63" t="s">
        <v>47</v>
      </c>
      <c r="AE351" s="63">
        <v>4540</v>
      </c>
      <c r="AF351" s="63">
        <v>10270</v>
      </c>
    </row>
    <row r="352" spans="1:32" s="63" customFormat="1" ht="43.2">
      <c r="A352" s="63">
        <v>187</v>
      </c>
      <c r="B352" s="63">
        <v>806</v>
      </c>
      <c r="C352" s="67" t="s">
        <v>718</v>
      </c>
      <c r="D352" s="67" t="s">
        <v>719</v>
      </c>
      <c r="E352" s="67" t="s">
        <v>720</v>
      </c>
      <c r="F352" s="67">
        <v>44.87</v>
      </c>
      <c r="G352" s="67">
        <v>20.329999999999998</v>
      </c>
      <c r="H352" s="63" t="s">
        <v>691</v>
      </c>
      <c r="J352" s="79">
        <v>11.677624702499999</v>
      </c>
      <c r="K352" s="63">
        <v>643</v>
      </c>
      <c r="O352" s="67" t="s">
        <v>54</v>
      </c>
      <c r="P352" s="63" t="s">
        <v>41</v>
      </c>
      <c r="R352" s="63" t="s">
        <v>41</v>
      </c>
      <c r="U352" s="67" t="s">
        <v>55</v>
      </c>
      <c r="V352" s="67" t="s">
        <v>193</v>
      </c>
      <c r="W352" s="67" t="s">
        <v>117</v>
      </c>
      <c r="AC352" s="63">
        <v>4</v>
      </c>
      <c r="AD352" s="63" t="s">
        <v>47</v>
      </c>
      <c r="AE352" s="63">
        <v>6890</v>
      </c>
      <c r="AF352" s="63">
        <v>12090</v>
      </c>
    </row>
    <row r="353" spans="1:32" s="63" customFormat="1" ht="43.2">
      <c r="A353" s="63">
        <v>187</v>
      </c>
      <c r="B353" s="63">
        <v>807</v>
      </c>
      <c r="C353" s="67" t="s">
        <v>718</v>
      </c>
      <c r="D353" s="67" t="s">
        <v>719</v>
      </c>
      <c r="E353" s="67" t="s">
        <v>720</v>
      </c>
      <c r="F353" s="67">
        <v>44.87</v>
      </c>
      <c r="G353" s="67">
        <v>20.329999999999998</v>
      </c>
      <c r="H353" s="63" t="s">
        <v>721</v>
      </c>
      <c r="J353" s="79">
        <v>11.677624702499999</v>
      </c>
      <c r="K353" s="63">
        <v>643</v>
      </c>
      <c r="O353" s="67" t="s">
        <v>54</v>
      </c>
      <c r="P353" s="63" t="s">
        <v>41</v>
      </c>
      <c r="R353" s="63" t="s">
        <v>41</v>
      </c>
      <c r="U353" s="67" t="s">
        <v>55</v>
      </c>
      <c r="V353" s="67" t="s">
        <v>193</v>
      </c>
      <c r="W353" s="67" t="s">
        <v>117</v>
      </c>
      <c r="AC353" s="63">
        <v>4</v>
      </c>
      <c r="AD353" s="63" t="s">
        <v>47</v>
      </c>
      <c r="AE353" s="63">
        <v>3900</v>
      </c>
      <c r="AF353" s="63">
        <v>9270</v>
      </c>
    </row>
    <row r="354" spans="1:32" s="63" customFormat="1" ht="43.2">
      <c r="A354" s="63">
        <v>187</v>
      </c>
      <c r="B354" s="63">
        <v>808</v>
      </c>
      <c r="C354" s="67" t="s">
        <v>718</v>
      </c>
      <c r="D354" s="67" t="s">
        <v>719</v>
      </c>
      <c r="E354" s="67" t="s">
        <v>720</v>
      </c>
      <c r="F354" s="67">
        <v>44.87</v>
      </c>
      <c r="G354" s="67">
        <v>20.329999999999998</v>
      </c>
      <c r="H354" s="63" t="s">
        <v>722</v>
      </c>
      <c r="J354" s="79">
        <v>11.677624702499999</v>
      </c>
      <c r="K354" s="63">
        <v>643</v>
      </c>
      <c r="O354" s="67" t="s">
        <v>54</v>
      </c>
      <c r="P354" s="63" t="s">
        <v>41</v>
      </c>
      <c r="R354" s="63" t="s">
        <v>41</v>
      </c>
      <c r="U354" s="67" t="s">
        <v>55</v>
      </c>
      <c r="V354" s="67" t="s">
        <v>193</v>
      </c>
      <c r="W354" s="67" t="s">
        <v>117</v>
      </c>
      <c r="AC354" s="63">
        <v>4</v>
      </c>
      <c r="AD354" s="63" t="s">
        <v>47</v>
      </c>
      <c r="AE354" s="63">
        <v>7330</v>
      </c>
      <c r="AF354" s="63">
        <v>8600</v>
      </c>
    </row>
    <row r="355" spans="1:32" s="63" customFormat="1" ht="43.2">
      <c r="A355" s="63">
        <v>187</v>
      </c>
      <c r="B355" s="63">
        <v>809</v>
      </c>
      <c r="C355" s="67" t="s">
        <v>718</v>
      </c>
      <c r="D355" s="67" t="s">
        <v>719</v>
      </c>
      <c r="E355" s="67" t="s">
        <v>720</v>
      </c>
      <c r="F355" s="67">
        <v>44.87</v>
      </c>
      <c r="G355" s="67">
        <v>20.329999999999998</v>
      </c>
      <c r="H355" s="63" t="s">
        <v>723</v>
      </c>
      <c r="J355" s="79">
        <v>11.677624702499999</v>
      </c>
      <c r="K355" s="63">
        <v>643</v>
      </c>
      <c r="O355" s="67" t="s">
        <v>54</v>
      </c>
      <c r="P355" s="63" t="s">
        <v>41</v>
      </c>
      <c r="R355" s="63" t="s">
        <v>41</v>
      </c>
      <c r="U355" s="67" t="s">
        <v>55</v>
      </c>
      <c r="V355" s="67" t="s">
        <v>193</v>
      </c>
      <c r="W355" s="67" t="s">
        <v>117</v>
      </c>
      <c r="AC355" s="63">
        <v>4</v>
      </c>
      <c r="AD355" s="63" t="s">
        <v>47</v>
      </c>
      <c r="AE355" s="63">
        <v>8480</v>
      </c>
      <c r="AF355" s="63">
        <v>10240</v>
      </c>
    </row>
    <row r="356" spans="1:32" s="63" customFormat="1" ht="43.2">
      <c r="A356" s="63">
        <v>187</v>
      </c>
      <c r="B356" s="63">
        <v>810</v>
      </c>
      <c r="C356" s="67" t="s">
        <v>718</v>
      </c>
      <c r="D356" s="67" t="s">
        <v>719</v>
      </c>
      <c r="E356" s="67" t="s">
        <v>720</v>
      </c>
      <c r="F356" s="67">
        <v>44.87</v>
      </c>
      <c r="G356" s="67">
        <v>20.329999999999998</v>
      </c>
      <c r="H356" s="63" t="s">
        <v>724</v>
      </c>
      <c r="J356" s="79">
        <v>11.677624702499999</v>
      </c>
      <c r="K356" s="63">
        <v>643</v>
      </c>
      <c r="O356" s="67" t="s">
        <v>54</v>
      </c>
      <c r="P356" s="63" t="s">
        <v>41</v>
      </c>
      <c r="R356" s="63" t="s">
        <v>41</v>
      </c>
      <c r="U356" s="67" t="s">
        <v>55</v>
      </c>
      <c r="V356" s="67" t="s">
        <v>193</v>
      </c>
      <c r="W356" s="67" t="s">
        <v>117</v>
      </c>
      <c r="AC356" s="63">
        <v>4</v>
      </c>
      <c r="AD356" s="63" t="s">
        <v>47</v>
      </c>
      <c r="AE356" s="63">
        <v>6660</v>
      </c>
      <c r="AF356" s="63">
        <v>8850</v>
      </c>
    </row>
    <row r="357" spans="1:32" s="63" customFormat="1" ht="43.2">
      <c r="A357" s="63">
        <v>187</v>
      </c>
      <c r="B357" s="63">
        <v>811</v>
      </c>
      <c r="C357" s="67" t="s">
        <v>718</v>
      </c>
      <c r="D357" s="67" t="s">
        <v>719</v>
      </c>
      <c r="E357" s="67" t="s">
        <v>720</v>
      </c>
      <c r="F357" s="67">
        <v>44.87</v>
      </c>
      <c r="G357" s="67">
        <v>20.329999999999998</v>
      </c>
      <c r="H357" s="63" t="s">
        <v>725</v>
      </c>
      <c r="J357" s="79">
        <v>11.677624702499999</v>
      </c>
      <c r="K357" s="63">
        <v>643</v>
      </c>
      <c r="O357" s="67" t="s">
        <v>54</v>
      </c>
      <c r="P357" s="63" t="s">
        <v>41</v>
      </c>
      <c r="R357" s="63" t="s">
        <v>41</v>
      </c>
      <c r="U357" s="67" t="s">
        <v>55</v>
      </c>
      <c r="V357" s="67" t="s">
        <v>193</v>
      </c>
      <c r="W357" s="67" t="s">
        <v>117</v>
      </c>
      <c r="AC357" s="63">
        <v>4</v>
      </c>
      <c r="AD357" s="63" t="s">
        <v>47</v>
      </c>
      <c r="AE357" s="63">
        <v>13280</v>
      </c>
      <c r="AF357" s="63">
        <v>14090</v>
      </c>
    </row>
    <row r="358" spans="1:32" s="63" customFormat="1" ht="43.2">
      <c r="A358" s="63">
        <v>187</v>
      </c>
      <c r="B358" s="63">
        <v>812</v>
      </c>
      <c r="C358" s="67" t="s">
        <v>718</v>
      </c>
      <c r="D358" s="67" t="s">
        <v>719</v>
      </c>
      <c r="E358" s="67" t="s">
        <v>720</v>
      </c>
      <c r="F358" s="67">
        <v>44.87</v>
      </c>
      <c r="G358" s="67">
        <v>20.329999999999998</v>
      </c>
      <c r="H358" s="63" t="s">
        <v>726</v>
      </c>
      <c r="J358" s="79">
        <v>11.677624702499999</v>
      </c>
      <c r="K358" s="63">
        <v>643</v>
      </c>
      <c r="O358" s="67" t="s">
        <v>54</v>
      </c>
      <c r="P358" s="63" t="s">
        <v>41</v>
      </c>
      <c r="R358" s="63" t="s">
        <v>41</v>
      </c>
      <c r="U358" s="67" t="s">
        <v>55</v>
      </c>
      <c r="V358" s="67" t="s">
        <v>193</v>
      </c>
      <c r="W358" s="67" t="s">
        <v>117</v>
      </c>
      <c r="AC358" s="63">
        <v>4</v>
      </c>
      <c r="AD358" s="63" t="s">
        <v>47</v>
      </c>
      <c r="AE358" s="63">
        <v>13910</v>
      </c>
      <c r="AF358" s="63">
        <v>14700</v>
      </c>
    </row>
    <row r="359" spans="1:32" s="63" customFormat="1" ht="43.2">
      <c r="A359" s="63">
        <v>187</v>
      </c>
      <c r="B359" s="63">
        <v>813</v>
      </c>
      <c r="C359" s="67" t="s">
        <v>718</v>
      </c>
      <c r="D359" s="67" t="s">
        <v>719</v>
      </c>
      <c r="E359" s="67" t="s">
        <v>720</v>
      </c>
      <c r="F359" s="67">
        <v>44.87</v>
      </c>
      <c r="G359" s="67">
        <v>20.329999999999998</v>
      </c>
      <c r="H359" s="63" t="s">
        <v>727</v>
      </c>
      <c r="J359" s="79">
        <v>11.677624702499999</v>
      </c>
      <c r="K359" s="63">
        <v>643</v>
      </c>
      <c r="O359" s="67" t="s">
        <v>54</v>
      </c>
      <c r="P359" s="63" t="s">
        <v>41</v>
      </c>
      <c r="R359" s="63" t="s">
        <v>41</v>
      </c>
      <c r="U359" s="67" t="s">
        <v>55</v>
      </c>
      <c r="V359" s="67" t="s">
        <v>193</v>
      </c>
      <c r="W359" s="67" t="s">
        <v>117</v>
      </c>
      <c r="AC359" s="63">
        <v>4</v>
      </c>
      <c r="AD359" s="63" t="s">
        <v>47</v>
      </c>
      <c r="AE359" s="63">
        <v>10670</v>
      </c>
      <c r="AF359" s="63">
        <v>12720</v>
      </c>
    </row>
    <row r="360" spans="1:32" s="63" customFormat="1" ht="43.2">
      <c r="A360" s="63">
        <v>187</v>
      </c>
      <c r="B360" s="63">
        <v>814</v>
      </c>
      <c r="C360" s="67" t="s">
        <v>718</v>
      </c>
      <c r="D360" s="67" t="s">
        <v>719</v>
      </c>
      <c r="E360" s="67" t="s">
        <v>720</v>
      </c>
      <c r="F360" s="67">
        <v>44.87</v>
      </c>
      <c r="G360" s="67">
        <v>20.329999999999998</v>
      </c>
      <c r="H360" s="63" t="s">
        <v>76</v>
      </c>
      <c r="J360" s="79">
        <v>11.677624702499999</v>
      </c>
      <c r="K360" s="63">
        <v>643</v>
      </c>
      <c r="O360" s="67" t="s">
        <v>54</v>
      </c>
      <c r="P360" s="63" t="s">
        <v>41</v>
      </c>
      <c r="R360" s="63" t="s">
        <v>41</v>
      </c>
      <c r="U360" s="67" t="s">
        <v>55</v>
      </c>
      <c r="V360" s="67" t="s">
        <v>193</v>
      </c>
      <c r="W360" s="67" t="s">
        <v>117</v>
      </c>
      <c r="AC360" s="63">
        <v>4</v>
      </c>
      <c r="AD360" s="63" t="s">
        <v>47</v>
      </c>
      <c r="AE360" s="63">
        <v>6220</v>
      </c>
      <c r="AF360" s="63">
        <v>9100</v>
      </c>
    </row>
    <row r="361" spans="1:32" s="63" customFormat="1" ht="43.2">
      <c r="A361" s="63">
        <v>187</v>
      </c>
      <c r="B361" s="63">
        <v>815</v>
      </c>
      <c r="C361" s="67" t="s">
        <v>718</v>
      </c>
      <c r="D361" s="67" t="s">
        <v>719</v>
      </c>
      <c r="E361" s="67" t="s">
        <v>720</v>
      </c>
      <c r="F361" s="67">
        <v>44.87</v>
      </c>
      <c r="G361" s="67">
        <v>20.329999999999998</v>
      </c>
      <c r="H361" s="63" t="s">
        <v>728</v>
      </c>
      <c r="J361" s="79">
        <v>11.677624702499999</v>
      </c>
      <c r="K361" s="63">
        <v>643</v>
      </c>
      <c r="O361" s="67" t="s">
        <v>54</v>
      </c>
      <c r="P361" s="63" t="s">
        <v>41</v>
      </c>
      <c r="R361" s="63" t="s">
        <v>41</v>
      </c>
      <c r="U361" s="67" t="s">
        <v>55</v>
      </c>
      <c r="V361" s="67" t="s">
        <v>193</v>
      </c>
      <c r="W361" s="67" t="s">
        <v>117</v>
      </c>
      <c r="AC361" s="63">
        <v>4</v>
      </c>
      <c r="AD361" s="63" t="s">
        <v>47</v>
      </c>
      <c r="AE361" s="63">
        <v>5010</v>
      </c>
      <c r="AF361" s="63">
        <v>8790</v>
      </c>
    </row>
    <row r="362" spans="1:32" s="63" customFormat="1" ht="43.2">
      <c r="A362" s="67">
        <v>188</v>
      </c>
      <c r="B362" s="63">
        <v>816</v>
      </c>
      <c r="C362" s="67" t="s">
        <v>729</v>
      </c>
      <c r="D362" s="67" t="s">
        <v>669</v>
      </c>
      <c r="E362" s="67" t="s">
        <v>730</v>
      </c>
      <c r="F362" s="67">
        <v>45.53</v>
      </c>
      <c r="G362" s="67">
        <v>17.98</v>
      </c>
      <c r="H362" s="63" t="s">
        <v>619</v>
      </c>
      <c r="J362" s="79">
        <v>10.888791084299999</v>
      </c>
      <c r="K362" s="63">
        <v>735</v>
      </c>
      <c r="O362" s="67" t="s">
        <v>54</v>
      </c>
      <c r="P362" s="63" t="s">
        <v>41</v>
      </c>
      <c r="R362" s="63" t="s">
        <v>42</v>
      </c>
      <c r="U362" s="67" t="s">
        <v>55</v>
      </c>
      <c r="V362" s="67" t="s">
        <v>193</v>
      </c>
      <c r="W362" s="67" t="s">
        <v>117</v>
      </c>
      <c r="AC362" s="63">
        <v>4</v>
      </c>
      <c r="AD362" s="63" t="s">
        <v>47</v>
      </c>
      <c r="AE362" s="63">
        <v>6900</v>
      </c>
      <c r="AF362" s="63">
        <v>7200</v>
      </c>
    </row>
    <row r="363" spans="1:32" s="63" customFormat="1" ht="43.2">
      <c r="A363" s="67">
        <v>188</v>
      </c>
      <c r="B363" s="63">
        <v>817</v>
      </c>
      <c r="C363" s="67" t="s">
        <v>729</v>
      </c>
      <c r="D363" s="67" t="s">
        <v>669</v>
      </c>
      <c r="E363" s="67" t="s">
        <v>730</v>
      </c>
      <c r="F363" s="67">
        <v>45.53</v>
      </c>
      <c r="G363" s="67">
        <v>17.98</v>
      </c>
      <c r="H363" s="63" t="s">
        <v>39</v>
      </c>
      <c r="J363" s="79">
        <v>10.888791084299999</v>
      </c>
      <c r="K363" s="63">
        <v>735</v>
      </c>
      <c r="O363" s="67" t="s">
        <v>54</v>
      </c>
      <c r="P363" s="63" t="s">
        <v>41</v>
      </c>
      <c r="R363" s="63" t="s">
        <v>42</v>
      </c>
      <c r="U363" s="67" t="s">
        <v>55</v>
      </c>
      <c r="V363" s="67" t="s">
        <v>193</v>
      </c>
      <c r="W363" s="67" t="s">
        <v>117</v>
      </c>
      <c r="AC363" s="63">
        <v>4</v>
      </c>
      <c r="AD363" s="63" t="s">
        <v>47</v>
      </c>
      <c r="AE363" s="63">
        <v>4400</v>
      </c>
      <c r="AF363" s="63">
        <v>4400</v>
      </c>
    </row>
    <row r="364" spans="1:32" s="63" customFormat="1" ht="43.2">
      <c r="A364" s="67">
        <v>188</v>
      </c>
      <c r="B364" s="63">
        <v>818</v>
      </c>
      <c r="C364" s="67" t="s">
        <v>729</v>
      </c>
      <c r="D364" s="67" t="s">
        <v>669</v>
      </c>
      <c r="E364" s="67" t="s">
        <v>730</v>
      </c>
      <c r="F364" s="67">
        <v>45.53</v>
      </c>
      <c r="G364" s="67">
        <v>17.98</v>
      </c>
      <c r="H364" s="63" t="s">
        <v>53</v>
      </c>
      <c r="J364" s="79">
        <v>10.888791084299999</v>
      </c>
      <c r="K364" s="63">
        <v>735</v>
      </c>
      <c r="O364" s="67" t="s">
        <v>54</v>
      </c>
      <c r="P364" s="63" t="s">
        <v>41</v>
      </c>
      <c r="R364" s="63" t="s">
        <v>42</v>
      </c>
      <c r="U364" s="67" t="s">
        <v>55</v>
      </c>
      <c r="V364" s="67" t="s">
        <v>193</v>
      </c>
      <c r="W364" s="67" t="s">
        <v>117</v>
      </c>
      <c r="AC364" s="63">
        <v>4</v>
      </c>
      <c r="AD364" s="63" t="s">
        <v>47</v>
      </c>
      <c r="AE364" s="63">
        <v>5200</v>
      </c>
      <c r="AF364" s="63">
        <v>5900</v>
      </c>
    </row>
    <row r="365" spans="1:32" s="63" customFormat="1" ht="43.2">
      <c r="A365" s="67">
        <v>188</v>
      </c>
      <c r="B365" s="63">
        <v>819</v>
      </c>
      <c r="C365" s="67" t="s">
        <v>729</v>
      </c>
      <c r="D365" s="67" t="s">
        <v>669</v>
      </c>
      <c r="E365" s="67" t="s">
        <v>730</v>
      </c>
      <c r="F365" s="67">
        <v>45.53</v>
      </c>
      <c r="G365" s="67">
        <v>17.98</v>
      </c>
      <c r="H365" s="63" t="s">
        <v>619</v>
      </c>
      <c r="J365" s="79">
        <v>11.029144287099999</v>
      </c>
      <c r="K365" s="63">
        <v>638</v>
      </c>
      <c r="O365" s="67" t="s">
        <v>54</v>
      </c>
      <c r="P365" s="63" t="s">
        <v>41</v>
      </c>
      <c r="R365" s="63" t="s">
        <v>42</v>
      </c>
      <c r="U365" s="67" t="s">
        <v>55</v>
      </c>
      <c r="V365" s="67" t="s">
        <v>193</v>
      </c>
      <c r="W365" s="67" t="s">
        <v>117</v>
      </c>
      <c r="AC365" s="63">
        <v>4</v>
      </c>
      <c r="AD365" s="63" t="s">
        <v>47</v>
      </c>
      <c r="AE365" s="63">
        <v>5200</v>
      </c>
      <c r="AF365" s="63">
        <v>5200</v>
      </c>
    </row>
    <row r="366" spans="1:32" s="63" customFormat="1" ht="43.2">
      <c r="A366" s="67">
        <v>188</v>
      </c>
      <c r="B366" s="63">
        <v>820</v>
      </c>
      <c r="C366" s="67" t="s">
        <v>729</v>
      </c>
      <c r="D366" s="67" t="s">
        <v>669</v>
      </c>
      <c r="E366" s="67" t="s">
        <v>730</v>
      </c>
      <c r="F366" s="67">
        <v>45.53</v>
      </c>
      <c r="G366" s="67">
        <v>17.98</v>
      </c>
      <c r="H366" s="63" t="s">
        <v>39</v>
      </c>
      <c r="J366" s="79">
        <v>11.029144287099999</v>
      </c>
      <c r="K366" s="63">
        <v>638</v>
      </c>
      <c r="O366" s="67" t="s">
        <v>54</v>
      </c>
      <c r="P366" s="63" t="s">
        <v>41</v>
      </c>
      <c r="R366" s="63" t="s">
        <v>42</v>
      </c>
      <c r="U366" s="67" t="s">
        <v>55</v>
      </c>
      <c r="V366" s="67" t="s">
        <v>193</v>
      </c>
      <c r="W366" s="67" t="s">
        <v>117</v>
      </c>
      <c r="AC366" s="63">
        <v>4</v>
      </c>
      <c r="AD366" s="63" t="s">
        <v>47</v>
      </c>
      <c r="AE366" s="63">
        <v>10900</v>
      </c>
      <c r="AF366" s="63">
        <v>12100</v>
      </c>
    </row>
    <row r="367" spans="1:32" s="63" customFormat="1" ht="43.2">
      <c r="A367" s="67">
        <v>188</v>
      </c>
      <c r="B367" s="63">
        <v>821</v>
      </c>
      <c r="C367" s="67" t="s">
        <v>729</v>
      </c>
      <c r="D367" s="67" t="s">
        <v>669</v>
      </c>
      <c r="E367" s="67" t="s">
        <v>730</v>
      </c>
      <c r="F367" s="67">
        <v>45.53</v>
      </c>
      <c r="G367" s="67">
        <v>17.98</v>
      </c>
      <c r="H367" s="63" t="s">
        <v>53</v>
      </c>
      <c r="J367" s="79">
        <v>11.029144287099999</v>
      </c>
      <c r="K367" s="63">
        <v>638</v>
      </c>
      <c r="O367" s="67" t="s">
        <v>54</v>
      </c>
      <c r="P367" s="63" t="s">
        <v>41</v>
      </c>
      <c r="R367" s="63" t="s">
        <v>42</v>
      </c>
      <c r="U367" s="67" t="s">
        <v>55</v>
      </c>
      <c r="V367" s="67" t="s">
        <v>193</v>
      </c>
      <c r="W367" s="67" t="s">
        <v>117</v>
      </c>
      <c r="AC367" s="63">
        <v>4</v>
      </c>
      <c r="AD367" s="63" t="s">
        <v>47</v>
      </c>
      <c r="AE367" s="63">
        <v>6100</v>
      </c>
      <c r="AF367" s="63">
        <v>6600</v>
      </c>
    </row>
    <row r="368" spans="1:32" s="63" customFormat="1" ht="43.2">
      <c r="A368" s="67">
        <v>188</v>
      </c>
      <c r="B368" s="63">
        <v>822</v>
      </c>
      <c r="C368" s="67" t="s">
        <v>729</v>
      </c>
      <c r="D368" s="67" t="s">
        <v>669</v>
      </c>
      <c r="E368" s="67" t="s">
        <v>730</v>
      </c>
      <c r="F368" s="67">
        <v>45.53</v>
      </c>
      <c r="G368" s="67">
        <v>17.98</v>
      </c>
      <c r="H368" s="63" t="s">
        <v>89</v>
      </c>
      <c r="J368" s="79">
        <v>11.029144287099999</v>
      </c>
      <c r="K368" s="63">
        <v>638</v>
      </c>
      <c r="O368" s="67" t="s">
        <v>54</v>
      </c>
      <c r="P368" s="63" t="s">
        <v>41</v>
      </c>
      <c r="R368" s="63" t="s">
        <v>42</v>
      </c>
      <c r="U368" s="67" t="s">
        <v>55</v>
      </c>
      <c r="V368" s="67" t="s">
        <v>193</v>
      </c>
      <c r="W368" s="67" t="s">
        <v>117</v>
      </c>
      <c r="X368" s="67" t="s">
        <v>118</v>
      </c>
      <c r="AC368" s="63">
        <v>4</v>
      </c>
      <c r="AD368" s="63" t="s">
        <v>47</v>
      </c>
      <c r="AE368" s="63">
        <v>7400</v>
      </c>
      <c r="AF368" s="63">
        <v>9400</v>
      </c>
    </row>
    <row r="369" spans="1:34" s="63" customFormat="1" ht="43.2">
      <c r="A369" s="67">
        <v>209</v>
      </c>
      <c r="B369" s="63">
        <v>823</v>
      </c>
      <c r="C369" s="67" t="s">
        <v>731</v>
      </c>
      <c r="D369" s="67" t="s">
        <v>732</v>
      </c>
      <c r="E369" s="67" t="s">
        <v>733</v>
      </c>
      <c r="F369" s="67">
        <v>41.8</v>
      </c>
      <c r="G369" s="67">
        <v>1.1167</v>
      </c>
      <c r="H369" s="67"/>
      <c r="O369" s="67" t="s">
        <v>734</v>
      </c>
      <c r="P369" s="63" t="s">
        <v>42</v>
      </c>
      <c r="R369" s="63" t="s">
        <v>41</v>
      </c>
      <c r="U369" s="81" t="s">
        <v>55</v>
      </c>
      <c r="V369" s="67" t="s">
        <v>193</v>
      </c>
      <c r="W369" s="67" t="s">
        <v>117</v>
      </c>
      <c r="X369" s="82" t="s">
        <v>118</v>
      </c>
      <c r="AC369" s="67">
        <v>3</v>
      </c>
      <c r="AD369" s="63" t="s">
        <v>47</v>
      </c>
      <c r="AE369" s="67">
        <v>3098</v>
      </c>
      <c r="AF369" s="67">
        <v>3358</v>
      </c>
      <c r="AG369" s="67"/>
      <c r="AH369" s="67"/>
    </row>
    <row r="370" spans="1:34" s="63" customFormat="1" ht="43.2">
      <c r="A370" s="67">
        <v>209</v>
      </c>
      <c r="B370" s="63">
        <v>824</v>
      </c>
      <c r="C370" s="67" t="s">
        <v>731</v>
      </c>
      <c r="D370" s="67" t="s">
        <v>732</v>
      </c>
      <c r="E370" s="67" t="s">
        <v>733</v>
      </c>
      <c r="F370" s="67">
        <v>41.8</v>
      </c>
      <c r="G370" s="67">
        <v>1.1167</v>
      </c>
      <c r="H370" s="67"/>
      <c r="O370" s="67" t="s">
        <v>734</v>
      </c>
      <c r="P370" s="63" t="s">
        <v>42</v>
      </c>
      <c r="R370" s="63" t="s">
        <v>41</v>
      </c>
      <c r="U370" s="81" t="s">
        <v>55</v>
      </c>
      <c r="V370" s="67" t="s">
        <v>193</v>
      </c>
      <c r="W370" s="67" t="s">
        <v>117</v>
      </c>
      <c r="X370" s="82" t="s">
        <v>118</v>
      </c>
      <c r="AC370" s="67">
        <v>3</v>
      </c>
      <c r="AD370" s="63" t="s">
        <v>47</v>
      </c>
      <c r="AE370" s="67">
        <v>4568</v>
      </c>
      <c r="AF370" s="67">
        <v>4767</v>
      </c>
      <c r="AG370" s="67"/>
      <c r="AH370" s="67"/>
    </row>
    <row r="371" spans="1:34" s="63" customFormat="1" ht="43.2">
      <c r="A371" s="67">
        <v>209</v>
      </c>
      <c r="B371" s="63">
        <v>825</v>
      </c>
      <c r="C371" s="67" t="s">
        <v>731</v>
      </c>
      <c r="D371" s="67" t="s">
        <v>732</v>
      </c>
      <c r="E371" s="67" t="s">
        <v>733</v>
      </c>
      <c r="F371" s="67">
        <v>41.8</v>
      </c>
      <c r="G371" s="67">
        <v>1.1167</v>
      </c>
      <c r="H371" s="67"/>
      <c r="O371" s="67" t="s">
        <v>734</v>
      </c>
      <c r="P371" s="63" t="s">
        <v>42</v>
      </c>
      <c r="R371" s="63" t="s">
        <v>41</v>
      </c>
      <c r="U371" s="81" t="s">
        <v>55</v>
      </c>
      <c r="V371" s="67" t="s">
        <v>193</v>
      </c>
      <c r="W371" s="67" t="s">
        <v>117</v>
      </c>
      <c r="X371" s="82" t="s">
        <v>118</v>
      </c>
      <c r="AC371" s="67">
        <v>3</v>
      </c>
      <c r="AD371" s="63" t="s">
        <v>47</v>
      </c>
      <c r="AE371" s="67">
        <v>3645</v>
      </c>
      <c r="AF371" s="67">
        <v>1557</v>
      </c>
      <c r="AG371" s="67"/>
      <c r="AH371" s="67"/>
    </row>
    <row r="372" spans="1:34" s="63" customFormat="1" ht="43.2">
      <c r="A372" s="67">
        <v>209</v>
      </c>
      <c r="B372" s="63">
        <v>826</v>
      </c>
      <c r="C372" s="67" t="s">
        <v>731</v>
      </c>
      <c r="D372" s="67" t="s">
        <v>735</v>
      </c>
      <c r="E372" s="67" t="s">
        <v>736</v>
      </c>
      <c r="F372" s="67">
        <v>41.5</v>
      </c>
      <c r="G372" s="67">
        <v>0.1333</v>
      </c>
      <c r="H372" s="67"/>
      <c r="O372" s="67" t="s">
        <v>734</v>
      </c>
      <c r="P372" s="63" t="s">
        <v>42</v>
      </c>
      <c r="R372" s="63" t="s">
        <v>41</v>
      </c>
      <c r="U372" s="81" t="s">
        <v>55</v>
      </c>
      <c r="V372" s="67" t="s">
        <v>193</v>
      </c>
      <c r="W372" s="67" t="s">
        <v>117</v>
      </c>
      <c r="X372" s="82" t="s">
        <v>118</v>
      </c>
      <c r="AC372" s="67">
        <v>3</v>
      </c>
      <c r="AD372" s="63" t="s">
        <v>47</v>
      </c>
      <c r="AE372" s="67">
        <v>770</v>
      </c>
      <c r="AF372" s="67">
        <v>1672</v>
      </c>
      <c r="AG372" s="67"/>
      <c r="AH372" s="67"/>
    </row>
    <row r="373" spans="1:34" s="63" customFormat="1" ht="43.2">
      <c r="A373" s="67">
        <v>209</v>
      </c>
      <c r="B373" s="63">
        <v>827</v>
      </c>
      <c r="C373" s="67" t="s">
        <v>731</v>
      </c>
      <c r="D373" s="67" t="s">
        <v>735</v>
      </c>
      <c r="E373" s="67" t="s">
        <v>736</v>
      </c>
      <c r="F373" s="67">
        <v>41.5</v>
      </c>
      <c r="G373" s="67">
        <v>0.1333</v>
      </c>
      <c r="H373" s="67"/>
      <c r="O373" s="67" t="s">
        <v>734</v>
      </c>
      <c r="P373" s="63" t="s">
        <v>42</v>
      </c>
      <c r="R373" s="63" t="s">
        <v>41</v>
      </c>
      <c r="U373" s="81" t="s">
        <v>55</v>
      </c>
      <c r="V373" s="67" t="s">
        <v>193</v>
      </c>
      <c r="W373" s="67" t="s">
        <v>117</v>
      </c>
      <c r="X373" s="82" t="s">
        <v>118</v>
      </c>
      <c r="AC373" s="67">
        <v>3</v>
      </c>
      <c r="AD373" s="63" t="s">
        <v>47</v>
      </c>
      <c r="AE373" s="67">
        <v>1247</v>
      </c>
      <c r="AF373" s="67">
        <v>1888</v>
      </c>
      <c r="AG373" s="67"/>
      <c r="AH373" s="67"/>
    </row>
    <row r="374" spans="1:34" s="63" customFormat="1" ht="43.2">
      <c r="A374" s="67">
        <v>209</v>
      </c>
      <c r="B374" s="63">
        <v>828</v>
      </c>
      <c r="C374" s="67" t="s">
        <v>731</v>
      </c>
      <c r="D374" s="67" t="s">
        <v>737</v>
      </c>
      <c r="E374" s="67" t="s">
        <v>738</v>
      </c>
      <c r="F374" s="67">
        <v>41.767000000000003</v>
      </c>
      <c r="G374" s="67">
        <v>1.2669999999999999</v>
      </c>
      <c r="H374" s="67"/>
      <c r="O374" s="67" t="s">
        <v>734</v>
      </c>
      <c r="P374" s="63" t="s">
        <v>41</v>
      </c>
      <c r="R374" s="63" t="s">
        <v>41</v>
      </c>
      <c r="U374" s="81" t="s">
        <v>55</v>
      </c>
      <c r="V374" s="67" t="s">
        <v>193</v>
      </c>
      <c r="W374" s="67" t="s">
        <v>117</v>
      </c>
      <c r="X374" s="82" t="s">
        <v>118</v>
      </c>
      <c r="AC374" s="67">
        <v>3</v>
      </c>
      <c r="AD374" s="63" t="s">
        <v>47</v>
      </c>
      <c r="AE374" s="67">
        <v>4127</v>
      </c>
      <c r="AF374" s="67">
        <v>3863</v>
      </c>
      <c r="AG374" s="67"/>
      <c r="AH374" s="67"/>
    </row>
    <row r="375" spans="1:34" s="63" customFormat="1" ht="43.2">
      <c r="A375" s="67">
        <v>209</v>
      </c>
      <c r="B375" s="63">
        <v>829</v>
      </c>
      <c r="C375" s="67" t="s">
        <v>731</v>
      </c>
      <c r="D375" s="67" t="s">
        <v>737</v>
      </c>
      <c r="E375" s="67" t="s">
        <v>738</v>
      </c>
      <c r="F375" s="67">
        <v>41.7667</v>
      </c>
      <c r="G375" s="67">
        <v>1.2666999999999999</v>
      </c>
      <c r="H375" s="67"/>
      <c r="O375" s="67" t="s">
        <v>734</v>
      </c>
      <c r="P375" s="63" t="s">
        <v>41</v>
      </c>
      <c r="R375" s="63" t="s">
        <v>41</v>
      </c>
      <c r="U375" s="81" t="s">
        <v>55</v>
      </c>
      <c r="V375" s="67" t="s">
        <v>193</v>
      </c>
      <c r="W375" s="67" t="s">
        <v>117</v>
      </c>
      <c r="X375" s="82" t="s">
        <v>118</v>
      </c>
      <c r="AC375" s="67">
        <v>3</v>
      </c>
      <c r="AD375" s="63" t="s">
        <v>47</v>
      </c>
      <c r="AE375" s="67">
        <v>2941</v>
      </c>
      <c r="AF375" s="67">
        <v>3317</v>
      </c>
      <c r="AG375" s="67"/>
      <c r="AH375" s="67"/>
    </row>
    <row r="376" spans="1:34" s="63" customFormat="1" ht="43.2">
      <c r="A376" s="67">
        <v>209</v>
      </c>
      <c r="B376" s="63">
        <v>830</v>
      </c>
      <c r="C376" s="67" t="s">
        <v>731</v>
      </c>
      <c r="D376" s="67" t="s">
        <v>737</v>
      </c>
      <c r="E376" s="67" t="s">
        <v>738</v>
      </c>
      <c r="F376" s="67">
        <v>41.7667</v>
      </c>
      <c r="G376" s="67">
        <v>1.2666999999999999</v>
      </c>
      <c r="H376" s="67"/>
      <c r="O376" s="67" t="s">
        <v>734</v>
      </c>
      <c r="P376" s="63" t="s">
        <v>41</v>
      </c>
      <c r="R376" s="63" t="s">
        <v>41</v>
      </c>
      <c r="U376" s="81" t="s">
        <v>55</v>
      </c>
      <c r="V376" s="67" t="s">
        <v>193</v>
      </c>
      <c r="W376" s="67" t="s">
        <v>117</v>
      </c>
      <c r="X376" s="82" t="s">
        <v>118</v>
      </c>
      <c r="AC376" s="67">
        <v>3</v>
      </c>
      <c r="AD376" s="63" t="s">
        <v>47</v>
      </c>
      <c r="AE376" s="67">
        <v>5420</v>
      </c>
      <c r="AF376" s="67">
        <v>4229</v>
      </c>
      <c r="AG376" s="67"/>
      <c r="AH376" s="67"/>
    </row>
    <row r="377" spans="1:34" s="63" customFormat="1" ht="43.2">
      <c r="A377" s="67">
        <v>210</v>
      </c>
      <c r="B377" s="63">
        <v>831</v>
      </c>
      <c r="C377" s="67" t="s">
        <v>739</v>
      </c>
      <c r="D377" s="67" t="s">
        <v>740</v>
      </c>
      <c r="E377" s="67" t="s">
        <v>741</v>
      </c>
      <c r="F377" s="67">
        <v>59.9</v>
      </c>
      <c r="G377" s="67">
        <v>17</v>
      </c>
      <c r="H377" s="67"/>
      <c r="O377" s="67" t="s">
        <v>742</v>
      </c>
      <c r="P377" s="63" t="s">
        <v>42</v>
      </c>
      <c r="R377" s="63" t="s">
        <v>42</v>
      </c>
      <c r="U377" s="81" t="s">
        <v>55</v>
      </c>
      <c r="V377" s="67" t="s">
        <v>193</v>
      </c>
      <c r="W377" s="67" t="s">
        <v>117</v>
      </c>
      <c r="X377" s="82" t="s">
        <v>61</v>
      </c>
      <c r="Y377" s="63">
        <v>108</v>
      </c>
      <c r="AC377" s="67">
        <v>3</v>
      </c>
      <c r="AD377" s="63" t="s">
        <v>47</v>
      </c>
      <c r="AE377" s="67">
        <v>6246</v>
      </c>
      <c r="AF377" s="67">
        <v>6940</v>
      </c>
      <c r="AG377" s="67"/>
      <c r="AH377" s="67"/>
    </row>
    <row r="378" spans="1:34" s="63" customFormat="1" ht="43.2">
      <c r="A378" s="67">
        <v>210</v>
      </c>
      <c r="B378" s="63">
        <v>832</v>
      </c>
      <c r="C378" s="67" t="s">
        <v>739</v>
      </c>
      <c r="D378" s="67" t="s">
        <v>740</v>
      </c>
      <c r="E378" s="67" t="s">
        <v>741</v>
      </c>
      <c r="F378" s="67">
        <v>59.9</v>
      </c>
      <c r="G378" s="67">
        <v>17</v>
      </c>
      <c r="H378" s="67"/>
      <c r="O378" s="67" t="s">
        <v>742</v>
      </c>
      <c r="P378" s="63" t="s">
        <v>42</v>
      </c>
      <c r="R378" s="63" t="s">
        <v>42</v>
      </c>
      <c r="U378" s="81" t="s">
        <v>55</v>
      </c>
      <c r="V378" s="67" t="s">
        <v>193</v>
      </c>
      <c r="W378" s="67" t="s">
        <v>117</v>
      </c>
      <c r="X378" s="82" t="s">
        <v>61</v>
      </c>
      <c r="Y378" s="63">
        <v>108</v>
      </c>
      <c r="AC378" s="67">
        <v>3</v>
      </c>
      <c r="AD378" s="63" t="s">
        <v>47</v>
      </c>
      <c r="AE378" s="67">
        <v>8160</v>
      </c>
      <c r="AF378" s="67">
        <v>8500</v>
      </c>
      <c r="AG378" s="67"/>
      <c r="AH378" s="67"/>
    </row>
    <row r="379" spans="1:34" s="63" customFormat="1" ht="43.2">
      <c r="A379" s="67">
        <v>210</v>
      </c>
      <c r="B379" s="63">
        <v>833</v>
      </c>
      <c r="C379" s="67" t="s">
        <v>739</v>
      </c>
      <c r="D379" s="67" t="s">
        <v>743</v>
      </c>
      <c r="E379" s="67" t="s">
        <v>744</v>
      </c>
      <c r="F379" s="67">
        <v>59.8</v>
      </c>
      <c r="G379" s="67">
        <v>17.666699999999999</v>
      </c>
      <c r="H379" s="67"/>
      <c r="O379" s="67" t="s">
        <v>742</v>
      </c>
      <c r="P379" s="63" t="s">
        <v>42</v>
      </c>
      <c r="R379" s="63" t="s">
        <v>42</v>
      </c>
      <c r="U379" s="81" t="s">
        <v>55</v>
      </c>
      <c r="V379" s="67" t="s">
        <v>193</v>
      </c>
      <c r="W379" s="67" t="s">
        <v>117</v>
      </c>
      <c r="X379" s="82" t="s">
        <v>61</v>
      </c>
      <c r="Y379" s="63">
        <v>108</v>
      </c>
      <c r="AC379" s="67">
        <v>3</v>
      </c>
      <c r="AD379" s="63" t="s">
        <v>47</v>
      </c>
      <c r="AE379" s="67">
        <v>6691</v>
      </c>
      <c r="AF379" s="67">
        <v>6970</v>
      </c>
      <c r="AG379" s="67"/>
      <c r="AH379" s="67"/>
    </row>
    <row r="380" spans="1:34" s="63" customFormat="1" ht="43.2">
      <c r="A380" s="67">
        <v>210</v>
      </c>
      <c r="B380" s="63">
        <v>834</v>
      </c>
      <c r="C380" s="67" t="s">
        <v>739</v>
      </c>
      <c r="D380" s="67" t="s">
        <v>740</v>
      </c>
      <c r="E380" s="67" t="s">
        <v>741</v>
      </c>
      <c r="F380" s="67">
        <v>59.9</v>
      </c>
      <c r="G380" s="67">
        <v>17</v>
      </c>
      <c r="H380" s="67"/>
      <c r="O380" s="67" t="s">
        <v>745</v>
      </c>
      <c r="P380" s="63" t="s">
        <v>42</v>
      </c>
      <c r="R380" s="63" t="s">
        <v>42</v>
      </c>
      <c r="U380" s="81" t="s">
        <v>55</v>
      </c>
      <c r="V380" s="67" t="s">
        <v>193</v>
      </c>
      <c r="W380" s="67" t="s">
        <v>117</v>
      </c>
      <c r="X380" s="82" t="s">
        <v>61</v>
      </c>
      <c r="Y380" s="63">
        <v>108</v>
      </c>
      <c r="AC380" s="67">
        <v>3</v>
      </c>
      <c r="AD380" s="63" t="s">
        <v>47</v>
      </c>
      <c r="AE380" s="67">
        <v>2549</v>
      </c>
      <c r="AF380" s="67">
        <v>6070</v>
      </c>
      <c r="AG380" s="67"/>
      <c r="AH380" s="67"/>
    </row>
    <row r="381" spans="1:34" s="63" customFormat="1" ht="43.2">
      <c r="A381" s="67">
        <v>210</v>
      </c>
      <c r="B381" s="63">
        <v>835</v>
      </c>
      <c r="C381" s="67" t="s">
        <v>739</v>
      </c>
      <c r="D381" s="67" t="s">
        <v>743</v>
      </c>
      <c r="E381" s="67" t="s">
        <v>744</v>
      </c>
      <c r="F381" s="67">
        <v>59.8</v>
      </c>
      <c r="G381" s="67">
        <v>17.666699999999999</v>
      </c>
      <c r="H381" s="67"/>
      <c r="O381" s="67" t="s">
        <v>745</v>
      </c>
      <c r="P381" s="63" t="s">
        <v>42</v>
      </c>
      <c r="R381" s="63" t="s">
        <v>42</v>
      </c>
      <c r="U381" s="81" t="s">
        <v>55</v>
      </c>
      <c r="V381" s="67" t="s">
        <v>193</v>
      </c>
      <c r="W381" s="67" t="s">
        <v>117</v>
      </c>
      <c r="X381" s="82" t="s">
        <v>61</v>
      </c>
      <c r="Y381" s="63">
        <v>108</v>
      </c>
      <c r="AC381" s="67">
        <v>3</v>
      </c>
      <c r="AD381" s="63" t="s">
        <v>47</v>
      </c>
      <c r="AE381" s="67">
        <v>1898</v>
      </c>
      <c r="AF381" s="67">
        <v>3650</v>
      </c>
      <c r="AG381" s="67"/>
      <c r="AH381" s="67"/>
    </row>
    <row r="382" spans="1:34" s="63" customFormat="1" ht="43.2">
      <c r="A382" s="67">
        <v>211</v>
      </c>
      <c r="B382" s="63">
        <v>836</v>
      </c>
      <c r="C382" s="67" t="s">
        <v>746</v>
      </c>
      <c r="D382" s="67" t="s">
        <v>747</v>
      </c>
      <c r="E382" s="67" t="s">
        <v>748</v>
      </c>
      <c r="F382" s="67">
        <v>55.933300000000003</v>
      </c>
      <c r="G382" s="67">
        <v>-3.2166999999999999</v>
      </c>
      <c r="H382" s="67"/>
      <c r="M382" s="63">
        <v>6</v>
      </c>
      <c r="O382" s="67" t="s">
        <v>734</v>
      </c>
      <c r="P382" s="63" t="s">
        <v>41</v>
      </c>
      <c r="R382" s="63" t="s">
        <v>41</v>
      </c>
      <c r="U382" s="81" t="s">
        <v>55</v>
      </c>
      <c r="V382" s="67" t="s">
        <v>193</v>
      </c>
      <c r="W382" s="67" t="s">
        <v>117</v>
      </c>
      <c r="X382" s="82" t="s">
        <v>61</v>
      </c>
      <c r="Y382" s="63" t="s">
        <v>749</v>
      </c>
      <c r="AC382" s="67">
        <v>4</v>
      </c>
      <c r="AD382" s="63" t="s">
        <v>47</v>
      </c>
      <c r="AE382" s="67">
        <v>5970</v>
      </c>
      <c r="AF382" s="67">
        <v>6300</v>
      </c>
      <c r="AG382" s="67"/>
      <c r="AH382" s="67"/>
    </row>
    <row r="383" spans="1:34" s="63" customFormat="1" ht="43.2">
      <c r="A383" s="67">
        <v>212</v>
      </c>
      <c r="B383" s="63">
        <v>837</v>
      </c>
      <c r="C383" s="67" t="s">
        <v>750</v>
      </c>
      <c r="D383" s="67" t="s">
        <v>751</v>
      </c>
      <c r="E383" s="67" t="s">
        <v>752</v>
      </c>
      <c r="F383" s="67">
        <v>52.416699999999999</v>
      </c>
      <c r="G383" s="67">
        <v>16.899999999999999</v>
      </c>
      <c r="H383" s="67"/>
      <c r="O383" s="67" t="s">
        <v>54</v>
      </c>
      <c r="P383" s="63" t="s">
        <v>42</v>
      </c>
      <c r="R383" s="63" t="s">
        <v>41</v>
      </c>
      <c r="U383" s="81" t="s">
        <v>55</v>
      </c>
      <c r="V383" s="67" t="s">
        <v>193</v>
      </c>
      <c r="W383" s="67" t="s">
        <v>117</v>
      </c>
      <c r="X383" s="82" t="s">
        <v>61</v>
      </c>
      <c r="Y383" s="63">
        <v>90</v>
      </c>
      <c r="Z383" s="63">
        <v>80</v>
      </c>
      <c r="AA383" s="63">
        <v>120</v>
      </c>
      <c r="AC383" s="67">
        <v>4</v>
      </c>
      <c r="AD383" s="63" t="s">
        <v>47</v>
      </c>
      <c r="AE383" s="67">
        <v>11240</v>
      </c>
      <c r="AF383" s="67">
        <v>12890</v>
      </c>
      <c r="AG383" s="67"/>
      <c r="AH383" s="67"/>
    </row>
    <row r="384" spans="1:34" s="63" customFormat="1" ht="43.2">
      <c r="A384" s="67">
        <v>212</v>
      </c>
      <c r="B384" s="63">
        <v>838</v>
      </c>
      <c r="C384" s="67" t="s">
        <v>750</v>
      </c>
      <c r="D384" s="67" t="s">
        <v>751</v>
      </c>
      <c r="E384" s="67" t="s">
        <v>752</v>
      </c>
      <c r="F384" s="67">
        <v>52.416699999999999</v>
      </c>
      <c r="G384" s="67">
        <v>16.899999999999999</v>
      </c>
      <c r="H384" s="67"/>
      <c r="O384" s="67" t="s">
        <v>54</v>
      </c>
      <c r="P384" s="63" t="s">
        <v>42</v>
      </c>
      <c r="R384" s="63" t="s">
        <v>41</v>
      </c>
      <c r="U384" s="81" t="s">
        <v>55</v>
      </c>
      <c r="V384" s="67" t="s">
        <v>193</v>
      </c>
      <c r="W384" s="67" t="s">
        <v>117</v>
      </c>
      <c r="X384" s="82" t="s">
        <v>61</v>
      </c>
      <c r="Y384" s="63">
        <v>90</v>
      </c>
      <c r="Z384" s="63">
        <v>80</v>
      </c>
      <c r="AA384" s="63">
        <v>120</v>
      </c>
      <c r="AC384" s="67">
        <v>4</v>
      </c>
      <c r="AD384" s="63" t="s">
        <v>47</v>
      </c>
      <c r="AE384" s="67">
        <v>8670</v>
      </c>
      <c r="AF384" s="67">
        <v>12780</v>
      </c>
      <c r="AG384" s="67"/>
      <c r="AH384" s="67"/>
    </row>
    <row r="385" spans="1:34" s="63" customFormat="1" ht="43.2">
      <c r="A385" s="67">
        <v>212</v>
      </c>
      <c r="B385" s="63">
        <v>839</v>
      </c>
      <c r="C385" s="67" t="s">
        <v>750</v>
      </c>
      <c r="D385" s="67" t="s">
        <v>751</v>
      </c>
      <c r="E385" s="67" t="s">
        <v>752</v>
      </c>
      <c r="F385" s="67">
        <v>52.416699999999999</v>
      </c>
      <c r="G385" s="67">
        <v>16.899999999999999</v>
      </c>
      <c r="H385" s="67"/>
      <c r="O385" s="67" t="s">
        <v>54</v>
      </c>
      <c r="P385" s="63" t="s">
        <v>42</v>
      </c>
      <c r="R385" s="63" t="s">
        <v>41</v>
      </c>
      <c r="U385" s="81" t="s">
        <v>55</v>
      </c>
      <c r="V385" s="67" t="s">
        <v>193</v>
      </c>
      <c r="W385" s="67" t="s">
        <v>117</v>
      </c>
      <c r="X385" s="82" t="s">
        <v>61</v>
      </c>
      <c r="Y385" s="63">
        <v>90</v>
      </c>
      <c r="Z385" s="63">
        <v>80</v>
      </c>
      <c r="AA385" s="63">
        <v>120</v>
      </c>
      <c r="AC385" s="67">
        <v>4</v>
      </c>
      <c r="AD385" s="63" t="s">
        <v>47</v>
      </c>
      <c r="AE385" s="67">
        <v>11870</v>
      </c>
      <c r="AF385" s="67">
        <v>13810</v>
      </c>
      <c r="AG385" s="67"/>
      <c r="AH385" s="67"/>
    </row>
    <row r="386" spans="1:34" s="63" customFormat="1" ht="43.2">
      <c r="A386" s="67">
        <v>212</v>
      </c>
      <c r="B386" s="63">
        <v>840</v>
      </c>
      <c r="C386" s="67" t="s">
        <v>750</v>
      </c>
      <c r="D386" s="67" t="s">
        <v>751</v>
      </c>
      <c r="E386" s="67" t="s">
        <v>752</v>
      </c>
      <c r="F386" s="67">
        <v>52.416699999999999</v>
      </c>
      <c r="G386" s="67">
        <v>16.899999999999999</v>
      </c>
      <c r="H386" s="67"/>
      <c r="O386" s="67" t="s">
        <v>54</v>
      </c>
      <c r="P386" s="63" t="s">
        <v>42</v>
      </c>
      <c r="R386" s="63" t="s">
        <v>41</v>
      </c>
      <c r="U386" s="81" t="s">
        <v>55</v>
      </c>
      <c r="V386" s="67" t="s">
        <v>193</v>
      </c>
      <c r="W386" s="67" t="s">
        <v>117</v>
      </c>
      <c r="X386" s="82" t="s">
        <v>61</v>
      </c>
      <c r="Y386" s="63">
        <v>90</v>
      </c>
      <c r="Z386" s="63">
        <v>80</v>
      </c>
      <c r="AA386" s="63">
        <v>120</v>
      </c>
      <c r="AC386" s="67">
        <v>4</v>
      </c>
      <c r="AD386" s="63" t="s">
        <v>47</v>
      </c>
      <c r="AE386" s="67">
        <v>19500</v>
      </c>
      <c r="AF386" s="67">
        <v>21530</v>
      </c>
      <c r="AG386" s="67"/>
      <c r="AH386" s="67"/>
    </row>
    <row r="387" spans="1:34" s="63" customFormat="1" ht="43.2">
      <c r="A387" s="67">
        <v>212</v>
      </c>
      <c r="B387" s="63">
        <v>841</v>
      </c>
      <c r="C387" s="67" t="s">
        <v>750</v>
      </c>
      <c r="D387" s="67" t="s">
        <v>751</v>
      </c>
      <c r="E387" s="67" t="s">
        <v>752</v>
      </c>
      <c r="F387" s="67">
        <v>52.416699999999999</v>
      </c>
      <c r="G387" s="67">
        <v>16.899999999999999</v>
      </c>
      <c r="H387" s="67"/>
      <c r="O387" s="67" t="s">
        <v>54</v>
      </c>
      <c r="P387" s="63" t="s">
        <v>42</v>
      </c>
      <c r="R387" s="63" t="s">
        <v>41</v>
      </c>
      <c r="U387" s="81" t="s">
        <v>55</v>
      </c>
      <c r="V387" s="67" t="s">
        <v>193</v>
      </c>
      <c r="W387" s="67" t="s">
        <v>117</v>
      </c>
      <c r="X387" s="82" t="s">
        <v>61</v>
      </c>
      <c r="Y387" s="63">
        <v>90</v>
      </c>
      <c r="Z387" s="63">
        <v>80</v>
      </c>
      <c r="AA387" s="63">
        <v>120</v>
      </c>
      <c r="AC387" s="67">
        <v>4</v>
      </c>
      <c r="AD387" s="63" t="s">
        <v>47</v>
      </c>
      <c r="AE387" s="67">
        <v>10270</v>
      </c>
      <c r="AF387" s="67">
        <v>12240</v>
      </c>
      <c r="AG387" s="67"/>
      <c r="AH387" s="67"/>
    </row>
    <row r="388" spans="1:34" s="63" customFormat="1" ht="43.2">
      <c r="A388" s="67">
        <v>212</v>
      </c>
      <c r="B388" s="63">
        <v>842</v>
      </c>
      <c r="C388" s="67" t="s">
        <v>750</v>
      </c>
      <c r="D388" s="67" t="s">
        <v>751</v>
      </c>
      <c r="E388" s="67" t="s">
        <v>752</v>
      </c>
      <c r="F388" s="67">
        <v>52.416699999999999</v>
      </c>
      <c r="G388" s="67">
        <v>16.899999999999999</v>
      </c>
      <c r="H388" s="67"/>
      <c r="O388" s="67" t="s">
        <v>54</v>
      </c>
      <c r="P388" s="63" t="s">
        <v>42</v>
      </c>
      <c r="R388" s="63" t="s">
        <v>41</v>
      </c>
      <c r="U388" s="81" t="s">
        <v>55</v>
      </c>
      <c r="V388" s="67" t="s">
        <v>193</v>
      </c>
      <c r="W388" s="67" t="s">
        <v>117</v>
      </c>
      <c r="X388" s="82" t="s">
        <v>61</v>
      </c>
      <c r="Y388" s="63">
        <v>90</v>
      </c>
      <c r="Z388" s="63">
        <v>80</v>
      </c>
      <c r="AA388" s="63">
        <v>120</v>
      </c>
      <c r="AC388" s="67">
        <v>4</v>
      </c>
      <c r="AD388" s="63" t="s">
        <v>47</v>
      </c>
      <c r="AE388" s="67">
        <v>12030</v>
      </c>
      <c r="AF388" s="67">
        <v>13590</v>
      </c>
      <c r="AG388" s="67"/>
      <c r="AH388" s="67"/>
    </row>
    <row r="389" spans="1:34" s="63" customFormat="1" ht="43.2">
      <c r="A389" s="67">
        <v>212</v>
      </c>
      <c r="B389" s="63">
        <v>843</v>
      </c>
      <c r="C389" s="67" t="s">
        <v>750</v>
      </c>
      <c r="D389" s="67" t="s">
        <v>751</v>
      </c>
      <c r="E389" s="67" t="s">
        <v>752</v>
      </c>
      <c r="F389" s="67">
        <v>52.416699999999999</v>
      </c>
      <c r="G389" s="67">
        <v>16.899999999999999</v>
      </c>
      <c r="H389" s="67"/>
      <c r="O389" s="67" t="s">
        <v>54</v>
      </c>
      <c r="P389" s="63" t="s">
        <v>42</v>
      </c>
      <c r="R389" s="63" t="s">
        <v>41</v>
      </c>
      <c r="U389" s="81" t="s">
        <v>55</v>
      </c>
      <c r="V389" s="67" t="s">
        <v>193</v>
      </c>
      <c r="W389" s="67" t="s">
        <v>117</v>
      </c>
      <c r="X389" s="82" t="s">
        <v>61</v>
      </c>
      <c r="Y389" s="63">
        <v>90</v>
      </c>
      <c r="Z389" s="63">
        <v>80</v>
      </c>
      <c r="AA389" s="63">
        <v>120</v>
      </c>
      <c r="AC389" s="67">
        <v>4</v>
      </c>
      <c r="AD389" s="63" t="s">
        <v>47</v>
      </c>
      <c r="AE389" s="67">
        <v>9740</v>
      </c>
      <c r="AF389" s="67">
        <v>14590</v>
      </c>
      <c r="AG389" s="67"/>
      <c r="AH389" s="67"/>
    </row>
    <row r="390" spans="1:34" s="63" customFormat="1" ht="43.2">
      <c r="A390" s="67">
        <v>212</v>
      </c>
      <c r="B390" s="63">
        <v>844</v>
      </c>
      <c r="C390" s="67" t="s">
        <v>750</v>
      </c>
      <c r="D390" s="67" t="s">
        <v>751</v>
      </c>
      <c r="E390" s="67" t="s">
        <v>752</v>
      </c>
      <c r="F390" s="67">
        <v>52.416699999999999</v>
      </c>
      <c r="G390" s="67">
        <v>16.899999999999999</v>
      </c>
      <c r="H390" s="67"/>
      <c r="O390" s="67" t="s">
        <v>54</v>
      </c>
      <c r="P390" s="63" t="s">
        <v>42</v>
      </c>
      <c r="R390" s="63" t="s">
        <v>41</v>
      </c>
      <c r="U390" s="81" t="s">
        <v>55</v>
      </c>
      <c r="V390" s="67" t="s">
        <v>193</v>
      </c>
      <c r="W390" s="67" t="s">
        <v>117</v>
      </c>
      <c r="X390" s="82" t="s">
        <v>61</v>
      </c>
      <c r="Y390" s="63">
        <v>90</v>
      </c>
      <c r="Z390" s="63">
        <v>80</v>
      </c>
      <c r="AA390" s="63">
        <v>120</v>
      </c>
      <c r="AC390" s="67">
        <v>4</v>
      </c>
      <c r="AD390" s="63" t="s">
        <v>47</v>
      </c>
      <c r="AE390" s="67">
        <v>10590</v>
      </c>
      <c r="AF390" s="67">
        <v>14300</v>
      </c>
      <c r="AG390" s="67"/>
      <c r="AH390" s="67"/>
    </row>
    <row r="391" spans="1:34" s="63" customFormat="1" ht="43.2">
      <c r="A391" s="67">
        <v>212</v>
      </c>
      <c r="B391" s="63">
        <v>845</v>
      </c>
      <c r="C391" s="67" t="s">
        <v>750</v>
      </c>
      <c r="D391" s="67" t="s">
        <v>751</v>
      </c>
      <c r="E391" s="67" t="s">
        <v>752</v>
      </c>
      <c r="F391" s="67">
        <v>52.416699999999999</v>
      </c>
      <c r="G391" s="67">
        <v>16.899999999999999</v>
      </c>
      <c r="H391" s="67"/>
      <c r="O391" s="67" t="s">
        <v>54</v>
      </c>
      <c r="P391" s="63" t="s">
        <v>42</v>
      </c>
      <c r="R391" s="63" t="s">
        <v>41</v>
      </c>
      <c r="U391" s="81" t="s">
        <v>55</v>
      </c>
      <c r="V391" s="67" t="s">
        <v>193</v>
      </c>
      <c r="W391" s="67" t="s">
        <v>117</v>
      </c>
      <c r="X391" s="82" t="s">
        <v>61</v>
      </c>
      <c r="Y391" s="63">
        <v>90</v>
      </c>
      <c r="Z391" s="63">
        <v>80</v>
      </c>
      <c r="AA391" s="63">
        <v>120</v>
      </c>
      <c r="AC391" s="67">
        <v>4</v>
      </c>
      <c r="AD391" s="63" t="s">
        <v>47</v>
      </c>
      <c r="AE391" s="67">
        <v>15910</v>
      </c>
      <c r="AF391" s="67">
        <v>24640</v>
      </c>
      <c r="AG391" s="67"/>
      <c r="AH391" s="67"/>
    </row>
    <row r="392" spans="1:34" s="63" customFormat="1" ht="43.2">
      <c r="A392" s="67">
        <v>212</v>
      </c>
      <c r="B392" s="63">
        <v>846</v>
      </c>
      <c r="C392" s="67" t="s">
        <v>750</v>
      </c>
      <c r="D392" s="67" t="s">
        <v>751</v>
      </c>
      <c r="E392" s="67" t="s">
        <v>752</v>
      </c>
      <c r="F392" s="67">
        <v>52.416699999999999</v>
      </c>
      <c r="G392" s="67">
        <v>16.899999999999999</v>
      </c>
      <c r="H392" s="67"/>
      <c r="O392" s="67" t="s">
        <v>54</v>
      </c>
      <c r="P392" s="63" t="s">
        <v>42</v>
      </c>
      <c r="R392" s="63" t="s">
        <v>41</v>
      </c>
      <c r="U392" s="81" t="s">
        <v>55</v>
      </c>
      <c r="V392" s="67" t="s">
        <v>193</v>
      </c>
      <c r="W392" s="67" t="s">
        <v>117</v>
      </c>
      <c r="X392" s="82" t="s">
        <v>61</v>
      </c>
      <c r="Y392" s="63">
        <v>90</v>
      </c>
      <c r="Z392" s="63">
        <v>80</v>
      </c>
      <c r="AA392" s="63">
        <v>120</v>
      </c>
      <c r="AC392" s="67">
        <v>4</v>
      </c>
      <c r="AD392" s="63" t="s">
        <v>47</v>
      </c>
      <c r="AE392" s="67">
        <v>11470</v>
      </c>
      <c r="AF392" s="67">
        <v>17080</v>
      </c>
      <c r="AG392" s="67"/>
      <c r="AH392" s="67"/>
    </row>
    <row r="393" spans="1:34" s="63" customFormat="1" ht="43.2">
      <c r="A393" s="67">
        <v>212</v>
      </c>
      <c r="B393" s="63">
        <v>847</v>
      </c>
      <c r="C393" s="67" t="s">
        <v>750</v>
      </c>
      <c r="D393" s="67" t="s">
        <v>751</v>
      </c>
      <c r="E393" s="67" t="s">
        <v>752</v>
      </c>
      <c r="F393" s="67">
        <v>52.416699999999999</v>
      </c>
      <c r="G393" s="67">
        <v>16.899999999999999</v>
      </c>
      <c r="H393" s="67"/>
      <c r="O393" s="67" t="s">
        <v>54</v>
      </c>
      <c r="P393" s="63" t="s">
        <v>42</v>
      </c>
      <c r="R393" s="63" t="s">
        <v>41</v>
      </c>
      <c r="U393" s="81" t="s">
        <v>55</v>
      </c>
      <c r="V393" s="67" t="s">
        <v>193</v>
      </c>
      <c r="W393" s="67" t="s">
        <v>117</v>
      </c>
      <c r="X393" s="82" t="s">
        <v>61</v>
      </c>
      <c r="Y393" s="63">
        <v>90</v>
      </c>
      <c r="Z393" s="63">
        <v>80</v>
      </c>
      <c r="AA393" s="63">
        <v>120</v>
      </c>
      <c r="AC393" s="67">
        <v>4</v>
      </c>
      <c r="AD393" s="63" t="s">
        <v>47</v>
      </c>
      <c r="AE393" s="67">
        <v>11140</v>
      </c>
      <c r="AF393" s="67">
        <v>15160</v>
      </c>
      <c r="AG393" s="67"/>
      <c r="AH393" s="67"/>
    </row>
    <row r="394" spans="1:34" s="63" customFormat="1" ht="43.2">
      <c r="A394" s="67">
        <v>212</v>
      </c>
      <c r="B394" s="63">
        <v>848</v>
      </c>
      <c r="C394" s="67" t="s">
        <v>750</v>
      </c>
      <c r="D394" s="67" t="s">
        <v>751</v>
      </c>
      <c r="E394" s="67" t="s">
        <v>752</v>
      </c>
      <c r="F394" s="67">
        <v>52.416699999999999</v>
      </c>
      <c r="G394" s="67">
        <v>16.899999999999999</v>
      </c>
      <c r="H394" s="67"/>
      <c r="O394" s="67" t="s">
        <v>54</v>
      </c>
      <c r="P394" s="63" t="s">
        <v>42</v>
      </c>
      <c r="R394" s="63" t="s">
        <v>41</v>
      </c>
      <c r="U394" s="81" t="s">
        <v>55</v>
      </c>
      <c r="V394" s="67" t="s">
        <v>193</v>
      </c>
      <c r="W394" s="67" t="s">
        <v>117</v>
      </c>
      <c r="X394" s="82" t="s">
        <v>61</v>
      </c>
      <c r="Y394" s="63">
        <v>90</v>
      </c>
      <c r="Z394" s="63">
        <v>80</v>
      </c>
      <c r="AA394" s="63">
        <v>120</v>
      </c>
      <c r="AC394" s="67">
        <v>4</v>
      </c>
      <c r="AD394" s="63" t="s">
        <v>47</v>
      </c>
      <c r="AE394" s="67">
        <v>14810</v>
      </c>
      <c r="AF394" s="67">
        <v>16960</v>
      </c>
      <c r="AG394" s="67"/>
      <c r="AH394" s="67"/>
    </row>
    <row r="395" spans="1:34" s="63" customFormat="1" ht="43.2">
      <c r="A395" s="67">
        <v>213</v>
      </c>
      <c r="B395" s="63">
        <v>849</v>
      </c>
      <c r="C395" s="67" t="s">
        <v>753</v>
      </c>
      <c r="D395" s="67" t="s">
        <v>754</v>
      </c>
      <c r="E395" s="67" t="s">
        <v>552</v>
      </c>
      <c r="F395" s="67">
        <v>45.916699999999999</v>
      </c>
      <c r="G395" s="67">
        <v>17.0167</v>
      </c>
      <c r="H395" s="67"/>
      <c r="O395" s="67" t="s">
        <v>742</v>
      </c>
      <c r="P395" s="63" t="s">
        <v>42</v>
      </c>
      <c r="R395" s="63" t="s">
        <v>42</v>
      </c>
      <c r="U395" s="81" t="s">
        <v>55</v>
      </c>
      <c r="V395" s="67" t="s">
        <v>193</v>
      </c>
      <c r="W395" s="67" t="s">
        <v>117</v>
      </c>
      <c r="X395" s="82" t="s">
        <v>61</v>
      </c>
      <c r="AC395" s="67">
        <v>3</v>
      </c>
      <c r="AD395" s="63" t="s">
        <v>47</v>
      </c>
      <c r="AE395" s="67">
        <v>1265</v>
      </c>
      <c r="AF395" s="67">
        <v>2531</v>
      </c>
      <c r="AG395" s="67"/>
      <c r="AH395" s="67"/>
    </row>
    <row r="396" spans="1:34" s="63" customFormat="1" ht="43.2">
      <c r="A396" s="67">
        <v>213</v>
      </c>
      <c r="B396" s="63">
        <v>850</v>
      </c>
      <c r="C396" s="67" t="s">
        <v>753</v>
      </c>
      <c r="D396" s="67" t="s">
        <v>754</v>
      </c>
      <c r="E396" s="67" t="s">
        <v>552</v>
      </c>
      <c r="F396" s="67">
        <v>45.916699999999999</v>
      </c>
      <c r="G396" s="67">
        <v>17.0167</v>
      </c>
      <c r="H396" s="67"/>
      <c r="O396" s="67" t="s">
        <v>54</v>
      </c>
      <c r="P396" s="63" t="s">
        <v>42</v>
      </c>
      <c r="R396" s="63" t="s">
        <v>42</v>
      </c>
      <c r="U396" s="81" t="s">
        <v>55</v>
      </c>
      <c r="V396" s="67" t="s">
        <v>193</v>
      </c>
      <c r="W396" s="67" t="s">
        <v>117</v>
      </c>
      <c r="X396" s="82" t="s">
        <v>61</v>
      </c>
      <c r="AC396" s="67">
        <v>3</v>
      </c>
      <c r="AD396" s="63" t="s">
        <v>47</v>
      </c>
      <c r="AE396" s="67">
        <v>6065</v>
      </c>
      <c r="AF396" s="67">
        <v>8553</v>
      </c>
      <c r="AG396" s="67"/>
      <c r="AH396" s="67"/>
    </row>
    <row r="397" spans="1:34" s="63" customFormat="1" ht="43.2">
      <c r="A397" s="67">
        <v>213</v>
      </c>
      <c r="B397" s="63">
        <v>851</v>
      </c>
      <c r="C397" s="67" t="s">
        <v>753</v>
      </c>
      <c r="D397" s="67" t="s">
        <v>754</v>
      </c>
      <c r="E397" s="67" t="s">
        <v>552</v>
      </c>
      <c r="F397" s="67">
        <v>45.916699999999999</v>
      </c>
      <c r="G397" s="67">
        <v>17.0167</v>
      </c>
      <c r="H397" s="67"/>
      <c r="O397" s="67" t="s">
        <v>54</v>
      </c>
      <c r="P397" s="63" t="s">
        <v>42</v>
      </c>
      <c r="R397" s="63" t="s">
        <v>42</v>
      </c>
      <c r="U397" s="81" t="s">
        <v>55</v>
      </c>
      <c r="V397" s="67" t="s">
        <v>193</v>
      </c>
      <c r="W397" s="67" t="s">
        <v>117</v>
      </c>
      <c r="X397" s="82" t="s">
        <v>61</v>
      </c>
      <c r="AC397" s="67">
        <v>3</v>
      </c>
      <c r="AD397" s="63" t="s">
        <v>47</v>
      </c>
      <c r="AE397" s="67">
        <v>5716</v>
      </c>
      <c r="AF397" s="67">
        <v>3884</v>
      </c>
      <c r="AG397" s="67"/>
      <c r="AH397" s="67"/>
    </row>
    <row r="398" spans="1:34" s="63" customFormat="1" ht="43.2">
      <c r="A398" s="67">
        <v>213</v>
      </c>
      <c r="B398" s="63">
        <v>852</v>
      </c>
      <c r="C398" s="67" t="s">
        <v>753</v>
      </c>
      <c r="D398" s="67" t="s">
        <v>754</v>
      </c>
      <c r="E398" s="67" t="s">
        <v>552</v>
      </c>
      <c r="F398" s="67">
        <v>45.916699999999999</v>
      </c>
      <c r="G398" s="67">
        <v>17.0167</v>
      </c>
      <c r="H398" s="67"/>
      <c r="O398" s="67" t="s">
        <v>755</v>
      </c>
      <c r="P398" s="63" t="s">
        <v>42</v>
      </c>
      <c r="R398" s="63" t="s">
        <v>42</v>
      </c>
      <c r="U398" s="81" t="s">
        <v>55</v>
      </c>
      <c r="V398" s="67" t="s">
        <v>193</v>
      </c>
      <c r="W398" s="67" t="s">
        <v>117</v>
      </c>
      <c r="X398" s="82" t="s">
        <v>61</v>
      </c>
      <c r="AC398" s="67">
        <v>3</v>
      </c>
      <c r="AD398" s="63" t="s">
        <v>47</v>
      </c>
      <c r="AE398" s="67">
        <v>2269</v>
      </c>
      <c r="AF398" s="67">
        <v>3536</v>
      </c>
      <c r="AG398" s="67"/>
      <c r="AH398" s="67"/>
    </row>
    <row r="399" spans="1:34" s="63" customFormat="1" ht="43.2">
      <c r="A399" s="67">
        <v>213</v>
      </c>
      <c r="B399" s="63">
        <v>853</v>
      </c>
      <c r="C399" s="67" t="s">
        <v>753</v>
      </c>
      <c r="D399" s="67" t="s">
        <v>754</v>
      </c>
      <c r="E399" s="67" t="s">
        <v>552</v>
      </c>
      <c r="F399" s="67">
        <v>45.916699999999999</v>
      </c>
      <c r="G399" s="67">
        <v>17.0167</v>
      </c>
      <c r="H399" s="67"/>
      <c r="O399" s="67" t="s">
        <v>745</v>
      </c>
      <c r="P399" s="63" t="s">
        <v>42</v>
      </c>
      <c r="R399" s="63" t="s">
        <v>42</v>
      </c>
      <c r="U399" s="81" t="s">
        <v>55</v>
      </c>
      <c r="V399" s="67" t="s">
        <v>193</v>
      </c>
      <c r="W399" s="67" t="s">
        <v>117</v>
      </c>
      <c r="X399" s="82" t="s">
        <v>61</v>
      </c>
      <c r="AC399" s="67">
        <v>3</v>
      </c>
      <c r="AD399" s="63" t="s">
        <v>47</v>
      </c>
      <c r="AE399" s="67">
        <v>2924</v>
      </c>
      <c r="AF399" s="67">
        <v>3273</v>
      </c>
      <c r="AG399" s="67"/>
      <c r="AH399" s="67"/>
    </row>
    <row r="400" spans="1:34" s="63" customFormat="1" ht="43.2">
      <c r="A400" s="67">
        <v>213</v>
      </c>
      <c r="B400" s="63">
        <v>854</v>
      </c>
      <c r="C400" s="67" t="s">
        <v>753</v>
      </c>
      <c r="D400" s="67" t="s">
        <v>754</v>
      </c>
      <c r="E400" s="67" t="s">
        <v>552</v>
      </c>
      <c r="F400" s="67">
        <v>45.916699999999999</v>
      </c>
      <c r="G400" s="67">
        <v>17.0167</v>
      </c>
      <c r="H400" s="67"/>
      <c r="O400" s="67" t="s">
        <v>745</v>
      </c>
      <c r="P400" s="63" t="s">
        <v>42</v>
      </c>
      <c r="R400" s="63" t="s">
        <v>42</v>
      </c>
      <c r="U400" s="81" t="s">
        <v>55</v>
      </c>
      <c r="V400" s="67" t="s">
        <v>193</v>
      </c>
      <c r="W400" s="67" t="s">
        <v>117</v>
      </c>
      <c r="X400" s="82" t="s">
        <v>61</v>
      </c>
      <c r="AC400" s="67">
        <v>3</v>
      </c>
      <c r="AD400" s="63" t="s">
        <v>47</v>
      </c>
      <c r="AE400" s="67">
        <v>3316</v>
      </c>
      <c r="AF400" s="67">
        <v>6153</v>
      </c>
      <c r="AG400" s="67"/>
      <c r="AH400" s="67"/>
    </row>
    <row r="401" spans="1:34" s="63" customFormat="1" ht="43.2">
      <c r="A401" s="67">
        <v>214</v>
      </c>
      <c r="B401" s="63">
        <v>855</v>
      </c>
      <c r="C401" s="67" t="s">
        <v>756</v>
      </c>
      <c r="D401" s="67" t="s">
        <v>757</v>
      </c>
      <c r="E401" s="67" t="s">
        <v>758</v>
      </c>
      <c r="F401" s="67">
        <v>46.4</v>
      </c>
      <c r="G401" s="67">
        <v>6.2332999999999998</v>
      </c>
      <c r="H401" s="67"/>
      <c r="O401" s="67" t="s">
        <v>745</v>
      </c>
      <c r="P401" s="63" t="s">
        <v>42</v>
      </c>
      <c r="R401" s="63" t="s">
        <v>42</v>
      </c>
      <c r="U401" s="81" t="s">
        <v>55</v>
      </c>
      <c r="V401" s="67" t="s">
        <v>193</v>
      </c>
      <c r="W401" s="67" t="s">
        <v>117</v>
      </c>
      <c r="X401" s="82" t="s">
        <v>61</v>
      </c>
      <c r="Y401" s="63" t="s">
        <v>759</v>
      </c>
      <c r="AC401" s="67">
        <v>4</v>
      </c>
      <c r="AD401" s="63" t="s">
        <v>47</v>
      </c>
      <c r="AE401" s="67">
        <v>2245</v>
      </c>
      <c r="AF401" s="67">
        <v>2364</v>
      </c>
      <c r="AG401" s="67"/>
      <c r="AH401" s="67"/>
    </row>
    <row r="402" spans="1:34" s="63" customFormat="1" ht="43.2">
      <c r="A402" s="67">
        <v>214</v>
      </c>
      <c r="B402" s="63">
        <v>856</v>
      </c>
      <c r="C402" s="67" t="s">
        <v>756</v>
      </c>
      <c r="D402" s="67" t="s">
        <v>757</v>
      </c>
      <c r="E402" s="67" t="s">
        <v>758</v>
      </c>
      <c r="F402" s="67">
        <v>46.4</v>
      </c>
      <c r="G402" s="67">
        <v>6.2332999999999998</v>
      </c>
      <c r="H402" s="67"/>
      <c r="O402" s="67" t="s">
        <v>745</v>
      </c>
      <c r="P402" s="63" t="s">
        <v>42</v>
      </c>
      <c r="R402" s="63" t="s">
        <v>42</v>
      </c>
      <c r="U402" s="81" t="s">
        <v>55</v>
      </c>
      <c r="V402" s="67" t="s">
        <v>193</v>
      </c>
      <c r="W402" s="67" t="s">
        <v>117</v>
      </c>
      <c r="X402" s="82" t="s">
        <v>61</v>
      </c>
      <c r="Y402" s="63" t="s">
        <v>759</v>
      </c>
      <c r="AC402" s="67">
        <v>4</v>
      </c>
      <c r="AD402" s="63" t="s">
        <v>47</v>
      </c>
      <c r="AE402" s="67">
        <v>2619</v>
      </c>
      <c r="AF402" s="67">
        <v>1973</v>
      </c>
      <c r="AG402" s="67"/>
      <c r="AH402" s="67"/>
    </row>
    <row r="403" spans="1:34" s="63" customFormat="1" ht="43.2">
      <c r="A403" s="67">
        <v>214</v>
      </c>
      <c r="B403" s="63">
        <v>857</v>
      </c>
      <c r="C403" s="67" t="s">
        <v>756</v>
      </c>
      <c r="D403" s="67" t="s">
        <v>757</v>
      </c>
      <c r="E403" s="67" t="s">
        <v>758</v>
      </c>
      <c r="F403" s="67">
        <v>46.4</v>
      </c>
      <c r="G403" s="67">
        <v>6.2332999999999998</v>
      </c>
      <c r="H403" s="67"/>
      <c r="O403" s="67" t="s">
        <v>745</v>
      </c>
      <c r="P403" s="63" t="s">
        <v>42</v>
      </c>
      <c r="R403" s="63" t="s">
        <v>42</v>
      </c>
      <c r="U403" s="81" t="s">
        <v>55</v>
      </c>
      <c r="V403" s="67" t="s">
        <v>193</v>
      </c>
      <c r="W403" s="67" t="s">
        <v>117</v>
      </c>
      <c r="X403" s="82" t="s">
        <v>61</v>
      </c>
      <c r="Y403" s="63" t="s">
        <v>759</v>
      </c>
      <c r="AC403" s="67">
        <v>4</v>
      </c>
      <c r="AD403" s="63" t="s">
        <v>47</v>
      </c>
      <c r="AE403" s="67">
        <v>3742</v>
      </c>
      <c r="AF403" s="67">
        <v>2585</v>
      </c>
      <c r="AG403" s="67"/>
      <c r="AH403" s="67"/>
    </row>
    <row r="404" spans="1:34" s="63" customFormat="1" ht="43.2">
      <c r="A404" s="67">
        <v>214</v>
      </c>
      <c r="B404" s="63">
        <v>858</v>
      </c>
      <c r="C404" s="67" t="s">
        <v>756</v>
      </c>
      <c r="D404" s="67" t="s">
        <v>757</v>
      </c>
      <c r="E404" s="67" t="s">
        <v>758</v>
      </c>
      <c r="F404" s="67">
        <v>46.4</v>
      </c>
      <c r="G404" s="67">
        <v>6.2332999999999998</v>
      </c>
      <c r="H404" s="67"/>
      <c r="O404" s="67" t="s">
        <v>745</v>
      </c>
      <c r="P404" s="63" t="s">
        <v>42</v>
      </c>
      <c r="R404" s="63" t="s">
        <v>42</v>
      </c>
      <c r="U404" s="81" t="s">
        <v>55</v>
      </c>
      <c r="V404" s="67" t="s">
        <v>193</v>
      </c>
      <c r="W404" s="67" t="s">
        <v>117</v>
      </c>
      <c r="X404" s="82" t="s">
        <v>61</v>
      </c>
      <c r="Y404" s="63" t="s">
        <v>759</v>
      </c>
      <c r="AC404" s="67">
        <v>4</v>
      </c>
      <c r="AD404" s="63" t="s">
        <v>47</v>
      </c>
      <c r="AE404" s="67">
        <v>2670</v>
      </c>
      <c r="AF404" s="67">
        <v>2279</v>
      </c>
      <c r="AG404" s="67"/>
      <c r="AH404" s="67"/>
    </row>
    <row r="405" spans="1:34" s="63" customFormat="1" ht="43.2">
      <c r="A405" s="67">
        <v>214</v>
      </c>
      <c r="B405" s="63">
        <v>859</v>
      </c>
      <c r="C405" s="67" t="s">
        <v>756</v>
      </c>
      <c r="D405" s="67" t="s">
        <v>757</v>
      </c>
      <c r="E405" s="67" t="s">
        <v>758</v>
      </c>
      <c r="F405" s="67">
        <v>46.4</v>
      </c>
      <c r="G405" s="67">
        <v>6.2332999999999998</v>
      </c>
      <c r="H405" s="67"/>
      <c r="O405" s="67" t="s">
        <v>745</v>
      </c>
      <c r="P405" s="63" t="s">
        <v>42</v>
      </c>
      <c r="R405" s="63" t="s">
        <v>42</v>
      </c>
      <c r="U405" s="81" t="s">
        <v>55</v>
      </c>
      <c r="V405" s="67" t="s">
        <v>193</v>
      </c>
      <c r="W405" s="67" t="s">
        <v>117</v>
      </c>
      <c r="X405" s="82" t="s">
        <v>61</v>
      </c>
      <c r="Y405" s="63" t="s">
        <v>759</v>
      </c>
      <c r="AC405" s="67">
        <v>4</v>
      </c>
      <c r="AD405" s="63" t="s">
        <v>47</v>
      </c>
      <c r="AE405" s="67">
        <v>2908</v>
      </c>
      <c r="AF405" s="67">
        <v>2024</v>
      </c>
      <c r="AG405" s="67"/>
      <c r="AH405" s="67"/>
    </row>
    <row r="406" spans="1:34" s="63" customFormat="1" ht="43.2">
      <c r="A406" s="67">
        <v>214</v>
      </c>
      <c r="B406" s="63">
        <v>860</v>
      </c>
      <c r="C406" s="67" t="s">
        <v>756</v>
      </c>
      <c r="D406" s="67" t="s">
        <v>757</v>
      </c>
      <c r="E406" s="67" t="s">
        <v>758</v>
      </c>
      <c r="F406" s="67">
        <v>46.4</v>
      </c>
      <c r="G406" s="67">
        <v>6.2332999999999998</v>
      </c>
      <c r="H406" s="67"/>
      <c r="O406" s="67" t="s">
        <v>745</v>
      </c>
      <c r="P406" s="63" t="s">
        <v>42</v>
      </c>
      <c r="R406" s="63" t="s">
        <v>42</v>
      </c>
      <c r="U406" s="81" t="s">
        <v>55</v>
      </c>
      <c r="V406" s="67" t="s">
        <v>193</v>
      </c>
      <c r="W406" s="67" t="s">
        <v>117</v>
      </c>
      <c r="X406" s="82" t="s">
        <v>61</v>
      </c>
      <c r="Y406" s="63" t="s">
        <v>759</v>
      </c>
      <c r="AC406" s="67">
        <v>4</v>
      </c>
      <c r="AD406" s="63" t="s">
        <v>47</v>
      </c>
      <c r="AE406" s="67">
        <v>2143</v>
      </c>
      <c r="AF406" s="67">
        <v>2075</v>
      </c>
      <c r="AG406" s="67"/>
      <c r="AH406" s="67"/>
    </row>
    <row r="407" spans="1:34" s="63" customFormat="1" ht="43.2">
      <c r="A407" s="67">
        <v>214</v>
      </c>
      <c r="B407" s="63">
        <v>861</v>
      </c>
      <c r="C407" s="67" t="s">
        <v>756</v>
      </c>
      <c r="D407" s="67" t="s">
        <v>757</v>
      </c>
      <c r="E407" s="67" t="s">
        <v>758</v>
      </c>
      <c r="F407" s="67">
        <v>46.4</v>
      </c>
      <c r="G407" s="67">
        <v>6.2332999999999998</v>
      </c>
      <c r="H407" s="67"/>
      <c r="O407" s="67" t="s">
        <v>745</v>
      </c>
      <c r="P407" s="63" t="s">
        <v>42</v>
      </c>
      <c r="R407" s="63" t="s">
        <v>42</v>
      </c>
      <c r="U407" s="81" t="s">
        <v>55</v>
      </c>
      <c r="V407" s="67" t="s">
        <v>193</v>
      </c>
      <c r="W407" s="67" t="s">
        <v>117</v>
      </c>
      <c r="X407" s="82" t="s">
        <v>61</v>
      </c>
      <c r="Y407" s="63" t="s">
        <v>759</v>
      </c>
      <c r="AC407" s="67">
        <v>4</v>
      </c>
      <c r="AD407" s="63" t="s">
        <v>47</v>
      </c>
      <c r="AE407" s="67">
        <v>3469</v>
      </c>
      <c r="AF407" s="67">
        <v>2415</v>
      </c>
      <c r="AG407" s="67"/>
      <c r="AH407" s="67"/>
    </row>
    <row r="408" spans="1:34" s="63" customFormat="1" ht="43.2">
      <c r="A408" s="67">
        <v>214</v>
      </c>
      <c r="B408" s="63">
        <v>862</v>
      </c>
      <c r="C408" s="67" t="s">
        <v>756</v>
      </c>
      <c r="D408" s="67" t="s">
        <v>757</v>
      </c>
      <c r="E408" s="67" t="s">
        <v>758</v>
      </c>
      <c r="F408" s="67">
        <v>46.4</v>
      </c>
      <c r="G408" s="67">
        <v>6.2332999999999998</v>
      </c>
      <c r="H408" s="67"/>
      <c r="O408" s="67" t="s">
        <v>745</v>
      </c>
      <c r="P408" s="63" t="s">
        <v>42</v>
      </c>
      <c r="R408" s="63" t="s">
        <v>42</v>
      </c>
      <c r="U408" s="81" t="s">
        <v>55</v>
      </c>
      <c r="V408" s="67" t="s">
        <v>193</v>
      </c>
      <c r="W408" s="67" t="s">
        <v>117</v>
      </c>
      <c r="X408" s="82" t="s">
        <v>61</v>
      </c>
      <c r="Y408" s="63" t="s">
        <v>759</v>
      </c>
      <c r="AC408" s="67">
        <v>4</v>
      </c>
      <c r="AD408" s="63" t="s">
        <v>47</v>
      </c>
      <c r="AE408" s="67">
        <v>2313</v>
      </c>
      <c r="AF408" s="67">
        <v>1820</v>
      </c>
      <c r="AG408" s="67"/>
      <c r="AH408" s="67"/>
    </row>
    <row r="409" spans="1:34" s="63" customFormat="1" ht="43.2">
      <c r="A409" s="67">
        <v>214</v>
      </c>
      <c r="B409" s="63">
        <v>863</v>
      </c>
      <c r="C409" s="67" t="s">
        <v>756</v>
      </c>
      <c r="D409" s="67" t="s">
        <v>757</v>
      </c>
      <c r="E409" s="67" t="s">
        <v>758</v>
      </c>
      <c r="F409" s="67">
        <v>46.4</v>
      </c>
      <c r="G409" s="67">
        <v>6.2332999999999998</v>
      </c>
      <c r="H409" s="67"/>
      <c r="O409" s="67" t="s">
        <v>745</v>
      </c>
      <c r="P409" s="63" t="s">
        <v>42</v>
      </c>
      <c r="R409" s="63" t="s">
        <v>42</v>
      </c>
      <c r="U409" s="81" t="s">
        <v>55</v>
      </c>
      <c r="V409" s="67" t="s">
        <v>193</v>
      </c>
      <c r="W409" s="67" t="s">
        <v>117</v>
      </c>
      <c r="X409" s="82" t="s">
        <v>61</v>
      </c>
      <c r="Y409" s="63" t="s">
        <v>759</v>
      </c>
      <c r="AC409" s="67">
        <v>4</v>
      </c>
      <c r="AD409" s="63" t="s">
        <v>47</v>
      </c>
      <c r="AE409" s="67">
        <v>1174</v>
      </c>
      <c r="AF409" s="67">
        <v>2721</v>
      </c>
      <c r="AG409" s="67"/>
      <c r="AH409" s="67"/>
    </row>
    <row r="410" spans="1:34" s="63" customFormat="1" ht="43.2">
      <c r="A410" s="67">
        <v>214</v>
      </c>
      <c r="B410" s="63">
        <v>864</v>
      </c>
      <c r="C410" s="67" t="s">
        <v>756</v>
      </c>
      <c r="D410" s="67" t="s">
        <v>757</v>
      </c>
      <c r="E410" s="67" t="s">
        <v>758</v>
      </c>
      <c r="F410" s="67">
        <v>46.4</v>
      </c>
      <c r="G410" s="67">
        <v>6.2332999999999998</v>
      </c>
      <c r="H410" s="67"/>
      <c r="O410" s="67" t="s">
        <v>745</v>
      </c>
      <c r="P410" s="63" t="s">
        <v>42</v>
      </c>
      <c r="R410" s="63" t="s">
        <v>42</v>
      </c>
      <c r="U410" s="81" t="s">
        <v>55</v>
      </c>
      <c r="V410" s="67" t="s">
        <v>193</v>
      </c>
      <c r="W410" s="67" t="s">
        <v>117</v>
      </c>
      <c r="X410" s="82" t="s">
        <v>61</v>
      </c>
      <c r="Y410" s="63" t="s">
        <v>759</v>
      </c>
      <c r="AC410" s="67">
        <v>4</v>
      </c>
      <c r="AD410" s="63" t="s">
        <v>47</v>
      </c>
      <c r="AE410" s="67">
        <v>1156</v>
      </c>
      <c r="AF410" s="67">
        <v>3010</v>
      </c>
      <c r="AG410" s="67"/>
      <c r="AH410" s="67"/>
    </row>
    <row r="411" spans="1:34" s="63" customFormat="1" ht="43.2">
      <c r="A411" s="67">
        <v>214</v>
      </c>
      <c r="B411" s="63">
        <v>865</v>
      </c>
      <c r="C411" s="67" t="s">
        <v>756</v>
      </c>
      <c r="D411" s="67" t="s">
        <v>757</v>
      </c>
      <c r="E411" s="67" t="s">
        <v>758</v>
      </c>
      <c r="F411" s="67">
        <v>46.4</v>
      </c>
      <c r="G411" s="67">
        <v>6.2332999999999998</v>
      </c>
      <c r="H411" s="67"/>
      <c r="O411" s="67" t="s">
        <v>745</v>
      </c>
      <c r="P411" s="63" t="s">
        <v>42</v>
      </c>
      <c r="R411" s="63" t="s">
        <v>42</v>
      </c>
      <c r="U411" s="81" t="s">
        <v>55</v>
      </c>
      <c r="V411" s="67" t="s">
        <v>193</v>
      </c>
      <c r="W411" s="67" t="s">
        <v>117</v>
      </c>
      <c r="X411" s="82" t="s">
        <v>61</v>
      </c>
      <c r="Y411" s="63" t="s">
        <v>759</v>
      </c>
      <c r="AC411" s="67">
        <v>4</v>
      </c>
      <c r="AD411" s="63" t="s">
        <v>47</v>
      </c>
      <c r="AE411" s="67">
        <v>1973</v>
      </c>
      <c r="AF411" s="67">
        <v>3401</v>
      </c>
      <c r="AG411" s="67"/>
      <c r="AH411" s="67"/>
    </row>
    <row r="412" spans="1:34" s="63" customFormat="1" ht="43.2">
      <c r="A412" s="67">
        <v>214</v>
      </c>
      <c r="B412" s="63">
        <v>866</v>
      </c>
      <c r="C412" s="67" t="s">
        <v>756</v>
      </c>
      <c r="D412" s="67" t="s">
        <v>757</v>
      </c>
      <c r="E412" s="67" t="s">
        <v>758</v>
      </c>
      <c r="F412" s="67">
        <v>46.4</v>
      </c>
      <c r="G412" s="67">
        <v>6.2332999999999998</v>
      </c>
      <c r="H412" s="67"/>
      <c r="O412" s="67" t="s">
        <v>745</v>
      </c>
      <c r="P412" s="63" t="s">
        <v>42</v>
      </c>
      <c r="R412" s="63" t="s">
        <v>42</v>
      </c>
      <c r="U412" s="81" t="s">
        <v>55</v>
      </c>
      <c r="V412" s="67" t="s">
        <v>193</v>
      </c>
      <c r="W412" s="67" t="s">
        <v>117</v>
      </c>
      <c r="X412" s="82" t="s">
        <v>61</v>
      </c>
      <c r="Y412" s="63" t="s">
        <v>759</v>
      </c>
      <c r="AC412" s="67">
        <v>4</v>
      </c>
      <c r="AD412" s="63" t="s">
        <v>47</v>
      </c>
      <c r="AE412" s="67">
        <v>918</v>
      </c>
      <c r="AF412" s="67">
        <v>3027</v>
      </c>
      <c r="AG412" s="67"/>
      <c r="AH412" s="67"/>
    </row>
    <row r="413" spans="1:34" s="63" customFormat="1" ht="43.2">
      <c r="A413" s="67">
        <v>214</v>
      </c>
      <c r="B413" s="63">
        <v>867</v>
      </c>
      <c r="C413" s="67" t="s">
        <v>756</v>
      </c>
      <c r="D413" s="67" t="s">
        <v>757</v>
      </c>
      <c r="E413" s="67" t="s">
        <v>758</v>
      </c>
      <c r="F413" s="67">
        <v>46.4</v>
      </c>
      <c r="G413" s="67">
        <v>6.2332999999999998</v>
      </c>
      <c r="H413" s="67"/>
      <c r="O413" s="67" t="s">
        <v>745</v>
      </c>
      <c r="P413" s="63" t="s">
        <v>42</v>
      </c>
      <c r="R413" s="63" t="s">
        <v>42</v>
      </c>
      <c r="U413" s="81" t="s">
        <v>55</v>
      </c>
      <c r="V413" s="67" t="s">
        <v>193</v>
      </c>
      <c r="W413" s="67" t="s">
        <v>117</v>
      </c>
      <c r="X413" s="82" t="s">
        <v>61</v>
      </c>
      <c r="Y413" s="63" t="s">
        <v>759</v>
      </c>
      <c r="AC413" s="67">
        <v>4</v>
      </c>
      <c r="AD413" s="63" t="s">
        <v>47</v>
      </c>
      <c r="AE413" s="67">
        <v>1531</v>
      </c>
      <c r="AF413" s="67">
        <v>3435</v>
      </c>
      <c r="AG413" s="67"/>
      <c r="AH413" s="67"/>
    </row>
    <row r="414" spans="1:34" s="63" customFormat="1" ht="43.2">
      <c r="A414" s="67">
        <v>214</v>
      </c>
      <c r="B414" s="63">
        <v>868</v>
      </c>
      <c r="C414" s="67" t="s">
        <v>756</v>
      </c>
      <c r="D414" s="67" t="s">
        <v>757</v>
      </c>
      <c r="E414" s="67" t="s">
        <v>758</v>
      </c>
      <c r="F414" s="67">
        <v>46.4</v>
      </c>
      <c r="G414" s="67">
        <v>6.2332999999999998</v>
      </c>
      <c r="H414" s="67"/>
      <c r="O414" s="67" t="s">
        <v>745</v>
      </c>
      <c r="P414" s="63" t="s">
        <v>42</v>
      </c>
      <c r="R414" s="63" t="s">
        <v>42</v>
      </c>
      <c r="U414" s="81" t="s">
        <v>55</v>
      </c>
      <c r="V414" s="67" t="s">
        <v>193</v>
      </c>
      <c r="W414" s="67" t="s">
        <v>117</v>
      </c>
      <c r="X414" s="82" t="s">
        <v>61</v>
      </c>
      <c r="Y414" s="63" t="s">
        <v>759</v>
      </c>
      <c r="AC414" s="67">
        <v>4</v>
      </c>
      <c r="AD414" s="63" t="s">
        <v>47</v>
      </c>
      <c r="AE414" s="67">
        <v>986</v>
      </c>
      <c r="AF414" s="67">
        <v>2755</v>
      </c>
      <c r="AG414" s="67"/>
      <c r="AH414" s="67"/>
    </row>
    <row r="415" spans="1:34" s="63" customFormat="1" ht="43.2">
      <c r="A415" s="67">
        <v>214</v>
      </c>
      <c r="B415" s="63">
        <v>869</v>
      </c>
      <c r="C415" s="67" t="s">
        <v>756</v>
      </c>
      <c r="D415" s="67" t="s">
        <v>757</v>
      </c>
      <c r="E415" s="67" t="s">
        <v>758</v>
      </c>
      <c r="F415" s="67">
        <v>46.4</v>
      </c>
      <c r="G415" s="67">
        <v>6.2332999999999998</v>
      </c>
      <c r="H415" s="67"/>
      <c r="O415" s="67" t="s">
        <v>745</v>
      </c>
      <c r="P415" s="63" t="s">
        <v>42</v>
      </c>
      <c r="R415" s="63" t="s">
        <v>42</v>
      </c>
      <c r="U415" s="81" t="s">
        <v>55</v>
      </c>
      <c r="V415" s="67" t="s">
        <v>193</v>
      </c>
      <c r="W415" s="67" t="s">
        <v>117</v>
      </c>
      <c r="X415" s="82" t="s">
        <v>61</v>
      </c>
      <c r="Y415" s="63" t="s">
        <v>759</v>
      </c>
      <c r="AC415" s="67">
        <v>4</v>
      </c>
      <c r="AD415" s="63" t="s">
        <v>47</v>
      </c>
      <c r="AE415" s="67">
        <v>2330</v>
      </c>
      <c r="AF415" s="67">
        <v>3248</v>
      </c>
      <c r="AG415" s="67"/>
      <c r="AH415" s="67"/>
    </row>
    <row r="416" spans="1:34" s="63" customFormat="1" ht="43.2">
      <c r="A416" s="67">
        <v>214</v>
      </c>
      <c r="B416" s="63">
        <v>870</v>
      </c>
      <c r="C416" s="67" t="s">
        <v>756</v>
      </c>
      <c r="D416" s="67" t="s">
        <v>757</v>
      </c>
      <c r="E416" s="67" t="s">
        <v>758</v>
      </c>
      <c r="F416" s="67">
        <v>46.4</v>
      </c>
      <c r="G416" s="67">
        <v>6.2332999999999998</v>
      </c>
      <c r="H416" s="67"/>
      <c r="O416" s="67" t="s">
        <v>745</v>
      </c>
      <c r="P416" s="63" t="s">
        <v>42</v>
      </c>
      <c r="R416" s="63" t="s">
        <v>42</v>
      </c>
      <c r="U416" s="81" t="s">
        <v>55</v>
      </c>
      <c r="V416" s="67" t="s">
        <v>193</v>
      </c>
      <c r="W416" s="67" t="s">
        <v>117</v>
      </c>
      <c r="X416" s="82" t="s">
        <v>61</v>
      </c>
      <c r="Y416" s="63" t="s">
        <v>759</v>
      </c>
      <c r="AC416" s="67">
        <v>4</v>
      </c>
      <c r="AD416" s="63" t="s">
        <v>47</v>
      </c>
      <c r="AE416" s="67">
        <v>1327</v>
      </c>
      <c r="AF416" s="67">
        <v>2976</v>
      </c>
      <c r="AG416" s="67"/>
      <c r="AH416" s="67"/>
    </row>
    <row r="417" spans="1:34" s="63" customFormat="1" ht="43.2">
      <c r="A417" s="67">
        <v>214</v>
      </c>
      <c r="B417" s="63">
        <v>871</v>
      </c>
      <c r="C417" s="67" t="s">
        <v>756</v>
      </c>
      <c r="D417" s="67" t="s">
        <v>757</v>
      </c>
      <c r="E417" s="67" t="s">
        <v>758</v>
      </c>
      <c r="F417" s="67">
        <v>46.4</v>
      </c>
      <c r="G417" s="67">
        <v>6.2332999999999998</v>
      </c>
      <c r="H417" s="67"/>
      <c r="O417" s="67" t="s">
        <v>745</v>
      </c>
      <c r="P417" s="63" t="s">
        <v>42</v>
      </c>
      <c r="R417" s="63" t="s">
        <v>42</v>
      </c>
      <c r="U417" s="81" t="s">
        <v>55</v>
      </c>
      <c r="V417" s="67" t="s">
        <v>193</v>
      </c>
      <c r="W417" s="67" t="s">
        <v>117</v>
      </c>
      <c r="X417" s="82" t="s">
        <v>61</v>
      </c>
      <c r="Y417" s="63" t="s">
        <v>759</v>
      </c>
      <c r="AC417" s="67">
        <v>4</v>
      </c>
      <c r="AD417" s="63" t="s">
        <v>47</v>
      </c>
      <c r="AE417" s="67">
        <v>459</v>
      </c>
      <c r="AF417" s="67">
        <v>3912</v>
      </c>
      <c r="AG417" s="67"/>
      <c r="AH417" s="67"/>
    </row>
    <row r="418" spans="1:34" s="63" customFormat="1" ht="43.2">
      <c r="A418" s="67">
        <v>214</v>
      </c>
      <c r="B418" s="63">
        <v>872</v>
      </c>
      <c r="C418" s="67" t="s">
        <v>756</v>
      </c>
      <c r="D418" s="67" t="s">
        <v>757</v>
      </c>
      <c r="E418" s="67" t="s">
        <v>758</v>
      </c>
      <c r="F418" s="67">
        <v>46.4</v>
      </c>
      <c r="G418" s="67">
        <v>6.2332999999999998</v>
      </c>
      <c r="H418" s="67"/>
      <c r="O418" s="67" t="s">
        <v>745</v>
      </c>
      <c r="P418" s="63" t="s">
        <v>42</v>
      </c>
      <c r="R418" s="63" t="s">
        <v>42</v>
      </c>
      <c r="U418" s="81" t="s">
        <v>55</v>
      </c>
      <c r="V418" s="67" t="s">
        <v>193</v>
      </c>
      <c r="W418" s="67" t="s">
        <v>117</v>
      </c>
      <c r="X418" s="82" t="s">
        <v>61</v>
      </c>
      <c r="Y418" s="63" t="s">
        <v>759</v>
      </c>
      <c r="AC418" s="67">
        <v>4</v>
      </c>
      <c r="AD418" s="63" t="s">
        <v>47</v>
      </c>
      <c r="AE418" s="67">
        <v>816</v>
      </c>
      <c r="AF418" s="67">
        <v>3503</v>
      </c>
      <c r="AG418" s="67"/>
      <c r="AH418" s="67"/>
    </row>
    <row r="419" spans="1:34" s="63" customFormat="1" ht="43.2">
      <c r="A419" s="67">
        <v>214</v>
      </c>
      <c r="B419" s="63">
        <v>873</v>
      </c>
      <c r="C419" s="67" t="s">
        <v>756</v>
      </c>
      <c r="D419" s="67" t="s">
        <v>757</v>
      </c>
      <c r="E419" s="67" t="s">
        <v>758</v>
      </c>
      <c r="F419" s="67">
        <v>46.4</v>
      </c>
      <c r="G419" s="67">
        <v>6.2332999999999998</v>
      </c>
      <c r="H419" s="67"/>
      <c r="O419" s="67" t="s">
        <v>745</v>
      </c>
      <c r="P419" s="63" t="s">
        <v>42</v>
      </c>
      <c r="R419" s="63" t="s">
        <v>42</v>
      </c>
      <c r="U419" s="81" t="s">
        <v>55</v>
      </c>
      <c r="V419" s="67" t="s">
        <v>193</v>
      </c>
      <c r="W419" s="67" t="s">
        <v>117</v>
      </c>
      <c r="X419" s="82" t="s">
        <v>61</v>
      </c>
      <c r="Y419" s="63" t="s">
        <v>759</v>
      </c>
      <c r="AC419" s="67">
        <v>4</v>
      </c>
      <c r="AD419" s="63" t="s">
        <v>47</v>
      </c>
      <c r="AE419" s="67">
        <v>4320</v>
      </c>
      <c r="AF419" s="67">
        <v>4184</v>
      </c>
      <c r="AG419" s="67"/>
      <c r="AH419" s="67"/>
    </row>
    <row r="420" spans="1:34" s="63" customFormat="1" ht="43.2">
      <c r="A420" s="67">
        <v>214</v>
      </c>
      <c r="B420" s="63">
        <v>874</v>
      </c>
      <c r="C420" s="67" t="s">
        <v>756</v>
      </c>
      <c r="D420" s="67" t="s">
        <v>757</v>
      </c>
      <c r="E420" s="67" t="s">
        <v>758</v>
      </c>
      <c r="F420" s="67">
        <v>46.4</v>
      </c>
      <c r="G420" s="67">
        <v>6.2332999999999998</v>
      </c>
      <c r="H420" s="67"/>
      <c r="O420" s="67" t="s">
        <v>745</v>
      </c>
      <c r="P420" s="63" t="s">
        <v>42</v>
      </c>
      <c r="R420" s="63" t="s">
        <v>42</v>
      </c>
      <c r="U420" s="81" t="s">
        <v>55</v>
      </c>
      <c r="V420" s="67" t="s">
        <v>193</v>
      </c>
      <c r="W420" s="67" t="s">
        <v>117</v>
      </c>
      <c r="X420" s="82" t="s">
        <v>61</v>
      </c>
      <c r="Y420" s="63" t="s">
        <v>759</v>
      </c>
      <c r="AC420" s="67">
        <v>4</v>
      </c>
      <c r="AD420" s="63" t="s">
        <v>47</v>
      </c>
      <c r="AE420" s="67">
        <v>323</v>
      </c>
      <c r="AF420" s="67">
        <v>2840</v>
      </c>
      <c r="AG420" s="67"/>
      <c r="AH420" s="67"/>
    </row>
    <row r="421" spans="1:34" s="63" customFormat="1" ht="43.2">
      <c r="A421" s="67">
        <v>214</v>
      </c>
      <c r="B421" s="63">
        <v>875</v>
      </c>
      <c r="C421" s="67" t="s">
        <v>756</v>
      </c>
      <c r="D421" s="67" t="s">
        <v>757</v>
      </c>
      <c r="E421" s="67" t="s">
        <v>758</v>
      </c>
      <c r="F421" s="67">
        <v>46.4</v>
      </c>
      <c r="G421" s="67">
        <v>6.2332999999999998</v>
      </c>
      <c r="H421" s="67"/>
      <c r="O421" s="67" t="s">
        <v>745</v>
      </c>
      <c r="P421" s="63" t="s">
        <v>42</v>
      </c>
      <c r="R421" s="63" t="s">
        <v>42</v>
      </c>
      <c r="U421" s="81" t="s">
        <v>55</v>
      </c>
      <c r="V421" s="67" t="s">
        <v>193</v>
      </c>
      <c r="W421" s="67" t="s">
        <v>117</v>
      </c>
      <c r="X421" s="82" t="s">
        <v>61</v>
      </c>
      <c r="Y421" s="63" t="s">
        <v>759</v>
      </c>
      <c r="AC421" s="67">
        <v>4</v>
      </c>
      <c r="AD421" s="63" t="s">
        <v>47</v>
      </c>
      <c r="AE421" s="67">
        <v>1259</v>
      </c>
      <c r="AF421" s="67">
        <v>3554</v>
      </c>
      <c r="AG421" s="67"/>
      <c r="AH421" s="67"/>
    </row>
    <row r="422" spans="1:34" s="63" customFormat="1" ht="43.2">
      <c r="A422" s="67">
        <v>214</v>
      </c>
      <c r="B422" s="63">
        <v>876</v>
      </c>
      <c r="C422" s="67" t="s">
        <v>756</v>
      </c>
      <c r="D422" s="67" t="s">
        <v>757</v>
      </c>
      <c r="E422" s="67" t="s">
        <v>758</v>
      </c>
      <c r="F422" s="67">
        <v>46.4</v>
      </c>
      <c r="G422" s="67">
        <v>6.2332999999999998</v>
      </c>
      <c r="H422" s="67"/>
      <c r="O422" s="67" t="s">
        <v>745</v>
      </c>
      <c r="P422" s="63" t="s">
        <v>42</v>
      </c>
      <c r="R422" s="63" t="s">
        <v>42</v>
      </c>
      <c r="U422" s="81" t="s">
        <v>55</v>
      </c>
      <c r="V422" s="67" t="s">
        <v>193</v>
      </c>
      <c r="W422" s="67" t="s">
        <v>117</v>
      </c>
      <c r="X422" s="82" t="s">
        <v>61</v>
      </c>
      <c r="Y422" s="63" t="s">
        <v>759</v>
      </c>
      <c r="AC422" s="67">
        <v>4</v>
      </c>
      <c r="AD422" s="63" t="s">
        <v>47</v>
      </c>
      <c r="AE422" s="67">
        <v>323</v>
      </c>
      <c r="AF422" s="67">
        <v>3707</v>
      </c>
      <c r="AG422" s="67"/>
      <c r="AH422" s="67"/>
    </row>
    <row r="423" spans="1:34" s="63" customFormat="1" ht="43.2">
      <c r="A423" s="67">
        <v>214</v>
      </c>
      <c r="B423" s="63">
        <v>877</v>
      </c>
      <c r="C423" s="67" t="s">
        <v>756</v>
      </c>
      <c r="D423" s="67" t="s">
        <v>757</v>
      </c>
      <c r="E423" s="67" t="s">
        <v>758</v>
      </c>
      <c r="F423" s="67">
        <v>46.4</v>
      </c>
      <c r="G423" s="67">
        <v>6.2332999999999998</v>
      </c>
      <c r="H423" s="67"/>
      <c r="O423" s="67" t="s">
        <v>745</v>
      </c>
      <c r="P423" s="63" t="s">
        <v>42</v>
      </c>
      <c r="R423" s="63" t="s">
        <v>42</v>
      </c>
      <c r="U423" s="81" t="s">
        <v>55</v>
      </c>
      <c r="V423" s="67" t="s">
        <v>193</v>
      </c>
      <c r="W423" s="67" t="s">
        <v>117</v>
      </c>
      <c r="X423" s="82" t="s">
        <v>61</v>
      </c>
      <c r="Y423" s="63" t="s">
        <v>759</v>
      </c>
      <c r="AC423" s="67">
        <v>4</v>
      </c>
      <c r="AD423" s="63" t="s">
        <v>47</v>
      </c>
      <c r="AE423" s="67">
        <v>2262</v>
      </c>
      <c r="AF423" s="67">
        <v>4286</v>
      </c>
      <c r="AG423" s="67"/>
      <c r="AH423" s="67"/>
    </row>
    <row r="424" spans="1:34" s="63" customFormat="1" ht="43.2">
      <c r="A424" s="67">
        <v>214</v>
      </c>
      <c r="B424" s="63">
        <v>878</v>
      </c>
      <c r="C424" s="67" t="s">
        <v>756</v>
      </c>
      <c r="D424" s="67" t="s">
        <v>757</v>
      </c>
      <c r="E424" s="67" t="s">
        <v>758</v>
      </c>
      <c r="F424" s="67">
        <v>46.4</v>
      </c>
      <c r="G424" s="67">
        <v>6.2332999999999998</v>
      </c>
      <c r="H424" s="67"/>
      <c r="O424" s="67" t="s">
        <v>745</v>
      </c>
      <c r="P424" s="63" t="s">
        <v>42</v>
      </c>
      <c r="R424" s="63" t="s">
        <v>42</v>
      </c>
      <c r="U424" s="81" t="s">
        <v>55</v>
      </c>
      <c r="V424" s="67" t="s">
        <v>193</v>
      </c>
      <c r="W424" s="67" t="s">
        <v>117</v>
      </c>
      <c r="X424" s="82" t="s">
        <v>61</v>
      </c>
      <c r="Y424" s="63" t="s">
        <v>759</v>
      </c>
      <c r="AC424" s="67">
        <v>4</v>
      </c>
      <c r="AD424" s="63" t="s">
        <v>47</v>
      </c>
      <c r="AE424" s="67">
        <v>289</v>
      </c>
      <c r="AF424" s="67">
        <v>2857</v>
      </c>
      <c r="AG424" s="67"/>
      <c r="AH424" s="67"/>
    </row>
    <row r="425" spans="1:34" s="63" customFormat="1" ht="43.2">
      <c r="A425" s="67">
        <v>215</v>
      </c>
      <c r="B425" s="63">
        <v>879</v>
      </c>
      <c r="C425" s="67" t="s">
        <v>760</v>
      </c>
      <c r="D425" s="67" t="s">
        <v>761</v>
      </c>
      <c r="E425" s="67" t="s">
        <v>762</v>
      </c>
      <c r="F425" s="67">
        <v>45.05</v>
      </c>
      <c r="G425" s="67">
        <v>11.8833</v>
      </c>
      <c r="H425" s="67"/>
      <c r="O425" s="67" t="s">
        <v>54</v>
      </c>
      <c r="P425" s="63" t="s">
        <v>42</v>
      </c>
      <c r="R425" s="63" t="s">
        <v>42</v>
      </c>
      <c r="U425" s="81" t="s">
        <v>55</v>
      </c>
      <c r="V425" s="67" t="s">
        <v>193</v>
      </c>
      <c r="W425" s="67" t="s">
        <v>117</v>
      </c>
      <c r="X425" s="82" t="s">
        <v>118</v>
      </c>
      <c r="Y425" s="63">
        <v>32</v>
      </c>
      <c r="Z425" s="63">
        <v>96</v>
      </c>
      <c r="AA425" s="63">
        <v>96</v>
      </c>
      <c r="AC425" s="67"/>
      <c r="AD425" s="63" t="s">
        <v>47</v>
      </c>
      <c r="AE425" s="67">
        <v>4050</v>
      </c>
      <c r="AF425" s="67">
        <v>9470</v>
      </c>
      <c r="AG425" s="67"/>
      <c r="AH425" s="67"/>
    </row>
    <row r="426" spans="1:34" s="63" customFormat="1" ht="43.2">
      <c r="A426" s="67">
        <v>216</v>
      </c>
      <c r="B426" s="63">
        <v>880</v>
      </c>
      <c r="C426" s="67" t="s">
        <v>763</v>
      </c>
      <c r="D426" s="67" t="s">
        <v>747</v>
      </c>
      <c r="E426" s="67" t="s">
        <v>748</v>
      </c>
      <c r="F426" s="67">
        <v>55.933300000000003</v>
      </c>
      <c r="G426" s="67">
        <v>-3.2166999999999999</v>
      </c>
      <c r="H426" s="67"/>
      <c r="O426" s="67" t="s">
        <v>734</v>
      </c>
      <c r="P426" s="63" t="s">
        <v>42</v>
      </c>
      <c r="R426" s="63" t="s">
        <v>41</v>
      </c>
      <c r="U426" s="81" t="s">
        <v>55</v>
      </c>
      <c r="V426" s="67" t="s">
        <v>193</v>
      </c>
      <c r="W426" s="67" t="s">
        <v>117</v>
      </c>
      <c r="X426" s="82" t="s">
        <v>118</v>
      </c>
      <c r="AC426" s="67">
        <v>6</v>
      </c>
      <c r="AD426" s="63" t="s">
        <v>47</v>
      </c>
      <c r="AE426" s="67">
        <v>6120</v>
      </c>
      <c r="AF426" s="67">
        <v>5940</v>
      </c>
      <c r="AG426" s="67"/>
      <c r="AH426" s="67"/>
    </row>
    <row r="427" spans="1:34" s="63" customFormat="1" ht="43.2">
      <c r="A427" s="67">
        <v>216</v>
      </c>
      <c r="B427" s="63">
        <v>881</v>
      </c>
      <c r="C427" s="67" t="s">
        <v>763</v>
      </c>
      <c r="D427" s="67" t="s">
        <v>747</v>
      </c>
      <c r="E427" s="67" t="s">
        <v>748</v>
      </c>
      <c r="F427" s="67">
        <v>55.933300000000003</v>
      </c>
      <c r="G427" s="67">
        <v>-3.2166999999999999</v>
      </c>
      <c r="H427" s="67"/>
      <c r="O427" s="67" t="s">
        <v>734</v>
      </c>
      <c r="P427" s="63" t="s">
        <v>42</v>
      </c>
      <c r="R427" s="63" t="s">
        <v>41</v>
      </c>
      <c r="U427" s="81" t="s">
        <v>55</v>
      </c>
      <c r="V427" s="67" t="s">
        <v>193</v>
      </c>
      <c r="W427" s="67" t="s">
        <v>117</v>
      </c>
      <c r="X427" s="82" t="s">
        <v>118</v>
      </c>
      <c r="AC427" s="67">
        <v>6</v>
      </c>
      <c r="AD427" s="63" t="s">
        <v>47</v>
      </c>
      <c r="AE427" s="67">
        <v>5550</v>
      </c>
      <c r="AF427" s="67">
        <v>5730</v>
      </c>
      <c r="AG427" s="67"/>
      <c r="AH427" s="67"/>
    </row>
    <row r="428" spans="1:34" s="63" customFormat="1" ht="43.2">
      <c r="A428" s="67">
        <v>216</v>
      </c>
      <c r="B428" s="63">
        <v>882</v>
      </c>
      <c r="C428" s="67" t="s">
        <v>763</v>
      </c>
      <c r="D428" s="67" t="s">
        <v>747</v>
      </c>
      <c r="E428" s="67" t="s">
        <v>748</v>
      </c>
      <c r="F428" s="67">
        <v>55.933300000000003</v>
      </c>
      <c r="G428" s="67">
        <v>-3.2166999999999999</v>
      </c>
      <c r="H428" s="67"/>
      <c r="O428" s="67" t="s">
        <v>734</v>
      </c>
      <c r="P428" s="63" t="s">
        <v>42</v>
      </c>
      <c r="R428" s="63" t="s">
        <v>41</v>
      </c>
      <c r="U428" s="81" t="s">
        <v>55</v>
      </c>
      <c r="V428" s="67" t="s">
        <v>193</v>
      </c>
      <c r="W428" s="67" t="s">
        <v>117</v>
      </c>
      <c r="X428" s="82" t="s">
        <v>118</v>
      </c>
      <c r="AC428" s="67">
        <v>6</v>
      </c>
      <c r="AD428" s="63" t="s">
        <v>47</v>
      </c>
      <c r="AE428" s="67">
        <v>5310</v>
      </c>
      <c r="AF428" s="67">
        <v>5550</v>
      </c>
      <c r="AG428" s="67"/>
      <c r="AH428" s="67"/>
    </row>
    <row r="429" spans="1:34" s="63" customFormat="1" ht="43.2">
      <c r="A429" s="67">
        <v>216</v>
      </c>
      <c r="B429" s="63">
        <v>883</v>
      </c>
      <c r="C429" s="67" t="s">
        <v>763</v>
      </c>
      <c r="D429" s="67" t="s">
        <v>747</v>
      </c>
      <c r="E429" s="67" t="s">
        <v>748</v>
      </c>
      <c r="F429" s="67">
        <v>55.933300000000003</v>
      </c>
      <c r="G429" s="67">
        <v>-3.2166999999999999</v>
      </c>
      <c r="H429" s="67"/>
      <c r="O429" s="67" t="s">
        <v>734</v>
      </c>
      <c r="P429" s="63" t="s">
        <v>42</v>
      </c>
      <c r="R429" s="63" t="s">
        <v>41</v>
      </c>
      <c r="U429" s="81" t="s">
        <v>55</v>
      </c>
      <c r="V429" s="67" t="s">
        <v>193</v>
      </c>
      <c r="W429" s="67" t="s">
        <v>117</v>
      </c>
      <c r="X429" s="82" t="s">
        <v>118</v>
      </c>
      <c r="AC429" s="67">
        <v>6</v>
      </c>
      <c r="AD429" s="63" t="s">
        <v>47</v>
      </c>
      <c r="AE429" s="67">
        <v>5400</v>
      </c>
      <c r="AF429" s="67">
        <v>5810</v>
      </c>
      <c r="AG429" s="67"/>
      <c r="AH429" s="67"/>
    </row>
    <row r="430" spans="1:34" s="63" customFormat="1" ht="43.2">
      <c r="A430" s="67">
        <v>216</v>
      </c>
      <c r="B430" s="63">
        <v>884</v>
      </c>
      <c r="C430" s="67" t="s">
        <v>763</v>
      </c>
      <c r="D430" s="67" t="s">
        <v>747</v>
      </c>
      <c r="E430" s="67" t="s">
        <v>748</v>
      </c>
      <c r="F430" s="67">
        <v>55.933300000000003</v>
      </c>
      <c r="G430" s="67">
        <v>-3.2166999999999999</v>
      </c>
      <c r="H430" s="67"/>
      <c r="O430" s="67" t="s">
        <v>734</v>
      </c>
      <c r="P430" s="63" t="s">
        <v>42</v>
      </c>
      <c r="R430" s="63" t="s">
        <v>41</v>
      </c>
      <c r="U430" s="81" t="s">
        <v>55</v>
      </c>
      <c r="V430" s="67" t="s">
        <v>193</v>
      </c>
      <c r="W430" s="67" t="s">
        <v>117</v>
      </c>
      <c r="X430" s="82" t="s">
        <v>118</v>
      </c>
      <c r="AC430" s="67">
        <v>6</v>
      </c>
      <c r="AD430" s="63" t="s">
        <v>47</v>
      </c>
      <c r="AE430" s="67">
        <v>5420</v>
      </c>
      <c r="AF430" s="67">
        <v>6670</v>
      </c>
      <c r="AG430" s="67"/>
      <c r="AH430" s="67"/>
    </row>
    <row r="431" spans="1:34" s="63" customFormat="1" ht="43.2">
      <c r="A431" s="67">
        <v>216</v>
      </c>
      <c r="B431" s="63">
        <v>885</v>
      </c>
      <c r="C431" s="67" t="s">
        <v>763</v>
      </c>
      <c r="D431" s="67" t="s">
        <v>747</v>
      </c>
      <c r="E431" s="67" t="s">
        <v>748</v>
      </c>
      <c r="F431" s="67">
        <v>55.933300000000003</v>
      </c>
      <c r="G431" s="67">
        <v>-3.2166999999999999</v>
      </c>
      <c r="H431" s="67"/>
      <c r="O431" s="67" t="s">
        <v>734</v>
      </c>
      <c r="P431" s="63" t="s">
        <v>42</v>
      </c>
      <c r="R431" s="63" t="s">
        <v>41</v>
      </c>
      <c r="U431" s="81" t="s">
        <v>55</v>
      </c>
      <c r="V431" s="67" t="s">
        <v>193</v>
      </c>
      <c r="W431" s="67" t="s">
        <v>117</v>
      </c>
      <c r="X431" s="82" t="s">
        <v>118</v>
      </c>
      <c r="AC431" s="67">
        <v>6</v>
      </c>
      <c r="AD431" s="63" t="s">
        <v>47</v>
      </c>
      <c r="AE431" s="67">
        <v>4090</v>
      </c>
      <c r="AF431" s="67">
        <v>5370</v>
      </c>
      <c r="AG431" s="67"/>
      <c r="AH431" s="67"/>
    </row>
    <row r="432" spans="1:34" s="63" customFormat="1" ht="43.2">
      <c r="A432" s="67">
        <v>217</v>
      </c>
      <c r="B432" s="63">
        <v>886</v>
      </c>
      <c r="C432" s="67" t="s">
        <v>764</v>
      </c>
      <c r="D432" s="67" t="s">
        <v>765</v>
      </c>
      <c r="E432" s="67" t="s">
        <v>766</v>
      </c>
      <c r="F432" s="67">
        <v>51.65</v>
      </c>
      <c r="G432" s="67">
        <v>-1.65</v>
      </c>
      <c r="H432" s="67"/>
      <c r="M432" s="63">
        <v>5.5</v>
      </c>
      <c r="O432" s="67" t="s">
        <v>745</v>
      </c>
      <c r="P432" s="63" t="s">
        <v>41</v>
      </c>
      <c r="R432" s="63" t="s">
        <v>41</v>
      </c>
      <c r="U432" s="81" t="s">
        <v>55</v>
      </c>
      <c r="V432" s="67" t="s">
        <v>193</v>
      </c>
      <c r="W432" s="67" t="s">
        <v>117</v>
      </c>
      <c r="X432" s="82" t="s">
        <v>61</v>
      </c>
      <c r="Y432" s="63">
        <v>170</v>
      </c>
      <c r="AC432" s="67">
        <v>5</v>
      </c>
      <c r="AD432" s="63" t="s">
        <v>47</v>
      </c>
      <c r="AE432" s="67">
        <v>6130</v>
      </c>
      <c r="AF432" s="67">
        <v>5590</v>
      </c>
      <c r="AG432" s="67"/>
      <c r="AH432" s="67"/>
    </row>
    <row r="433" spans="1:34" s="63" customFormat="1" ht="43.2">
      <c r="A433" s="67">
        <v>217</v>
      </c>
      <c r="B433" s="63">
        <v>887</v>
      </c>
      <c r="C433" s="67" t="s">
        <v>764</v>
      </c>
      <c r="D433" s="67" t="s">
        <v>765</v>
      </c>
      <c r="E433" s="67" t="s">
        <v>766</v>
      </c>
      <c r="F433" s="67">
        <v>51.65</v>
      </c>
      <c r="G433" s="67">
        <v>-1.65</v>
      </c>
      <c r="H433" s="67"/>
      <c r="M433" s="63">
        <v>5.5</v>
      </c>
      <c r="O433" s="67" t="s">
        <v>745</v>
      </c>
      <c r="P433" s="63" t="s">
        <v>41</v>
      </c>
      <c r="R433" s="63" t="s">
        <v>41</v>
      </c>
      <c r="U433" s="81" t="s">
        <v>55</v>
      </c>
      <c r="V433" s="67" t="s">
        <v>193</v>
      </c>
      <c r="W433" s="67" t="s">
        <v>117</v>
      </c>
      <c r="X433" s="82" t="s">
        <v>61</v>
      </c>
      <c r="Y433" s="63">
        <v>170</v>
      </c>
      <c r="AC433" s="67">
        <v>5</v>
      </c>
      <c r="AD433" s="63" t="s">
        <v>47</v>
      </c>
      <c r="AE433" s="67">
        <v>7860</v>
      </c>
      <c r="AF433" s="67">
        <v>6960</v>
      </c>
      <c r="AG433" s="67"/>
      <c r="AH433" s="67"/>
    </row>
    <row r="434" spans="1:34" s="63" customFormat="1" ht="43.2">
      <c r="A434" s="67">
        <v>218</v>
      </c>
      <c r="B434" s="63">
        <v>888</v>
      </c>
      <c r="C434" s="67" t="s">
        <v>767</v>
      </c>
      <c r="D434" s="67" t="s">
        <v>757</v>
      </c>
      <c r="E434" s="67" t="s">
        <v>758</v>
      </c>
      <c r="F434" s="67">
        <v>46.4</v>
      </c>
      <c r="G434" s="67">
        <v>6.2332999999999998</v>
      </c>
      <c r="H434" s="67"/>
      <c r="M434" s="63">
        <v>6.4</v>
      </c>
      <c r="O434" s="67" t="s">
        <v>745</v>
      </c>
      <c r="P434" s="63" t="s">
        <v>42</v>
      </c>
      <c r="R434" s="63" t="s">
        <v>41</v>
      </c>
      <c r="U434" s="81" t="s">
        <v>55</v>
      </c>
      <c r="V434" s="67" t="s">
        <v>193</v>
      </c>
      <c r="W434" s="67" t="s">
        <v>117</v>
      </c>
      <c r="X434" s="82" t="s">
        <v>768</v>
      </c>
      <c r="Y434" s="63">
        <v>20</v>
      </c>
      <c r="AA434" s="63">
        <v>55</v>
      </c>
      <c r="AC434" s="67">
        <v>4</v>
      </c>
      <c r="AD434" s="63" t="s">
        <v>47</v>
      </c>
      <c r="AE434" s="67">
        <v>4755</v>
      </c>
      <c r="AF434" s="67">
        <v>4279</v>
      </c>
      <c r="AG434" s="67"/>
      <c r="AH434" s="67"/>
    </row>
    <row r="435" spans="1:34" s="63" customFormat="1" ht="43.2">
      <c r="A435" s="67">
        <v>218</v>
      </c>
      <c r="B435" s="63">
        <v>889</v>
      </c>
      <c r="C435" s="67" t="s">
        <v>767</v>
      </c>
      <c r="D435" s="67" t="s">
        <v>757</v>
      </c>
      <c r="E435" s="67" t="s">
        <v>758</v>
      </c>
      <c r="F435" s="67">
        <v>46.4</v>
      </c>
      <c r="G435" s="67">
        <v>6.2332999999999998</v>
      </c>
      <c r="H435" s="67"/>
      <c r="M435" s="63">
        <v>6.4</v>
      </c>
      <c r="O435" s="67" t="s">
        <v>745</v>
      </c>
      <c r="P435" s="63" t="s">
        <v>42</v>
      </c>
      <c r="R435" s="63" t="s">
        <v>41</v>
      </c>
      <c r="U435" s="81" t="s">
        <v>55</v>
      </c>
      <c r="V435" s="67" t="s">
        <v>193</v>
      </c>
      <c r="W435" s="67" t="s">
        <v>117</v>
      </c>
      <c r="X435" s="82" t="s">
        <v>768</v>
      </c>
      <c r="Y435" s="63">
        <v>20</v>
      </c>
      <c r="AA435" s="63">
        <v>55</v>
      </c>
      <c r="AC435" s="67">
        <v>4</v>
      </c>
      <c r="AD435" s="63" t="s">
        <v>47</v>
      </c>
      <c r="AE435" s="67">
        <v>5096</v>
      </c>
      <c r="AF435" s="67">
        <v>4561</v>
      </c>
      <c r="AG435" s="67"/>
      <c r="AH435" s="67"/>
    </row>
    <row r="436" spans="1:34" s="63" customFormat="1" ht="43.2">
      <c r="A436" s="67">
        <v>218</v>
      </c>
      <c r="B436" s="63">
        <v>890</v>
      </c>
      <c r="C436" s="67" t="s">
        <v>767</v>
      </c>
      <c r="D436" s="67" t="s">
        <v>757</v>
      </c>
      <c r="E436" s="67" t="s">
        <v>758</v>
      </c>
      <c r="F436" s="67">
        <v>46.4</v>
      </c>
      <c r="G436" s="67">
        <v>6.2332999999999998</v>
      </c>
      <c r="H436" s="67"/>
      <c r="M436" s="63">
        <v>6.4</v>
      </c>
      <c r="O436" s="67" t="s">
        <v>745</v>
      </c>
      <c r="P436" s="63" t="s">
        <v>42</v>
      </c>
      <c r="R436" s="63" t="s">
        <v>41</v>
      </c>
      <c r="U436" s="81" t="s">
        <v>55</v>
      </c>
      <c r="V436" s="67" t="s">
        <v>193</v>
      </c>
      <c r="W436" s="67" t="s">
        <v>117</v>
      </c>
      <c r="X436" s="82" t="s">
        <v>768</v>
      </c>
      <c r="Y436" s="63">
        <v>20</v>
      </c>
      <c r="AA436" s="63">
        <v>55</v>
      </c>
      <c r="AC436" s="67">
        <v>4</v>
      </c>
      <c r="AD436" s="63" t="s">
        <v>47</v>
      </c>
      <c r="AE436" s="67">
        <v>3981</v>
      </c>
      <c r="AF436" s="67">
        <v>4383</v>
      </c>
      <c r="AG436" s="67"/>
      <c r="AH436" s="67"/>
    </row>
    <row r="437" spans="1:34" s="63" customFormat="1" ht="43.2">
      <c r="A437" s="67">
        <v>218</v>
      </c>
      <c r="B437" s="63">
        <v>891</v>
      </c>
      <c r="C437" s="67" t="s">
        <v>767</v>
      </c>
      <c r="D437" s="67" t="s">
        <v>757</v>
      </c>
      <c r="E437" s="67" t="s">
        <v>758</v>
      </c>
      <c r="F437" s="67">
        <v>46.4</v>
      </c>
      <c r="G437" s="67">
        <v>6.2332999999999998</v>
      </c>
      <c r="H437" s="67"/>
      <c r="M437" s="63">
        <v>6.4</v>
      </c>
      <c r="O437" s="67" t="s">
        <v>745</v>
      </c>
      <c r="P437" s="63" t="s">
        <v>42</v>
      </c>
      <c r="R437" s="63" t="s">
        <v>41</v>
      </c>
      <c r="U437" s="81" t="s">
        <v>55</v>
      </c>
      <c r="V437" s="67" t="s">
        <v>193</v>
      </c>
      <c r="W437" s="67" t="s">
        <v>117</v>
      </c>
      <c r="X437" s="82" t="s">
        <v>768</v>
      </c>
      <c r="Y437" s="63">
        <v>20</v>
      </c>
      <c r="AA437" s="63">
        <v>55</v>
      </c>
      <c r="AC437" s="67">
        <v>4</v>
      </c>
      <c r="AD437" s="63" t="s">
        <v>47</v>
      </c>
      <c r="AE437" s="67">
        <v>5394</v>
      </c>
      <c r="AF437" s="67">
        <v>5230</v>
      </c>
      <c r="AG437" s="67"/>
      <c r="AH437" s="67"/>
    </row>
    <row r="438" spans="1:34" s="63" customFormat="1" ht="43.2">
      <c r="A438" s="67">
        <v>218</v>
      </c>
      <c r="B438" s="63">
        <v>892</v>
      </c>
      <c r="C438" s="67" t="s">
        <v>767</v>
      </c>
      <c r="D438" s="67" t="s">
        <v>757</v>
      </c>
      <c r="E438" s="67" t="s">
        <v>758</v>
      </c>
      <c r="F438" s="67">
        <v>46.4</v>
      </c>
      <c r="G438" s="67">
        <v>6.2332999999999998</v>
      </c>
      <c r="H438" s="67"/>
      <c r="M438" s="63">
        <v>6.4</v>
      </c>
      <c r="O438" s="67" t="s">
        <v>745</v>
      </c>
      <c r="P438" s="63" t="s">
        <v>42</v>
      </c>
      <c r="R438" s="63" t="s">
        <v>41</v>
      </c>
      <c r="U438" s="81" t="s">
        <v>55</v>
      </c>
      <c r="V438" s="67" t="s">
        <v>193</v>
      </c>
      <c r="W438" s="67" t="s">
        <v>117</v>
      </c>
      <c r="X438" s="82" t="s">
        <v>768</v>
      </c>
      <c r="Y438" s="63">
        <v>20</v>
      </c>
      <c r="AA438" s="63">
        <v>55</v>
      </c>
      <c r="AC438" s="67">
        <v>4</v>
      </c>
      <c r="AD438" s="63" t="s">
        <v>47</v>
      </c>
      <c r="AE438" s="67">
        <v>5320</v>
      </c>
      <c r="AF438" s="67">
        <v>5439</v>
      </c>
      <c r="AG438" s="67"/>
      <c r="AH438" s="67"/>
    </row>
    <row r="439" spans="1:34" s="63" customFormat="1" ht="43.2">
      <c r="A439" s="67">
        <v>218</v>
      </c>
      <c r="B439" s="63">
        <v>893</v>
      </c>
      <c r="C439" s="67" t="s">
        <v>767</v>
      </c>
      <c r="D439" s="67" t="s">
        <v>757</v>
      </c>
      <c r="E439" s="67" t="s">
        <v>758</v>
      </c>
      <c r="F439" s="67">
        <v>46.4</v>
      </c>
      <c r="G439" s="67">
        <v>6.2332999999999998</v>
      </c>
      <c r="H439" s="67"/>
      <c r="M439" s="63">
        <v>6.4</v>
      </c>
      <c r="O439" s="67" t="s">
        <v>745</v>
      </c>
      <c r="P439" s="63" t="s">
        <v>42</v>
      </c>
      <c r="R439" s="63" t="s">
        <v>41</v>
      </c>
      <c r="U439" s="81" t="s">
        <v>55</v>
      </c>
      <c r="V439" s="67" t="s">
        <v>193</v>
      </c>
      <c r="W439" s="67" t="s">
        <v>117</v>
      </c>
      <c r="X439" s="82" t="s">
        <v>768</v>
      </c>
      <c r="Y439" s="63">
        <v>20</v>
      </c>
      <c r="AA439" s="63">
        <v>55</v>
      </c>
      <c r="AC439" s="67">
        <v>4</v>
      </c>
      <c r="AD439" s="63" t="s">
        <v>47</v>
      </c>
      <c r="AE439" s="67">
        <v>5052</v>
      </c>
      <c r="AF439" s="67">
        <v>4710</v>
      </c>
      <c r="AG439" s="67"/>
      <c r="AH439" s="67"/>
    </row>
    <row r="440" spans="1:34" s="63" customFormat="1" ht="43.2">
      <c r="A440" s="67">
        <v>218</v>
      </c>
      <c r="B440" s="63">
        <v>894</v>
      </c>
      <c r="C440" s="67" t="s">
        <v>767</v>
      </c>
      <c r="D440" s="67" t="s">
        <v>757</v>
      </c>
      <c r="E440" s="67" t="s">
        <v>758</v>
      </c>
      <c r="F440" s="67">
        <v>46.4</v>
      </c>
      <c r="G440" s="67">
        <v>6.2332999999999998</v>
      </c>
      <c r="H440" s="67"/>
      <c r="M440" s="63">
        <v>6.4</v>
      </c>
      <c r="O440" s="67" t="s">
        <v>745</v>
      </c>
      <c r="P440" s="63" t="s">
        <v>42</v>
      </c>
      <c r="R440" s="63" t="s">
        <v>41</v>
      </c>
      <c r="U440" s="81" t="s">
        <v>55</v>
      </c>
      <c r="V440" s="67" t="s">
        <v>193</v>
      </c>
      <c r="W440" s="67" t="s">
        <v>117</v>
      </c>
      <c r="X440" s="82" t="s">
        <v>768</v>
      </c>
      <c r="Y440" s="63">
        <v>20</v>
      </c>
      <c r="AA440" s="63">
        <v>55</v>
      </c>
      <c r="AC440" s="67">
        <v>4</v>
      </c>
      <c r="AD440" s="63" t="s">
        <v>47</v>
      </c>
      <c r="AE440" s="67">
        <v>4710</v>
      </c>
      <c r="AF440" s="67">
        <v>4532</v>
      </c>
      <c r="AG440" s="67"/>
      <c r="AH440" s="67"/>
    </row>
    <row r="441" spans="1:34" s="63" customFormat="1" ht="43.2">
      <c r="A441" s="67">
        <v>218</v>
      </c>
      <c r="B441" s="63">
        <v>895</v>
      </c>
      <c r="C441" s="67" t="s">
        <v>767</v>
      </c>
      <c r="D441" s="67" t="s">
        <v>757</v>
      </c>
      <c r="E441" s="67" t="s">
        <v>758</v>
      </c>
      <c r="F441" s="67">
        <v>46.4</v>
      </c>
      <c r="G441" s="67">
        <v>6.2332999999999998</v>
      </c>
      <c r="H441" s="67"/>
      <c r="M441" s="63">
        <v>6.4</v>
      </c>
      <c r="O441" s="67" t="s">
        <v>745</v>
      </c>
      <c r="P441" s="63" t="s">
        <v>42</v>
      </c>
      <c r="R441" s="63" t="s">
        <v>41</v>
      </c>
      <c r="U441" s="81" t="s">
        <v>55</v>
      </c>
      <c r="V441" s="67" t="s">
        <v>193</v>
      </c>
      <c r="W441" s="67" t="s">
        <v>117</v>
      </c>
      <c r="X441" s="82" t="s">
        <v>768</v>
      </c>
      <c r="Y441" s="63">
        <v>20</v>
      </c>
      <c r="AA441" s="63">
        <v>55</v>
      </c>
      <c r="AC441" s="67">
        <v>4</v>
      </c>
      <c r="AD441" s="63" t="s">
        <v>47</v>
      </c>
      <c r="AE441" s="67">
        <v>4993</v>
      </c>
      <c r="AF441" s="67">
        <v>4799</v>
      </c>
      <c r="AG441" s="67"/>
      <c r="AH441" s="67"/>
    </row>
    <row r="442" spans="1:34" s="63" customFormat="1" ht="43.2">
      <c r="A442" s="67">
        <v>218</v>
      </c>
      <c r="B442" s="63">
        <v>896</v>
      </c>
      <c r="C442" s="67" t="s">
        <v>767</v>
      </c>
      <c r="D442" s="67" t="s">
        <v>757</v>
      </c>
      <c r="E442" s="67" t="s">
        <v>758</v>
      </c>
      <c r="F442" s="67">
        <v>46.4</v>
      </c>
      <c r="G442" s="67">
        <v>6.2332999999999998</v>
      </c>
      <c r="H442" s="67"/>
      <c r="M442" s="63">
        <v>6.4</v>
      </c>
      <c r="O442" s="67" t="s">
        <v>745</v>
      </c>
      <c r="P442" s="63" t="s">
        <v>42</v>
      </c>
      <c r="R442" s="63" t="s">
        <v>41</v>
      </c>
      <c r="U442" s="81" t="s">
        <v>55</v>
      </c>
      <c r="V442" s="67" t="s">
        <v>193</v>
      </c>
      <c r="W442" s="67" t="s">
        <v>117</v>
      </c>
      <c r="X442" s="82" t="s">
        <v>768</v>
      </c>
      <c r="Y442" s="63">
        <v>20</v>
      </c>
      <c r="AA442" s="63">
        <v>55</v>
      </c>
      <c r="AC442" s="67">
        <v>4</v>
      </c>
      <c r="AD442" s="63" t="s">
        <v>47</v>
      </c>
      <c r="AE442" s="67">
        <v>5200</v>
      </c>
      <c r="AF442" s="67">
        <v>5781</v>
      </c>
      <c r="AG442" s="67"/>
      <c r="AH442" s="67"/>
    </row>
    <row r="443" spans="1:34" s="63" customFormat="1" ht="43.2">
      <c r="A443" s="67">
        <v>218</v>
      </c>
      <c r="B443" s="63">
        <v>897</v>
      </c>
      <c r="C443" s="67" t="s">
        <v>767</v>
      </c>
      <c r="D443" s="67" t="s">
        <v>757</v>
      </c>
      <c r="E443" s="67" t="s">
        <v>758</v>
      </c>
      <c r="F443" s="67">
        <v>46.4</v>
      </c>
      <c r="G443" s="67">
        <v>6.2332999999999998</v>
      </c>
      <c r="H443" s="67"/>
      <c r="M443" s="63">
        <v>6.4</v>
      </c>
      <c r="O443" s="67" t="s">
        <v>745</v>
      </c>
      <c r="P443" s="63" t="s">
        <v>42</v>
      </c>
      <c r="R443" s="63" t="s">
        <v>41</v>
      </c>
      <c r="U443" s="81" t="s">
        <v>55</v>
      </c>
      <c r="V443" s="67" t="s">
        <v>193</v>
      </c>
      <c r="W443" s="67" t="s">
        <v>117</v>
      </c>
      <c r="X443" s="82" t="s">
        <v>768</v>
      </c>
      <c r="Y443" s="63">
        <v>20</v>
      </c>
      <c r="AA443" s="63">
        <v>55</v>
      </c>
      <c r="AC443" s="67">
        <v>4</v>
      </c>
      <c r="AD443" s="63" t="s">
        <v>47</v>
      </c>
      <c r="AE443" s="67">
        <v>5141</v>
      </c>
      <c r="AF443" s="67">
        <v>5721</v>
      </c>
      <c r="AG443" s="67"/>
      <c r="AH443" s="67"/>
    </row>
    <row r="444" spans="1:34" s="63" customFormat="1" ht="43.2">
      <c r="A444" s="67">
        <v>218</v>
      </c>
      <c r="B444" s="63">
        <v>898</v>
      </c>
      <c r="C444" s="67" t="s">
        <v>767</v>
      </c>
      <c r="D444" s="67" t="s">
        <v>757</v>
      </c>
      <c r="E444" s="67" t="s">
        <v>758</v>
      </c>
      <c r="F444" s="67">
        <v>46.4</v>
      </c>
      <c r="G444" s="67">
        <v>6.2332999999999998</v>
      </c>
      <c r="H444" s="67"/>
      <c r="M444" s="63">
        <v>6.4</v>
      </c>
      <c r="O444" s="67" t="s">
        <v>745</v>
      </c>
      <c r="P444" s="63" t="s">
        <v>42</v>
      </c>
      <c r="R444" s="63" t="s">
        <v>41</v>
      </c>
      <c r="U444" s="81" t="s">
        <v>55</v>
      </c>
      <c r="V444" s="67" t="s">
        <v>193</v>
      </c>
      <c r="W444" s="67" t="s">
        <v>117</v>
      </c>
      <c r="X444" s="82" t="s">
        <v>768</v>
      </c>
      <c r="Y444" s="63">
        <v>20</v>
      </c>
      <c r="AA444" s="63">
        <v>55</v>
      </c>
      <c r="AC444" s="67">
        <v>4</v>
      </c>
      <c r="AD444" s="63" t="s">
        <v>47</v>
      </c>
      <c r="AE444" s="67">
        <v>4487</v>
      </c>
      <c r="AF444" s="67">
        <v>4576</v>
      </c>
      <c r="AG444" s="67"/>
      <c r="AH444" s="67"/>
    </row>
    <row r="445" spans="1:34" s="63" customFormat="1" ht="43.2">
      <c r="A445" s="67">
        <v>218</v>
      </c>
      <c r="B445" s="63">
        <v>899</v>
      </c>
      <c r="C445" s="67" t="s">
        <v>767</v>
      </c>
      <c r="D445" s="67" t="s">
        <v>757</v>
      </c>
      <c r="E445" s="67" t="s">
        <v>758</v>
      </c>
      <c r="F445" s="67">
        <v>46.4</v>
      </c>
      <c r="G445" s="67">
        <v>6.2332999999999998</v>
      </c>
      <c r="H445" s="67"/>
      <c r="M445" s="63">
        <v>6.4</v>
      </c>
      <c r="O445" s="67" t="s">
        <v>745</v>
      </c>
      <c r="P445" s="63" t="s">
        <v>42</v>
      </c>
      <c r="R445" s="63" t="s">
        <v>41</v>
      </c>
      <c r="U445" s="81" t="s">
        <v>55</v>
      </c>
      <c r="V445" s="67" t="s">
        <v>193</v>
      </c>
      <c r="W445" s="67" t="s">
        <v>117</v>
      </c>
      <c r="X445" s="82" t="s">
        <v>768</v>
      </c>
      <c r="Y445" s="63">
        <v>20</v>
      </c>
      <c r="AA445" s="63">
        <v>55</v>
      </c>
      <c r="AC445" s="67">
        <v>4</v>
      </c>
      <c r="AD445" s="63" t="s">
        <v>47</v>
      </c>
      <c r="AE445" s="67">
        <v>4160</v>
      </c>
      <c r="AF445" s="67">
        <v>4814</v>
      </c>
      <c r="AG445" s="67"/>
      <c r="AH445" s="67"/>
    </row>
    <row r="446" spans="1:34" s="63" customFormat="1" ht="43.2">
      <c r="A446" s="67">
        <v>218</v>
      </c>
      <c r="B446" s="63">
        <v>900</v>
      </c>
      <c r="C446" s="67" t="s">
        <v>767</v>
      </c>
      <c r="D446" s="67" t="s">
        <v>757</v>
      </c>
      <c r="E446" s="67" t="s">
        <v>758</v>
      </c>
      <c r="F446" s="67">
        <v>46.4</v>
      </c>
      <c r="G446" s="67">
        <v>6.2332999999999998</v>
      </c>
      <c r="H446" s="67"/>
      <c r="M446" s="63">
        <v>6.4</v>
      </c>
      <c r="O446" s="67" t="s">
        <v>745</v>
      </c>
      <c r="P446" s="63" t="s">
        <v>42</v>
      </c>
      <c r="R446" s="63" t="s">
        <v>41</v>
      </c>
      <c r="U446" s="81" t="s">
        <v>55</v>
      </c>
      <c r="V446" s="67" t="s">
        <v>193</v>
      </c>
      <c r="W446" s="67" t="s">
        <v>117</v>
      </c>
      <c r="X446" s="82" t="s">
        <v>768</v>
      </c>
      <c r="Y446" s="63">
        <v>20</v>
      </c>
      <c r="AA446" s="63">
        <v>55</v>
      </c>
      <c r="AC446" s="67">
        <v>4</v>
      </c>
      <c r="AD446" s="63" t="s">
        <v>47</v>
      </c>
      <c r="AE446" s="67">
        <v>4933</v>
      </c>
      <c r="AF446" s="67">
        <v>5007</v>
      </c>
      <c r="AG446" s="67"/>
      <c r="AH446" s="67"/>
    </row>
    <row r="447" spans="1:34" s="63" customFormat="1" ht="43.2">
      <c r="A447" s="67">
        <v>218</v>
      </c>
      <c r="B447" s="63">
        <v>901</v>
      </c>
      <c r="C447" s="67" t="s">
        <v>767</v>
      </c>
      <c r="D447" s="67" t="s">
        <v>757</v>
      </c>
      <c r="E447" s="67" t="s">
        <v>758</v>
      </c>
      <c r="F447" s="67">
        <v>46.4</v>
      </c>
      <c r="G447" s="67">
        <v>6.2332999999999998</v>
      </c>
      <c r="H447" s="67"/>
      <c r="M447" s="63">
        <v>6.4</v>
      </c>
      <c r="O447" s="67" t="s">
        <v>745</v>
      </c>
      <c r="P447" s="63" t="s">
        <v>42</v>
      </c>
      <c r="R447" s="63" t="s">
        <v>41</v>
      </c>
      <c r="U447" s="81" t="s">
        <v>55</v>
      </c>
      <c r="V447" s="67" t="s">
        <v>193</v>
      </c>
      <c r="W447" s="67" t="s">
        <v>117</v>
      </c>
      <c r="X447" s="82" t="s">
        <v>768</v>
      </c>
      <c r="Y447" s="63">
        <v>20</v>
      </c>
      <c r="AA447" s="63">
        <v>55</v>
      </c>
      <c r="AC447" s="67">
        <v>4</v>
      </c>
      <c r="AD447" s="63" t="s">
        <v>47</v>
      </c>
      <c r="AE447" s="67">
        <v>3758</v>
      </c>
      <c r="AF447" s="67">
        <v>3714</v>
      </c>
      <c r="AG447" s="67"/>
      <c r="AH447" s="67"/>
    </row>
    <row r="448" spans="1:34" s="63" customFormat="1" ht="43.2">
      <c r="A448" s="67">
        <v>218</v>
      </c>
      <c r="B448" s="63">
        <v>902</v>
      </c>
      <c r="C448" s="67" t="s">
        <v>767</v>
      </c>
      <c r="D448" s="67" t="s">
        <v>757</v>
      </c>
      <c r="E448" s="67" t="s">
        <v>758</v>
      </c>
      <c r="F448" s="67">
        <v>46.4</v>
      </c>
      <c r="G448" s="67">
        <v>6.2332999999999998</v>
      </c>
      <c r="H448" s="67"/>
      <c r="M448" s="63">
        <v>6.4</v>
      </c>
      <c r="O448" s="67" t="s">
        <v>745</v>
      </c>
      <c r="P448" s="63" t="s">
        <v>42</v>
      </c>
      <c r="R448" s="63" t="s">
        <v>41</v>
      </c>
      <c r="U448" s="81" t="s">
        <v>55</v>
      </c>
      <c r="V448" s="67" t="s">
        <v>193</v>
      </c>
      <c r="W448" s="67" t="s">
        <v>117</v>
      </c>
      <c r="X448" s="82" t="s">
        <v>768</v>
      </c>
      <c r="Y448" s="63">
        <v>20</v>
      </c>
      <c r="AA448" s="63">
        <v>55</v>
      </c>
      <c r="AC448" s="67">
        <v>4</v>
      </c>
      <c r="AD448" s="63" t="s">
        <v>47</v>
      </c>
      <c r="AE448" s="67">
        <v>2926</v>
      </c>
      <c r="AF448" s="67">
        <v>3089</v>
      </c>
      <c r="AG448" s="67"/>
      <c r="AH448" s="67"/>
    </row>
    <row r="449" spans="1:34" s="63" customFormat="1" ht="43.2">
      <c r="A449" s="67">
        <v>218</v>
      </c>
      <c r="B449" s="63">
        <v>903</v>
      </c>
      <c r="C449" s="67" t="s">
        <v>767</v>
      </c>
      <c r="D449" s="67" t="s">
        <v>757</v>
      </c>
      <c r="E449" s="67" t="s">
        <v>758</v>
      </c>
      <c r="F449" s="67">
        <v>46.4</v>
      </c>
      <c r="G449" s="67">
        <v>6.2332999999999998</v>
      </c>
      <c r="H449" s="67"/>
      <c r="M449" s="63">
        <v>6.4</v>
      </c>
      <c r="O449" s="67" t="s">
        <v>745</v>
      </c>
      <c r="P449" s="63" t="s">
        <v>42</v>
      </c>
      <c r="R449" s="63" t="s">
        <v>42</v>
      </c>
      <c r="U449" s="81" t="s">
        <v>55</v>
      </c>
      <c r="V449" s="67" t="s">
        <v>193</v>
      </c>
      <c r="W449" s="67" t="s">
        <v>117</v>
      </c>
      <c r="X449" s="82" t="s">
        <v>768</v>
      </c>
      <c r="Y449" s="63">
        <v>20</v>
      </c>
      <c r="AA449" s="63">
        <v>55</v>
      </c>
      <c r="AC449" s="67">
        <v>4</v>
      </c>
      <c r="AD449" s="63" t="s">
        <v>47</v>
      </c>
      <c r="AE449" s="67">
        <v>6465</v>
      </c>
      <c r="AF449" s="67">
        <v>4755</v>
      </c>
      <c r="AG449" s="67"/>
      <c r="AH449" s="67"/>
    </row>
    <row r="450" spans="1:34" s="63" customFormat="1" ht="43.2">
      <c r="A450" s="67">
        <v>218</v>
      </c>
      <c r="B450" s="63">
        <v>904</v>
      </c>
      <c r="C450" s="67" t="s">
        <v>767</v>
      </c>
      <c r="D450" s="67" t="s">
        <v>757</v>
      </c>
      <c r="E450" s="67" t="s">
        <v>758</v>
      </c>
      <c r="F450" s="67">
        <v>46.4</v>
      </c>
      <c r="G450" s="67">
        <v>6.2332999999999998</v>
      </c>
      <c r="H450" s="67"/>
      <c r="M450" s="63">
        <v>6.4</v>
      </c>
      <c r="O450" s="67" t="s">
        <v>745</v>
      </c>
      <c r="P450" s="63" t="s">
        <v>42</v>
      </c>
      <c r="R450" s="63" t="s">
        <v>42</v>
      </c>
      <c r="U450" s="81" t="s">
        <v>55</v>
      </c>
      <c r="V450" s="67" t="s">
        <v>193</v>
      </c>
      <c r="W450" s="67" t="s">
        <v>117</v>
      </c>
      <c r="X450" s="82" t="s">
        <v>768</v>
      </c>
      <c r="Y450" s="63">
        <v>20</v>
      </c>
      <c r="AA450" s="63">
        <v>55</v>
      </c>
      <c r="AC450" s="67">
        <v>4</v>
      </c>
      <c r="AD450" s="63" t="s">
        <v>47</v>
      </c>
      <c r="AE450" s="67">
        <v>6657</v>
      </c>
      <c r="AF450" s="67">
        <v>6509</v>
      </c>
      <c r="AG450" s="67"/>
      <c r="AH450" s="67"/>
    </row>
    <row r="451" spans="1:34" s="63" customFormat="1" ht="43.2">
      <c r="A451" s="67">
        <v>218</v>
      </c>
      <c r="B451" s="63">
        <v>905</v>
      </c>
      <c r="C451" s="67" t="s">
        <v>767</v>
      </c>
      <c r="D451" s="67" t="s">
        <v>757</v>
      </c>
      <c r="E451" s="67" t="s">
        <v>758</v>
      </c>
      <c r="F451" s="67">
        <v>46.4</v>
      </c>
      <c r="G451" s="67">
        <v>6.2332999999999998</v>
      </c>
      <c r="H451" s="67"/>
      <c r="M451" s="63">
        <v>6.4</v>
      </c>
      <c r="O451" s="67" t="s">
        <v>745</v>
      </c>
      <c r="P451" s="63" t="s">
        <v>42</v>
      </c>
      <c r="R451" s="63" t="s">
        <v>42</v>
      </c>
      <c r="U451" s="81" t="s">
        <v>55</v>
      </c>
      <c r="V451" s="67" t="s">
        <v>193</v>
      </c>
      <c r="W451" s="67" t="s">
        <v>117</v>
      </c>
      <c r="X451" s="82" t="s">
        <v>768</v>
      </c>
      <c r="Y451" s="63">
        <v>20</v>
      </c>
      <c r="AA451" s="63">
        <v>55</v>
      </c>
      <c r="AC451" s="67">
        <v>4</v>
      </c>
      <c r="AD451" s="63" t="s">
        <v>47</v>
      </c>
      <c r="AE451" s="67">
        <v>4695</v>
      </c>
      <c r="AF451" s="67">
        <v>5245</v>
      </c>
      <c r="AG451" s="67"/>
      <c r="AH451" s="67"/>
    </row>
    <row r="452" spans="1:34" s="63" customFormat="1" ht="43.2">
      <c r="A452" s="67">
        <v>218</v>
      </c>
      <c r="B452" s="63">
        <v>906</v>
      </c>
      <c r="C452" s="67" t="s">
        <v>767</v>
      </c>
      <c r="D452" s="67" t="s">
        <v>757</v>
      </c>
      <c r="E452" s="67" t="s">
        <v>758</v>
      </c>
      <c r="F452" s="67">
        <v>46.4</v>
      </c>
      <c r="G452" s="67">
        <v>6.2332999999999998</v>
      </c>
      <c r="H452" s="67"/>
      <c r="M452" s="63">
        <v>6.4</v>
      </c>
      <c r="O452" s="67" t="s">
        <v>745</v>
      </c>
      <c r="P452" s="63" t="s">
        <v>42</v>
      </c>
      <c r="R452" s="63" t="s">
        <v>42</v>
      </c>
      <c r="U452" s="81" t="s">
        <v>55</v>
      </c>
      <c r="V452" s="67" t="s">
        <v>193</v>
      </c>
      <c r="W452" s="67" t="s">
        <v>117</v>
      </c>
      <c r="X452" s="82" t="s">
        <v>768</v>
      </c>
      <c r="Y452" s="63">
        <v>20</v>
      </c>
      <c r="AA452" s="63">
        <v>55</v>
      </c>
      <c r="AC452" s="67">
        <v>4</v>
      </c>
      <c r="AD452" s="63" t="s">
        <v>47</v>
      </c>
      <c r="AE452" s="67">
        <v>6063</v>
      </c>
      <c r="AF452" s="67">
        <v>6063</v>
      </c>
      <c r="AG452" s="67"/>
      <c r="AH452" s="67"/>
    </row>
    <row r="453" spans="1:34" s="63" customFormat="1" ht="43.2">
      <c r="A453" s="67">
        <v>218</v>
      </c>
      <c r="B453" s="63">
        <v>907</v>
      </c>
      <c r="C453" s="67" t="s">
        <v>767</v>
      </c>
      <c r="D453" s="67" t="s">
        <v>757</v>
      </c>
      <c r="E453" s="67" t="s">
        <v>758</v>
      </c>
      <c r="F453" s="67">
        <v>46.4</v>
      </c>
      <c r="G453" s="67">
        <v>6.2332999999999998</v>
      </c>
      <c r="H453" s="67"/>
      <c r="M453" s="63">
        <v>6.4</v>
      </c>
      <c r="O453" s="67" t="s">
        <v>745</v>
      </c>
      <c r="P453" s="63" t="s">
        <v>42</v>
      </c>
      <c r="R453" s="63" t="s">
        <v>42</v>
      </c>
      <c r="U453" s="81" t="s">
        <v>55</v>
      </c>
      <c r="V453" s="67" t="s">
        <v>193</v>
      </c>
      <c r="W453" s="67" t="s">
        <v>117</v>
      </c>
      <c r="X453" s="82" t="s">
        <v>768</v>
      </c>
      <c r="Y453" s="63">
        <v>20</v>
      </c>
      <c r="AA453" s="63">
        <v>55</v>
      </c>
      <c r="AC453" s="67">
        <v>4</v>
      </c>
      <c r="AD453" s="63" t="s">
        <v>47</v>
      </c>
      <c r="AE453" s="67">
        <v>6063</v>
      </c>
      <c r="AF453" s="67">
        <v>6509</v>
      </c>
      <c r="AG453" s="67"/>
      <c r="AH453" s="67"/>
    </row>
    <row r="454" spans="1:34" s="63" customFormat="1" ht="43.2">
      <c r="A454" s="67">
        <v>218</v>
      </c>
      <c r="B454" s="63">
        <v>908</v>
      </c>
      <c r="C454" s="67" t="s">
        <v>767</v>
      </c>
      <c r="D454" s="67" t="s">
        <v>757</v>
      </c>
      <c r="E454" s="67" t="s">
        <v>758</v>
      </c>
      <c r="F454" s="67">
        <v>46.4</v>
      </c>
      <c r="G454" s="67">
        <v>6.2332999999999998</v>
      </c>
      <c r="H454" s="67"/>
      <c r="M454" s="63">
        <v>6.4</v>
      </c>
      <c r="O454" s="67" t="s">
        <v>745</v>
      </c>
      <c r="P454" s="63" t="s">
        <v>42</v>
      </c>
      <c r="R454" s="63" t="s">
        <v>42</v>
      </c>
      <c r="U454" s="81" t="s">
        <v>55</v>
      </c>
      <c r="V454" s="67" t="s">
        <v>193</v>
      </c>
      <c r="W454" s="67" t="s">
        <v>117</v>
      </c>
      <c r="X454" s="82" t="s">
        <v>768</v>
      </c>
      <c r="Y454" s="63">
        <v>20</v>
      </c>
      <c r="AA454" s="63">
        <v>55</v>
      </c>
      <c r="AC454" s="67">
        <v>4</v>
      </c>
      <c r="AD454" s="63" t="s">
        <v>47</v>
      </c>
      <c r="AE454" s="67">
        <v>4755</v>
      </c>
      <c r="AF454" s="67">
        <v>4963</v>
      </c>
      <c r="AG454" s="67"/>
      <c r="AH454" s="67"/>
    </row>
    <row r="455" spans="1:34" s="63" customFormat="1" ht="43.2">
      <c r="A455" s="67">
        <v>218</v>
      </c>
      <c r="B455" s="63">
        <v>909</v>
      </c>
      <c r="C455" s="67" t="s">
        <v>767</v>
      </c>
      <c r="D455" s="67" t="s">
        <v>757</v>
      </c>
      <c r="E455" s="67" t="s">
        <v>758</v>
      </c>
      <c r="F455" s="67">
        <v>46.4</v>
      </c>
      <c r="G455" s="67">
        <v>6.2332999999999998</v>
      </c>
      <c r="H455" s="67"/>
      <c r="M455" s="63">
        <v>6.4</v>
      </c>
      <c r="O455" s="67" t="s">
        <v>745</v>
      </c>
      <c r="P455" s="63" t="s">
        <v>42</v>
      </c>
      <c r="R455" s="63" t="s">
        <v>42</v>
      </c>
      <c r="U455" s="81" t="s">
        <v>55</v>
      </c>
      <c r="V455" s="67" t="s">
        <v>193</v>
      </c>
      <c r="W455" s="67" t="s">
        <v>117</v>
      </c>
      <c r="X455" s="82" t="s">
        <v>768</v>
      </c>
      <c r="Y455" s="63">
        <v>20</v>
      </c>
      <c r="AA455" s="63">
        <v>55</v>
      </c>
      <c r="AC455" s="67">
        <v>4</v>
      </c>
      <c r="AD455" s="63" t="s">
        <v>47</v>
      </c>
      <c r="AE455" s="67">
        <v>4561</v>
      </c>
      <c r="AF455" s="67">
        <v>4859</v>
      </c>
      <c r="AG455" s="67"/>
      <c r="AH455" s="67"/>
    </row>
    <row r="456" spans="1:34" s="63" customFormat="1" ht="43.2">
      <c r="A456" s="67">
        <v>218</v>
      </c>
      <c r="B456" s="63">
        <v>910</v>
      </c>
      <c r="C456" s="67" t="s">
        <v>767</v>
      </c>
      <c r="D456" s="67" t="s">
        <v>757</v>
      </c>
      <c r="E456" s="67" t="s">
        <v>758</v>
      </c>
      <c r="F456" s="67">
        <v>46.4</v>
      </c>
      <c r="G456" s="67">
        <v>6.2332999999999998</v>
      </c>
      <c r="H456" s="67"/>
      <c r="M456" s="63">
        <v>6.4</v>
      </c>
      <c r="O456" s="67" t="s">
        <v>745</v>
      </c>
      <c r="P456" s="63" t="s">
        <v>42</v>
      </c>
      <c r="R456" s="63" t="s">
        <v>42</v>
      </c>
      <c r="U456" s="81" t="s">
        <v>55</v>
      </c>
      <c r="V456" s="67" t="s">
        <v>193</v>
      </c>
      <c r="W456" s="67" t="s">
        <v>117</v>
      </c>
      <c r="X456" s="82" t="s">
        <v>768</v>
      </c>
      <c r="Y456" s="63">
        <v>20</v>
      </c>
      <c r="AA456" s="63">
        <v>55</v>
      </c>
      <c r="AC456" s="67">
        <v>4</v>
      </c>
      <c r="AD456" s="63" t="s">
        <v>47</v>
      </c>
      <c r="AE456" s="67">
        <v>4933</v>
      </c>
      <c r="AF456" s="67">
        <v>4561</v>
      </c>
      <c r="AG456" s="67"/>
      <c r="AH456" s="67"/>
    </row>
    <row r="457" spans="1:34" s="63" customFormat="1" ht="43.2">
      <c r="A457" s="67">
        <v>218</v>
      </c>
      <c r="B457" s="63">
        <v>911</v>
      </c>
      <c r="C457" s="67" t="s">
        <v>767</v>
      </c>
      <c r="D457" s="67" t="s">
        <v>757</v>
      </c>
      <c r="E457" s="67" t="s">
        <v>758</v>
      </c>
      <c r="F457" s="67">
        <v>46.4</v>
      </c>
      <c r="G457" s="67">
        <v>6.2332999999999998</v>
      </c>
      <c r="H457" s="67"/>
      <c r="M457" s="63">
        <v>6.4</v>
      </c>
      <c r="O457" s="67" t="s">
        <v>745</v>
      </c>
      <c r="P457" s="63" t="s">
        <v>42</v>
      </c>
      <c r="R457" s="63" t="s">
        <v>42</v>
      </c>
      <c r="U457" s="81" t="s">
        <v>55</v>
      </c>
      <c r="V457" s="67" t="s">
        <v>193</v>
      </c>
      <c r="W457" s="67" t="s">
        <v>117</v>
      </c>
      <c r="X457" s="82" t="s">
        <v>768</v>
      </c>
      <c r="Y457" s="63">
        <v>20</v>
      </c>
      <c r="AA457" s="63">
        <v>55</v>
      </c>
      <c r="AC457" s="67">
        <v>4</v>
      </c>
      <c r="AD457" s="63" t="s">
        <v>47</v>
      </c>
      <c r="AE457" s="67">
        <v>6687</v>
      </c>
      <c r="AF457" s="67">
        <v>6881</v>
      </c>
      <c r="AG457" s="67"/>
      <c r="AH457" s="67"/>
    </row>
    <row r="458" spans="1:34" s="63" customFormat="1" ht="43.2">
      <c r="A458" s="67">
        <v>218</v>
      </c>
      <c r="B458" s="63">
        <v>912</v>
      </c>
      <c r="C458" s="67" t="s">
        <v>767</v>
      </c>
      <c r="D458" s="67" t="s">
        <v>757</v>
      </c>
      <c r="E458" s="67" t="s">
        <v>758</v>
      </c>
      <c r="F458" s="67">
        <v>46.4</v>
      </c>
      <c r="G458" s="67">
        <v>6.2332999999999998</v>
      </c>
      <c r="H458" s="67"/>
      <c r="M458" s="63">
        <v>6.4</v>
      </c>
      <c r="O458" s="67" t="s">
        <v>745</v>
      </c>
      <c r="P458" s="63" t="s">
        <v>42</v>
      </c>
      <c r="R458" s="63" t="s">
        <v>42</v>
      </c>
      <c r="U458" s="81" t="s">
        <v>55</v>
      </c>
      <c r="V458" s="67" t="s">
        <v>193</v>
      </c>
      <c r="W458" s="67" t="s">
        <v>117</v>
      </c>
      <c r="X458" s="82" t="s">
        <v>768</v>
      </c>
      <c r="Y458" s="63">
        <v>20</v>
      </c>
      <c r="AA458" s="63">
        <v>55</v>
      </c>
      <c r="AC458" s="67">
        <v>4</v>
      </c>
      <c r="AD458" s="63" t="s">
        <v>47</v>
      </c>
      <c r="AE458" s="67">
        <v>6004</v>
      </c>
      <c r="AF458" s="67">
        <v>6569</v>
      </c>
      <c r="AG458" s="67"/>
      <c r="AH458" s="67"/>
    </row>
    <row r="459" spans="1:34" s="63" customFormat="1" ht="43.2">
      <c r="A459" s="67">
        <v>218</v>
      </c>
      <c r="B459" s="63">
        <v>913</v>
      </c>
      <c r="C459" s="67" t="s">
        <v>767</v>
      </c>
      <c r="D459" s="67" t="s">
        <v>757</v>
      </c>
      <c r="E459" s="67" t="s">
        <v>758</v>
      </c>
      <c r="F459" s="67">
        <v>46.4</v>
      </c>
      <c r="G459" s="67">
        <v>6.2332999999999998</v>
      </c>
      <c r="H459" s="67"/>
      <c r="M459" s="63">
        <v>6.4</v>
      </c>
      <c r="O459" s="67" t="s">
        <v>745</v>
      </c>
      <c r="P459" s="63" t="s">
        <v>42</v>
      </c>
      <c r="R459" s="63" t="s">
        <v>42</v>
      </c>
      <c r="U459" s="81" t="s">
        <v>55</v>
      </c>
      <c r="V459" s="67" t="s">
        <v>193</v>
      </c>
      <c r="W459" s="67" t="s">
        <v>117</v>
      </c>
      <c r="X459" s="82" t="s">
        <v>768</v>
      </c>
      <c r="Y459" s="63">
        <v>20</v>
      </c>
      <c r="AA459" s="63">
        <v>55</v>
      </c>
      <c r="AC459" s="67">
        <v>4</v>
      </c>
      <c r="AD459" s="63" t="s">
        <v>47</v>
      </c>
      <c r="AE459" s="67">
        <v>5216</v>
      </c>
      <c r="AF459" s="67">
        <v>5409</v>
      </c>
      <c r="AG459" s="67"/>
      <c r="AH459" s="67"/>
    </row>
    <row r="460" spans="1:34" s="63" customFormat="1" ht="43.2">
      <c r="A460" s="67">
        <v>218</v>
      </c>
      <c r="B460" s="63">
        <v>914</v>
      </c>
      <c r="C460" s="67" t="s">
        <v>767</v>
      </c>
      <c r="D460" s="67" t="s">
        <v>757</v>
      </c>
      <c r="E460" s="67" t="s">
        <v>758</v>
      </c>
      <c r="F460" s="67">
        <v>46.4</v>
      </c>
      <c r="G460" s="67">
        <v>6.2332999999999998</v>
      </c>
      <c r="H460" s="67"/>
      <c r="M460" s="63">
        <v>6.4</v>
      </c>
      <c r="O460" s="67" t="s">
        <v>745</v>
      </c>
      <c r="P460" s="63" t="s">
        <v>42</v>
      </c>
      <c r="R460" s="63" t="s">
        <v>42</v>
      </c>
      <c r="U460" s="81" t="s">
        <v>55</v>
      </c>
      <c r="V460" s="67" t="s">
        <v>193</v>
      </c>
      <c r="W460" s="67" t="s">
        <v>117</v>
      </c>
      <c r="X460" s="82" t="s">
        <v>768</v>
      </c>
      <c r="Y460" s="63">
        <v>20</v>
      </c>
      <c r="AA460" s="63">
        <v>55</v>
      </c>
      <c r="AC460" s="67">
        <v>4</v>
      </c>
      <c r="AD460" s="63" t="s">
        <v>47</v>
      </c>
      <c r="AE460" s="67">
        <v>5810</v>
      </c>
      <c r="AF460" s="67">
        <v>6197</v>
      </c>
      <c r="AG460" s="67"/>
      <c r="AH460" s="67"/>
    </row>
    <row r="461" spans="1:34" s="63" customFormat="1" ht="43.2">
      <c r="A461" s="67">
        <v>218</v>
      </c>
      <c r="B461" s="63">
        <v>915</v>
      </c>
      <c r="C461" s="67" t="s">
        <v>767</v>
      </c>
      <c r="D461" s="67" t="s">
        <v>757</v>
      </c>
      <c r="E461" s="67" t="s">
        <v>758</v>
      </c>
      <c r="F461" s="67">
        <v>46.4</v>
      </c>
      <c r="G461" s="67">
        <v>6.2332999999999998</v>
      </c>
      <c r="H461" s="67"/>
      <c r="M461" s="63">
        <v>6.4</v>
      </c>
      <c r="O461" s="67" t="s">
        <v>745</v>
      </c>
      <c r="P461" s="63" t="s">
        <v>42</v>
      </c>
      <c r="R461" s="63" t="s">
        <v>42</v>
      </c>
      <c r="U461" s="81" t="s">
        <v>55</v>
      </c>
      <c r="V461" s="67" t="s">
        <v>193</v>
      </c>
      <c r="W461" s="67" t="s">
        <v>117</v>
      </c>
      <c r="X461" s="82" t="s">
        <v>768</v>
      </c>
      <c r="Y461" s="63">
        <v>20</v>
      </c>
      <c r="AA461" s="63">
        <v>55</v>
      </c>
      <c r="AC461" s="67">
        <v>4</v>
      </c>
      <c r="AD461" s="63" t="s">
        <v>47</v>
      </c>
      <c r="AE461" s="67">
        <v>6063</v>
      </c>
      <c r="AF461" s="67">
        <v>6242</v>
      </c>
      <c r="AG461" s="67"/>
      <c r="AH461" s="67"/>
    </row>
    <row r="462" spans="1:34" s="63" customFormat="1" ht="43.2">
      <c r="A462" s="67">
        <v>218</v>
      </c>
      <c r="B462" s="63">
        <v>916</v>
      </c>
      <c r="C462" s="67" t="s">
        <v>767</v>
      </c>
      <c r="D462" s="67" t="s">
        <v>757</v>
      </c>
      <c r="E462" s="67" t="s">
        <v>758</v>
      </c>
      <c r="F462" s="67">
        <v>46.4</v>
      </c>
      <c r="G462" s="67">
        <v>6.2332999999999998</v>
      </c>
      <c r="H462" s="67"/>
      <c r="M462" s="63">
        <v>6.4</v>
      </c>
      <c r="O462" s="67" t="s">
        <v>745</v>
      </c>
      <c r="P462" s="63" t="s">
        <v>42</v>
      </c>
      <c r="R462" s="63" t="s">
        <v>42</v>
      </c>
      <c r="U462" s="81" t="s">
        <v>55</v>
      </c>
      <c r="V462" s="67" t="s">
        <v>193</v>
      </c>
      <c r="W462" s="67" t="s">
        <v>117</v>
      </c>
      <c r="X462" s="82" t="s">
        <v>768</v>
      </c>
      <c r="Y462" s="63">
        <v>20</v>
      </c>
      <c r="AA462" s="63">
        <v>55</v>
      </c>
      <c r="AC462" s="67">
        <v>4</v>
      </c>
      <c r="AD462" s="63" t="s">
        <v>47</v>
      </c>
      <c r="AE462" s="67">
        <v>4115</v>
      </c>
      <c r="AF462" s="67">
        <v>4606</v>
      </c>
      <c r="AG462" s="67"/>
      <c r="AH462" s="67"/>
    </row>
    <row r="463" spans="1:34" s="63" customFormat="1" ht="43.2">
      <c r="A463" s="67">
        <v>218</v>
      </c>
      <c r="B463" s="63">
        <v>917</v>
      </c>
      <c r="C463" s="67" t="s">
        <v>767</v>
      </c>
      <c r="D463" s="67" t="s">
        <v>757</v>
      </c>
      <c r="E463" s="67" t="s">
        <v>758</v>
      </c>
      <c r="F463" s="67">
        <v>46.4</v>
      </c>
      <c r="G463" s="67">
        <v>6.2332999999999998</v>
      </c>
      <c r="H463" s="67"/>
      <c r="M463" s="63">
        <v>6.4</v>
      </c>
      <c r="O463" s="67" t="s">
        <v>745</v>
      </c>
      <c r="P463" s="63" t="s">
        <v>42</v>
      </c>
      <c r="R463" s="63" t="s">
        <v>42</v>
      </c>
      <c r="U463" s="81" t="s">
        <v>55</v>
      </c>
      <c r="V463" s="67" t="s">
        <v>193</v>
      </c>
      <c r="W463" s="67" t="s">
        <v>117</v>
      </c>
      <c r="X463" s="82" t="s">
        <v>768</v>
      </c>
      <c r="Y463" s="63">
        <v>20</v>
      </c>
      <c r="AA463" s="63">
        <v>55</v>
      </c>
      <c r="AC463" s="67">
        <v>4</v>
      </c>
      <c r="AD463" s="63" t="s">
        <v>47</v>
      </c>
      <c r="AE463" s="67">
        <v>3283</v>
      </c>
      <c r="AF463" s="67">
        <v>3089</v>
      </c>
      <c r="AG463" s="67"/>
      <c r="AH463" s="67"/>
    </row>
    <row r="464" spans="1:34" s="63" customFormat="1" ht="43.2">
      <c r="A464" s="67">
        <v>219</v>
      </c>
      <c r="B464" s="63">
        <v>918</v>
      </c>
      <c r="C464" s="67" t="s">
        <v>769</v>
      </c>
      <c r="D464" s="67" t="s">
        <v>770</v>
      </c>
      <c r="E464" s="67" t="s">
        <v>771</v>
      </c>
      <c r="F464" s="67">
        <v>56.4833</v>
      </c>
      <c r="G464" s="67">
        <v>9.5832999999999995</v>
      </c>
      <c r="H464" s="67"/>
      <c r="M464" s="63">
        <v>6.1</v>
      </c>
      <c r="O464" s="67" t="s">
        <v>742</v>
      </c>
      <c r="P464" s="63" t="s">
        <v>42</v>
      </c>
      <c r="R464" s="63" t="s">
        <v>42</v>
      </c>
      <c r="U464" s="81" t="s">
        <v>55</v>
      </c>
      <c r="V464" s="67" t="s">
        <v>193</v>
      </c>
      <c r="W464" s="67" t="s">
        <v>117</v>
      </c>
      <c r="X464" s="82" t="s">
        <v>768</v>
      </c>
      <c r="Y464" s="63">
        <v>117</v>
      </c>
      <c r="AA464" s="63">
        <v>60</v>
      </c>
      <c r="AC464" s="67">
        <v>4</v>
      </c>
      <c r="AD464" s="63" t="s">
        <v>47</v>
      </c>
      <c r="AE464" s="67">
        <v>4100</v>
      </c>
      <c r="AF464" s="67">
        <v>5600</v>
      </c>
      <c r="AG464" s="67"/>
      <c r="AH464" s="67"/>
    </row>
    <row r="465" spans="1:34" s="63" customFormat="1" ht="43.2">
      <c r="A465" s="67">
        <v>220</v>
      </c>
      <c r="B465" s="63">
        <v>919</v>
      </c>
      <c r="C465" s="67" t="s">
        <v>772</v>
      </c>
      <c r="D465" s="67" t="s">
        <v>773</v>
      </c>
      <c r="E465" s="67" t="s">
        <v>774</v>
      </c>
      <c r="F465" s="67">
        <v>44.45</v>
      </c>
      <c r="G465" s="67">
        <v>26.5167</v>
      </c>
      <c r="H465" s="67"/>
      <c r="M465" s="63">
        <v>6.7</v>
      </c>
      <c r="O465" s="67" t="s">
        <v>54</v>
      </c>
      <c r="P465" s="63" t="s">
        <v>42</v>
      </c>
      <c r="R465" s="63" t="s">
        <v>42</v>
      </c>
      <c r="U465" s="81" t="s">
        <v>55</v>
      </c>
      <c r="V465" s="67" t="s">
        <v>193</v>
      </c>
      <c r="W465" s="67" t="s">
        <v>117</v>
      </c>
      <c r="X465" s="82" t="s">
        <v>61</v>
      </c>
      <c r="Y465" s="63">
        <v>120</v>
      </c>
      <c r="AC465" s="67">
        <v>3</v>
      </c>
      <c r="AD465" s="63" t="s">
        <v>47</v>
      </c>
      <c r="AE465" s="67">
        <v>4648</v>
      </c>
      <c r="AF465" s="67">
        <v>4648</v>
      </c>
      <c r="AG465" s="67"/>
      <c r="AH465" s="67"/>
    </row>
    <row r="466" spans="1:34" s="63" customFormat="1" ht="43.2">
      <c r="A466" s="67">
        <v>220</v>
      </c>
      <c r="B466" s="63">
        <v>920</v>
      </c>
      <c r="C466" s="67" t="s">
        <v>772</v>
      </c>
      <c r="D466" s="67" t="s">
        <v>773</v>
      </c>
      <c r="E466" s="67" t="s">
        <v>774</v>
      </c>
      <c r="F466" s="67">
        <v>44.45</v>
      </c>
      <c r="G466" s="67">
        <v>26.5167</v>
      </c>
      <c r="H466" s="67"/>
      <c r="M466" s="63">
        <v>6.7</v>
      </c>
      <c r="O466" s="67" t="s">
        <v>54</v>
      </c>
      <c r="P466" s="63" t="s">
        <v>42</v>
      </c>
      <c r="R466" s="63" t="s">
        <v>42</v>
      </c>
      <c r="U466" s="81" t="s">
        <v>55</v>
      </c>
      <c r="V466" s="67" t="s">
        <v>193</v>
      </c>
      <c r="W466" s="67" t="s">
        <v>117</v>
      </c>
      <c r="X466" s="82" t="s">
        <v>61</v>
      </c>
      <c r="Y466" s="63">
        <v>120</v>
      </c>
      <c r="AC466" s="67">
        <v>3</v>
      </c>
      <c r="AD466" s="63" t="s">
        <v>47</v>
      </c>
      <c r="AE466" s="67">
        <v>13714</v>
      </c>
      <c r="AF466" s="67">
        <v>12952</v>
      </c>
      <c r="AG466" s="67"/>
      <c r="AH466" s="67"/>
    </row>
    <row r="467" spans="1:34" s="63" customFormat="1" ht="43.2">
      <c r="A467" s="67">
        <v>220</v>
      </c>
      <c r="B467" s="63">
        <v>921</v>
      </c>
      <c r="C467" s="67" t="s">
        <v>772</v>
      </c>
      <c r="D467" s="67" t="s">
        <v>773</v>
      </c>
      <c r="E467" s="67" t="s">
        <v>774</v>
      </c>
      <c r="F467" s="67">
        <v>44.45</v>
      </c>
      <c r="G467" s="67">
        <v>26.5167</v>
      </c>
      <c r="H467" s="67"/>
      <c r="M467" s="63">
        <v>6.7</v>
      </c>
      <c r="O467" s="67" t="s">
        <v>54</v>
      </c>
      <c r="P467" s="63" t="s">
        <v>42</v>
      </c>
      <c r="R467" s="63" t="s">
        <v>42</v>
      </c>
      <c r="U467" s="81" t="s">
        <v>55</v>
      </c>
      <c r="V467" s="67" t="s">
        <v>193</v>
      </c>
      <c r="W467" s="67" t="s">
        <v>117</v>
      </c>
      <c r="X467" s="82" t="s">
        <v>61</v>
      </c>
      <c r="Y467" s="63">
        <v>120</v>
      </c>
      <c r="AC467" s="67">
        <v>3</v>
      </c>
      <c r="AD467" s="63" t="s">
        <v>47</v>
      </c>
      <c r="AE467" s="67">
        <v>9371</v>
      </c>
      <c r="AF467" s="67">
        <v>9905</v>
      </c>
      <c r="AG467" s="67"/>
      <c r="AH467" s="67"/>
    </row>
    <row r="468" spans="1:34" s="63" customFormat="1" ht="43.2">
      <c r="A468" s="67">
        <v>220</v>
      </c>
      <c r="B468" s="63">
        <v>922</v>
      </c>
      <c r="C468" s="67" t="s">
        <v>772</v>
      </c>
      <c r="D468" s="67" t="s">
        <v>773</v>
      </c>
      <c r="E468" s="67" t="s">
        <v>774</v>
      </c>
      <c r="F468" s="67">
        <v>44.45</v>
      </c>
      <c r="G468" s="67">
        <v>26.5167</v>
      </c>
      <c r="H468" s="67"/>
      <c r="M468" s="63">
        <v>6.7</v>
      </c>
      <c r="O468" s="67" t="s">
        <v>54</v>
      </c>
      <c r="P468" s="63" t="s">
        <v>42</v>
      </c>
      <c r="R468" s="63" t="s">
        <v>42</v>
      </c>
      <c r="U468" s="81" t="s">
        <v>55</v>
      </c>
      <c r="V468" s="67" t="s">
        <v>193</v>
      </c>
      <c r="W468" s="67" t="s">
        <v>117</v>
      </c>
      <c r="X468" s="82" t="s">
        <v>61</v>
      </c>
      <c r="Y468" s="63">
        <v>120</v>
      </c>
      <c r="AC468" s="67">
        <v>3</v>
      </c>
      <c r="AD468" s="63" t="s">
        <v>47</v>
      </c>
      <c r="AE468" s="67">
        <v>7467</v>
      </c>
      <c r="AF468" s="67">
        <v>8000</v>
      </c>
      <c r="AG468" s="67"/>
      <c r="AH468" s="67"/>
    </row>
    <row r="469" spans="1:34" s="63" customFormat="1" ht="43.2">
      <c r="A469" s="67">
        <v>220</v>
      </c>
      <c r="B469" s="63">
        <v>923</v>
      </c>
      <c r="C469" s="67" t="s">
        <v>772</v>
      </c>
      <c r="D469" s="67" t="s">
        <v>773</v>
      </c>
      <c r="E469" s="67" t="s">
        <v>774</v>
      </c>
      <c r="F469" s="67">
        <v>44.45</v>
      </c>
      <c r="G469" s="67">
        <v>26.5167</v>
      </c>
      <c r="H469" s="67"/>
      <c r="M469" s="63">
        <v>6.7</v>
      </c>
      <c r="O469" s="67" t="s">
        <v>54</v>
      </c>
      <c r="P469" s="63" t="s">
        <v>42</v>
      </c>
      <c r="R469" s="63" t="s">
        <v>42</v>
      </c>
      <c r="U469" s="81" t="s">
        <v>55</v>
      </c>
      <c r="V469" s="67" t="s">
        <v>193</v>
      </c>
      <c r="W469" s="67" t="s">
        <v>117</v>
      </c>
      <c r="X469" s="82" t="s">
        <v>61</v>
      </c>
      <c r="Y469" s="63">
        <v>120</v>
      </c>
      <c r="AC469" s="67">
        <v>3</v>
      </c>
      <c r="AD469" s="63" t="s">
        <v>47</v>
      </c>
      <c r="AE469" s="67">
        <v>6171</v>
      </c>
      <c r="AF469" s="67">
        <v>6324</v>
      </c>
      <c r="AG469" s="67"/>
      <c r="AH469" s="67"/>
    </row>
    <row r="470" spans="1:34" s="63" customFormat="1" ht="43.2">
      <c r="A470" s="67">
        <v>220</v>
      </c>
      <c r="B470" s="63">
        <v>924</v>
      </c>
      <c r="C470" s="67" t="s">
        <v>772</v>
      </c>
      <c r="D470" s="67" t="s">
        <v>773</v>
      </c>
      <c r="E470" s="67" t="s">
        <v>774</v>
      </c>
      <c r="F470" s="67">
        <v>44.45</v>
      </c>
      <c r="G470" s="67">
        <v>26.5167</v>
      </c>
      <c r="H470" s="67"/>
      <c r="M470" s="63">
        <v>6.7</v>
      </c>
      <c r="O470" s="67" t="s">
        <v>54</v>
      </c>
      <c r="P470" s="63" t="s">
        <v>42</v>
      </c>
      <c r="R470" s="63" t="s">
        <v>42</v>
      </c>
      <c r="U470" s="81" t="s">
        <v>55</v>
      </c>
      <c r="V470" s="67" t="s">
        <v>193</v>
      </c>
      <c r="W470" s="67" t="s">
        <v>117</v>
      </c>
      <c r="X470" s="82" t="s">
        <v>61</v>
      </c>
      <c r="Y470" s="63">
        <v>120</v>
      </c>
      <c r="AC470" s="67">
        <v>3</v>
      </c>
      <c r="AD470" s="63" t="s">
        <v>47</v>
      </c>
      <c r="AE470" s="67">
        <v>10895</v>
      </c>
      <c r="AF470" s="67">
        <v>11276</v>
      </c>
      <c r="AG470" s="67"/>
      <c r="AH470" s="67"/>
    </row>
    <row r="471" spans="1:34" s="63" customFormat="1" ht="43.2">
      <c r="A471" s="67">
        <v>220</v>
      </c>
      <c r="B471" s="63">
        <v>925</v>
      </c>
      <c r="C471" s="67" t="s">
        <v>772</v>
      </c>
      <c r="D471" s="67" t="s">
        <v>773</v>
      </c>
      <c r="E471" s="67" t="s">
        <v>774</v>
      </c>
      <c r="F471" s="67">
        <v>44.45</v>
      </c>
      <c r="G471" s="67">
        <v>26.5167</v>
      </c>
      <c r="H471" s="67"/>
      <c r="M471" s="63">
        <v>6.7</v>
      </c>
      <c r="O471" s="67" t="s">
        <v>54</v>
      </c>
      <c r="P471" s="63" t="s">
        <v>42</v>
      </c>
      <c r="R471" s="63" t="s">
        <v>42</v>
      </c>
      <c r="U471" s="81" t="s">
        <v>55</v>
      </c>
      <c r="V471" s="67" t="s">
        <v>193</v>
      </c>
      <c r="W471" s="67" t="s">
        <v>117</v>
      </c>
      <c r="X471" s="82" t="s">
        <v>61</v>
      </c>
      <c r="Y471" s="63">
        <v>120</v>
      </c>
      <c r="AC471" s="67">
        <v>3</v>
      </c>
      <c r="AD471" s="63" t="s">
        <v>47</v>
      </c>
      <c r="AE471" s="67">
        <v>5029</v>
      </c>
      <c r="AF471" s="67">
        <v>5181</v>
      </c>
      <c r="AG471" s="67"/>
      <c r="AH471" s="67"/>
    </row>
    <row r="472" spans="1:34" s="63" customFormat="1" ht="43.2">
      <c r="A472" s="67">
        <v>220</v>
      </c>
      <c r="B472" s="63">
        <v>926</v>
      </c>
      <c r="C472" s="67" t="s">
        <v>772</v>
      </c>
      <c r="D472" s="67" t="s">
        <v>773</v>
      </c>
      <c r="E472" s="67" t="s">
        <v>774</v>
      </c>
      <c r="F472" s="67">
        <v>44.45</v>
      </c>
      <c r="G472" s="67">
        <v>26.5167</v>
      </c>
      <c r="H472" s="67"/>
      <c r="M472" s="63">
        <v>6.7</v>
      </c>
      <c r="O472" s="67" t="s">
        <v>54</v>
      </c>
      <c r="P472" s="63" t="s">
        <v>42</v>
      </c>
      <c r="R472" s="63" t="s">
        <v>42</v>
      </c>
      <c r="U472" s="81" t="s">
        <v>55</v>
      </c>
      <c r="V472" s="67" t="s">
        <v>193</v>
      </c>
      <c r="W472" s="67" t="s">
        <v>117</v>
      </c>
      <c r="X472" s="82" t="s">
        <v>61</v>
      </c>
      <c r="Y472" s="63">
        <v>120</v>
      </c>
      <c r="AC472" s="67">
        <v>3</v>
      </c>
      <c r="AD472" s="63" t="s">
        <v>47</v>
      </c>
      <c r="AE472" s="67">
        <v>14248</v>
      </c>
      <c r="AF472" s="67">
        <v>14705</v>
      </c>
      <c r="AG472" s="67"/>
      <c r="AH472" s="67"/>
    </row>
    <row r="473" spans="1:34" s="63" customFormat="1" ht="43.2">
      <c r="A473" s="67">
        <v>220</v>
      </c>
      <c r="B473" s="63">
        <v>927</v>
      </c>
      <c r="C473" s="67" t="s">
        <v>772</v>
      </c>
      <c r="D473" s="67" t="s">
        <v>773</v>
      </c>
      <c r="E473" s="67" t="s">
        <v>774</v>
      </c>
      <c r="F473" s="67">
        <v>44.45</v>
      </c>
      <c r="G473" s="67">
        <v>26.5167</v>
      </c>
      <c r="H473" s="67"/>
      <c r="M473" s="63">
        <v>6.7</v>
      </c>
      <c r="O473" s="67" t="s">
        <v>54</v>
      </c>
      <c r="P473" s="63" t="s">
        <v>42</v>
      </c>
      <c r="R473" s="63" t="s">
        <v>42</v>
      </c>
      <c r="U473" s="81" t="s">
        <v>55</v>
      </c>
      <c r="V473" s="67" t="s">
        <v>193</v>
      </c>
      <c r="W473" s="67" t="s">
        <v>117</v>
      </c>
      <c r="X473" s="82" t="s">
        <v>61</v>
      </c>
      <c r="Y473" s="63">
        <v>120</v>
      </c>
      <c r="AC473" s="67">
        <v>3</v>
      </c>
      <c r="AD473" s="63" t="s">
        <v>47</v>
      </c>
      <c r="AE473" s="67">
        <v>11352</v>
      </c>
      <c r="AF473" s="67">
        <v>11200</v>
      </c>
      <c r="AG473" s="67"/>
      <c r="AH473" s="67"/>
    </row>
    <row r="474" spans="1:34" s="63" customFormat="1" ht="43.2">
      <c r="A474" s="67">
        <v>220</v>
      </c>
      <c r="B474" s="63">
        <v>928</v>
      </c>
      <c r="C474" s="67" t="s">
        <v>772</v>
      </c>
      <c r="D474" s="67" t="s">
        <v>773</v>
      </c>
      <c r="E474" s="67" t="s">
        <v>774</v>
      </c>
      <c r="F474" s="67">
        <v>44.45</v>
      </c>
      <c r="G474" s="67">
        <v>26.5167</v>
      </c>
      <c r="H474" s="67"/>
      <c r="M474" s="63">
        <v>6.7</v>
      </c>
      <c r="O474" s="67" t="s">
        <v>54</v>
      </c>
      <c r="P474" s="63" t="s">
        <v>42</v>
      </c>
      <c r="R474" s="63" t="s">
        <v>42</v>
      </c>
      <c r="U474" s="81" t="s">
        <v>55</v>
      </c>
      <c r="V474" s="67" t="s">
        <v>193</v>
      </c>
      <c r="W474" s="67" t="s">
        <v>117</v>
      </c>
      <c r="X474" s="82" t="s">
        <v>61</v>
      </c>
      <c r="Y474" s="63">
        <v>120</v>
      </c>
      <c r="AC474" s="67">
        <v>3</v>
      </c>
      <c r="AD474" s="63" t="s">
        <v>47</v>
      </c>
      <c r="AE474" s="67">
        <v>11200</v>
      </c>
      <c r="AF474" s="67">
        <v>10667</v>
      </c>
      <c r="AG474" s="67"/>
      <c r="AH474" s="67"/>
    </row>
    <row r="475" spans="1:34" s="63" customFormat="1" ht="43.2">
      <c r="A475" s="67">
        <v>220</v>
      </c>
      <c r="B475" s="63">
        <v>929</v>
      </c>
      <c r="C475" s="67" t="s">
        <v>772</v>
      </c>
      <c r="D475" s="67" t="s">
        <v>773</v>
      </c>
      <c r="E475" s="67" t="s">
        <v>774</v>
      </c>
      <c r="F475" s="67">
        <v>44.45</v>
      </c>
      <c r="G475" s="67">
        <v>26.5167</v>
      </c>
      <c r="H475" s="67"/>
      <c r="M475" s="63">
        <v>6.7</v>
      </c>
      <c r="O475" s="67" t="s">
        <v>54</v>
      </c>
      <c r="P475" s="63" t="s">
        <v>42</v>
      </c>
      <c r="R475" s="63" t="s">
        <v>42</v>
      </c>
      <c r="U475" s="81" t="s">
        <v>55</v>
      </c>
      <c r="V475" s="67" t="s">
        <v>193</v>
      </c>
      <c r="W475" s="67" t="s">
        <v>117</v>
      </c>
      <c r="X475" s="82" t="s">
        <v>61</v>
      </c>
      <c r="Y475" s="63">
        <v>120</v>
      </c>
      <c r="AC475" s="67">
        <v>3</v>
      </c>
      <c r="AD475" s="63" t="s">
        <v>47</v>
      </c>
      <c r="AE475" s="67">
        <v>8990</v>
      </c>
      <c r="AF475" s="67">
        <v>7543</v>
      </c>
      <c r="AG475" s="67"/>
      <c r="AH475" s="67"/>
    </row>
    <row r="476" spans="1:34" s="63" customFormat="1" ht="43.2">
      <c r="A476" s="67">
        <v>220</v>
      </c>
      <c r="B476" s="63">
        <v>930</v>
      </c>
      <c r="C476" s="67" t="s">
        <v>772</v>
      </c>
      <c r="D476" s="67" t="s">
        <v>773</v>
      </c>
      <c r="E476" s="67" t="s">
        <v>774</v>
      </c>
      <c r="F476" s="67">
        <v>44.45</v>
      </c>
      <c r="G476" s="67">
        <v>26.5167</v>
      </c>
      <c r="H476" s="67"/>
      <c r="M476" s="63">
        <v>6.7</v>
      </c>
      <c r="O476" s="67" t="s">
        <v>54</v>
      </c>
      <c r="P476" s="63" t="s">
        <v>42</v>
      </c>
      <c r="R476" s="63" t="s">
        <v>42</v>
      </c>
      <c r="U476" s="81" t="s">
        <v>55</v>
      </c>
      <c r="V476" s="67" t="s">
        <v>193</v>
      </c>
      <c r="W476" s="67" t="s">
        <v>117</v>
      </c>
      <c r="X476" s="82" t="s">
        <v>61</v>
      </c>
      <c r="Y476" s="63">
        <v>120</v>
      </c>
      <c r="AC476" s="67">
        <v>3</v>
      </c>
      <c r="AD476" s="63" t="s">
        <v>47</v>
      </c>
      <c r="AE476" s="67">
        <v>12114</v>
      </c>
      <c r="AF476" s="67">
        <v>12191</v>
      </c>
      <c r="AG476" s="67"/>
      <c r="AH476" s="67"/>
    </row>
    <row r="477" spans="1:34" s="63" customFormat="1" ht="43.2">
      <c r="A477" s="67">
        <v>221</v>
      </c>
      <c r="B477" s="63">
        <v>931</v>
      </c>
      <c r="C477" s="67" t="s">
        <v>775</v>
      </c>
      <c r="D477" s="67" t="s">
        <v>773</v>
      </c>
      <c r="E477" s="67" t="s">
        <v>774</v>
      </c>
      <c r="F477" s="67">
        <v>44.45</v>
      </c>
      <c r="G477" s="67">
        <v>26.5167</v>
      </c>
      <c r="H477" s="67"/>
      <c r="M477" s="63">
        <v>6.7</v>
      </c>
      <c r="O477" s="67" t="s">
        <v>745</v>
      </c>
      <c r="P477" s="63" t="s">
        <v>42</v>
      </c>
      <c r="R477" s="63" t="s">
        <v>42</v>
      </c>
      <c r="U477" s="81" t="s">
        <v>55</v>
      </c>
      <c r="V477" s="67" t="s">
        <v>193</v>
      </c>
      <c r="W477" s="67" t="s">
        <v>117</v>
      </c>
      <c r="X477" s="82" t="s">
        <v>61</v>
      </c>
      <c r="Y477" s="63">
        <v>120</v>
      </c>
      <c r="AC477" s="67">
        <v>3</v>
      </c>
      <c r="AD477" s="63" t="s">
        <v>47</v>
      </c>
      <c r="AE477" s="67">
        <v>4438</v>
      </c>
      <c r="AF477" s="67">
        <v>4625</v>
      </c>
      <c r="AG477" s="67"/>
      <c r="AH477" s="67"/>
    </row>
    <row r="478" spans="1:34" s="63" customFormat="1" ht="43.2">
      <c r="A478" s="67">
        <v>221</v>
      </c>
      <c r="B478" s="63">
        <v>932</v>
      </c>
      <c r="C478" s="67" t="s">
        <v>775</v>
      </c>
      <c r="D478" s="67" t="s">
        <v>773</v>
      </c>
      <c r="E478" s="67" t="s">
        <v>774</v>
      </c>
      <c r="F478" s="67">
        <v>44.45</v>
      </c>
      <c r="G478" s="67">
        <v>26.5167</v>
      </c>
      <c r="H478" s="67"/>
      <c r="M478" s="63">
        <v>6.7</v>
      </c>
      <c r="O478" s="67" t="s">
        <v>745</v>
      </c>
      <c r="P478" s="63" t="s">
        <v>42</v>
      </c>
      <c r="R478" s="63" t="s">
        <v>42</v>
      </c>
      <c r="U478" s="81" t="s">
        <v>55</v>
      </c>
      <c r="V478" s="67" t="s">
        <v>193</v>
      </c>
      <c r="W478" s="67" t="s">
        <v>117</v>
      </c>
      <c r="X478" s="82" t="s">
        <v>61</v>
      </c>
      <c r="Y478" s="63">
        <v>120</v>
      </c>
      <c r="AC478" s="67">
        <v>3</v>
      </c>
      <c r="AD478" s="63" t="s">
        <v>47</v>
      </c>
      <c r="AE478" s="67">
        <v>6938</v>
      </c>
      <c r="AF478" s="67">
        <v>7250</v>
      </c>
      <c r="AG478" s="67"/>
      <c r="AH478" s="67"/>
    </row>
    <row r="479" spans="1:34" s="63" customFormat="1" ht="43.2">
      <c r="A479" s="67">
        <v>221</v>
      </c>
      <c r="B479" s="63">
        <v>933</v>
      </c>
      <c r="C479" s="67" t="s">
        <v>775</v>
      </c>
      <c r="D479" s="67" t="s">
        <v>773</v>
      </c>
      <c r="E479" s="67" t="s">
        <v>774</v>
      </c>
      <c r="F479" s="67">
        <v>44.45</v>
      </c>
      <c r="G479" s="67">
        <v>26.5167</v>
      </c>
      <c r="H479" s="67"/>
      <c r="M479" s="63">
        <v>6.7</v>
      </c>
      <c r="O479" s="67" t="s">
        <v>745</v>
      </c>
      <c r="P479" s="63" t="s">
        <v>42</v>
      </c>
      <c r="R479" s="63" t="s">
        <v>42</v>
      </c>
      <c r="U479" s="81" t="s">
        <v>55</v>
      </c>
      <c r="V479" s="67" t="s">
        <v>193</v>
      </c>
      <c r="W479" s="67" t="s">
        <v>117</v>
      </c>
      <c r="X479" s="82" t="s">
        <v>61</v>
      </c>
      <c r="Y479" s="63">
        <v>120</v>
      </c>
      <c r="AC479" s="67">
        <v>3</v>
      </c>
      <c r="AD479" s="63" t="s">
        <v>47</v>
      </c>
      <c r="AE479" s="67">
        <v>5438</v>
      </c>
      <c r="AF479" s="67">
        <v>5438</v>
      </c>
      <c r="AG479" s="67"/>
      <c r="AH479" s="67"/>
    </row>
    <row r="480" spans="1:34" s="63" customFormat="1" ht="43.2">
      <c r="A480" s="67">
        <v>221</v>
      </c>
      <c r="B480" s="63">
        <v>934</v>
      </c>
      <c r="C480" s="67" t="s">
        <v>775</v>
      </c>
      <c r="D480" s="67" t="s">
        <v>773</v>
      </c>
      <c r="E480" s="67" t="s">
        <v>774</v>
      </c>
      <c r="F480" s="67">
        <v>44.45</v>
      </c>
      <c r="G480" s="67">
        <v>26.5167</v>
      </c>
      <c r="H480" s="67"/>
      <c r="M480" s="63">
        <v>6.7</v>
      </c>
      <c r="O480" s="67" t="s">
        <v>745</v>
      </c>
      <c r="P480" s="63" t="s">
        <v>42</v>
      </c>
      <c r="R480" s="63" t="s">
        <v>42</v>
      </c>
      <c r="U480" s="81" t="s">
        <v>55</v>
      </c>
      <c r="V480" s="67" t="s">
        <v>193</v>
      </c>
      <c r="W480" s="67" t="s">
        <v>117</v>
      </c>
      <c r="X480" s="82" t="s">
        <v>61</v>
      </c>
      <c r="Y480" s="63">
        <v>120</v>
      </c>
      <c r="AC480" s="67">
        <v>3</v>
      </c>
      <c r="AD480" s="63" t="s">
        <v>47</v>
      </c>
      <c r="AE480" s="67">
        <v>5438</v>
      </c>
      <c r="AF480" s="67">
        <v>5813</v>
      </c>
      <c r="AG480" s="67"/>
      <c r="AH480" s="67"/>
    </row>
    <row r="481" spans="1:34" s="63" customFormat="1" ht="43.2">
      <c r="A481" s="67">
        <v>221</v>
      </c>
      <c r="B481" s="63">
        <v>935</v>
      </c>
      <c r="C481" s="67" t="s">
        <v>775</v>
      </c>
      <c r="D481" s="67" t="s">
        <v>773</v>
      </c>
      <c r="E481" s="67" t="s">
        <v>774</v>
      </c>
      <c r="F481" s="67">
        <v>44.45</v>
      </c>
      <c r="G481" s="67">
        <v>26.5167</v>
      </c>
      <c r="H481" s="67"/>
      <c r="M481" s="63">
        <v>6.7</v>
      </c>
      <c r="O481" s="67" t="s">
        <v>745</v>
      </c>
      <c r="P481" s="63" t="s">
        <v>42</v>
      </c>
      <c r="R481" s="63" t="s">
        <v>42</v>
      </c>
      <c r="U481" s="81" t="s">
        <v>55</v>
      </c>
      <c r="V481" s="67" t="s">
        <v>193</v>
      </c>
      <c r="W481" s="67" t="s">
        <v>117</v>
      </c>
      <c r="X481" s="82" t="s">
        <v>61</v>
      </c>
      <c r="Y481" s="63">
        <v>120</v>
      </c>
      <c r="AC481" s="67">
        <v>3</v>
      </c>
      <c r="AD481" s="63" t="s">
        <v>47</v>
      </c>
      <c r="AE481" s="67">
        <v>6000</v>
      </c>
      <c r="AF481" s="67">
        <v>6125</v>
      </c>
      <c r="AG481" s="67"/>
      <c r="AH481" s="67"/>
    </row>
    <row r="482" spans="1:34" s="63" customFormat="1" ht="43.2">
      <c r="A482" s="67">
        <v>221</v>
      </c>
      <c r="B482" s="63">
        <v>936</v>
      </c>
      <c r="C482" s="67" t="s">
        <v>775</v>
      </c>
      <c r="D482" s="67" t="s">
        <v>773</v>
      </c>
      <c r="E482" s="67" t="s">
        <v>774</v>
      </c>
      <c r="F482" s="67">
        <v>44.45</v>
      </c>
      <c r="G482" s="67">
        <v>26.5167</v>
      </c>
      <c r="H482" s="67"/>
      <c r="M482" s="63">
        <v>6.7</v>
      </c>
      <c r="O482" s="67" t="s">
        <v>745</v>
      </c>
      <c r="P482" s="63" t="s">
        <v>42</v>
      </c>
      <c r="R482" s="63" t="s">
        <v>42</v>
      </c>
      <c r="U482" s="81" t="s">
        <v>55</v>
      </c>
      <c r="V482" s="67" t="s">
        <v>193</v>
      </c>
      <c r="W482" s="67" t="s">
        <v>117</v>
      </c>
      <c r="X482" s="82" t="s">
        <v>61</v>
      </c>
      <c r="Y482" s="63">
        <v>120</v>
      </c>
      <c r="AC482" s="67">
        <v>3</v>
      </c>
      <c r="AD482" s="63" t="s">
        <v>47</v>
      </c>
      <c r="AE482" s="67">
        <v>5250</v>
      </c>
      <c r="AF482" s="67">
        <v>5625</v>
      </c>
      <c r="AG482" s="67"/>
      <c r="AH482" s="67"/>
    </row>
    <row r="483" spans="1:34" s="63" customFormat="1" ht="43.2">
      <c r="A483" s="67">
        <v>221</v>
      </c>
      <c r="B483" s="63">
        <v>937</v>
      </c>
      <c r="C483" s="67" t="s">
        <v>775</v>
      </c>
      <c r="D483" s="67" t="s">
        <v>773</v>
      </c>
      <c r="E483" s="67" t="s">
        <v>774</v>
      </c>
      <c r="F483" s="67">
        <v>44.45</v>
      </c>
      <c r="G483" s="67">
        <v>26.5167</v>
      </c>
      <c r="H483" s="67"/>
      <c r="M483" s="63">
        <v>6.7</v>
      </c>
      <c r="O483" s="67" t="s">
        <v>745</v>
      </c>
      <c r="P483" s="63" t="s">
        <v>42</v>
      </c>
      <c r="R483" s="63" t="s">
        <v>42</v>
      </c>
      <c r="U483" s="81" t="s">
        <v>55</v>
      </c>
      <c r="V483" s="67" t="s">
        <v>193</v>
      </c>
      <c r="W483" s="67" t="s">
        <v>117</v>
      </c>
      <c r="X483" s="82" t="s">
        <v>61</v>
      </c>
      <c r="Y483" s="63">
        <v>120</v>
      </c>
      <c r="AC483" s="67">
        <v>3</v>
      </c>
      <c r="AD483" s="63" t="s">
        <v>47</v>
      </c>
      <c r="AE483" s="67">
        <v>4625</v>
      </c>
      <c r="AF483" s="67">
        <v>4750</v>
      </c>
      <c r="AG483" s="67"/>
      <c r="AH483" s="67"/>
    </row>
    <row r="484" spans="1:34" s="63" customFormat="1" ht="43.2">
      <c r="A484" s="67">
        <v>221</v>
      </c>
      <c r="B484" s="63">
        <v>938</v>
      </c>
      <c r="C484" s="67" t="s">
        <v>775</v>
      </c>
      <c r="D484" s="67" t="s">
        <v>773</v>
      </c>
      <c r="E484" s="67" t="s">
        <v>774</v>
      </c>
      <c r="F484" s="67">
        <v>44.45</v>
      </c>
      <c r="G484" s="67">
        <v>26.5167</v>
      </c>
      <c r="H484" s="67"/>
      <c r="M484" s="63">
        <v>6.7</v>
      </c>
      <c r="O484" s="67" t="s">
        <v>745</v>
      </c>
      <c r="P484" s="63" t="s">
        <v>42</v>
      </c>
      <c r="R484" s="63" t="s">
        <v>42</v>
      </c>
      <c r="U484" s="81" t="s">
        <v>55</v>
      </c>
      <c r="V484" s="67" t="s">
        <v>193</v>
      </c>
      <c r="W484" s="67" t="s">
        <v>117</v>
      </c>
      <c r="X484" s="82" t="s">
        <v>61</v>
      </c>
      <c r="Y484" s="63">
        <v>120</v>
      </c>
      <c r="AC484" s="67">
        <v>3</v>
      </c>
      <c r="AD484" s="63" t="s">
        <v>47</v>
      </c>
      <c r="AE484" s="67">
        <v>7625</v>
      </c>
      <c r="AF484" s="67">
        <v>7938</v>
      </c>
      <c r="AG484" s="67"/>
      <c r="AH484" s="67"/>
    </row>
    <row r="485" spans="1:34" s="63" customFormat="1" ht="43.2">
      <c r="A485" s="67">
        <v>221</v>
      </c>
      <c r="B485" s="63">
        <v>939</v>
      </c>
      <c r="C485" s="67" t="s">
        <v>775</v>
      </c>
      <c r="D485" s="67" t="s">
        <v>773</v>
      </c>
      <c r="E485" s="67" t="s">
        <v>774</v>
      </c>
      <c r="F485" s="67">
        <v>44.45</v>
      </c>
      <c r="G485" s="67">
        <v>26.5167</v>
      </c>
      <c r="H485" s="67"/>
      <c r="M485" s="63">
        <v>6.7</v>
      </c>
      <c r="O485" s="67" t="s">
        <v>745</v>
      </c>
      <c r="P485" s="63" t="s">
        <v>42</v>
      </c>
      <c r="R485" s="63" t="s">
        <v>42</v>
      </c>
      <c r="U485" s="81" t="s">
        <v>55</v>
      </c>
      <c r="V485" s="67" t="s">
        <v>193</v>
      </c>
      <c r="W485" s="67" t="s">
        <v>117</v>
      </c>
      <c r="X485" s="82" t="s">
        <v>61</v>
      </c>
      <c r="Y485" s="63">
        <v>120</v>
      </c>
      <c r="AC485" s="67">
        <v>3</v>
      </c>
      <c r="AD485" s="63" t="s">
        <v>47</v>
      </c>
      <c r="AE485" s="67">
        <v>5750</v>
      </c>
      <c r="AF485" s="67">
        <v>6000</v>
      </c>
      <c r="AG485" s="67"/>
      <c r="AH485" s="67"/>
    </row>
    <row r="486" spans="1:34" s="63" customFormat="1" ht="43.2">
      <c r="A486" s="67">
        <v>221</v>
      </c>
      <c r="B486" s="63">
        <v>940</v>
      </c>
      <c r="C486" s="67" t="s">
        <v>775</v>
      </c>
      <c r="D486" s="67" t="s">
        <v>773</v>
      </c>
      <c r="E486" s="67" t="s">
        <v>774</v>
      </c>
      <c r="F486" s="67">
        <v>44.45</v>
      </c>
      <c r="G486" s="67">
        <v>26.5167</v>
      </c>
      <c r="H486" s="67"/>
      <c r="M486" s="63">
        <v>6.7</v>
      </c>
      <c r="O486" s="67" t="s">
        <v>745</v>
      </c>
      <c r="P486" s="63" t="s">
        <v>42</v>
      </c>
      <c r="R486" s="63" t="s">
        <v>42</v>
      </c>
      <c r="U486" s="81" t="s">
        <v>55</v>
      </c>
      <c r="V486" s="67" t="s">
        <v>193</v>
      </c>
      <c r="W486" s="67" t="s">
        <v>117</v>
      </c>
      <c r="X486" s="82" t="s">
        <v>61</v>
      </c>
      <c r="Y486" s="63">
        <v>120</v>
      </c>
      <c r="AC486" s="67">
        <v>3</v>
      </c>
      <c r="AD486" s="63" t="s">
        <v>47</v>
      </c>
      <c r="AE486" s="67">
        <v>5625</v>
      </c>
      <c r="AF486" s="67">
        <v>6188</v>
      </c>
      <c r="AG486" s="67"/>
      <c r="AH486" s="67"/>
    </row>
    <row r="487" spans="1:34" s="63" customFormat="1" ht="43.2">
      <c r="A487" s="67">
        <v>221</v>
      </c>
      <c r="B487" s="63">
        <v>941</v>
      </c>
      <c r="C487" s="67" t="s">
        <v>775</v>
      </c>
      <c r="D487" s="67" t="s">
        <v>773</v>
      </c>
      <c r="E487" s="67" t="s">
        <v>774</v>
      </c>
      <c r="F487" s="67">
        <v>44.45</v>
      </c>
      <c r="G487" s="67">
        <v>26.5167</v>
      </c>
      <c r="H487" s="67"/>
      <c r="M487" s="63">
        <v>6.7</v>
      </c>
      <c r="O487" s="67" t="s">
        <v>745</v>
      </c>
      <c r="P487" s="63" t="s">
        <v>42</v>
      </c>
      <c r="R487" s="63" t="s">
        <v>42</v>
      </c>
      <c r="U487" s="81" t="s">
        <v>55</v>
      </c>
      <c r="V487" s="67" t="s">
        <v>193</v>
      </c>
      <c r="W487" s="67" t="s">
        <v>117</v>
      </c>
      <c r="X487" s="82" t="s">
        <v>61</v>
      </c>
      <c r="Y487" s="63">
        <v>120</v>
      </c>
      <c r="AC487" s="67">
        <v>3</v>
      </c>
      <c r="AD487" s="63" t="s">
        <v>47</v>
      </c>
      <c r="AE487" s="67">
        <v>5563</v>
      </c>
      <c r="AF487" s="67">
        <v>5938</v>
      </c>
      <c r="AG487" s="67"/>
      <c r="AH487" s="67"/>
    </row>
    <row r="488" spans="1:34" s="63" customFormat="1" ht="43.2">
      <c r="A488" s="67">
        <v>221</v>
      </c>
      <c r="B488" s="63">
        <v>942</v>
      </c>
      <c r="C488" s="67" t="s">
        <v>775</v>
      </c>
      <c r="D488" s="67" t="s">
        <v>773</v>
      </c>
      <c r="E488" s="67" t="s">
        <v>774</v>
      </c>
      <c r="F488" s="67">
        <v>44.45</v>
      </c>
      <c r="G488" s="67">
        <v>26.5167</v>
      </c>
      <c r="H488" s="67"/>
      <c r="M488" s="63">
        <v>6.7</v>
      </c>
      <c r="O488" s="67" t="s">
        <v>745</v>
      </c>
      <c r="P488" s="63" t="s">
        <v>42</v>
      </c>
      <c r="R488" s="63" t="s">
        <v>42</v>
      </c>
      <c r="U488" s="81" t="s">
        <v>55</v>
      </c>
      <c r="V488" s="67" t="s">
        <v>193</v>
      </c>
      <c r="W488" s="67" t="s">
        <v>117</v>
      </c>
      <c r="X488" s="82" t="s">
        <v>61</v>
      </c>
      <c r="Y488" s="63">
        <v>120</v>
      </c>
      <c r="AC488" s="67">
        <v>3</v>
      </c>
      <c r="AD488" s="63" t="s">
        <v>47</v>
      </c>
      <c r="AE488" s="67">
        <v>6438</v>
      </c>
      <c r="AF488" s="67">
        <v>6625</v>
      </c>
      <c r="AG488" s="67"/>
      <c r="AH488" s="67"/>
    </row>
    <row r="489" spans="1:34" s="63" customFormat="1" ht="43.2">
      <c r="A489" s="67">
        <v>222</v>
      </c>
      <c r="B489" s="63">
        <v>943</v>
      </c>
      <c r="C489" s="67" t="s">
        <v>776</v>
      </c>
      <c r="D489" s="67" t="s">
        <v>777</v>
      </c>
      <c r="E489" s="67" t="s">
        <v>778</v>
      </c>
      <c r="F489" s="67">
        <v>48.75</v>
      </c>
      <c r="G489" s="67">
        <v>21.916699999999999</v>
      </c>
      <c r="H489" s="67"/>
      <c r="M489" s="63">
        <v>6.5</v>
      </c>
      <c r="O489" s="67" t="s">
        <v>755</v>
      </c>
      <c r="P489" s="63" t="s">
        <v>41</v>
      </c>
      <c r="R489" s="63" t="s">
        <v>41</v>
      </c>
      <c r="U489" s="81" t="s">
        <v>55</v>
      </c>
      <c r="V489" s="67" t="s">
        <v>193</v>
      </c>
      <c r="W489" s="67" t="s">
        <v>117</v>
      </c>
      <c r="X489" s="82" t="s">
        <v>61</v>
      </c>
      <c r="Y489" s="63" t="s">
        <v>779</v>
      </c>
      <c r="AC489" s="67">
        <v>4</v>
      </c>
      <c r="AD489" s="63" t="s">
        <v>47</v>
      </c>
      <c r="AE489" s="67">
        <v>2320</v>
      </c>
      <c r="AF489" s="67">
        <v>2620</v>
      </c>
      <c r="AG489" s="67"/>
      <c r="AH489" s="67"/>
    </row>
    <row r="490" spans="1:34" s="63" customFormat="1" ht="43.2">
      <c r="A490" s="67">
        <v>222</v>
      </c>
      <c r="B490" s="63">
        <v>944</v>
      </c>
      <c r="C490" s="67" t="s">
        <v>776</v>
      </c>
      <c r="D490" s="67" t="s">
        <v>777</v>
      </c>
      <c r="E490" s="67" t="s">
        <v>778</v>
      </c>
      <c r="F490" s="67">
        <v>48.75</v>
      </c>
      <c r="G490" s="67">
        <v>21.916699999999999</v>
      </c>
      <c r="H490" s="67"/>
      <c r="M490" s="63">
        <v>6.5</v>
      </c>
      <c r="O490" s="67" t="s">
        <v>755</v>
      </c>
      <c r="P490" s="63" t="s">
        <v>41</v>
      </c>
      <c r="R490" s="63" t="s">
        <v>41</v>
      </c>
      <c r="U490" s="81" t="s">
        <v>55</v>
      </c>
      <c r="V490" s="67" t="s">
        <v>193</v>
      </c>
      <c r="W490" s="67" t="s">
        <v>117</v>
      </c>
      <c r="X490" s="82" t="s">
        <v>61</v>
      </c>
      <c r="Y490" s="63" t="s">
        <v>779</v>
      </c>
      <c r="AC490" s="67">
        <v>4</v>
      </c>
      <c r="AD490" s="63" t="s">
        <v>47</v>
      </c>
      <c r="AE490" s="67">
        <v>1980</v>
      </c>
      <c r="AF490" s="67">
        <v>2400</v>
      </c>
      <c r="AG490" s="67"/>
      <c r="AH490" s="67"/>
    </row>
    <row r="491" spans="1:34" s="63" customFormat="1" ht="43.2">
      <c r="A491" s="67">
        <v>222</v>
      </c>
      <c r="B491" s="63">
        <v>945</v>
      </c>
      <c r="C491" s="67" t="s">
        <v>776</v>
      </c>
      <c r="D491" s="67" t="s">
        <v>777</v>
      </c>
      <c r="E491" s="67" t="s">
        <v>778</v>
      </c>
      <c r="F491" s="67">
        <v>48.75</v>
      </c>
      <c r="G491" s="67">
        <v>21.916699999999999</v>
      </c>
      <c r="H491" s="67"/>
      <c r="M491" s="63">
        <v>6.5</v>
      </c>
      <c r="O491" s="67" t="s">
        <v>755</v>
      </c>
      <c r="P491" s="63" t="s">
        <v>41</v>
      </c>
      <c r="R491" s="63" t="s">
        <v>41</v>
      </c>
      <c r="U491" s="81" t="s">
        <v>55</v>
      </c>
      <c r="V491" s="67" t="s">
        <v>193</v>
      </c>
      <c r="W491" s="67" t="s">
        <v>117</v>
      </c>
      <c r="X491" s="82" t="s">
        <v>61</v>
      </c>
      <c r="Y491" s="63" t="s">
        <v>779</v>
      </c>
      <c r="AC491" s="67">
        <v>4</v>
      </c>
      <c r="AD491" s="63" t="s">
        <v>47</v>
      </c>
      <c r="AE491" s="67">
        <v>1820</v>
      </c>
      <c r="AF491" s="67">
        <v>2180</v>
      </c>
      <c r="AG491" s="67"/>
      <c r="AH491" s="67"/>
    </row>
    <row r="492" spans="1:34" s="63" customFormat="1" ht="43.2">
      <c r="A492" s="67">
        <v>222</v>
      </c>
      <c r="B492" s="63">
        <v>946</v>
      </c>
      <c r="C492" s="67" t="s">
        <v>776</v>
      </c>
      <c r="D492" s="67" t="s">
        <v>777</v>
      </c>
      <c r="E492" s="67" t="s">
        <v>778</v>
      </c>
      <c r="F492" s="67">
        <v>48.75</v>
      </c>
      <c r="G492" s="67">
        <v>21.916699999999999</v>
      </c>
      <c r="H492" s="67"/>
      <c r="M492" s="63">
        <v>6.5</v>
      </c>
      <c r="O492" s="67" t="s">
        <v>755</v>
      </c>
      <c r="P492" s="63" t="s">
        <v>41</v>
      </c>
      <c r="R492" s="63" t="s">
        <v>41</v>
      </c>
      <c r="U492" s="81" t="s">
        <v>55</v>
      </c>
      <c r="V492" s="67" t="s">
        <v>193</v>
      </c>
      <c r="W492" s="67" t="s">
        <v>117</v>
      </c>
      <c r="X492" s="82" t="s">
        <v>61</v>
      </c>
      <c r="Y492" s="63" t="s">
        <v>779</v>
      </c>
      <c r="AC492" s="67">
        <v>4</v>
      </c>
      <c r="AD492" s="63" t="s">
        <v>47</v>
      </c>
      <c r="AE492" s="67">
        <v>1670</v>
      </c>
      <c r="AF492" s="67">
        <v>2320</v>
      </c>
      <c r="AG492" s="67"/>
      <c r="AH492" s="67"/>
    </row>
    <row r="493" spans="1:34" s="63" customFormat="1" ht="43.2">
      <c r="A493" s="67">
        <v>222</v>
      </c>
      <c r="B493" s="63">
        <v>947</v>
      </c>
      <c r="C493" s="67" t="s">
        <v>776</v>
      </c>
      <c r="D493" s="67" t="s">
        <v>777</v>
      </c>
      <c r="E493" s="67" t="s">
        <v>778</v>
      </c>
      <c r="F493" s="67">
        <v>48.75</v>
      </c>
      <c r="G493" s="67">
        <v>21.916699999999999</v>
      </c>
      <c r="H493" s="67"/>
      <c r="M493" s="63">
        <v>6.5</v>
      </c>
      <c r="O493" s="67" t="s">
        <v>755</v>
      </c>
      <c r="P493" s="63" t="s">
        <v>41</v>
      </c>
      <c r="R493" s="63" t="s">
        <v>41</v>
      </c>
      <c r="U493" s="81" t="s">
        <v>55</v>
      </c>
      <c r="V493" s="67" t="s">
        <v>193</v>
      </c>
      <c r="W493" s="67" t="s">
        <v>117</v>
      </c>
      <c r="X493" s="82" t="s">
        <v>61</v>
      </c>
      <c r="Y493" s="63" t="s">
        <v>779</v>
      </c>
      <c r="AC493" s="67">
        <v>4</v>
      </c>
      <c r="AD493" s="63" t="s">
        <v>47</v>
      </c>
      <c r="AE493" s="67">
        <v>2680</v>
      </c>
      <c r="AF493" s="67">
        <v>2980</v>
      </c>
      <c r="AG493" s="67"/>
      <c r="AH493" s="67"/>
    </row>
    <row r="494" spans="1:34" s="63" customFormat="1" ht="43.2">
      <c r="A494" s="67">
        <v>222</v>
      </c>
      <c r="B494" s="63">
        <v>948</v>
      </c>
      <c r="C494" s="67" t="s">
        <v>776</v>
      </c>
      <c r="D494" s="67" t="s">
        <v>777</v>
      </c>
      <c r="E494" s="67" t="s">
        <v>778</v>
      </c>
      <c r="F494" s="67">
        <v>48.75</v>
      </c>
      <c r="G494" s="67">
        <v>21.916699999999999</v>
      </c>
      <c r="H494" s="67"/>
      <c r="M494" s="63">
        <v>6.5</v>
      </c>
      <c r="O494" s="67" t="s">
        <v>755</v>
      </c>
      <c r="P494" s="63" t="s">
        <v>41</v>
      </c>
      <c r="R494" s="63" t="s">
        <v>41</v>
      </c>
      <c r="U494" s="81" t="s">
        <v>55</v>
      </c>
      <c r="V494" s="67" t="s">
        <v>193</v>
      </c>
      <c r="W494" s="67" t="s">
        <v>117</v>
      </c>
      <c r="X494" s="82" t="s">
        <v>61</v>
      </c>
      <c r="Y494" s="63" t="s">
        <v>779</v>
      </c>
      <c r="AC494" s="67">
        <v>4</v>
      </c>
      <c r="AD494" s="63" t="s">
        <v>47</v>
      </c>
      <c r="AE494" s="67">
        <v>2160</v>
      </c>
      <c r="AF494" s="67">
        <v>3110</v>
      </c>
      <c r="AG494" s="67"/>
      <c r="AH494" s="67"/>
    </row>
    <row r="495" spans="1:34" s="63" customFormat="1" ht="43.2">
      <c r="A495" s="67">
        <v>223</v>
      </c>
      <c r="B495" s="63">
        <v>949</v>
      </c>
      <c r="C495" s="67" t="s">
        <v>780</v>
      </c>
      <c r="D495" s="67" t="s">
        <v>781</v>
      </c>
      <c r="E495" s="67" t="s">
        <v>782</v>
      </c>
      <c r="F495" s="67">
        <v>45</v>
      </c>
      <c r="G495" s="67">
        <v>9.6999999999999993</v>
      </c>
      <c r="H495" s="67"/>
      <c r="M495" s="63">
        <v>6.8</v>
      </c>
      <c r="O495" s="67" t="s">
        <v>755</v>
      </c>
      <c r="P495" s="63" t="s">
        <v>42</v>
      </c>
      <c r="R495" s="63" t="s">
        <v>41</v>
      </c>
      <c r="U495" s="81" t="s">
        <v>55</v>
      </c>
      <c r="V495" s="67" t="s">
        <v>193</v>
      </c>
      <c r="W495" s="67" t="s">
        <v>117</v>
      </c>
      <c r="X495" s="82"/>
      <c r="AC495" s="67">
        <v>4</v>
      </c>
      <c r="AD495" s="63" t="s">
        <v>47</v>
      </c>
      <c r="AE495" s="67">
        <v>3870</v>
      </c>
      <c r="AF495" s="67">
        <v>3300</v>
      </c>
      <c r="AG495" s="67"/>
      <c r="AH495" s="67"/>
    </row>
    <row r="496" spans="1:34" s="63" customFormat="1" ht="43.2">
      <c r="A496" s="67">
        <v>223</v>
      </c>
      <c r="B496" s="63">
        <v>950</v>
      </c>
      <c r="C496" s="67" t="s">
        <v>780</v>
      </c>
      <c r="D496" s="67" t="s">
        <v>781</v>
      </c>
      <c r="E496" s="67" t="s">
        <v>782</v>
      </c>
      <c r="F496" s="67">
        <v>45</v>
      </c>
      <c r="G496" s="67">
        <v>9.6999999999999993</v>
      </c>
      <c r="H496" s="67"/>
      <c r="M496" s="63">
        <v>6.8</v>
      </c>
      <c r="O496" s="67" t="s">
        <v>755</v>
      </c>
      <c r="P496" s="63" t="s">
        <v>42</v>
      </c>
      <c r="R496" s="63" t="s">
        <v>41</v>
      </c>
      <c r="U496" s="81" t="s">
        <v>55</v>
      </c>
      <c r="V496" s="67" t="s">
        <v>193</v>
      </c>
      <c r="W496" s="67" t="s">
        <v>117</v>
      </c>
      <c r="X496" s="82"/>
      <c r="AC496" s="67">
        <v>4</v>
      </c>
      <c r="AD496" s="63" t="s">
        <v>47</v>
      </c>
      <c r="AE496" s="67">
        <v>3220</v>
      </c>
      <c r="AF496" s="67">
        <v>3300</v>
      </c>
      <c r="AG496" s="67"/>
      <c r="AH496" s="67"/>
    </row>
    <row r="497" spans="1:34" s="63" customFormat="1" ht="43.2">
      <c r="A497" s="67">
        <v>224</v>
      </c>
      <c r="B497" s="63">
        <v>951</v>
      </c>
      <c r="C497" s="67" t="s">
        <v>783</v>
      </c>
      <c r="D497" s="67" t="s">
        <v>784</v>
      </c>
      <c r="E497" s="67" t="s">
        <v>785</v>
      </c>
      <c r="F497" s="67">
        <v>52.583300000000001</v>
      </c>
      <c r="G497" s="67">
        <v>0.86670000000000003</v>
      </c>
      <c r="H497" s="67"/>
      <c r="O497" s="67" t="s">
        <v>745</v>
      </c>
      <c r="R497" s="63" t="s">
        <v>41</v>
      </c>
      <c r="U497" s="81" t="s">
        <v>55</v>
      </c>
      <c r="V497" s="67" t="s">
        <v>193</v>
      </c>
      <c r="W497" s="67" t="s">
        <v>117</v>
      </c>
      <c r="X497" s="82"/>
      <c r="AC497" s="67">
        <v>4</v>
      </c>
      <c r="AD497" s="63" t="s">
        <v>47</v>
      </c>
      <c r="AE497" s="67">
        <v>11020</v>
      </c>
      <c r="AF497" s="67">
        <v>11010</v>
      </c>
      <c r="AG497" s="67"/>
      <c r="AH497" s="67"/>
    </row>
    <row r="498" spans="1:34" s="63" customFormat="1" ht="43.2">
      <c r="A498" s="67">
        <v>224</v>
      </c>
      <c r="B498" s="63">
        <v>952</v>
      </c>
      <c r="C498" s="67" t="s">
        <v>783</v>
      </c>
      <c r="D498" s="67" t="s">
        <v>784</v>
      </c>
      <c r="E498" s="67" t="s">
        <v>785</v>
      </c>
      <c r="F498" s="67">
        <v>52.583300000000001</v>
      </c>
      <c r="G498" s="67">
        <v>0.86670000000000003</v>
      </c>
      <c r="H498" s="67"/>
      <c r="O498" s="67" t="s">
        <v>745</v>
      </c>
      <c r="R498" s="63" t="s">
        <v>41</v>
      </c>
      <c r="U498" s="81" t="s">
        <v>55</v>
      </c>
      <c r="V498" s="67" t="s">
        <v>193</v>
      </c>
      <c r="W498" s="67" t="s">
        <v>117</v>
      </c>
      <c r="X498" s="82"/>
      <c r="AC498" s="67">
        <v>4</v>
      </c>
      <c r="AD498" s="63" t="s">
        <v>47</v>
      </c>
      <c r="AE498" s="67">
        <v>11020</v>
      </c>
      <c r="AF498" s="67">
        <v>11400</v>
      </c>
      <c r="AG498" s="67"/>
      <c r="AH498" s="67"/>
    </row>
    <row r="499" spans="1:34" s="63" customFormat="1" ht="43.2">
      <c r="A499" s="67">
        <v>224</v>
      </c>
      <c r="B499" s="63">
        <v>953</v>
      </c>
      <c r="C499" s="67" t="s">
        <v>783</v>
      </c>
      <c r="D499" s="67" t="s">
        <v>784</v>
      </c>
      <c r="E499" s="67" t="s">
        <v>785</v>
      </c>
      <c r="F499" s="67">
        <v>52.583300000000001</v>
      </c>
      <c r="G499" s="67">
        <v>0.86670000000000003</v>
      </c>
      <c r="H499" s="67"/>
      <c r="O499" s="67" t="s">
        <v>745</v>
      </c>
      <c r="R499" s="63" t="s">
        <v>41</v>
      </c>
      <c r="U499" s="81" t="s">
        <v>55</v>
      </c>
      <c r="V499" s="67" t="s">
        <v>193</v>
      </c>
      <c r="W499" s="67" t="s">
        <v>117</v>
      </c>
      <c r="X499" s="82"/>
      <c r="AC499" s="67">
        <v>4</v>
      </c>
      <c r="AD499" s="63" t="s">
        <v>47</v>
      </c>
      <c r="AE499" s="67">
        <v>8710</v>
      </c>
      <c r="AF499" s="67">
        <v>8800</v>
      </c>
      <c r="AG499" s="67"/>
      <c r="AH499" s="67"/>
    </row>
    <row r="500" spans="1:34" s="63" customFormat="1" ht="43.2">
      <c r="A500" s="67">
        <v>225</v>
      </c>
      <c r="B500" s="63">
        <v>954</v>
      </c>
      <c r="C500" s="67" t="s">
        <v>786</v>
      </c>
      <c r="D500" s="67" t="s">
        <v>787</v>
      </c>
      <c r="E500" s="67" t="s">
        <v>788</v>
      </c>
      <c r="F500" s="67">
        <v>46.566699999999997</v>
      </c>
      <c r="G500" s="67">
        <v>23.783300000000001</v>
      </c>
      <c r="H500" s="67"/>
      <c r="M500" s="63">
        <v>5.2</v>
      </c>
      <c r="O500" s="67" t="s">
        <v>745</v>
      </c>
      <c r="R500" s="63" t="s">
        <v>42</v>
      </c>
      <c r="U500" s="81" t="s">
        <v>55</v>
      </c>
      <c r="V500" s="67" t="s">
        <v>193</v>
      </c>
      <c r="W500" s="67" t="s">
        <v>117</v>
      </c>
      <c r="X500" s="82" t="s">
        <v>789</v>
      </c>
      <c r="Y500" s="63">
        <v>150</v>
      </c>
      <c r="AC500" s="67">
        <v>4</v>
      </c>
      <c r="AD500" s="63" t="s">
        <v>47</v>
      </c>
      <c r="AE500" s="67">
        <v>2810</v>
      </c>
      <c r="AF500" s="67">
        <v>3190</v>
      </c>
      <c r="AG500" s="67"/>
      <c r="AH500" s="67"/>
    </row>
    <row r="501" spans="1:34" s="63" customFormat="1" ht="43.2">
      <c r="A501" s="67">
        <v>225</v>
      </c>
      <c r="B501" s="63">
        <v>955</v>
      </c>
      <c r="C501" s="67" t="s">
        <v>786</v>
      </c>
      <c r="D501" s="67" t="s">
        <v>787</v>
      </c>
      <c r="E501" s="67" t="s">
        <v>788</v>
      </c>
      <c r="F501" s="67">
        <v>46.566699999999997</v>
      </c>
      <c r="G501" s="67">
        <v>23.783300000000001</v>
      </c>
      <c r="H501" s="67"/>
      <c r="M501" s="63">
        <v>5.2</v>
      </c>
      <c r="O501" s="67" t="s">
        <v>745</v>
      </c>
      <c r="R501" s="63" t="s">
        <v>42</v>
      </c>
      <c r="U501" s="81" t="s">
        <v>55</v>
      </c>
      <c r="V501" s="67" t="s">
        <v>193</v>
      </c>
      <c r="W501" s="67" t="s">
        <v>117</v>
      </c>
      <c r="X501" s="82" t="s">
        <v>789</v>
      </c>
      <c r="Y501" s="63">
        <v>80</v>
      </c>
      <c r="AC501" s="67">
        <v>4</v>
      </c>
      <c r="AD501" s="63" t="s">
        <v>47</v>
      </c>
      <c r="AE501" s="67">
        <v>2160</v>
      </c>
      <c r="AF501" s="67">
        <v>2610</v>
      </c>
      <c r="AG501" s="67"/>
      <c r="AH501" s="67"/>
    </row>
    <row r="502" spans="1:34" s="63" customFormat="1" ht="43.2">
      <c r="A502" s="67">
        <v>225</v>
      </c>
      <c r="B502" s="63">
        <v>956</v>
      </c>
      <c r="C502" s="67" t="s">
        <v>786</v>
      </c>
      <c r="D502" s="67" t="s">
        <v>787</v>
      </c>
      <c r="E502" s="67" t="s">
        <v>788</v>
      </c>
      <c r="F502" s="67">
        <v>46.566699999999997</v>
      </c>
      <c r="G502" s="67">
        <v>23.783300000000001</v>
      </c>
      <c r="H502" s="67"/>
      <c r="M502" s="63">
        <v>5.2</v>
      </c>
      <c r="O502" s="67" t="s">
        <v>745</v>
      </c>
      <c r="R502" s="63" t="s">
        <v>42</v>
      </c>
      <c r="U502" s="81" t="s">
        <v>55</v>
      </c>
      <c r="V502" s="67" t="s">
        <v>193</v>
      </c>
      <c r="W502" s="67" t="s">
        <v>117</v>
      </c>
      <c r="X502" s="82" t="s">
        <v>789</v>
      </c>
      <c r="Y502" s="63">
        <v>0</v>
      </c>
      <c r="AC502" s="67">
        <v>4</v>
      </c>
      <c r="AD502" s="63" t="s">
        <v>47</v>
      </c>
      <c r="AE502" s="67">
        <v>1550</v>
      </c>
      <c r="AF502" s="67">
        <v>1780</v>
      </c>
      <c r="AG502" s="67"/>
      <c r="AH502" s="67"/>
    </row>
    <row r="503" spans="1:34" s="63" customFormat="1" ht="43.2">
      <c r="A503" s="67">
        <v>226</v>
      </c>
      <c r="B503" s="63">
        <v>957</v>
      </c>
      <c r="C503" s="67" t="s">
        <v>790</v>
      </c>
      <c r="D503" s="67" t="s">
        <v>791</v>
      </c>
      <c r="E503" s="67" t="s">
        <v>792</v>
      </c>
      <c r="F503" s="67">
        <v>48.116700000000002</v>
      </c>
      <c r="G503" s="67">
        <v>9.0333000000000006</v>
      </c>
      <c r="H503" s="67"/>
      <c r="O503" s="67" t="s">
        <v>54</v>
      </c>
      <c r="P503" s="63" t="s">
        <v>42</v>
      </c>
      <c r="R503" s="63" t="s">
        <v>42</v>
      </c>
      <c r="U503" s="81" t="s">
        <v>55</v>
      </c>
      <c r="V503" s="67" t="s">
        <v>193</v>
      </c>
      <c r="W503" s="67" t="s">
        <v>117</v>
      </c>
      <c r="X503" s="82"/>
      <c r="AC503" s="67">
        <v>3</v>
      </c>
      <c r="AD503" s="63" t="s">
        <v>47</v>
      </c>
      <c r="AE503" s="67">
        <v>16600</v>
      </c>
      <c r="AF503" s="67">
        <v>19100</v>
      </c>
      <c r="AG503" s="67"/>
      <c r="AH503" s="67"/>
    </row>
    <row r="504" spans="1:34" s="63" customFormat="1" ht="43.2">
      <c r="A504" s="67">
        <v>227</v>
      </c>
      <c r="B504" s="63">
        <v>958</v>
      </c>
      <c r="C504" s="67" t="s">
        <v>793</v>
      </c>
      <c r="D504" s="67" t="s">
        <v>794</v>
      </c>
      <c r="E504" s="67" t="s">
        <v>795</v>
      </c>
      <c r="F504" s="67">
        <v>52.5167</v>
      </c>
      <c r="G504" s="67">
        <v>15.1167</v>
      </c>
      <c r="H504" s="67"/>
      <c r="O504" s="67" t="s">
        <v>755</v>
      </c>
      <c r="P504" s="63" t="s">
        <v>42</v>
      </c>
      <c r="R504" s="63" t="s">
        <v>41</v>
      </c>
      <c r="U504" s="81" t="s">
        <v>55</v>
      </c>
      <c r="V504" s="67" t="s">
        <v>193</v>
      </c>
      <c r="W504" s="67" t="s">
        <v>117</v>
      </c>
      <c r="X504" s="82" t="s">
        <v>789</v>
      </c>
      <c r="AC504" s="67">
        <v>4</v>
      </c>
      <c r="AD504" s="63" t="s">
        <v>47</v>
      </c>
      <c r="AE504" s="67">
        <v>1776</v>
      </c>
      <c r="AF504" s="67">
        <v>879</v>
      </c>
      <c r="AG504" s="67"/>
      <c r="AH504" s="67"/>
    </row>
    <row r="505" spans="1:34" s="63" customFormat="1" ht="43.2">
      <c r="A505" s="67">
        <v>227</v>
      </c>
      <c r="B505" s="63">
        <v>959</v>
      </c>
      <c r="C505" s="67" t="s">
        <v>793</v>
      </c>
      <c r="D505" s="67" t="s">
        <v>794</v>
      </c>
      <c r="E505" s="67" t="s">
        <v>795</v>
      </c>
      <c r="F505" s="67">
        <v>52.5167</v>
      </c>
      <c r="G505" s="67">
        <v>15.1167</v>
      </c>
      <c r="H505" s="67"/>
      <c r="O505" s="67" t="s">
        <v>755</v>
      </c>
      <c r="P505" s="63" t="s">
        <v>42</v>
      </c>
      <c r="R505" s="63" t="s">
        <v>41</v>
      </c>
      <c r="U505" s="81" t="s">
        <v>55</v>
      </c>
      <c r="V505" s="67" t="s">
        <v>193</v>
      </c>
      <c r="W505" s="67" t="s">
        <v>117</v>
      </c>
      <c r="X505" s="82"/>
      <c r="AC505" s="67">
        <v>4</v>
      </c>
      <c r="AD505" s="63" t="s">
        <v>47</v>
      </c>
      <c r="AE505" s="67">
        <v>616</v>
      </c>
      <c r="AF505" s="67">
        <v>879</v>
      </c>
      <c r="AG505" s="67"/>
      <c r="AH505" s="67"/>
    </row>
    <row r="506" spans="1:34" s="63" customFormat="1" ht="43.2">
      <c r="A506" s="67">
        <v>227</v>
      </c>
      <c r="B506" s="63">
        <v>960</v>
      </c>
      <c r="C506" s="67" t="s">
        <v>793</v>
      </c>
      <c r="D506" s="67" t="s">
        <v>794</v>
      </c>
      <c r="E506" s="67" t="s">
        <v>795</v>
      </c>
      <c r="F506" s="67">
        <v>52.5167</v>
      </c>
      <c r="G506" s="67">
        <v>15.1167</v>
      </c>
      <c r="H506" s="67"/>
      <c r="O506" s="67" t="s">
        <v>755</v>
      </c>
      <c r="P506" s="63" t="s">
        <v>42</v>
      </c>
      <c r="R506" s="63" t="s">
        <v>41</v>
      </c>
      <c r="U506" s="81" t="s">
        <v>55</v>
      </c>
      <c r="V506" s="67" t="s">
        <v>193</v>
      </c>
      <c r="W506" s="67" t="s">
        <v>117</v>
      </c>
      <c r="X506" s="82" t="s">
        <v>789</v>
      </c>
      <c r="AC506" s="67">
        <v>4</v>
      </c>
      <c r="AD506" s="63" t="s">
        <v>47</v>
      </c>
      <c r="AE506" s="67">
        <v>2180</v>
      </c>
      <c r="AF506" s="67">
        <v>879</v>
      </c>
      <c r="AG506" s="67"/>
      <c r="AH506" s="67"/>
    </row>
    <row r="507" spans="1:34" s="63" customFormat="1" ht="43.2">
      <c r="A507" s="67">
        <v>227</v>
      </c>
      <c r="B507" s="63">
        <v>961</v>
      </c>
      <c r="C507" s="67" t="s">
        <v>793</v>
      </c>
      <c r="D507" s="67" t="s">
        <v>794</v>
      </c>
      <c r="E507" s="67" t="s">
        <v>795</v>
      </c>
      <c r="F507" s="67">
        <v>52.5167</v>
      </c>
      <c r="G507" s="67">
        <v>15.1167</v>
      </c>
      <c r="H507" s="67"/>
      <c r="O507" s="67" t="s">
        <v>755</v>
      </c>
      <c r="P507" s="63" t="s">
        <v>42</v>
      </c>
      <c r="R507" s="63" t="s">
        <v>41</v>
      </c>
      <c r="U507" s="81" t="s">
        <v>55</v>
      </c>
      <c r="V507" s="67" t="s">
        <v>193</v>
      </c>
      <c r="W507" s="67" t="s">
        <v>117</v>
      </c>
      <c r="X507" s="82"/>
      <c r="AC507" s="67">
        <v>4</v>
      </c>
      <c r="AD507" s="63" t="s">
        <v>47</v>
      </c>
      <c r="AE507" s="67">
        <v>3447</v>
      </c>
      <c r="AF507" s="67">
        <v>5628</v>
      </c>
      <c r="AG507" s="67"/>
      <c r="AH507" s="67"/>
    </row>
    <row r="508" spans="1:34" s="63" customFormat="1" ht="43.2">
      <c r="A508" s="67">
        <v>227</v>
      </c>
      <c r="B508" s="63">
        <v>962</v>
      </c>
      <c r="C508" s="67" t="s">
        <v>793</v>
      </c>
      <c r="D508" s="67" t="s">
        <v>794</v>
      </c>
      <c r="E508" s="67" t="s">
        <v>795</v>
      </c>
      <c r="F508" s="67">
        <v>52.5167</v>
      </c>
      <c r="G508" s="67">
        <v>15.1167</v>
      </c>
      <c r="H508" s="67"/>
      <c r="O508" s="67" t="s">
        <v>755</v>
      </c>
      <c r="P508" s="63" t="s">
        <v>42</v>
      </c>
      <c r="R508" s="63" t="s">
        <v>41</v>
      </c>
      <c r="U508" s="81" t="s">
        <v>55</v>
      </c>
      <c r="V508" s="67" t="s">
        <v>193</v>
      </c>
      <c r="W508" s="67" t="s">
        <v>117</v>
      </c>
      <c r="X508" s="82" t="s">
        <v>789</v>
      </c>
      <c r="AC508" s="67">
        <v>4</v>
      </c>
      <c r="AD508" s="63" t="s">
        <v>47</v>
      </c>
      <c r="AE508" s="67">
        <v>4837</v>
      </c>
      <c r="AF508" s="67">
        <v>5628</v>
      </c>
      <c r="AG508" s="67"/>
      <c r="AH508" s="67"/>
    </row>
    <row r="509" spans="1:34" s="63" customFormat="1" ht="43.2">
      <c r="A509" s="67">
        <v>227</v>
      </c>
      <c r="B509" s="63">
        <v>963</v>
      </c>
      <c r="C509" s="67" t="s">
        <v>793</v>
      </c>
      <c r="D509" s="67" t="s">
        <v>794</v>
      </c>
      <c r="E509" s="67" t="s">
        <v>795</v>
      </c>
      <c r="F509" s="67">
        <v>52.5167</v>
      </c>
      <c r="G509" s="67">
        <v>15.1167</v>
      </c>
      <c r="H509" s="67"/>
      <c r="O509" s="67" t="s">
        <v>755</v>
      </c>
      <c r="P509" s="63" t="s">
        <v>42</v>
      </c>
      <c r="R509" s="63" t="s">
        <v>41</v>
      </c>
      <c r="U509" s="81" t="s">
        <v>55</v>
      </c>
      <c r="V509" s="67" t="s">
        <v>193</v>
      </c>
      <c r="W509" s="67" t="s">
        <v>117</v>
      </c>
      <c r="X509" s="82"/>
      <c r="AC509" s="67">
        <v>4</v>
      </c>
      <c r="AD509" s="63" t="s">
        <v>47</v>
      </c>
      <c r="AE509" s="67">
        <v>619</v>
      </c>
      <c r="AF509" s="67">
        <v>866</v>
      </c>
      <c r="AG509" s="67"/>
      <c r="AH509" s="67"/>
    </row>
    <row r="510" spans="1:34" s="63" customFormat="1" ht="43.2">
      <c r="A510" s="67">
        <v>227</v>
      </c>
      <c r="B510" s="63">
        <v>964</v>
      </c>
      <c r="C510" s="67" t="s">
        <v>793</v>
      </c>
      <c r="D510" s="67" t="s">
        <v>794</v>
      </c>
      <c r="E510" s="67" t="s">
        <v>795</v>
      </c>
      <c r="F510" s="67">
        <v>52.5167</v>
      </c>
      <c r="G510" s="67">
        <v>15.1167</v>
      </c>
      <c r="H510" s="67"/>
      <c r="O510" s="67" t="s">
        <v>755</v>
      </c>
      <c r="P510" s="63" t="s">
        <v>42</v>
      </c>
      <c r="R510" s="63" t="s">
        <v>41</v>
      </c>
      <c r="U510" s="81" t="s">
        <v>55</v>
      </c>
      <c r="V510" s="67" t="s">
        <v>193</v>
      </c>
      <c r="W510" s="67" t="s">
        <v>117</v>
      </c>
      <c r="X510" s="82" t="s">
        <v>789</v>
      </c>
      <c r="AC510" s="67">
        <v>4</v>
      </c>
      <c r="AD510" s="63" t="s">
        <v>47</v>
      </c>
      <c r="AE510" s="67">
        <v>2165</v>
      </c>
      <c r="AF510" s="67">
        <v>866</v>
      </c>
      <c r="AG510" s="67"/>
      <c r="AH510" s="67"/>
    </row>
    <row r="511" spans="1:34" s="63" customFormat="1" ht="43.2">
      <c r="A511" s="67">
        <v>227</v>
      </c>
      <c r="B511" s="63">
        <v>965</v>
      </c>
      <c r="C511" s="67" t="s">
        <v>793</v>
      </c>
      <c r="D511" s="67" t="s">
        <v>794</v>
      </c>
      <c r="E511" s="67" t="s">
        <v>795</v>
      </c>
      <c r="F511" s="67">
        <v>52.5167</v>
      </c>
      <c r="G511" s="67">
        <v>15.1167</v>
      </c>
      <c r="H511" s="67"/>
      <c r="O511" s="67" t="s">
        <v>755</v>
      </c>
      <c r="P511" s="63" t="s">
        <v>42</v>
      </c>
      <c r="R511" s="63" t="s">
        <v>41</v>
      </c>
      <c r="U511" s="81" t="s">
        <v>55</v>
      </c>
      <c r="V511" s="67" t="s">
        <v>193</v>
      </c>
      <c r="W511" s="67" t="s">
        <v>117</v>
      </c>
      <c r="X511" s="82"/>
      <c r="AC511" s="67">
        <v>4</v>
      </c>
      <c r="AD511" s="63" t="s">
        <v>47</v>
      </c>
      <c r="AE511" s="67">
        <v>2247</v>
      </c>
      <c r="AF511" s="67">
        <v>1814</v>
      </c>
      <c r="AG511" s="67"/>
      <c r="AH511" s="67"/>
    </row>
    <row r="512" spans="1:34" s="63" customFormat="1" ht="43.2">
      <c r="A512" s="67">
        <v>227</v>
      </c>
      <c r="B512" s="63">
        <v>966</v>
      </c>
      <c r="C512" s="67" t="s">
        <v>793</v>
      </c>
      <c r="D512" s="67" t="s">
        <v>794</v>
      </c>
      <c r="E512" s="67" t="s">
        <v>795</v>
      </c>
      <c r="F512" s="67">
        <v>52.5167</v>
      </c>
      <c r="G512" s="67">
        <v>15.1167</v>
      </c>
      <c r="H512" s="67"/>
      <c r="O512" s="67" t="s">
        <v>755</v>
      </c>
      <c r="P512" s="63" t="s">
        <v>42</v>
      </c>
      <c r="R512" s="63" t="s">
        <v>41</v>
      </c>
      <c r="U512" s="81" t="s">
        <v>55</v>
      </c>
      <c r="V512" s="67" t="s">
        <v>193</v>
      </c>
      <c r="W512" s="67" t="s">
        <v>117</v>
      </c>
      <c r="X512" s="82" t="s">
        <v>789</v>
      </c>
      <c r="AC512" s="67">
        <v>4</v>
      </c>
      <c r="AD512" s="63" t="s">
        <v>47</v>
      </c>
      <c r="AE512" s="67">
        <v>3495</v>
      </c>
      <c r="AF512" s="67">
        <v>1814</v>
      </c>
      <c r="AG512" s="67"/>
      <c r="AH512" s="67"/>
    </row>
    <row r="513" spans="1:34" s="63" customFormat="1" ht="43.2">
      <c r="A513" s="67">
        <v>228</v>
      </c>
      <c r="B513" s="63">
        <v>967</v>
      </c>
      <c r="C513" s="67" t="s">
        <v>796</v>
      </c>
      <c r="D513" s="67" t="s">
        <v>797</v>
      </c>
      <c r="E513" s="67" t="s">
        <v>798</v>
      </c>
      <c r="F513" s="67">
        <v>52.85</v>
      </c>
      <c r="G513" s="67">
        <v>14.1167</v>
      </c>
      <c r="H513" s="67"/>
      <c r="O513" s="67" t="s">
        <v>54</v>
      </c>
      <c r="P513" s="63" t="s">
        <v>41</v>
      </c>
      <c r="R513" s="63" t="s">
        <v>42</v>
      </c>
      <c r="U513" s="81" t="s">
        <v>55</v>
      </c>
      <c r="V513" s="67" t="s">
        <v>193</v>
      </c>
      <c r="W513" s="67" t="s">
        <v>117</v>
      </c>
      <c r="X513" s="82"/>
      <c r="AC513" s="67">
        <v>3</v>
      </c>
      <c r="AD513" s="63" t="s">
        <v>47</v>
      </c>
      <c r="AE513" s="67">
        <v>12140</v>
      </c>
      <c r="AF513" s="67">
        <v>12230</v>
      </c>
      <c r="AG513" s="67"/>
      <c r="AH513" s="67"/>
    </row>
    <row r="514" spans="1:34" s="63" customFormat="1" ht="43.2">
      <c r="A514" s="67">
        <v>228</v>
      </c>
      <c r="B514" s="63">
        <v>968</v>
      </c>
      <c r="C514" s="67" t="s">
        <v>796</v>
      </c>
      <c r="D514" s="67" t="s">
        <v>797</v>
      </c>
      <c r="E514" s="67" t="s">
        <v>798</v>
      </c>
      <c r="F514" s="67">
        <v>52.85</v>
      </c>
      <c r="G514" s="67">
        <v>14.1167</v>
      </c>
      <c r="H514" s="67"/>
      <c r="O514" s="67" t="s">
        <v>54</v>
      </c>
      <c r="P514" s="63" t="s">
        <v>41</v>
      </c>
      <c r="R514" s="63" t="s">
        <v>42</v>
      </c>
      <c r="U514" s="81" t="s">
        <v>55</v>
      </c>
      <c r="V514" s="67" t="s">
        <v>193</v>
      </c>
      <c r="W514" s="67" t="s">
        <v>117</v>
      </c>
      <c r="X514" s="82"/>
      <c r="AC514" s="67">
        <v>3</v>
      </c>
      <c r="AD514" s="63" t="s">
        <v>47</v>
      </c>
      <c r="AE514" s="67">
        <v>19640</v>
      </c>
      <c r="AF514" s="67">
        <v>20140</v>
      </c>
      <c r="AG514" s="67"/>
      <c r="AH514" s="67"/>
    </row>
    <row r="515" spans="1:34" s="63" customFormat="1" ht="43.2">
      <c r="A515" s="67">
        <v>228</v>
      </c>
      <c r="B515" s="63">
        <v>969</v>
      </c>
      <c r="C515" s="67" t="s">
        <v>796</v>
      </c>
      <c r="D515" s="67" t="s">
        <v>797</v>
      </c>
      <c r="E515" s="67" t="s">
        <v>798</v>
      </c>
      <c r="F515" s="67">
        <v>52.85</v>
      </c>
      <c r="G515" s="67">
        <v>14.1167</v>
      </c>
      <c r="H515" s="67"/>
      <c r="O515" s="67" t="s">
        <v>54</v>
      </c>
      <c r="P515" s="63" t="s">
        <v>41</v>
      </c>
      <c r="R515" s="63" t="s">
        <v>42</v>
      </c>
      <c r="U515" s="81" t="s">
        <v>55</v>
      </c>
      <c r="V515" s="67" t="s">
        <v>193</v>
      </c>
      <c r="W515" s="67" t="s">
        <v>117</v>
      </c>
      <c r="X515" s="82"/>
      <c r="AC515" s="67">
        <v>3</v>
      </c>
      <c r="AD515" s="63" t="s">
        <v>47</v>
      </c>
      <c r="AE515" s="67">
        <v>14630</v>
      </c>
      <c r="AF515" s="67">
        <v>15510</v>
      </c>
      <c r="AG515" s="67"/>
      <c r="AH515" s="67"/>
    </row>
    <row r="516" spans="1:34" s="63" customFormat="1" ht="43.2">
      <c r="A516" s="67">
        <v>228</v>
      </c>
      <c r="B516" s="63">
        <v>970</v>
      </c>
      <c r="C516" s="67" t="s">
        <v>796</v>
      </c>
      <c r="D516" s="67" t="s">
        <v>797</v>
      </c>
      <c r="E516" s="67" t="s">
        <v>798</v>
      </c>
      <c r="F516" s="67">
        <v>52.85</v>
      </c>
      <c r="G516" s="67">
        <v>14.1167</v>
      </c>
      <c r="H516" s="67"/>
      <c r="O516" s="67" t="s">
        <v>54</v>
      </c>
      <c r="P516" s="63" t="s">
        <v>41</v>
      </c>
      <c r="R516" s="63" t="s">
        <v>42</v>
      </c>
      <c r="U516" s="81" t="s">
        <v>55</v>
      </c>
      <c r="V516" s="67" t="s">
        <v>193</v>
      </c>
      <c r="W516" s="67" t="s">
        <v>117</v>
      </c>
      <c r="X516" s="82"/>
      <c r="AC516" s="67">
        <v>3</v>
      </c>
      <c r="AD516" s="63" t="s">
        <v>47</v>
      </c>
      <c r="AE516" s="67">
        <v>19760</v>
      </c>
      <c r="AF516" s="67">
        <v>21020</v>
      </c>
      <c r="AG516" s="67"/>
      <c r="AH516" s="67"/>
    </row>
    <row r="517" spans="1:34" s="63" customFormat="1" ht="43.2">
      <c r="A517" s="67">
        <v>228</v>
      </c>
      <c r="B517" s="63">
        <v>971</v>
      </c>
      <c r="C517" s="67" t="s">
        <v>796</v>
      </c>
      <c r="D517" s="67" t="s">
        <v>797</v>
      </c>
      <c r="E517" s="67" t="s">
        <v>798</v>
      </c>
      <c r="F517" s="67">
        <v>52.85</v>
      </c>
      <c r="G517" s="67">
        <v>14.1167</v>
      </c>
      <c r="H517" s="67"/>
      <c r="O517" s="67" t="s">
        <v>54</v>
      </c>
      <c r="P517" s="63" t="s">
        <v>41</v>
      </c>
      <c r="R517" s="63" t="s">
        <v>42</v>
      </c>
      <c r="U517" s="81" t="s">
        <v>55</v>
      </c>
      <c r="V517" s="67" t="s">
        <v>193</v>
      </c>
      <c r="W517" s="67" t="s">
        <v>117</v>
      </c>
      <c r="X517" s="82"/>
      <c r="AC517" s="67">
        <v>3</v>
      </c>
      <c r="AD517" s="63" t="s">
        <v>47</v>
      </c>
      <c r="AE517" s="67">
        <v>18030</v>
      </c>
      <c r="AF517" s="67">
        <v>20080</v>
      </c>
      <c r="AG517" s="67"/>
      <c r="AH517" s="67"/>
    </row>
    <row r="518" spans="1:34" s="63" customFormat="1" ht="43.2">
      <c r="A518" s="67">
        <v>228</v>
      </c>
      <c r="B518" s="63">
        <v>972</v>
      </c>
      <c r="C518" s="67" t="s">
        <v>796</v>
      </c>
      <c r="D518" s="67" t="s">
        <v>797</v>
      </c>
      <c r="E518" s="67" t="s">
        <v>798</v>
      </c>
      <c r="F518" s="67">
        <v>52.85</v>
      </c>
      <c r="G518" s="67">
        <v>14.1167</v>
      </c>
      <c r="H518" s="67"/>
      <c r="O518" s="67" t="s">
        <v>54</v>
      </c>
      <c r="P518" s="63" t="s">
        <v>41</v>
      </c>
      <c r="R518" s="63" t="s">
        <v>42</v>
      </c>
      <c r="U518" s="81" t="s">
        <v>55</v>
      </c>
      <c r="V518" s="67" t="s">
        <v>193</v>
      </c>
      <c r="W518" s="67" t="s">
        <v>117</v>
      </c>
      <c r="X518" s="82"/>
      <c r="AC518" s="67">
        <v>3</v>
      </c>
      <c r="AD518" s="63" t="s">
        <v>47</v>
      </c>
      <c r="AE518" s="67">
        <v>14980</v>
      </c>
      <c r="AF518" s="67">
        <v>16970</v>
      </c>
      <c r="AG518" s="67"/>
      <c r="AH518" s="67"/>
    </row>
    <row r="519" spans="1:34" s="63" customFormat="1" ht="43.2">
      <c r="A519" s="67">
        <v>228</v>
      </c>
      <c r="B519" s="63">
        <v>973</v>
      </c>
      <c r="C519" s="67" t="s">
        <v>796</v>
      </c>
      <c r="D519" s="67" t="s">
        <v>797</v>
      </c>
      <c r="E519" s="67" t="s">
        <v>798</v>
      </c>
      <c r="F519" s="67">
        <v>52.85</v>
      </c>
      <c r="G519" s="67">
        <v>14.1167</v>
      </c>
      <c r="H519" s="67"/>
      <c r="O519" s="67" t="s">
        <v>54</v>
      </c>
      <c r="P519" s="63" t="s">
        <v>41</v>
      </c>
      <c r="R519" s="63" t="s">
        <v>42</v>
      </c>
      <c r="U519" s="81" t="s">
        <v>55</v>
      </c>
      <c r="V519" s="67" t="s">
        <v>193</v>
      </c>
      <c r="W519" s="67" t="s">
        <v>117</v>
      </c>
      <c r="X519" s="82"/>
      <c r="AC519" s="67">
        <v>3</v>
      </c>
      <c r="AD519" s="63" t="s">
        <v>47</v>
      </c>
      <c r="AE519" s="67">
        <v>16500</v>
      </c>
      <c r="AF519" s="67">
        <v>18230</v>
      </c>
      <c r="AG519" s="67"/>
      <c r="AH519" s="67"/>
    </row>
    <row r="520" spans="1:34" s="63" customFormat="1" ht="43.2">
      <c r="A520" s="67">
        <v>228</v>
      </c>
      <c r="B520" s="63">
        <v>974</v>
      </c>
      <c r="C520" s="67" t="s">
        <v>796</v>
      </c>
      <c r="D520" s="67" t="s">
        <v>797</v>
      </c>
      <c r="E520" s="67" t="s">
        <v>798</v>
      </c>
      <c r="F520" s="67">
        <v>52.85</v>
      </c>
      <c r="G520" s="67">
        <v>14.1167</v>
      </c>
      <c r="H520" s="67"/>
      <c r="O520" s="67" t="s">
        <v>54</v>
      </c>
      <c r="P520" s="63" t="s">
        <v>41</v>
      </c>
      <c r="R520" s="63" t="s">
        <v>42</v>
      </c>
      <c r="U520" s="81" t="s">
        <v>55</v>
      </c>
      <c r="V520" s="67" t="s">
        <v>193</v>
      </c>
      <c r="W520" s="67" t="s">
        <v>117</v>
      </c>
      <c r="X520" s="82"/>
      <c r="AC520" s="67">
        <v>3</v>
      </c>
      <c r="AD520" s="63" t="s">
        <v>47</v>
      </c>
      <c r="AE520" s="67">
        <v>8560</v>
      </c>
      <c r="AF520" s="67">
        <v>9940</v>
      </c>
      <c r="AG520" s="67"/>
      <c r="AH520" s="67"/>
    </row>
    <row r="521" spans="1:34" s="63" customFormat="1" ht="43.2">
      <c r="A521" s="67">
        <v>228</v>
      </c>
      <c r="B521" s="63">
        <v>975</v>
      </c>
      <c r="C521" s="67" t="s">
        <v>796</v>
      </c>
      <c r="D521" s="67" t="s">
        <v>797</v>
      </c>
      <c r="E521" s="67" t="s">
        <v>798</v>
      </c>
      <c r="F521" s="67">
        <v>52.85</v>
      </c>
      <c r="G521" s="67">
        <v>14.1167</v>
      </c>
      <c r="H521" s="67"/>
      <c r="O521" s="67" t="s">
        <v>54</v>
      </c>
      <c r="P521" s="63" t="s">
        <v>41</v>
      </c>
      <c r="R521" s="63" t="s">
        <v>42</v>
      </c>
      <c r="U521" s="81" t="s">
        <v>55</v>
      </c>
      <c r="V521" s="67" t="s">
        <v>193</v>
      </c>
      <c r="W521" s="67" t="s">
        <v>117</v>
      </c>
      <c r="X521" s="82"/>
      <c r="AC521" s="67">
        <v>3</v>
      </c>
      <c r="AD521" s="63" t="s">
        <v>47</v>
      </c>
      <c r="AE521" s="67">
        <v>16600</v>
      </c>
      <c r="AF521" s="67">
        <v>18670</v>
      </c>
      <c r="AG521" s="67"/>
      <c r="AH521" s="67"/>
    </row>
    <row r="522" spans="1:34" s="63" customFormat="1" ht="43.2">
      <c r="A522" s="67">
        <v>228</v>
      </c>
      <c r="B522" s="63">
        <v>976</v>
      </c>
      <c r="C522" s="67" t="s">
        <v>796</v>
      </c>
      <c r="D522" s="67" t="s">
        <v>797</v>
      </c>
      <c r="E522" s="67" t="s">
        <v>798</v>
      </c>
      <c r="F522" s="67">
        <v>52.85</v>
      </c>
      <c r="G522" s="67">
        <v>14.1167</v>
      </c>
      <c r="H522" s="67"/>
      <c r="O522" s="67" t="s">
        <v>54</v>
      </c>
      <c r="P522" s="63" t="s">
        <v>41</v>
      </c>
      <c r="R522" s="63" t="s">
        <v>42</v>
      </c>
      <c r="U522" s="81" t="s">
        <v>55</v>
      </c>
      <c r="V522" s="67" t="s">
        <v>193</v>
      </c>
      <c r="W522" s="67" t="s">
        <v>117</v>
      </c>
      <c r="X522" s="82"/>
      <c r="AC522" s="67">
        <v>3</v>
      </c>
      <c r="AD522" s="63" t="s">
        <v>47</v>
      </c>
      <c r="AE522" s="67">
        <v>20340</v>
      </c>
      <c r="AF522" s="67">
        <v>20220</v>
      </c>
      <c r="AG522" s="67"/>
      <c r="AH522" s="67"/>
    </row>
    <row r="523" spans="1:34" s="63" customFormat="1" ht="43.2">
      <c r="A523" s="67">
        <v>228</v>
      </c>
      <c r="B523" s="63">
        <v>977</v>
      </c>
      <c r="C523" s="67" t="s">
        <v>796</v>
      </c>
      <c r="D523" s="67" t="s">
        <v>797</v>
      </c>
      <c r="E523" s="67" t="s">
        <v>798</v>
      </c>
      <c r="F523" s="67">
        <v>52.85</v>
      </c>
      <c r="G523" s="67">
        <v>14.1167</v>
      </c>
      <c r="H523" s="67"/>
      <c r="O523" s="67" t="s">
        <v>54</v>
      </c>
      <c r="P523" s="63" t="s">
        <v>41</v>
      </c>
      <c r="R523" s="63" t="s">
        <v>42</v>
      </c>
      <c r="U523" s="81" t="s">
        <v>55</v>
      </c>
      <c r="V523" s="67" t="s">
        <v>193</v>
      </c>
      <c r="W523" s="67" t="s">
        <v>117</v>
      </c>
      <c r="X523" s="82"/>
      <c r="AC523" s="67">
        <v>3</v>
      </c>
      <c r="AD523" s="63" t="s">
        <v>47</v>
      </c>
      <c r="AE523" s="67">
        <v>21310</v>
      </c>
      <c r="AF523" s="67">
        <v>21280</v>
      </c>
      <c r="AG523" s="67"/>
      <c r="AH523" s="67"/>
    </row>
    <row r="524" spans="1:34" s="63" customFormat="1" ht="43.2">
      <c r="A524" s="67">
        <v>228</v>
      </c>
      <c r="B524" s="63">
        <v>978</v>
      </c>
      <c r="C524" s="67" t="s">
        <v>796</v>
      </c>
      <c r="D524" s="67" t="s">
        <v>797</v>
      </c>
      <c r="E524" s="67" t="s">
        <v>798</v>
      </c>
      <c r="F524" s="67">
        <v>52.85</v>
      </c>
      <c r="G524" s="67">
        <v>14.1167</v>
      </c>
      <c r="H524" s="67"/>
      <c r="O524" s="67" t="s">
        <v>54</v>
      </c>
      <c r="P524" s="63" t="s">
        <v>41</v>
      </c>
      <c r="R524" s="63" t="s">
        <v>42</v>
      </c>
      <c r="U524" s="81" t="s">
        <v>55</v>
      </c>
      <c r="V524" s="67" t="s">
        <v>193</v>
      </c>
      <c r="W524" s="67" t="s">
        <v>117</v>
      </c>
      <c r="X524" s="82"/>
      <c r="AC524" s="67">
        <v>3</v>
      </c>
      <c r="AD524" s="63" t="s">
        <v>47</v>
      </c>
      <c r="AE524" s="67">
        <v>17590</v>
      </c>
      <c r="AF524" s="67">
        <v>18120</v>
      </c>
      <c r="AG524" s="67"/>
      <c r="AH524" s="67"/>
    </row>
    <row r="525" spans="1:34" s="63" customFormat="1" ht="43.2">
      <c r="A525" s="67">
        <v>228</v>
      </c>
      <c r="B525" s="63">
        <v>979</v>
      </c>
      <c r="C525" s="67" t="s">
        <v>796</v>
      </c>
      <c r="D525" s="67" t="s">
        <v>797</v>
      </c>
      <c r="E525" s="67" t="s">
        <v>798</v>
      </c>
      <c r="F525" s="67">
        <v>52.85</v>
      </c>
      <c r="G525" s="67">
        <v>14.1167</v>
      </c>
      <c r="H525" s="67"/>
      <c r="O525" s="67" t="s">
        <v>54</v>
      </c>
      <c r="P525" s="63" t="s">
        <v>41</v>
      </c>
      <c r="R525" s="63" t="s">
        <v>42</v>
      </c>
      <c r="U525" s="81" t="s">
        <v>55</v>
      </c>
      <c r="V525" s="67" t="s">
        <v>193</v>
      </c>
      <c r="W525" s="67" t="s">
        <v>117</v>
      </c>
      <c r="X525" s="82"/>
      <c r="AC525" s="67">
        <v>3</v>
      </c>
      <c r="AD525" s="63" t="s">
        <v>47</v>
      </c>
      <c r="AE525" s="67">
        <v>20780</v>
      </c>
      <c r="AF525" s="67">
        <v>21690</v>
      </c>
      <c r="AG525" s="67"/>
      <c r="AH525" s="67"/>
    </row>
    <row r="526" spans="1:34" s="63" customFormat="1" ht="43.2">
      <c r="A526" s="67">
        <v>228</v>
      </c>
      <c r="B526" s="63">
        <v>980</v>
      </c>
      <c r="C526" s="67" t="s">
        <v>796</v>
      </c>
      <c r="D526" s="67" t="s">
        <v>797</v>
      </c>
      <c r="E526" s="67" t="s">
        <v>798</v>
      </c>
      <c r="F526" s="67">
        <v>52.85</v>
      </c>
      <c r="G526" s="67">
        <v>14.1167</v>
      </c>
      <c r="H526" s="67"/>
      <c r="O526" s="67" t="s">
        <v>54</v>
      </c>
      <c r="P526" s="63" t="s">
        <v>41</v>
      </c>
      <c r="R526" s="63" t="s">
        <v>42</v>
      </c>
      <c r="U526" s="81" t="s">
        <v>55</v>
      </c>
      <c r="V526" s="67" t="s">
        <v>193</v>
      </c>
      <c r="W526" s="67" t="s">
        <v>117</v>
      </c>
      <c r="X526" s="82"/>
      <c r="AC526" s="67">
        <v>3</v>
      </c>
      <c r="AD526" s="63" t="s">
        <v>47</v>
      </c>
      <c r="AE526" s="67">
        <v>21400</v>
      </c>
      <c r="AF526" s="67">
        <v>22830</v>
      </c>
      <c r="AG526" s="67"/>
      <c r="AH526" s="67"/>
    </row>
    <row r="527" spans="1:34" s="63" customFormat="1" ht="43.2">
      <c r="A527" s="67">
        <v>228</v>
      </c>
      <c r="B527" s="63">
        <v>981</v>
      </c>
      <c r="C527" s="67" t="s">
        <v>796</v>
      </c>
      <c r="D527" s="67" t="s">
        <v>797</v>
      </c>
      <c r="E527" s="67" t="s">
        <v>798</v>
      </c>
      <c r="F527" s="67">
        <v>52.85</v>
      </c>
      <c r="G527" s="67">
        <v>14.1167</v>
      </c>
      <c r="H527" s="67"/>
      <c r="O527" s="67" t="s">
        <v>54</v>
      </c>
      <c r="P527" s="63" t="s">
        <v>41</v>
      </c>
      <c r="R527" s="63" t="s">
        <v>42</v>
      </c>
      <c r="U527" s="81" t="s">
        <v>55</v>
      </c>
      <c r="V527" s="67" t="s">
        <v>193</v>
      </c>
      <c r="W527" s="67" t="s">
        <v>117</v>
      </c>
      <c r="X527" s="82"/>
      <c r="AC527" s="67">
        <v>3</v>
      </c>
      <c r="AD527" s="63" t="s">
        <v>47</v>
      </c>
      <c r="AE527" s="67">
        <v>17000</v>
      </c>
      <c r="AF527" s="67">
        <v>19930</v>
      </c>
      <c r="AG527" s="67"/>
      <c r="AH527" s="67"/>
    </row>
    <row r="528" spans="1:34" s="63" customFormat="1" ht="43.2">
      <c r="A528" s="67">
        <v>228</v>
      </c>
      <c r="B528" s="63">
        <v>982</v>
      </c>
      <c r="C528" s="67" t="s">
        <v>796</v>
      </c>
      <c r="D528" s="67" t="s">
        <v>797</v>
      </c>
      <c r="E528" s="67" t="s">
        <v>798</v>
      </c>
      <c r="F528" s="67">
        <v>52.85</v>
      </c>
      <c r="G528" s="67">
        <v>14.1167</v>
      </c>
      <c r="H528" s="67"/>
      <c r="O528" s="67" t="s">
        <v>54</v>
      </c>
      <c r="P528" s="63" t="s">
        <v>41</v>
      </c>
      <c r="R528" s="63" t="s">
        <v>42</v>
      </c>
      <c r="U528" s="81" t="s">
        <v>55</v>
      </c>
      <c r="V528" s="67" t="s">
        <v>193</v>
      </c>
      <c r="W528" s="67" t="s">
        <v>117</v>
      </c>
      <c r="X528" s="82"/>
      <c r="AC528" s="67">
        <v>3</v>
      </c>
      <c r="AD528" s="63" t="s">
        <v>47</v>
      </c>
      <c r="AE528" s="67">
        <v>18350</v>
      </c>
      <c r="AF528" s="67">
        <v>20230</v>
      </c>
      <c r="AG528" s="67"/>
      <c r="AH528" s="67"/>
    </row>
    <row r="529" spans="1:34" s="63" customFormat="1" ht="43.2">
      <c r="A529" s="67">
        <v>228</v>
      </c>
      <c r="B529" s="63">
        <v>983</v>
      </c>
      <c r="C529" s="67" t="s">
        <v>796</v>
      </c>
      <c r="D529" s="67" t="s">
        <v>797</v>
      </c>
      <c r="E529" s="67" t="s">
        <v>798</v>
      </c>
      <c r="F529" s="67">
        <v>52.85</v>
      </c>
      <c r="G529" s="67">
        <v>14.1167</v>
      </c>
      <c r="H529" s="67"/>
      <c r="O529" s="67" t="s">
        <v>54</v>
      </c>
      <c r="P529" s="63" t="s">
        <v>41</v>
      </c>
      <c r="R529" s="63" t="s">
        <v>42</v>
      </c>
      <c r="U529" s="81" t="s">
        <v>55</v>
      </c>
      <c r="V529" s="67" t="s">
        <v>193</v>
      </c>
      <c r="W529" s="67" t="s">
        <v>117</v>
      </c>
      <c r="X529" s="82"/>
      <c r="AC529" s="67">
        <v>3</v>
      </c>
      <c r="AD529" s="63" t="s">
        <v>47</v>
      </c>
      <c r="AE529" s="67">
        <v>18260</v>
      </c>
      <c r="AF529" s="67">
        <v>20230</v>
      </c>
      <c r="AG529" s="67"/>
      <c r="AH529" s="67"/>
    </row>
    <row r="530" spans="1:34" s="63" customFormat="1" ht="43.2">
      <c r="A530" s="67">
        <v>228</v>
      </c>
      <c r="B530" s="63">
        <v>984</v>
      </c>
      <c r="C530" s="67" t="s">
        <v>796</v>
      </c>
      <c r="D530" s="67" t="s">
        <v>797</v>
      </c>
      <c r="E530" s="67" t="s">
        <v>798</v>
      </c>
      <c r="F530" s="67">
        <v>52.85</v>
      </c>
      <c r="G530" s="67">
        <v>14.1167</v>
      </c>
      <c r="H530" s="67"/>
      <c r="O530" s="67" t="s">
        <v>54</v>
      </c>
      <c r="P530" s="63" t="s">
        <v>41</v>
      </c>
      <c r="R530" s="63" t="s">
        <v>42</v>
      </c>
      <c r="U530" s="81" t="s">
        <v>55</v>
      </c>
      <c r="V530" s="67" t="s">
        <v>193</v>
      </c>
      <c r="W530" s="67" t="s">
        <v>117</v>
      </c>
      <c r="X530" s="82"/>
      <c r="AC530" s="67">
        <v>3</v>
      </c>
      <c r="AD530" s="63" t="s">
        <v>47</v>
      </c>
      <c r="AE530" s="67">
        <v>19400</v>
      </c>
      <c r="AF530" s="67">
        <v>22720</v>
      </c>
      <c r="AG530" s="67"/>
      <c r="AH530" s="67"/>
    </row>
    <row r="531" spans="1:34" s="63" customFormat="1" ht="43.2">
      <c r="A531" s="67">
        <v>229</v>
      </c>
      <c r="B531" s="63">
        <v>985</v>
      </c>
      <c r="C531" s="67" t="s">
        <v>799</v>
      </c>
      <c r="D531" s="67" t="s">
        <v>800</v>
      </c>
      <c r="E531" s="67" t="s">
        <v>801</v>
      </c>
      <c r="F531" s="67">
        <v>41.166699999999999</v>
      </c>
      <c r="G531" s="67">
        <v>0.83330000000000004</v>
      </c>
      <c r="H531" s="67"/>
      <c r="O531" s="67" t="s">
        <v>742</v>
      </c>
      <c r="P531" s="63" t="s">
        <v>41</v>
      </c>
      <c r="R531" s="63" t="s">
        <v>41</v>
      </c>
      <c r="U531" s="81" t="s">
        <v>55</v>
      </c>
      <c r="V531" s="67" t="s">
        <v>193</v>
      </c>
      <c r="W531" s="67" t="s">
        <v>117</v>
      </c>
      <c r="X531" s="82" t="s">
        <v>768</v>
      </c>
      <c r="Y531" s="63">
        <v>50</v>
      </c>
      <c r="AA531" s="63">
        <v>50</v>
      </c>
      <c r="AC531" s="67">
        <v>4</v>
      </c>
      <c r="AD531" s="63" t="s">
        <v>47</v>
      </c>
      <c r="AE531" s="67">
        <v>1150</v>
      </c>
      <c r="AF531" s="67">
        <v>1034</v>
      </c>
      <c r="AG531" s="67"/>
      <c r="AH531" s="67"/>
    </row>
    <row r="532" spans="1:34" s="63" customFormat="1" ht="43.2">
      <c r="A532" s="67">
        <v>229</v>
      </c>
      <c r="B532" s="63">
        <v>986</v>
      </c>
      <c r="C532" s="67" t="s">
        <v>799</v>
      </c>
      <c r="D532" s="67" t="s">
        <v>800</v>
      </c>
      <c r="E532" s="67" t="s">
        <v>801</v>
      </c>
      <c r="F532" s="67">
        <v>41.166699999999999</v>
      </c>
      <c r="G532" s="67">
        <v>0.83330000000000004</v>
      </c>
      <c r="H532" s="67"/>
      <c r="O532" s="67" t="s">
        <v>742</v>
      </c>
      <c r="P532" s="63" t="s">
        <v>41</v>
      </c>
      <c r="R532" s="63" t="s">
        <v>41</v>
      </c>
      <c r="U532" s="81" t="s">
        <v>55</v>
      </c>
      <c r="V532" s="67" t="s">
        <v>193</v>
      </c>
      <c r="W532" s="67" t="s">
        <v>117</v>
      </c>
      <c r="X532" s="82" t="s">
        <v>768</v>
      </c>
      <c r="Y532" s="63">
        <v>50</v>
      </c>
      <c r="AA532" s="63">
        <v>50</v>
      </c>
      <c r="AC532" s="67">
        <v>4</v>
      </c>
      <c r="AD532" s="63" t="s">
        <v>47</v>
      </c>
      <c r="AE532" s="67">
        <v>2821</v>
      </c>
      <c r="AF532" s="67">
        <v>2211</v>
      </c>
      <c r="AG532" s="67"/>
      <c r="AH532" s="67"/>
    </row>
    <row r="533" spans="1:34" s="63" customFormat="1" ht="43.2">
      <c r="A533" s="67">
        <v>229</v>
      </c>
      <c r="B533" s="63">
        <v>987</v>
      </c>
      <c r="C533" s="67" t="s">
        <v>799</v>
      </c>
      <c r="D533" s="67" t="s">
        <v>800</v>
      </c>
      <c r="E533" s="67" t="s">
        <v>801</v>
      </c>
      <c r="F533" s="67">
        <v>41.166699999999999</v>
      </c>
      <c r="G533" s="67">
        <v>0.83330000000000004</v>
      </c>
      <c r="H533" s="67"/>
      <c r="O533" s="67" t="s">
        <v>742</v>
      </c>
      <c r="P533" s="63" t="s">
        <v>41</v>
      </c>
      <c r="R533" s="63" t="s">
        <v>41</v>
      </c>
      <c r="U533" s="81" t="s">
        <v>55</v>
      </c>
      <c r="V533" s="67" t="s">
        <v>193</v>
      </c>
      <c r="W533" s="67" t="s">
        <v>117</v>
      </c>
      <c r="X533" s="82" t="s">
        <v>768</v>
      </c>
      <c r="Y533" s="63">
        <v>50</v>
      </c>
      <c r="AA533" s="63">
        <v>50</v>
      </c>
      <c r="AC533" s="67">
        <v>4</v>
      </c>
      <c r="AD533" s="63" t="s">
        <v>47</v>
      </c>
      <c r="AE533" s="67">
        <v>1703</v>
      </c>
      <c r="AF533" s="67">
        <v>1701</v>
      </c>
      <c r="AG533" s="67"/>
      <c r="AH533" s="67"/>
    </row>
    <row r="534" spans="1:34" s="63" customFormat="1" ht="43.2">
      <c r="A534" s="67">
        <v>229</v>
      </c>
      <c r="B534" s="63">
        <v>988</v>
      </c>
      <c r="C534" s="67" t="s">
        <v>799</v>
      </c>
      <c r="D534" s="67" t="s">
        <v>800</v>
      </c>
      <c r="E534" s="67" t="s">
        <v>801</v>
      </c>
      <c r="F534" s="67">
        <v>41.166699999999999</v>
      </c>
      <c r="G534" s="67">
        <v>0.83330000000000004</v>
      </c>
      <c r="H534" s="67"/>
      <c r="O534" s="67" t="s">
        <v>734</v>
      </c>
      <c r="P534" s="63" t="s">
        <v>41</v>
      </c>
      <c r="R534" s="63" t="s">
        <v>41</v>
      </c>
      <c r="U534" s="81" t="s">
        <v>55</v>
      </c>
      <c r="V534" s="67" t="s">
        <v>193</v>
      </c>
      <c r="W534" s="67" t="s">
        <v>117</v>
      </c>
      <c r="X534" s="82" t="s">
        <v>768</v>
      </c>
      <c r="Y534" s="63">
        <v>50</v>
      </c>
      <c r="AA534" s="63">
        <v>50</v>
      </c>
      <c r="AC534" s="67">
        <v>4</v>
      </c>
      <c r="AD534" s="63" t="s">
        <v>47</v>
      </c>
      <c r="AE534" s="67">
        <v>3072</v>
      </c>
      <c r="AF534" s="67">
        <v>2561</v>
      </c>
      <c r="AG534" s="67"/>
      <c r="AH534" s="67"/>
    </row>
    <row r="535" spans="1:34" s="63" customFormat="1" ht="43.2">
      <c r="A535" s="67">
        <v>229</v>
      </c>
      <c r="B535" s="63">
        <v>989</v>
      </c>
      <c r="C535" s="67" t="s">
        <v>799</v>
      </c>
      <c r="D535" s="67" t="s">
        <v>800</v>
      </c>
      <c r="E535" s="67" t="s">
        <v>801</v>
      </c>
      <c r="F535" s="67">
        <v>41.166699999999999</v>
      </c>
      <c r="G535" s="67">
        <v>0.83330000000000004</v>
      </c>
      <c r="H535" s="67"/>
      <c r="O535" s="67" t="s">
        <v>734</v>
      </c>
      <c r="P535" s="63" t="s">
        <v>41</v>
      </c>
      <c r="R535" s="63" t="s">
        <v>41</v>
      </c>
      <c r="U535" s="81" t="s">
        <v>55</v>
      </c>
      <c r="V535" s="67" t="s">
        <v>193</v>
      </c>
      <c r="W535" s="67" t="s">
        <v>117</v>
      </c>
      <c r="X535" s="82" t="s">
        <v>768</v>
      </c>
      <c r="Y535" s="63">
        <v>50</v>
      </c>
      <c r="AA535" s="63">
        <v>50</v>
      </c>
      <c r="AC535" s="67">
        <v>4</v>
      </c>
      <c r="AD535" s="63" t="s">
        <v>47</v>
      </c>
      <c r="AE535" s="67">
        <v>2386</v>
      </c>
      <c r="AF535" s="67">
        <v>2925</v>
      </c>
      <c r="AG535" s="67"/>
      <c r="AH535" s="67"/>
    </row>
    <row r="536" spans="1:34" s="63" customFormat="1" ht="43.2">
      <c r="A536" s="67">
        <v>229</v>
      </c>
      <c r="B536" s="63">
        <v>990</v>
      </c>
      <c r="C536" s="67" t="s">
        <v>799</v>
      </c>
      <c r="D536" s="67" t="s">
        <v>800</v>
      </c>
      <c r="E536" s="67" t="s">
        <v>801</v>
      </c>
      <c r="F536" s="67">
        <v>41.166699999999999</v>
      </c>
      <c r="G536" s="67">
        <v>0.83330000000000004</v>
      </c>
      <c r="H536" s="67"/>
      <c r="O536" s="67" t="s">
        <v>734</v>
      </c>
      <c r="P536" s="63" t="s">
        <v>41</v>
      </c>
      <c r="R536" s="63" t="s">
        <v>41</v>
      </c>
      <c r="U536" s="81" t="s">
        <v>55</v>
      </c>
      <c r="V536" s="67" t="s">
        <v>193</v>
      </c>
      <c r="W536" s="67" t="s">
        <v>117</v>
      </c>
      <c r="X536" s="82" t="s">
        <v>768</v>
      </c>
      <c r="Y536" s="63">
        <v>50</v>
      </c>
      <c r="AA536" s="63">
        <v>50</v>
      </c>
      <c r="AC536" s="67">
        <v>4</v>
      </c>
      <c r="AD536" s="63" t="s">
        <v>47</v>
      </c>
      <c r="AE536" s="67">
        <v>4522</v>
      </c>
      <c r="AF536" s="67">
        <v>4152</v>
      </c>
      <c r="AG536" s="67"/>
      <c r="AH536" s="67"/>
    </row>
    <row r="537" spans="1:34" s="63" customFormat="1" ht="43.2">
      <c r="A537" s="67">
        <v>230</v>
      </c>
      <c r="B537" s="63">
        <v>991</v>
      </c>
      <c r="C537" s="67" t="s">
        <v>802</v>
      </c>
      <c r="D537" s="67" t="s">
        <v>803</v>
      </c>
      <c r="E537" s="67" t="s">
        <v>804</v>
      </c>
      <c r="F537" s="67">
        <v>41.183300000000003</v>
      </c>
      <c r="G537" s="67">
        <v>-0.45</v>
      </c>
      <c r="H537" s="67"/>
      <c r="M537" s="63">
        <v>7.7</v>
      </c>
      <c r="O537" s="67" t="s">
        <v>734</v>
      </c>
      <c r="P537" s="63" t="s">
        <v>42</v>
      </c>
      <c r="R537" s="63" t="s">
        <v>41</v>
      </c>
      <c r="U537" s="81" t="s">
        <v>55</v>
      </c>
      <c r="V537" s="67" t="s">
        <v>193</v>
      </c>
      <c r="W537" s="67" t="s">
        <v>117</v>
      </c>
      <c r="X537" s="82"/>
      <c r="AC537" s="67">
        <v>3</v>
      </c>
      <c r="AD537" s="63" t="s">
        <v>47</v>
      </c>
      <c r="AE537" s="67">
        <v>1860</v>
      </c>
      <c r="AF537" s="67">
        <v>2200</v>
      </c>
      <c r="AG537" s="67"/>
      <c r="AH537" s="67"/>
    </row>
    <row r="538" spans="1:34" s="63" customFormat="1" ht="43.2">
      <c r="A538" s="67">
        <v>230</v>
      </c>
      <c r="B538" s="63">
        <v>992</v>
      </c>
      <c r="C538" s="67" t="s">
        <v>802</v>
      </c>
      <c r="D538" s="67" t="s">
        <v>805</v>
      </c>
      <c r="E538" s="67" t="s">
        <v>806</v>
      </c>
      <c r="F538" s="67">
        <v>41.85</v>
      </c>
      <c r="G538" s="67">
        <v>-0.7833</v>
      </c>
      <c r="H538" s="67"/>
      <c r="M538" s="63">
        <v>7.7</v>
      </c>
      <c r="O538" s="67" t="s">
        <v>734</v>
      </c>
      <c r="P538" s="63" t="s">
        <v>42</v>
      </c>
      <c r="R538" s="63" t="s">
        <v>41</v>
      </c>
      <c r="U538" s="81" t="s">
        <v>55</v>
      </c>
      <c r="V538" s="67" t="s">
        <v>193</v>
      </c>
      <c r="W538" s="67" t="s">
        <v>117</v>
      </c>
      <c r="X538" s="82"/>
      <c r="AC538" s="67">
        <v>3</v>
      </c>
      <c r="AD538" s="63" t="s">
        <v>47</v>
      </c>
      <c r="AE538" s="67">
        <v>420</v>
      </c>
      <c r="AF538" s="67">
        <v>440</v>
      </c>
      <c r="AG538" s="67"/>
      <c r="AH538" s="67"/>
    </row>
    <row r="539" spans="1:34" s="63" customFormat="1" ht="43.2">
      <c r="A539" s="67">
        <v>230</v>
      </c>
      <c r="B539" s="63">
        <v>993</v>
      </c>
      <c r="C539" s="67" t="s">
        <v>802</v>
      </c>
      <c r="D539" s="67" t="s">
        <v>805</v>
      </c>
      <c r="E539" s="67" t="s">
        <v>806</v>
      </c>
      <c r="F539" s="67">
        <v>41.85</v>
      </c>
      <c r="G539" s="67">
        <v>-0.7833</v>
      </c>
      <c r="H539" s="67"/>
      <c r="M539" s="63">
        <v>7.7</v>
      </c>
      <c r="O539" s="67" t="s">
        <v>734</v>
      </c>
      <c r="P539" s="63" t="s">
        <v>42</v>
      </c>
      <c r="R539" s="63" t="s">
        <v>41</v>
      </c>
      <c r="U539" s="81" t="s">
        <v>55</v>
      </c>
      <c r="V539" s="67" t="s">
        <v>193</v>
      </c>
      <c r="W539" s="67" t="s">
        <v>117</v>
      </c>
      <c r="X539" s="82"/>
      <c r="AC539" s="67">
        <v>3</v>
      </c>
      <c r="AD539" s="63" t="s">
        <v>47</v>
      </c>
      <c r="AE539" s="67">
        <v>580</v>
      </c>
      <c r="AF539" s="67">
        <v>410</v>
      </c>
      <c r="AG539" s="67"/>
      <c r="AH539" s="67"/>
    </row>
    <row r="540" spans="1:34" s="63" customFormat="1" ht="43.2">
      <c r="A540" s="67">
        <v>230</v>
      </c>
      <c r="B540" s="63">
        <v>994</v>
      </c>
      <c r="C540" s="67" t="s">
        <v>802</v>
      </c>
      <c r="D540" s="67" t="s">
        <v>803</v>
      </c>
      <c r="E540" s="67" t="s">
        <v>804</v>
      </c>
      <c r="F540" s="67">
        <v>41.183300000000003</v>
      </c>
      <c r="G540" s="67">
        <v>-0.45</v>
      </c>
      <c r="H540" s="67"/>
      <c r="M540" s="63">
        <v>7.7</v>
      </c>
      <c r="O540" s="67" t="s">
        <v>734</v>
      </c>
      <c r="P540" s="63" t="s">
        <v>42</v>
      </c>
      <c r="R540" s="63" t="s">
        <v>41</v>
      </c>
      <c r="U540" s="81" t="s">
        <v>55</v>
      </c>
      <c r="V540" s="67" t="s">
        <v>193</v>
      </c>
      <c r="W540" s="67" t="s">
        <v>117</v>
      </c>
      <c r="X540" s="82"/>
      <c r="AC540" s="67">
        <v>3</v>
      </c>
      <c r="AD540" s="63" t="s">
        <v>47</v>
      </c>
      <c r="AE540" s="67">
        <v>360</v>
      </c>
      <c r="AF540" s="67">
        <v>970</v>
      </c>
      <c r="AG540" s="67"/>
      <c r="AH540" s="67"/>
    </row>
    <row r="541" spans="1:34" s="63" customFormat="1" ht="43.2">
      <c r="A541" s="67">
        <v>230</v>
      </c>
      <c r="B541" s="63">
        <v>995</v>
      </c>
      <c r="C541" s="67" t="s">
        <v>802</v>
      </c>
      <c r="D541" s="67" t="s">
        <v>803</v>
      </c>
      <c r="E541" s="67" t="s">
        <v>804</v>
      </c>
      <c r="F541" s="67">
        <v>41.183300000000003</v>
      </c>
      <c r="G541" s="67">
        <v>-0.45</v>
      </c>
      <c r="H541" s="67"/>
      <c r="M541" s="63">
        <v>7.7</v>
      </c>
      <c r="O541" s="67" t="s">
        <v>734</v>
      </c>
      <c r="P541" s="63" t="s">
        <v>42</v>
      </c>
      <c r="R541" s="63" t="s">
        <v>41</v>
      </c>
      <c r="U541" s="81" t="s">
        <v>55</v>
      </c>
      <c r="V541" s="67" t="s">
        <v>193</v>
      </c>
      <c r="W541" s="67" t="s">
        <v>117</v>
      </c>
      <c r="X541" s="82"/>
      <c r="AC541" s="67">
        <v>3</v>
      </c>
      <c r="AD541" s="63" t="s">
        <v>47</v>
      </c>
      <c r="AE541" s="67">
        <v>130</v>
      </c>
      <c r="AF541" s="67">
        <v>1370</v>
      </c>
      <c r="AG541" s="67"/>
      <c r="AH541" s="67"/>
    </row>
    <row r="542" spans="1:34" s="63" customFormat="1" ht="43.2">
      <c r="A542" s="67">
        <v>230</v>
      </c>
      <c r="B542" s="63">
        <v>996</v>
      </c>
      <c r="C542" s="67" t="s">
        <v>802</v>
      </c>
      <c r="D542" s="67" t="s">
        <v>807</v>
      </c>
      <c r="E542" s="67" t="s">
        <v>804</v>
      </c>
      <c r="F542" s="67">
        <v>42.183300000000003</v>
      </c>
      <c r="G542" s="67">
        <v>-0.45</v>
      </c>
      <c r="H542" s="67"/>
      <c r="M542" s="63">
        <v>7.7</v>
      </c>
      <c r="O542" s="67" t="s">
        <v>734</v>
      </c>
      <c r="P542" s="63" t="s">
        <v>42</v>
      </c>
      <c r="R542" s="63" t="s">
        <v>41</v>
      </c>
      <c r="U542" s="81" t="s">
        <v>55</v>
      </c>
      <c r="V542" s="67" t="s">
        <v>193</v>
      </c>
      <c r="W542" s="67" t="s">
        <v>117</v>
      </c>
      <c r="X542" s="82"/>
      <c r="AC542" s="67">
        <v>3</v>
      </c>
      <c r="AD542" s="63" t="s">
        <v>47</v>
      </c>
      <c r="AE542" s="67">
        <v>3250</v>
      </c>
      <c r="AF542" s="67">
        <v>3100</v>
      </c>
      <c r="AG542" s="67"/>
      <c r="AH542" s="67"/>
    </row>
    <row r="543" spans="1:34" s="63" customFormat="1" ht="43.2">
      <c r="A543" s="67">
        <v>230</v>
      </c>
      <c r="B543" s="63">
        <v>997</v>
      </c>
      <c r="C543" s="67" t="s">
        <v>802</v>
      </c>
      <c r="D543" s="67" t="s">
        <v>808</v>
      </c>
      <c r="E543" s="67" t="s">
        <v>809</v>
      </c>
      <c r="F543" s="67">
        <v>37.700000000000003</v>
      </c>
      <c r="G543" s="67">
        <v>-5.3333000000000004</v>
      </c>
      <c r="H543" s="67"/>
      <c r="M543" s="63">
        <v>7.7</v>
      </c>
      <c r="O543" s="67" t="s">
        <v>734</v>
      </c>
      <c r="P543" s="63" t="s">
        <v>42</v>
      </c>
      <c r="R543" s="63" t="s">
        <v>41</v>
      </c>
      <c r="U543" s="81" t="s">
        <v>55</v>
      </c>
      <c r="V543" s="67" t="s">
        <v>193</v>
      </c>
      <c r="W543" s="67" t="s">
        <v>117</v>
      </c>
      <c r="X543" s="82"/>
      <c r="AC543" s="67">
        <v>3</v>
      </c>
      <c r="AD543" s="63" t="s">
        <v>47</v>
      </c>
      <c r="AE543" s="67">
        <v>1430</v>
      </c>
      <c r="AF543" s="67">
        <v>2450</v>
      </c>
      <c r="AG543" s="67"/>
      <c r="AH543" s="67"/>
    </row>
    <row r="544" spans="1:34" s="63" customFormat="1" ht="57.6">
      <c r="A544" s="67">
        <v>231</v>
      </c>
      <c r="B544" s="63">
        <v>998</v>
      </c>
      <c r="C544" s="67" t="s">
        <v>810</v>
      </c>
      <c r="D544" s="67" t="s">
        <v>811</v>
      </c>
      <c r="E544" s="67" t="s">
        <v>812</v>
      </c>
      <c r="F544" s="67">
        <v>64.666700000000006</v>
      </c>
      <c r="G544" s="67">
        <v>25.083300000000001</v>
      </c>
      <c r="H544" s="67"/>
      <c r="O544" s="67" t="s">
        <v>742</v>
      </c>
      <c r="P544" s="63" t="s">
        <v>41</v>
      </c>
      <c r="R544" s="63" t="s">
        <v>41</v>
      </c>
      <c r="U544" s="81" t="s">
        <v>55</v>
      </c>
      <c r="V544" s="67" t="s">
        <v>193</v>
      </c>
      <c r="W544" s="67" t="s">
        <v>117</v>
      </c>
      <c r="X544" s="82" t="s">
        <v>61</v>
      </c>
      <c r="Y544" s="63" t="s">
        <v>813</v>
      </c>
      <c r="AC544" s="67">
        <v>4</v>
      </c>
      <c r="AD544" s="63" t="s">
        <v>47</v>
      </c>
      <c r="AE544" s="67">
        <v>4990</v>
      </c>
      <c r="AF544" s="67">
        <v>5090</v>
      </c>
      <c r="AG544" s="67"/>
      <c r="AH544" s="67"/>
    </row>
    <row r="545" spans="1:34" s="63" customFormat="1" ht="57.6">
      <c r="A545" s="67">
        <v>231</v>
      </c>
      <c r="B545" s="63">
        <v>999</v>
      </c>
      <c r="C545" s="67" t="s">
        <v>810</v>
      </c>
      <c r="D545" s="67" t="s">
        <v>811</v>
      </c>
      <c r="E545" s="67" t="s">
        <v>812</v>
      </c>
      <c r="F545" s="67">
        <v>64.666700000000006</v>
      </c>
      <c r="G545" s="67">
        <v>25.083300000000001</v>
      </c>
      <c r="H545" s="67"/>
      <c r="O545" s="67" t="s">
        <v>742</v>
      </c>
      <c r="P545" s="63" t="s">
        <v>41</v>
      </c>
      <c r="R545" s="63" t="s">
        <v>41</v>
      </c>
      <c r="U545" s="81" t="s">
        <v>55</v>
      </c>
      <c r="V545" s="67" t="s">
        <v>193</v>
      </c>
      <c r="W545" s="67" t="s">
        <v>117</v>
      </c>
      <c r="X545" s="82" t="s">
        <v>61</v>
      </c>
      <c r="Y545" s="63" t="s">
        <v>813</v>
      </c>
      <c r="AC545" s="67">
        <v>4</v>
      </c>
      <c r="AD545" s="63" t="s">
        <v>47</v>
      </c>
      <c r="AE545" s="67">
        <v>4990</v>
      </c>
      <c r="AF545" s="67">
        <v>4650</v>
      </c>
      <c r="AG545" s="67"/>
      <c r="AH545" s="67"/>
    </row>
    <row r="546" spans="1:34" s="63" customFormat="1" ht="57.6">
      <c r="A546" s="67">
        <v>231</v>
      </c>
      <c r="B546" s="63">
        <v>1000</v>
      </c>
      <c r="C546" s="67" t="s">
        <v>810</v>
      </c>
      <c r="D546" s="67" t="s">
        <v>811</v>
      </c>
      <c r="E546" s="67" t="s">
        <v>812</v>
      </c>
      <c r="F546" s="67">
        <v>64.666700000000006</v>
      </c>
      <c r="G546" s="67">
        <v>25.083300000000001</v>
      </c>
      <c r="H546" s="67"/>
      <c r="O546" s="67" t="s">
        <v>742</v>
      </c>
      <c r="P546" s="63" t="s">
        <v>41</v>
      </c>
      <c r="R546" s="63" t="s">
        <v>41</v>
      </c>
      <c r="U546" s="81" t="s">
        <v>55</v>
      </c>
      <c r="V546" s="67" t="s">
        <v>193</v>
      </c>
      <c r="W546" s="67" t="s">
        <v>117</v>
      </c>
      <c r="X546" s="82" t="s">
        <v>61</v>
      </c>
      <c r="Y546" s="63" t="s">
        <v>813</v>
      </c>
      <c r="AC546" s="67">
        <v>4</v>
      </c>
      <c r="AD546" s="63" t="s">
        <v>47</v>
      </c>
      <c r="AE546" s="67">
        <v>3610</v>
      </c>
      <c r="AF546" s="67">
        <v>3980</v>
      </c>
      <c r="AG546" s="67"/>
      <c r="AH546" s="67"/>
    </row>
    <row r="547" spans="1:34" s="63" customFormat="1" ht="57.6">
      <c r="A547" s="67">
        <v>231</v>
      </c>
      <c r="B547" s="63">
        <v>1001</v>
      </c>
      <c r="C547" s="67" t="s">
        <v>810</v>
      </c>
      <c r="D547" s="67" t="s">
        <v>811</v>
      </c>
      <c r="E547" s="67" t="s">
        <v>812</v>
      </c>
      <c r="F547" s="67">
        <v>64.666700000000006</v>
      </c>
      <c r="G547" s="67">
        <v>25.083300000000001</v>
      </c>
      <c r="H547" s="67"/>
      <c r="O547" s="67" t="s">
        <v>742</v>
      </c>
      <c r="P547" s="63" t="s">
        <v>41</v>
      </c>
      <c r="R547" s="63" t="s">
        <v>41</v>
      </c>
      <c r="U547" s="81" t="s">
        <v>55</v>
      </c>
      <c r="V547" s="67" t="s">
        <v>193</v>
      </c>
      <c r="W547" s="67" t="s">
        <v>117</v>
      </c>
      <c r="X547" s="82" t="s">
        <v>61</v>
      </c>
      <c r="Y547" s="63" t="s">
        <v>813</v>
      </c>
      <c r="AC547" s="67">
        <v>4</v>
      </c>
      <c r="AD547" s="63" t="s">
        <v>47</v>
      </c>
      <c r="AE547" s="67">
        <v>3420</v>
      </c>
      <c r="AF547" s="67">
        <v>4080</v>
      </c>
      <c r="AG547" s="67"/>
      <c r="AH547" s="67"/>
    </row>
    <row r="548" spans="1:34" s="63" customFormat="1" ht="57.6">
      <c r="A548" s="67">
        <v>231</v>
      </c>
      <c r="B548" s="63">
        <v>1002</v>
      </c>
      <c r="C548" s="67" t="s">
        <v>810</v>
      </c>
      <c r="D548" s="67" t="s">
        <v>811</v>
      </c>
      <c r="E548" s="67" t="s">
        <v>812</v>
      </c>
      <c r="F548" s="67">
        <v>64.666700000000006</v>
      </c>
      <c r="G548" s="67">
        <v>25.083300000000001</v>
      </c>
      <c r="H548" s="67"/>
      <c r="O548" s="67" t="s">
        <v>742</v>
      </c>
      <c r="P548" s="63" t="s">
        <v>41</v>
      </c>
      <c r="R548" s="63" t="s">
        <v>41</v>
      </c>
      <c r="U548" s="81" t="s">
        <v>55</v>
      </c>
      <c r="V548" s="67" t="s">
        <v>193</v>
      </c>
      <c r="W548" s="67" t="s">
        <v>117</v>
      </c>
      <c r="X548" s="82" t="s">
        <v>61</v>
      </c>
      <c r="Y548" s="63" t="s">
        <v>813</v>
      </c>
      <c r="AC548" s="67">
        <v>4</v>
      </c>
      <c r="AD548" s="63" t="s">
        <v>47</v>
      </c>
      <c r="AE548" s="67">
        <v>3650</v>
      </c>
      <c r="AF548" s="67">
        <v>3470</v>
      </c>
      <c r="AG548" s="67"/>
      <c r="AH548" s="67"/>
    </row>
    <row r="549" spans="1:34" s="63" customFormat="1" ht="57.6">
      <c r="A549" s="67">
        <v>231</v>
      </c>
      <c r="B549" s="63">
        <v>1003</v>
      </c>
      <c r="C549" s="67" t="s">
        <v>810</v>
      </c>
      <c r="D549" s="67" t="s">
        <v>811</v>
      </c>
      <c r="E549" s="67" t="s">
        <v>812</v>
      </c>
      <c r="F549" s="67">
        <v>64.666700000000006</v>
      </c>
      <c r="G549" s="67">
        <v>25.083300000000001</v>
      </c>
      <c r="H549" s="67"/>
      <c r="O549" s="67" t="s">
        <v>742</v>
      </c>
      <c r="P549" s="63" t="s">
        <v>41</v>
      </c>
      <c r="R549" s="63" t="s">
        <v>41</v>
      </c>
      <c r="U549" s="81" t="s">
        <v>55</v>
      </c>
      <c r="V549" s="67" t="s">
        <v>193</v>
      </c>
      <c r="W549" s="67" t="s">
        <v>117</v>
      </c>
      <c r="X549" s="82" t="s">
        <v>61</v>
      </c>
      <c r="Y549" s="63" t="s">
        <v>813</v>
      </c>
      <c r="AC549" s="67">
        <v>4</v>
      </c>
      <c r="AD549" s="63" t="s">
        <v>47</v>
      </c>
      <c r="AE549" s="67">
        <v>3610</v>
      </c>
      <c r="AF549" s="67">
        <v>3570</v>
      </c>
      <c r="AG549" s="67"/>
      <c r="AH549" s="67"/>
    </row>
    <row r="550" spans="1:34" s="63" customFormat="1" ht="57.6">
      <c r="A550" s="67">
        <v>231</v>
      </c>
      <c r="B550" s="63">
        <v>1004</v>
      </c>
      <c r="C550" s="67" t="s">
        <v>810</v>
      </c>
      <c r="D550" s="67" t="s">
        <v>811</v>
      </c>
      <c r="E550" s="67" t="s">
        <v>812</v>
      </c>
      <c r="F550" s="67">
        <v>64.666700000000006</v>
      </c>
      <c r="G550" s="67">
        <v>25.083300000000001</v>
      </c>
      <c r="H550" s="67"/>
      <c r="O550" s="67" t="s">
        <v>742</v>
      </c>
      <c r="P550" s="63" t="s">
        <v>41</v>
      </c>
      <c r="R550" s="63" t="s">
        <v>41</v>
      </c>
      <c r="U550" s="81" t="s">
        <v>55</v>
      </c>
      <c r="V550" s="67" t="s">
        <v>193</v>
      </c>
      <c r="W550" s="67" t="s">
        <v>117</v>
      </c>
      <c r="X550" s="82" t="s">
        <v>61</v>
      </c>
      <c r="Y550" s="63" t="s">
        <v>813</v>
      </c>
      <c r="AC550" s="67">
        <v>4</v>
      </c>
      <c r="AD550" s="63" t="s">
        <v>47</v>
      </c>
      <c r="AE550" s="67">
        <v>3610</v>
      </c>
      <c r="AF550" s="67">
        <v>3820</v>
      </c>
      <c r="AG550" s="67"/>
      <c r="AH550" s="67"/>
    </row>
    <row r="551" spans="1:34" s="63" customFormat="1" ht="57.6">
      <c r="A551" s="67">
        <v>231</v>
      </c>
      <c r="B551" s="63">
        <v>1005</v>
      </c>
      <c r="C551" s="67" t="s">
        <v>810</v>
      </c>
      <c r="D551" s="67" t="s">
        <v>811</v>
      </c>
      <c r="E551" s="67" t="s">
        <v>812</v>
      </c>
      <c r="F551" s="67">
        <v>64.666700000000006</v>
      </c>
      <c r="G551" s="67">
        <v>25.083300000000001</v>
      </c>
      <c r="H551" s="67"/>
      <c r="O551" s="67" t="s">
        <v>742</v>
      </c>
      <c r="P551" s="63" t="s">
        <v>41</v>
      </c>
      <c r="R551" s="63" t="s">
        <v>41</v>
      </c>
      <c r="U551" s="81" t="s">
        <v>55</v>
      </c>
      <c r="V551" s="67" t="s">
        <v>193</v>
      </c>
      <c r="W551" s="67" t="s">
        <v>117</v>
      </c>
      <c r="X551" s="82" t="s">
        <v>61</v>
      </c>
      <c r="Y551" s="63" t="s">
        <v>813</v>
      </c>
      <c r="AC551" s="67">
        <v>4</v>
      </c>
      <c r="AD551" s="63" t="s">
        <v>47</v>
      </c>
      <c r="AE551" s="67">
        <v>2020</v>
      </c>
      <c r="AF551" s="67">
        <v>3630</v>
      </c>
      <c r="AG551" s="67"/>
      <c r="AH551" s="67"/>
    </row>
    <row r="552" spans="1:34" s="63" customFormat="1" ht="57.6">
      <c r="A552" s="67">
        <v>231</v>
      </c>
      <c r="B552" s="63">
        <v>1006</v>
      </c>
      <c r="C552" s="67" t="s">
        <v>810</v>
      </c>
      <c r="D552" s="67" t="s">
        <v>811</v>
      </c>
      <c r="E552" s="67" t="s">
        <v>812</v>
      </c>
      <c r="F552" s="67">
        <v>64.666700000000006</v>
      </c>
      <c r="G552" s="67">
        <v>25.083300000000001</v>
      </c>
      <c r="H552" s="67"/>
      <c r="O552" s="67" t="s">
        <v>742</v>
      </c>
      <c r="P552" s="63" t="s">
        <v>41</v>
      </c>
      <c r="R552" s="63" t="s">
        <v>41</v>
      </c>
      <c r="U552" s="81" t="s">
        <v>55</v>
      </c>
      <c r="V552" s="67" t="s">
        <v>193</v>
      </c>
      <c r="W552" s="67" t="s">
        <v>117</v>
      </c>
      <c r="X552" s="82" t="s">
        <v>61</v>
      </c>
      <c r="Y552" s="63" t="s">
        <v>813</v>
      </c>
      <c r="AC552" s="67">
        <v>4</v>
      </c>
      <c r="AD552" s="63" t="s">
        <v>47</v>
      </c>
      <c r="AE552" s="67">
        <v>2190</v>
      </c>
      <c r="AF552" s="67">
        <v>4260</v>
      </c>
      <c r="AG552" s="67"/>
      <c r="AH552" s="67"/>
    </row>
    <row r="553" spans="1:34" s="63" customFormat="1" ht="57.6">
      <c r="A553" s="67">
        <v>231</v>
      </c>
      <c r="B553" s="63">
        <v>1007</v>
      </c>
      <c r="C553" s="67" t="s">
        <v>810</v>
      </c>
      <c r="D553" s="67" t="s">
        <v>811</v>
      </c>
      <c r="E553" s="67" t="s">
        <v>812</v>
      </c>
      <c r="F553" s="67">
        <v>64.666700000000006</v>
      </c>
      <c r="G553" s="67">
        <v>25.083300000000001</v>
      </c>
      <c r="H553" s="67"/>
      <c r="O553" s="67" t="s">
        <v>742</v>
      </c>
      <c r="P553" s="63" t="s">
        <v>41</v>
      </c>
      <c r="R553" s="63" t="s">
        <v>41</v>
      </c>
      <c r="U553" s="81" t="s">
        <v>55</v>
      </c>
      <c r="V553" s="67" t="s">
        <v>193</v>
      </c>
      <c r="W553" s="67" t="s">
        <v>117</v>
      </c>
      <c r="X553" s="82" t="s">
        <v>61</v>
      </c>
      <c r="Y553" s="63" t="s">
        <v>813</v>
      </c>
      <c r="AC553" s="67">
        <v>4</v>
      </c>
      <c r="AD553" s="63" t="s">
        <v>47</v>
      </c>
      <c r="AE553" s="67">
        <v>3730</v>
      </c>
      <c r="AF553" s="67">
        <v>4080</v>
      </c>
      <c r="AG553" s="67"/>
      <c r="AH553" s="67"/>
    </row>
    <row r="554" spans="1:34" s="63" customFormat="1" ht="57.6">
      <c r="A554" s="67">
        <v>231</v>
      </c>
      <c r="B554" s="63">
        <v>1008</v>
      </c>
      <c r="C554" s="67" t="s">
        <v>810</v>
      </c>
      <c r="D554" s="67" t="s">
        <v>811</v>
      </c>
      <c r="E554" s="67" t="s">
        <v>812</v>
      </c>
      <c r="F554" s="67">
        <v>64.666700000000006</v>
      </c>
      <c r="G554" s="67">
        <v>25.083300000000001</v>
      </c>
      <c r="H554" s="67"/>
      <c r="O554" s="67" t="s">
        <v>742</v>
      </c>
      <c r="P554" s="63" t="s">
        <v>41</v>
      </c>
      <c r="R554" s="63" t="s">
        <v>41</v>
      </c>
      <c r="U554" s="81" t="s">
        <v>55</v>
      </c>
      <c r="V554" s="67" t="s">
        <v>193</v>
      </c>
      <c r="W554" s="67" t="s">
        <v>117</v>
      </c>
      <c r="X554" s="82" t="s">
        <v>61</v>
      </c>
      <c r="Y554" s="63" t="s">
        <v>813</v>
      </c>
      <c r="AC554" s="67">
        <v>4</v>
      </c>
      <c r="AD554" s="63" t="s">
        <v>47</v>
      </c>
      <c r="AE554" s="67">
        <v>4340</v>
      </c>
      <c r="AF554" s="67">
        <v>5020</v>
      </c>
      <c r="AG554" s="67"/>
      <c r="AH554" s="67"/>
    </row>
    <row r="555" spans="1:34" s="63" customFormat="1" ht="57.6">
      <c r="A555" s="67">
        <v>231</v>
      </c>
      <c r="B555" s="63">
        <v>1009</v>
      </c>
      <c r="C555" s="67" t="s">
        <v>810</v>
      </c>
      <c r="D555" s="67" t="s">
        <v>811</v>
      </c>
      <c r="E555" s="67" t="s">
        <v>812</v>
      </c>
      <c r="F555" s="67">
        <v>64.666700000000006</v>
      </c>
      <c r="G555" s="67">
        <v>25.083300000000001</v>
      </c>
      <c r="H555" s="67"/>
      <c r="O555" s="67" t="s">
        <v>742</v>
      </c>
      <c r="P555" s="63" t="s">
        <v>41</v>
      </c>
      <c r="R555" s="63" t="s">
        <v>41</v>
      </c>
      <c r="U555" s="81" t="s">
        <v>55</v>
      </c>
      <c r="V555" s="67" t="s">
        <v>193</v>
      </c>
      <c r="W555" s="67" t="s">
        <v>117</v>
      </c>
      <c r="X555" s="82" t="s">
        <v>61</v>
      </c>
      <c r="Y555" s="63" t="s">
        <v>813</v>
      </c>
      <c r="AC555" s="67">
        <v>4</v>
      </c>
      <c r="AD555" s="63" t="s">
        <v>47</v>
      </c>
      <c r="AE555" s="67">
        <v>4340</v>
      </c>
      <c r="AF555" s="67">
        <v>4880</v>
      </c>
      <c r="AG555" s="67"/>
      <c r="AH555" s="67"/>
    </row>
    <row r="556" spans="1:34" s="63" customFormat="1" ht="57.6">
      <c r="A556" s="67">
        <v>231</v>
      </c>
      <c r="B556" s="63">
        <v>1010</v>
      </c>
      <c r="C556" s="67" t="s">
        <v>810</v>
      </c>
      <c r="D556" s="67" t="s">
        <v>811</v>
      </c>
      <c r="E556" s="67" t="s">
        <v>812</v>
      </c>
      <c r="F556" s="67">
        <v>64.666700000000006</v>
      </c>
      <c r="G556" s="67">
        <v>25.083300000000001</v>
      </c>
      <c r="H556" s="67"/>
      <c r="O556" s="67" t="s">
        <v>742</v>
      </c>
      <c r="P556" s="63" t="s">
        <v>41</v>
      </c>
      <c r="R556" s="63" t="s">
        <v>41</v>
      </c>
      <c r="U556" s="81" t="s">
        <v>55</v>
      </c>
      <c r="V556" s="67" t="s">
        <v>193</v>
      </c>
      <c r="W556" s="67" t="s">
        <v>117</v>
      </c>
      <c r="X556" s="82" t="s">
        <v>61</v>
      </c>
      <c r="Y556" s="63" t="s">
        <v>813</v>
      </c>
      <c r="AC556" s="67">
        <v>4</v>
      </c>
      <c r="AD556" s="63" t="s">
        <v>47</v>
      </c>
      <c r="AE556" s="67">
        <v>3240</v>
      </c>
      <c r="AF556" s="67">
        <v>4050</v>
      </c>
      <c r="AG556" s="67"/>
      <c r="AH556" s="67"/>
    </row>
    <row r="557" spans="1:34" s="63" customFormat="1" ht="57.6">
      <c r="A557" s="67">
        <v>231</v>
      </c>
      <c r="B557" s="63">
        <v>1011</v>
      </c>
      <c r="C557" s="67" t="s">
        <v>810</v>
      </c>
      <c r="D557" s="67" t="s">
        <v>811</v>
      </c>
      <c r="E557" s="67" t="s">
        <v>812</v>
      </c>
      <c r="F557" s="67">
        <v>64.666700000000006</v>
      </c>
      <c r="G557" s="67">
        <v>25.083300000000001</v>
      </c>
      <c r="H557" s="67"/>
      <c r="O557" s="67" t="s">
        <v>742</v>
      </c>
      <c r="P557" s="63" t="s">
        <v>41</v>
      </c>
      <c r="R557" s="63" t="s">
        <v>41</v>
      </c>
      <c r="U557" s="81" t="s">
        <v>55</v>
      </c>
      <c r="V557" s="67" t="s">
        <v>193</v>
      </c>
      <c r="W557" s="67" t="s">
        <v>117</v>
      </c>
      <c r="X557" s="82" t="s">
        <v>61</v>
      </c>
      <c r="Y557" s="63" t="s">
        <v>813</v>
      </c>
      <c r="AC557" s="67">
        <v>4</v>
      </c>
      <c r="AD557" s="63" t="s">
        <v>47</v>
      </c>
      <c r="AE557" s="67">
        <v>3070</v>
      </c>
      <c r="AF557" s="67">
        <v>4040</v>
      </c>
      <c r="AG557" s="67"/>
      <c r="AH557" s="67"/>
    </row>
    <row r="558" spans="1:34" s="63" customFormat="1" ht="43.2">
      <c r="A558" s="67">
        <v>232</v>
      </c>
      <c r="B558" s="63">
        <v>1012</v>
      </c>
      <c r="C558" s="67" t="s">
        <v>814</v>
      </c>
      <c r="D558" s="67" t="s">
        <v>815</v>
      </c>
      <c r="E558" s="67" t="s">
        <v>816</v>
      </c>
      <c r="F558" s="67">
        <v>37.7667</v>
      </c>
      <c r="G558" s="67">
        <v>-4.5167000000000002</v>
      </c>
      <c r="H558" s="67"/>
      <c r="M558" s="63">
        <v>7.7</v>
      </c>
      <c r="O558" s="67" t="s">
        <v>817</v>
      </c>
      <c r="R558" s="63" t="s">
        <v>41</v>
      </c>
      <c r="U558" s="81" t="s">
        <v>55</v>
      </c>
      <c r="V558" s="67" t="s">
        <v>193</v>
      </c>
      <c r="W558" s="67" t="s">
        <v>117</v>
      </c>
      <c r="X558" s="82" t="s">
        <v>61</v>
      </c>
      <c r="Y558" s="63" t="s">
        <v>818</v>
      </c>
      <c r="AC558" s="67">
        <v>3</v>
      </c>
      <c r="AD558" s="63" t="s">
        <v>47</v>
      </c>
      <c r="AE558" s="67">
        <v>3482</v>
      </c>
      <c r="AF558" s="67">
        <v>2463</v>
      </c>
      <c r="AG558" s="67"/>
      <c r="AH558" s="67"/>
    </row>
    <row r="559" spans="1:34" s="63" customFormat="1" ht="43.2">
      <c r="A559" s="67">
        <v>232</v>
      </c>
      <c r="B559" s="63">
        <v>1013</v>
      </c>
      <c r="C559" s="67" t="s">
        <v>814</v>
      </c>
      <c r="D559" s="67" t="s">
        <v>815</v>
      </c>
      <c r="E559" s="67" t="s">
        <v>816</v>
      </c>
      <c r="F559" s="67">
        <v>37.7667</v>
      </c>
      <c r="G559" s="67">
        <v>-4.5167000000000002</v>
      </c>
      <c r="H559" s="67"/>
      <c r="M559" s="63">
        <v>7.7</v>
      </c>
      <c r="O559" s="67" t="s">
        <v>817</v>
      </c>
      <c r="R559" s="63" t="s">
        <v>41</v>
      </c>
      <c r="U559" s="81" t="s">
        <v>55</v>
      </c>
      <c r="V559" s="67" t="s">
        <v>193</v>
      </c>
      <c r="W559" s="67" t="s">
        <v>117</v>
      </c>
      <c r="X559" s="82" t="s">
        <v>61</v>
      </c>
      <c r="Y559" s="63" t="s">
        <v>818</v>
      </c>
      <c r="AC559" s="67">
        <v>3</v>
      </c>
      <c r="AD559" s="63" t="s">
        <v>47</v>
      </c>
      <c r="AE559" s="67">
        <v>3748</v>
      </c>
      <c r="AF559" s="67">
        <v>3296</v>
      </c>
      <c r="AG559" s="67"/>
      <c r="AH559" s="67"/>
    </row>
    <row r="560" spans="1:34" s="63" customFormat="1" ht="43.2">
      <c r="A560" s="67">
        <v>232</v>
      </c>
      <c r="B560" s="63">
        <v>1014</v>
      </c>
      <c r="C560" s="67" t="s">
        <v>814</v>
      </c>
      <c r="D560" s="67" t="s">
        <v>815</v>
      </c>
      <c r="E560" s="67" t="s">
        <v>816</v>
      </c>
      <c r="F560" s="67">
        <v>37.7667</v>
      </c>
      <c r="G560" s="67">
        <v>-4.5167000000000002</v>
      </c>
      <c r="H560" s="67"/>
      <c r="M560" s="63">
        <v>7.7</v>
      </c>
      <c r="O560" s="67" t="s">
        <v>817</v>
      </c>
      <c r="R560" s="63" t="s">
        <v>41</v>
      </c>
      <c r="U560" s="81" t="s">
        <v>55</v>
      </c>
      <c r="V560" s="67" t="s">
        <v>193</v>
      </c>
      <c r="W560" s="67" t="s">
        <v>117</v>
      </c>
      <c r="X560" s="82" t="s">
        <v>61</v>
      </c>
      <c r="Y560" s="63" t="s">
        <v>818</v>
      </c>
      <c r="AC560" s="67">
        <v>3</v>
      </c>
      <c r="AD560" s="63" t="s">
        <v>47</v>
      </c>
      <c r="AE560" s="67">
        <v>2066</v>
      </c>
      <c r="AF560" s="67">
        <v>1859</v>
      </c>
      <c r="AG560" s="67"/>
      <c r="AH560" s="67"/>
    </row>
    <row r="561" spans="1:34" s="63" customFormat="1" ht="43.2">
      <c r="A561" s="67">
        <v>232</v>
      </c>
      <c r="B561" s="63">
        <v>1015</v>
      </c>
      <c r="C561" s="67" t="s">
        <v>814</v>
      </c>
      <c r="D561" s="67" t="s">
        <v>815</v>
      </c>
      <c r="E561" s="67" t="s">
        <v>816</v>
      </c>
      <c r="F561" s="67">
        <v>37.7667</v>
      </c>
      <c r="G561" s="67">
        <v>-4.5167000000000002</v>
      </c>
      <c r="H561" s="67"/>
      <c r="M561" s="63">
        <v>7.7</v>
      </c>
      <c r="O561" s="67" t="s">
        <v>817</v>
      </c>
      <c r="R561" s="63" t="s">
        <v>41</v>
      </c>
      <c r="U561" s="81" t="s">
        <v>55</v>
      </c>
      <c r="V561" s="67" t="s">
        <v>193</v>
      </c>
      <c r="W561" s="67" t="s">
        <v>117</v>
      </c>
      <c r="X561" s="82" t="s">
        <v>61</v>
      </c>
      <c r="Y561" s="63" t="s">
        <v>818</v>
      </c>
      <c r="AC561" s="67">
        <v>3</v>
      </c>
      <c r="AD561" s="63" t="s">
        <v>47</v>
      </c>
      <c r="AE561" s="67">
        <v>4698</v>
      </c>
      <c r="AF561" s="67">
        <v>3926</v>
      </c>
      <c r="AG561" s="67"/>
      <c r="AH561" s="67"/>
    </row>
    <row r="562" spans="1:34" s="63" customFormat="1" ht="43.2">
      <c r="A562" s="67">
        <v>232</v>
      </c>
      <c r="B562" s="63">
        <v>1016</v>
      </c>
      <c r="C562" s="67" t="s">
        <v>814</v>
      </c>
      <c r="D562" s="67" t="s">
        <v>815</v>
      </c>
      <c r="E562" s="67" t="s">
        <v>816</v>
      </c>
      <c r="F562" s="67">
        <v>37.7667</v>
      </c>
      <c r="G562" s="67">
        <v>-4.5167000000000002</v>
      </c>
      <c r="H562" s="67"/>
      <c r="M562" s="63">
        <v>7.7</v>
      </c>
      <c r="O562" s="67" t="s">
        <v>817</v>
      </c>
      <c r="R562" s="63" t="s">
        <v>41</v>
      </c>
      <c r="U562" s="81" t="s">
        <v>55</v>
      </c>
      <c r="V562" s="67" t="s">
        <v>193</v>
      </c>
      <c r="W562" s="67" t="s">
        <v>117</v>
      </c>
      <c r="X562" s="82" t="s">
        <v>61</v>
      </c>
      <c r="Y562" s="63" t="s">
        <v>818</v>
      </c>
      <c r="AC562" s="67">
        <v>3</v>
      </c>
      <c r="AD562" s="63" t="s">
        <v>47</v>
      </c>
      <c r="AE562" s="67">
        <v>4571</v>
      </c>
      <c r="AF562" s="67">
        <v>5216</v>
      </c>
      <c r="AG562" s="67"/>
      <c r="AH562" s="67"/>
    </row>
    <row r="563" spans="1:34" s="63" customFormat="1" ht="43.2">
      <c r="A563" s="67">
        <v>232</v>
      </c>
      <c r="B563" s="63">
        <v>1017</v>
      </c>
      <c r="C563" s="67" t="s">
        <v>814</v>
      </c>
      <c r="D563" s="67" t="s">
        <v>815</v>
      </c>
      <c r="E563" s="67" t="s">
        <v>816</v>
      </c>
      <c r="F563" s="67">
        <v>37.7667</v>
      </c>
      <c r="G563" s="67">
        <v>-4.5167000000000002</v>
      </c>
      <c r="H563" s="67"/>
      <c r="M563" s="63">
        <v>7.7</v>
      </c>
      <c r="O563" s="67" t="s">
        <v>817</v>
      </c>
      <c r="R563" s="63" t="s">
        <v>41</v>
      </c>
      <c r="U563" s="81" t="s">
        <v>55</v>
      </c>
      <c r="V563" s="67" t="s">
        <v>193</v>
      </c>
      <c r="W563" s="67" t="s">
        <v>117</v>
      </c>
      <c r="X563" s="82" t="s">
        <v>61</v>
      </c>
      <c r="Y563" s="63" t="s">
        <v>818</v>
      </c>
      <c r="AC563" s="67">
        <v>3</v>
      </c>
      <c r="AD563" s="63" t="s">
        <v>47</v>
      </c>
      <c r="AE563" s="67">
        <v>8486</v>
      </c>
      <c r="AF563" s="67">
        <v>6437</v>
      </c>
      <c r="AG563" s="67"/>
      <c r="AH563" s="67"/>
    </row>
    <row r="564" spans="1:34" s="63" customFormat="1" ht="43.2">
      <c r="A564" s="67">
        <v>232</v>
      </c>
      <c r="B564" s="63">
        <v>1018</v>
      </c>
      <c r="C564" s="67" t="s">
        <v>814</v>
      </c>
      <c r="D564" s="67" t="s">
        <v>815</v>
      </c>
      <c r="E564" s="67" t="s">
        <v>816</v>
      </c>
      <c r="F564" s="67">
        <v>37.7667</v>
      </c>
      <c r="G564" s="67">
        <v>-4.5167000000000002</v>
      </c>
      <c r="H564" s="67"/>
      <c r="M564" s="63">
        <v>7.7</v>
      </c>
      <c r="O564" s="67" t="s">
        <v>817</v>
      </c>
      <c r="R564" s="63" t="s">
        <v>41</v>
      </c>
      <c r="U564" s="81" t="s">
        <v>55</v>
      </c>
      <c r="V564" s="67" t="s">
        <v>193</v>
      </c>
      <c r="W564" s="67" t="s">
        <v>117</v>
      </c>
      <c r="X564" s="82" t="s">
        <v>61</v>
      </c>
      <c r="Y564" s="63" t="s">
        <v>818</v>
      </c>
      <c r="AC564" s="67">
        <v>3</v>
      </c>
      <c r="AD564" s="63" t="s">
        <v>47</v>
      </c>
      <c r="AE564" s="67">
        <v>9339</v>
      </c>
      <c r="AF564" s="67">
        <v>8516</v>
      </c>
      <c r="AG564" s="67"/>
      <c r="AH564" s="67"/>
    </row>
    <row r="565" spans="1:34" s="63" customFormat="1" ht="43.2">
      <c r="A565" s="67">
        <v>232</v>
      </c>
      <c r="B565" s="63">
        <v>1019</v>
      </c>
      <c r="C565" s="67" t="s">
        <v>814</v>
      </c>
      <c r="D565" s="67" t="s">
        <v>815</v>
      </c>
      <c r="E565" s="67" t="s">
        <v>816</v>
      </c>
      <c r="F565" s="67">
        <v>37.7667</v>
      </c>
      <c r="G565" s="67">
        <v>-4.5167000000000002</v>
      </c>
      <c r="H565" s="67"/>
      <c r="M565" s="63">
        <v>7.7</v>
      </c>
      <c r="O565" s="67" t="s">
        <v>817</v>
      </c>
      <c r="R565" s="63" t="s">
        <v>41</v>
      </c>
      <c r="U565" s="81" t="s">
        <v>55</v>
      </c>
      <c r="V565" s="67" t="s">
        <v>193</v>
      </c>
      <c r="W565" s="67" t="s">
        <v>117</v>
      </c>
      <c r="X565" s="82" t="s">
        <v>61</v>
      </c>
      <c r="Y565" s="63" t="s">
        <v>818</v>
      </c>
      <c r="AC565" s="67">
        <v>3</v>
      </c>
      <c r="AD565" s="63" t="s">
        <v>47</v>
      </c>
      <c r="AE565" s="67">
        <v>5111</v>
      </c>
      <c r="AF565" s="67">
        <v>4885</v>
      </c>
      <c r="AG565" s="67"/>
      <c r="AH565" s="67"/>
    </row>
    <row r="566" spans="1:34" s="63" customFormat="1" ht="43.2">
      <c r="A566" s="67">
        <v>232</v>
      </c>
      <c r="B566" s="63">
        <v>1020</v>
      </c>
      <c r="C566" s="67" t="s">
        <v>814</v>
      </c>
      <c r="D566" s="67" t="s">
        <v>815</v>
      </c>
      <c r="E566" s="67" t="s">
        <v>816</v>
      </c>
      <c r="F566" s="67">
        <v>37.7667</v>
      </c>
      <c r="G566" s="67">
        <v>-4.5167000000000002</v>
      </c>
      <c r="H566" s="67"/>
      <c r="M566" s="63">
        <v>7.7</v>
      </c>
      <c r="O566" s="67" t="s">
        <v>817</v>
      </c>
      <c r="R566" s="63" t="s">
        <v>41</v>
      </c>
      <c r="U566" s="81" t="s">
        <v>55</v>
      </c>
      <c r="V566" s="67" t="s">
        <v>193</v>
      </c>
      <c r="W566" s="67" t="s">
        <v>117</v>
      </c>
      <c r="X566" s="82" t="s">
        <v>61</v>
      </c>
      <c r="Y566" s="63" t="s">
        <v>818</v>
      </c>
      <c r="AC566" s="67">
        <v>3</v>
      </c>
      <c r="AD566" s="63" t="s">
        <v>47</v>
      </c>
      <c r="AE566" s="67">
        <v>11619</v>
      </c>
      <c r="AF566" s="67">
        <v>13643</v>
      </c>
      <c r="AG566" s="67"/>
      <c r="AH566" s="67"/>
    </row>
    <row r="567" spans="1:34" s="63" customFormat="1" ht="43.2">
      <c r="A567" s="67">
        <v>232</v>
      </c>
      <c r="B567" s="63">
        <v>1021</v>
      </c>
      <c r="C567" s="67" t="s">
        <v>814</v>
      </c>
      <c r="D567" s="67" t="s">
        <v>815</v>
      </c>
      <c r="E567" s="67" t="s">
        <v>816</v>
      </c>
      <c r="F567" s="67">
        <v>37.7667</v>
      </c>
      <c r="G567" s="67">
        <v>-4.5167000000000002</v>
      </c>
      <c r="H567" s="67"/>
      <c r="M567" s="63">
        <v>7.7</v>
      </c>
      <c r="O567" s="67" t="s">
        <v>817</v>
      </c>
      <c r="R567" s="63" t="s">
        <v>41</v>
      </c>
      <c r="U567" s="81" t="s">
        <v>55</v>
      </c>
      <c r="V567" s="67" t="s">
        <v>193</v>
      </c>
      <c r="W567" s="67" t="s">
        <v>117</v>
      </c>
      <c r="X567" s="82" t="s">
        <v>61</v>
      </c>
      <c r="Y567" s="63" t="s">
        <v>818</v>
      </c>
      <c r="AC567" s="67">
        <v>3</v>
      </c>
      <c r="AD567" s="63" t="s">
        <v>47</v>
      </c>
      <c r="AE567" s="67">
        <v>11759</v>
      </c>
      <c r="AF567" s="67">
        <v>10002</v>
      </c>
      <c r="AG567" s="67"/>
      <c r="AH567" s="67"/>
    </row>
    <row r="568" spans="1:34" s="63" customFormat="1" ht="43.2">
      <c r="A568" s="67">
        <v>233</v>
      </c>
      <c r="B568" s="63">
        <v>1022</v>
      </c>
      <c r="C568" s="67" t="s">
        <v>819</v>
      </c>
      <c r="D568" s="67" t="s">
        <v>820</v>
      </c>
      <c r="E568" s="67" t="s">
        <v>821</v>
      </c>
      <c r="F568" s="67">
        <v>56.466700000000003</v>
      </c>
      <c r="G568" s="67">
        <v>-3.0832999999999999</v>
      </c>
      <c r="H568" s="67"/>
      <c r="M568" s="63">
        <v>5.7</v>
      </c>
      <c r="O568" s="67" t="s">
        <v>742</v>
      </c>
      <c r="P568" s="63" t="s">
        <v>41</v>
      </c>
      <c r="R568" s="63" t="s">
        <v>41</v>
      </c>
      <c r="U568" s="81" t="s">
        <v>55</v>
      </c>
      <c r="V568" s="67" t="s">
        <v>193</v>
      </c>
      <c r="W568" s="67" t="s">
        <v>117</v>
      </c>
      <c r="X568" s="82" t="s">
        <v>118</v>
      </c>
      <c r="Y568" s="63" t="s">
        <v>822</v>
      </c>
      <c r="AC568" s="67">
        <v>3</v>
      </c>
      <c r="AD568" s="63" t="s">
        <v>47</v>
      </c>
      <c r="AE568" s="67">
        <v>2831</v>
      </c>
      <c r="AF568" s="67">
        <v>3076</v>
      </c>
      <c r="AG568" s="67"/>
      <c r="AH568" s="67"/>
    </row>
    <row r="569" spans="1:34" s="63" customFormat="1" ht="43.2">
      <c r="A569" s="67">
        <v>233</v>
      </c>
      <c r="B569" s="63">
        <v>1023</v>
      </c>
      <c r="C569" s="67" t="s">
        <v>819</v>
      </c>
      <c r="D569" s="67" t="s">
        <v>820</v>
      </c>
      <c r="E569" s="67" t="s">
        <v>821</v>
      </c>
      <c r="F569" s="67">
        <v>56.466700000000003</v>
      </c>
      <c r="G569" s="67">
        <v>-3.0832999999999999</v>
      </c>
      <c r="H569" s="67"/>
      <c r="M569" s="63">
        <v>5.7</v>
      </c>
      <c r="O569" s="67" t="s">
        <v>742</v>
      </c>
      <c r="P569" s="63" t="s">
        <v>41</v>
      </c>
      <c r="R569" s="63" t="s">
        <v>41</v>
      </c>
      <c r="U569" s="81" t="s">
        <v>55</v>
      </c>
      <c r="V569" s="67" t="s">
        <v>193</v>
      </c>
      <c r="W569" s="67" t="s">
        <v>117</v>
      </c>
      <c r="X569" s="82" t="s">
        <v>118</v>
      </c>
      <c r="Y569" s="63" t="s">
        <v>822</v>
      </c>
      <c r="AC569" s="67">
        <v>3</v>
      </c>
      <c r="AD569" s="63" t="s">
        <v>47</v>
      </c>
      <c r="AE569" s="67">
        <v>3105</v>
      </c>
      <c r="AF569" s="67">
        <v>3286</v>
      </c>
      <c r="AG569" s="67"/>
      <c r="AH569" s="67"/>
    </row>
    <row r="570" spans="1:34" s="63" customFormat="1" ht="43.2">
      <c r="A570" s="67">
        <v>233</v>
      </c>
      <c r="B570" s="63">
        <v>1024</v>
      </c>
      <c r="C570" s="67" t="s">
        <v>819</v>
      </c>
      <c r="D570" s="67" t="s">
        <v>820</v>
      </c>
      <c r="E570" s="67" t="s">
        <v>821</v>
      </c>
      <c r="F570" s="67">
        <v>56.466700000000003</v>
      </c>
      <c r="G570" s="67">
        <v>-3.0832999999999999</v>
      </c>
      <c r="H570" s="67"/>
      <c r="M570" s="63">
        <v>5.7</v>
      </c>
      <c r="O570" s="67" t="s">
        <v>742</v>
      </c>
      <c r="P570" s="63" t="s">
        <v>41</v>
      </c>
      <c r="R570" s="63" t="s">
        <v>41</v>
      </c>
      <c r="U570" s="81" t="s">
        <v>55</v>
      </c>
      <c r="V570" s="67" t="s">
        <v>193</v>
      </c>
      <c r="W570" s="67" t="s">
        <v>117</v>
      </c>
      <c r="X570" s="82" t="s">
        <v>118</v>
      </c>
      <c r="Y570" s="63" t="s">
        <v>822</v>
      </c>
      <c r="AC570" s="67">
        <v>3</v>
      </c>
      <c r="AD570" s="63" t="s">
        <v>47</v>
      </c>
      <c r="AE570" s="67">
        <v>2683</v>
      </c>
      <c r="AF570" s="67">
        <v>2398</v>
      </c>
      <c r="AG570" s="67"/>
      <c r="AH570" s="67"/>
    </row>
    <row r="571" spans="1:34" s="63" customFormat="1" ht="43.2">
      <c r="A571" s="67">
        <v>233</v>
      </c>
      <c r="B571" s="63">
        <v>1025</v>
      </c>
      <c r="C571" s="67" t="s">
        <v>819</v>
      </c>
      <c r="D571" s="67" t="s">
        <v>820</v>
      </c>
      <c r="E571" s="67" t="s">
        <v>821</v>
      </c>
      <c r="F571" s="67">
        <v>56.466700000000003</v>
      </c>
      <c r="G571" s="67">
        <v>-3.0832999999999999</v>
      </c>
      <c r="H571" s="67"/>
      <c r="M571" s="63">
        <v>5.7</v>
      </c>
      <c r="O571" s="67" t="s">
        <v>742</v>
      </c>
      <c r="P571" s="63" t="s">
        <v>41</v>
      </c>
      <c r="R571" s="63" t="s">
        <v>41</v>
      </c>
      <c r="U571" s="81" t="s">
        <v>55</v>
      </c>
      <c r="V571" s="67" t="s">
        <v>193</v>
      </c>
      <c r="W571" s="67" t="s">
        <v>117</v>
      </c>
      <c r="X571" s="82" t="s">
        <v>118</v>
      </c>
      <c r="Y571" s="63" t="s">
        <v>822</v>
      </c>
      <c r="AC571" s="67">
        <v>3</v>
      </c>
      <c r="AD571" s="63" t="s">
        <v>47</v>
      </c>
      <c r="AE571" s="67">
        <v>2647</v>
      </c>
      <c r="AF571" s="67">
        <v>3246</v>
      </c>
      <c r="AG571" s="67"/>
      <c r="AH571" s="67"/>
    </row>
    <row r="572" spans="1:34" s="63" customFormat="1" ht="43.2">
      <c r="A572" s="67">
        <v>233</v>
      </c>
      <c r="B572" s="63">
        <v>1026</v>
      </c>
      <c r="C572" s="67" t="s">
        <v>819</v>
      </c>
      <c r="D572" s="67" t="s">
        <v>820</v>
      </c>
      <c r="E572" s="67" t="s">
        <v>821</v>
      </c>
      <c r="F572" s="67">
        <v>56.466700000000003</v>
      </c>
      <c r="G572" s="67">
        <v>-3.0832999999999999</v>
      </c>
      <c r="H572" s="67"/>
      <c r="M572" s="63">
        <v>5.7</v>
      </c>
      <c r="O572" s="67" t="s">
        <v>742</v>
      </c>
      <c r="P572" s="63" t="s">
        <v>41</v>
      </c>
      <c r="R572" s="63" t="s">
        <v>41</v>
      </c>
      <c r="U572" s="81" t="s">
        <v>55</v>
      </c>
      <c r="V572" s="67" t="s">
        <v>193</v>
      </c>
      <c r="W572" s="67" t="s">
        <v>117</v>
      </c>
      <c r="X572" s="82" t="s">
        <v>118</v>
      </c>
      <c r="Y572" s="63">
        <v>180</v>
      </c>
      <c r="AC572" s="67">
        <v>3</v>
      </c>
      <c r="AD572" s="63" t="s">
        <v>47</v>
      </c>
      <c r="AE572" s="67">
        <v>2449</v>
      </c>
      <c r="AF572" s="67">
        <v>3527</v>
      </c>
      <c r="AG572" s="67"/>
      <c r="AH572" s="67"/>
    </row>
    <row r="573" spans="1:34" s="63" customFormat="1" ht="43.2">
      <c r="A573" s="67">
        <v>234</v>
      </c>
      <c r="B573" s="63">
        <v>1027</v>
      </c>
      <c r="C573" s="67" t="s">
        <v>823</v>
      </c>
      <c r="D573" s="67" t="s">
        <v>824</v>
      </c>
      <c r="E573" s="67" t="s">
        <v>825</v>
      </c>
      <c r="F573" s="67">
        <v>36.183300000000003</v>
      </c>
      <c r="G573" s="67">
        <v>37.549999999999997</v>
      </c>
      <c r="H573" s="67"/>
      <c r="M573" s="63">
        <v>8.3000000000000007</v>
      </c>
      <c r="O573" s="67" t="s">
        <v>745</v>
      </c>
      <c r="P573" s="63" t="s">
        <v>41</v>
      </c>
      <c r="R573" s="63" t="s">
        <v>42</v>
      </c>
      <c r="U573" s="81" t="s">
        <v>55</v>
      </c>
      <c r="V573" s="67" t="s">
        <v>193</v>
      </c>
      <c r="W573" s="67" t="s">
        <v>117</v>
      </c>
      <c r="X573" s="82"/>
      <c r="AC573" s="67"/>
      <c r="AD573" s="63" t="s">
        <v>47</v>
      </c>
      <c r="AE573" s="67">
        <v>877</v>
      </c>
      <c r="AF573" s="67">
        <v>588</v>
      </c>
      <c r="AG573" s="67"/>
      <c r="AH573" s="67"/>
    </row>
    <row r="574" spans="1:34" s="63" customFormat="1" ht="43.2">
      <c r="A574" s="67">
        <v>234</v>
      </c>
      <c r="B574" s="63">
        <v>1028</v>
      </c>
      <c r="C574" s="67" t="s">
        <v>823</v>
      </c>
      <c r="D574" s="67" t="s">
        <v>824</v>
      </c>
      <c r="E574" s="67" t="s">
        <v>825</v>
      </c>
      <c r="F574" s="67">
        <v>36.183300000000003</v>
      </c>
      <c r="G574" s="67">
        <v>37.549999999999997</v>
      </c>
      <c r="H574" s="67"/>
      <c r="M574" s="63">
        <v>8.3000000000000007</v>
      </c>
      <c r="O574" s="67" t="s">
        <v>745</v>
      </c>
      <c r="P574" s="63" t="s">
        <v>41</v>
      </c>
      <c r="R574" s="63" t="s">
        <v>42</v>
      </c>
      <c r="U574" s="81" t="s">
        <v>55</v>
      </c>
      <c r="V574" s="67" t="s">
        <v>193</v>
      </c>
      <c r="W574" s="67" t="s">
        <v>117</v>
      </c>
      <c r="X574" s="82"/>
      <c r="AC574" s="67"/>
      <c r="AD574" s="63" t="s">
        <v>47</v>
      </c>
      <c r="AE574" s="67">
        <v>621</v>
      </c>
      <c r="AF574" s="67">
        <v>483</v>
      </c>
      <c r="AG574" s="67"/>
      <c r="AH574" s="67"/>
    </row>
    <row r="575" spans="1:34" s="63" customFormat="1" ht="43.2">
      <c r="A575" s="67">
        <v>234</v>
      </c>
      <c r="B575" s="63">
        <v>1029</v>
      </c>
      <c r="C575" s="67" t="s">
        <v>823</v>
      </c>
      <c r="D575" s="67" t="s">
        <v>824</v>
      </c>
      <c r="E575" s="67" t="s">
        <v>825</v>
      </c>
      <c r="F575" s="67">
        <v>36.183300000000003</v>
      </c>
      <c r="G575" s="67">
        <v>37.549999999999997</v>
      </c>
      <c r="H575" s="67"/>
      <c r="M575" s="63">
        <v>8.3000000000000007</v>
      </c>
      <c r="O575" s="67" t="s">
        <v>745</v>
      </c>
      <c r="P575" s="63" t="s">
        <v>41</v>
      </c>
      <c r="R575" s="63" t="s">
        <v>42</v>
      </c>
      <c r="U575" s="81" t="s">
        <v>55</v>
      </c>
      <c r="V575" s="67" t="s">
        <v>193</v>
      </c>
      <c r="W575" s="67" t="s">
        <v>117</v>
      </c>
      <c r="X575" s="82"/>
      <c r="AC575" s="67"/>
      <c r="AD575" s="63" t="s">
        <v>47</v>
      </c>
      <c r="AE575" s="67">
        <v>2240</v>
      </c>
      <c r="AF575" s="67">
        <v>2361</v>
      </c>
      <c r="AG575" s="67"/>
      <c r="AH575" s="67"/>
    </row>
    <row r="576" spans="1:34" s="63" customFormat="1" ht="43.2">
      <c r="A576" s="67">
        <v>234</v>
      </c>
      <c r="B576" s="63">
        <v>1030</v>
      </c>
      <c r="C576" s="67" t="s">
        <v>823</v>
      </c>
      <c r="D576" s="67" t="s">
        <v>824</v>
      </c>
      <c r="E576" s="67" t="s">
        <v>825</v>
      </c>
      <c r="F576" s="67">
        <v>36.183300000000003</v>
      </c>
      <c r="G576" s="67">
        <v>37.549999999999997</v>
      </c>
      <c r="H576" s="67"/>
      <c r="M576" s="63">
        <v>8.3000000000000007</v>
      </c>
      <c r="O576" s="67" t="s">
        <v>745</v>
      </c>
      <c r="P576" s="63" t="s">
        <v>41</v>
      </c>
      <c r="R576" s="63" t="s">
        <v>42</v>
      </c>
      <c r="U576" s="81" t="s">
        <v>55</v>
      </c>
      <c r="V576" s="67" t="s">
        <v>193</v>
      </c>
      <c r="W576" s="67" t="s">
        <v>117</v>
      </c>
      <c r="X576" s="82"/>
      <c r="AC576" s="67"/>
      <c r="AD576" s="63" t="s">
        <v>47</v>
      </c>
      <c r="AE576" s="67">
        <v>1883</v>
      </c>
      <c r="AF576" s="67">
        <v>2066</v>
      </c>
      <c r="AG576" s="67"/>
      <c r="AH576" s="67"/>
    </row>
    <row r="577" spans="1:34" s="63" customFormat="1" ht="43.2">
      <c r="A577" s="67">
        <v>235</v>
      </c>
      <c r="B577" s="63">
        <v>1031</v>
      </c>
      <c r="C577" s="67" t="s">
        <v>826</v>
      </c>
      <c r="D577" s="67" t="s">
        <v>827</v>
      </c>
      <c r="E577" s="67" t="s">
        <v>828</v>
      </c>
      <c r="F577" s="67">
        <v>45.633299999999998</v>
      </c>
      <c r="G577" s="67">
        <v>12.7667</v>
      </c>
      <c r="H577" s="67"/>
      <c r="O577" s="67" t="s">
        <v>742</v>
      </c>
      <c r="R577" s="63" t="s">
        <v>42</v>
      </c>
      <c r="U577" s="81" t="s">
        <v>55</v>
      </c>
      <c r="V577" s="67" t="s">
        <v>193</v>
      </c>
      <c r="W577" s="67" t="s">
        <v>117</v>
      </c>
      <c r="X577" s="82"/>
      <c r="AC577" s="67">
        <v>3</v>
      </c>
      <c r="AD577" s="63" t="s">
        <v>47</v>
      </c>
      <c r="AE577" s="67">
        <v>4400</v>
      </c>
      <c r="AF577" s="67">
        <v>3200</v>
      </c>
      <c r="AG577" s="67"/>
      <c r="AH577" s="67"/>
    </row>
    <row r="578" spans="1:34" s="63" customFormat="1" ht="43.2">
      <c r="A578" s="67">
        <v>235</v>
      </c>
      <c r="B578" s="63">
        <v>1032</v>
      </c>
      <c r="C578" s="67" t="s">
        <v>826</v>
      </c>
      <c r="D578" s="67" t="s">
        <v>829</v>
      </c>
      <c r="E578" s="67" t="s">
        <v>830</v>
      </c>
      <c r="F578" s="67">
        <v>46.05</v>
      </c>
      <c r="G578" s="67">
        <v>13.35</v>
      </c>
      <c r="H578" s="67"/>
      <c r="O578" s="67" t="s">
        <v>742</v>
      </c>
      <c r="R578" s="63" t="s">
        <v>42</v>
      </c>
      <c r="U578" s="81" t="s">
        <v>55</v>
      </c>
      <c r="V578" s="67" t="s">
        <v>193</v>
      </c>
      <c r="W578" s="67" t="s">
        <v>117</v>
      </c>
      <c r="X578" s="82"/>
      <c r="AC578" s="67">
        <v>3</v>
      </c>
      <c r="AD578" s="63" t="s">
        <v>47</v>
      </c>
      <c r="AE578" s="67">
        <v>5300</v>
      </c>
      <c r="AF578" s="67">
        <v>5400</v>
      </c>
      <c r="AG578" s="67"/>
      <c r="AH578" s="67"/>
    </row>
    <row r="579" spans="1:34" s="63" customFormat="1" ht="43.2">
      <c r="A579" s="67">
        <v>235</v>
      </c>
      <c r="B579" s="63">
        <v>1033</v>
      </c>
      <c r="C579" s="67" t="s">
        <v>826</v>
      </c>
      <c r="D579" s="67" t="s">
        <v>829</v>
      </c>
      <c r="E579" s="67" t="s">
        <v>830</v>
      </c>
      <c r="F579" s="67">
        <v>46.05</v>
      </c>
      <c r="G579" s="67">
        <v>13.35</v>
      </c>
      <c r="H579" s="67"/>
      <c r="O579" s="67" t="s">
        <v>54</v>
      </c>
      <c r="R579" s="63" t="s">
        <v>42</v>
      </c>
      <c r="U579" s="81" t="s">
        <v>55</v>
      </c>
      <c r="V579" s="67" t="s">
        <v>193</v>
      </c>
      <c r="W579" s="67" t="s">
        <v>117</v>
      </c>
      <c r="X579" s="82"/>
      <c r="AC579" s="67">
        <v>3</v>
      </c>
      <c r="AD579" s="63" t="s">
        <v>47</v>
      </c>
      <c r="AE579" s="67">
        <v>13000</v>
      </c>
      <c r="AF579" s="67">
        <v>14000</v>
      </c>
      <c r="AG579" s="67"/>
      <c r="AH579" s="67"/>
    </row>
    <row r="580" spans="1:34" s="63" customFormat="1" ht="43.2">
      <c r="A580" s="67">
        <v>235</v>
      </c>
      <c r="B580" s="63">
        <v>1034</v>
      </c>
      <c r="C580" s="67" t="s">
        <v>826</v>
      </c>
      <c r="D580" s="67" t="s">
        <v>827</v>
      </c>
      <c r="E580" s="67" t="s">
        <v>828</v>
      </c>
      <c r="F580" s="67">
        <v>45.633299999999998</v>
      </c>
      <c r="G580" s="67">
        <v>12.7667</v>
      </c>
      <c r="H580" s="67"/>
      <c r="O580" s="67" t="s">
        <v>54</v>
      </c>
      <c r="R580" s="63" t="s">
        <v>42</v>
      </c>
      <c r="U580" s="81" t="s">
        <v>55</v>
      </c>
      <c r="V580" s="67" t="s">
        <v>193</v>
      </c>
      <c r="W580" s="67" t="s">
        <v>117</v>
      </c>
      <c r="X580" s="82"/>
      <c r="AC580" s="67">
        <v>3</v>
      </c>
      <c r="AD580" s="63" t="s">
        <v>47</v>
      </c>
      <c r="AE580" s="67">
        <v>10100</v>
      </c>
      <c r="AF580" s="67">
        <v>11100</v>
      </c>
      <c r="AG580" s="67"/>
      <c r="AH580" s="67"/>
    </row>
    <row r="581" spans="1:34" s="63" customFormat="1" ht="43.2">
      <c r="A581" s="67">
        <v>235</v>
      </c>
      <c r="B581" s="63">
        <v>1035</v>
      </c>
      <c r="C581" s="67" t="s">
        <v>826</v>
      </c>
      <c r="D581" s="67" t="s">
        <v>831</v>
      </c>
      <c r="E581" s="67" t="s">
        <v>832</v>
      </c>
      <c r="F581" s="67">
        <v>44.716700000000003</v>
      </c>
      <c r="G581" s="67">
        <v>10.7667</v>
      </c>
      <c r="H581" s="67"/>
      <c r="O581" s="67" t="s">
        <v>54</v>
      </c>
      <c r="R581" s="63" t="s">
        <v>42</v>
      </c>
      <c r="U581" s="81" t="s">
        <v>55</v>
      </c>
      <c r="V581" s="67" t="s">
        <v>193</v>
      </c>
      <c r="W581" s="67" t="s">
        <v>117</v>
      </c>
      <c r="X581" s="82"/>
      <c r="AC581" s="67">
        <v>3</v>
      </c>
      <c r="AD581" s="63" t="s">
        <v>47</v>
      </c>
      <c r="AE581" s="67">
        <v>6700</v>
      </c>
      <c r="AF581" s="67">
        <v>8800</v>
      </c>
      <c r="AG581" s="67"/>
      <c r="AH581" s="67"/>
    </row>
    <row r="582" spans="1:34" s="63" customFormat="1" ht="43.2">
      <c r="A582" s="67">
        <v>235</v>
      </c>
      <c r="B582" s="63">
        <v>1036</v>
      </c>
      <c r="C582" s="67" t="s">
        <v>826</v>
      </c>
      <c r="D582" s="67" t="s">
        <v>833</v>
      </c>
      <c r="E582" s="67" t="s">
        <v>834</v>
      </c>
      <c r="F582" s="67">
        <v>45.216700000000003</v>
      </c>
      <c r="G582" s="67">
        <v>8.1333000000000002</v>
      </c>
      <c r="H582" s="67"/>
      <c r="O582" s="67" t="s">
        <v>835</v>
      </c>
      <c r="R582" s="63" t="s">
        <v>41</v>
      </c>
      <c r="U582" s="81" t="s">
        <v>55</v>
      </c>
      <c r="V582" s="67" t="s">
        <v>193</v>
      </c>
      <c r="W582" s="67" t="s">
        <v>117</v>
      </c>
      <c r="X582" s="82"/>
      <c r="AC582" s="67">
        <v>3</v>
      </c>
      <c r="AD582" s="63" t="s">
        <v>47</v>
      </c>
      <c r="AE582" s="67">
        <v>5400</v>
      </c>
      <c r="AF582" s="67">
        <v>6200</v>
      </c>
      <c r="AG582" s="67"/>
      <c r="AH582" s="67"/>
    </row>
    <row r="583" spans="1:34" s="63" customFormat="1" ht="43.2">
      <c r="A583" s="67">
        <v>235</v>
      </c>
      <c r="B583" s="63">
        <v>1037</v>
      </c>
      <c r="C583" s="67" t="s">
        <v>826</v>
      </c>
      <c r="D583" s="67" t="s">
        <v>833</v>
      </c>
      <c r="E583" s="67" t="s">
        <v>834</v>
      </c>
      <c r="F583" s="67">
        <v>45.216700000000003</v>
      </c>
      <c r="G583" s="67">
        <v>8.1333000000000002</v>
      </c>
      <c r="H583" s="67"/>
      <c r="O583" s="67" t="s">
        <v>835</v>
      </c>
      <c r="R583" s="63" t="s">
        <v>41</v>
      </c>
      <c r="U583" s="81" t="s">
        <v>55</v>
      </c>
      <c r="V583" s="67" t="s">
        <v>193</v>
      </c>
      <c r="W583" s="67" t="s">
        <v>117</v>
      </c>
      <c r="X583" s="82"/>
      <c r="AC583" s="67">
        <v>3</v>
      </c>
      <c r="AD583" s="63" t="s">
        <v>47</v>
      </c>
      <c r="AE583" s="67">
        <v>4900</v>
      </c>
      <c r="AF583" s="67">
        <v>6300</v>
      </c>
      <c r="AG583" s="67"/>
      <c r="AH583" s="67"/>
    </row>
    <row r="584" spans="1:34" s="63" customFormat="1" ht="43.2">
      <c r="A584" s="67">
        <v>235</v>
      </c>
      <c r="B584" s="63">
        <v>1038</v>
      </c>
      <c r="C584" s="67" t="s">
        <v>826</v>
      </c>
      <c r="D584" s="67" t="s">
        <v>833</v>
      </c>
      <c r="E584" s="67" t="s">
        <v>834</v>
      </c>
      <c r="F584" s="67">
        <v>45.216700000000003</v>
      </c>
      <c r="G584" s="67">
        <v>8.1333000000000002</v>
      </c>
      <c r="H584" s="67"/>
      <c r="O584" s="67" t="s">
        <v>835</v>
      </c>
      <c r="R584" s="63" t="s">
        <v>41</v>
      </c>
      <c r="U584" s="81" t="s">
        <v>55</v>
      </c>
      <c r="V584" s="67" t="s">
        <v>193</v>
      </c>
      <c r="W584" s="67" t="s">
        <v>117</v>
      </c>
      <c r="X584" s="82"/>
      <c r="AC584" s="67">
        <v>3</v>
      </c>
      <c r="AD584" s="63" t="s">
        <v>47</v>
      </c>
      <c r="AE584" s="67">
        <v>5200</v>
      </c>
      <c r="AF584" s="67">
        <v>5900</v>
      </c>
      <c r="AG584" s="67"/>
      <c r="AH584" s="67"/>
    </row>
    <row r="585" spans="1:34" s="63" customFormat="1" ht="43.2">
      <c r="A585" s="67">
        <v>235</v>
      </c>
      <c r="B585" s="63">
        <v>1039</v>
      </c>
      <c r="C585" s="67" t="s">
        <v>826</v>
      </c>
      <c r="D585" s="67" t="s">
        <v>827</v>
      </c>
      <c r="E585" s="67" t="s">
        <v>828</v>
      </c>
      <c r="F585" s="67">
        <v>45.633299999999998</v>
      </c>
      <c r="G585" s="67">
        <v>12.7667</v>
      </c>
      <c r="H585" s="67"/>
      <c r="O585" s="67" t="s">
        <v>755</v>
      </c>
      <c r="R585" s="63" t="s">
        <v>42</v>
      </c>
      <c r="U585" s="81" t="s">
        <v>55</v>
      </c>
      <c r="V585" s="67" t="s">
        <v>193</v>
      </c>
      <c r="W585" s="67" t="s">
        <v>117</v>
      </c>
      <c r="X585" s="82"/>
      <c r="AC585" s="67">
        <v>3</v>
      </c>
      <c r="AD585" s="63" t="s">
        <v>47</v>
      </c>
      <c r="AE585" s="67">
        <v>1900</v>
      </c>
      <c r="AF585" s="67">
        <v>3200</v>
      </c>
      <c r="AG585" s="67"/>
      <c r="AH585" s="67"/>
    </row>
    <row r="586" spans="1:34" s="63" customFormat="1" ht="43.2">
      <c r="A586" s="67">
        <v>235</v>
      </c>
      <c r="B586" s="63">
        <v>1040</v>
      </c>
      <c r="C586" s="67" t="s">
        <v>826</v>
      </c>
      <c r="D586" s="67" t="s">
        <v>829</v>
      </c>
      <c r="E586" s="67" t="s">
        <v>830</v>
      </c>
      <c r="F586" s="67">
        <v>46.05</v>
      </c>
      <c r="G586" s="67">
        <v>13.35</v>
      </c>
      <c r="H586" s="67"/>
      <c r="O586" s="67" t="s">
        <v>755</v>
      </c>
      <c r="R586" s="63" t="s">
        <v>42</v>
      </c>
      <c r="U586" s="81" t="s">
        <v>55</v>
      </c>
      <c r="V586" s="67" t="s">
        <v>193</v>
      </c>
      <c r="W586" s="67" t="s">
        <v>117</v>
      </c>
      <c r="X586" s="82"/>
      <c r="AC586" s="67">
        <v>3</v>
      </c>
      <c r="AD586" s="63" t="s">
        <v>47</v>
      </c>
      <c r="AE586" s="67">
        <v>3500</v>
      </c>
      <c r="AF586" s="67">
        <v>3000</v>
      </c>
      <c r="AG586" s="67"/>
      <c r="AH586" s="67"/>
    </row>
    <row r="587" spans="1:34" s="63" customFormat="1" ht="43.2">
      <c r="A587" s="67">
        <v>235</v>
      </c>
      <c r="B587" s="63">
        <v>1041</v>
      </c>
      <c r="C587" s="67" t="s">
        <v>826</v>
      </c>
      <c r="D587" s="67" t="s">
        <v>829</v>
      </c>
      <c r="E587" s="67" t="s">
        <v>830</v>
      </c>
      <c r="F587" s="67">
        <v>46.05</v>
      </c>
      <c r="G587" s="67">
        <v>13.35</v>
      </c>
      <c r="H587" s="67"/>
      <c r="O587" s="67" t="s">
        <v>755</v>
      </c>
      <c r="R587" s="63" t="s">
        <v>42</v>
      </c>
      <c r="U587" s="81" t="s">
        <v>55</v>
      </c>
      <c r="V587" s="67" t="s">
        <v>193</v>
      </c>
      <c r="W587" s="67" t="s">
        <v>117</v>
      </c>
      <c r="X587" s="82"/>
      <c r="AC587" s="67">
        <v>3</v>
      </c>
      <c r="AD587" s="63" t="s">
        <v>47</v>
      </c>
      <c r="AE587" s="67">
        <v>2300</v>
      </c>
      <c r="AF587" s="67">
        <v>3200</v>
      </c>
      <c r="AG587" s="67"/>
      <c r="AH587" s="67"/>
    </row>
    <row r="588" spans="1:34" s="63" customFormat="1" ht="43.2">
      <c r="A588" s="67">
        <v>235</v>
      </c>
      <c r="B588" s="63">
        <v>1042</v>
      </c>
      <c r="C588" s="67" t="s">
        <v>826</v>
      </c>
      <c r="D588" s="67" t="s">
        <v>827</v>
      </c>
      <c r="E588" s="67" t="s">
        <v>828</v>
      </c>
      <c r="F588" s="67">
        <v>45.633299999999998</v>
      </c>
      <c r="G588" s="67">
        <v>12.7667</v>
      </c>
      <c r="H588" s="67"/>
      <c r="O588" s="67" t="s">
        <v>755</v>
      </c>
      <c r="R588" s="63" t="s">
        <v>42</v>
      </c>
      <c r="U588" s="81" t="s">
        <v>55</v>
      </c>
      <c r="V588" s="67" t="s">
        <v>193</v>
      </c>
      <c r="W588" s="67" t="s">
        <v>117</v>
      </c>
      <c r="X588" s="82"/>
      <c r="AC588" s="67">
        <v>3</v>
      </c>
      <c r="AD588" s="63" t="s">
        <v>47</v>
      </c>
      <c r="AE588" s="67">
        <v>3800</v>
      </c>
      <c r="AF588" s="67">
        <v>3800</v>
      </c>
      <c r="AG588" s="67"/>
      <c r="AH588" s="67"/>
    </row>
    <row r="589" spans="1:34" s="63" customFormat="1" ht="43.2">
      <c r="A589" s="67">
        <v>235</v>
      </c>
      <c r="B589" s="63">
        <v>1043</v>
      </c>
      <c r="C589" s="67" t="s">
        <v>826</v>
      </c>
      <c r="D589" s="67" t="s">
        <v>831</v>
      </c>
      <c r="E589" s="67" t="s">
        <v>832</v>
      </c>
      <c r="F589" s="67">
        <v>44.716700000000003</v>
      </c>
      <c r="G589" s="67">
        <v>10.7667</v>
      </c>
      <c r="H589" s="67"/>
      <c r="O589" s="67" t="s">
        <v>745</v>
      </c>
      <c r="R589" s="63" t="s">
        <v>42</v>
      </c>
      <c r="U589" s="81" t="s">
        <v>55</v>
      </c>
      <c r="V589" s="67" t="s">
        <v>193</v>
      </c>
      <c r="W589" s="67" t="s">
        <v>117</v>
      </c>
      <c r="X589" s="82"/>
      <c r="AC589" s="67">
        <v>3</v>
      </c>
      <c r="AD589" s="63" t="s">
        <v>47</v>
      </c>
      <c r="AE589" s="67">
        <v>6500</v>
      </c>
      <c r="AF589" s="67">
        <v>7500</v>
      </c>
      <c r="AG589" s="67"/>
      <c r="AH589" s="67"/>
    </row>
    <row r="590" spans="1:34" s="63" customFormat="1" ht="43.2">
      <c r="A590" s="67">
        <v>235</v>
      </c>
      <c r="B590" s="63">
        <v>1044</v>
      </c>
      <c r="C590" s="67" t="s">
        <v>826</v>
      </c>
      <c r="D590" s="67" t="s">
        <v>831</v>
      </c>
      <c r="E590" s="67" t="s">
        <v>832</v>
      </c>
      <c r="F590" s="67">
        <v>44.716700000000003</v>
      </c>
      <c r="G590" s="67">
        <v>10.7667</v>
      </c>
      <c r="H590" s="67"/>
      <c r="O590" s="67" t="s">
        <v>745</v>
      </c>
      <c r="R590" s="63" t="s">
        <v>42</v>
      </c>
      <c r="U590" s="81" t="s">
        <v>55</v>
      </c>
      <c r="V590" s="67" t="s">
        <v>193</v>
      </c>
      <c r="W590" s="67" t="s">
        <v>117</v>
      </c>
      <c r="X590" s="82"/>
      <c r="AC590" s="67">
        <v>3</v>
      </c>
      <c r="AD590" s="63" t="s">
        <v>47</v>
      </c>
      <c r="AE590" s="67">
        <v>7300</v>
      </c>
      <c r="AF590" s="67">
        <v>6900</v>
      </c>
      <c r="AG590" s="67"/>
      <c r="AH590" s="67"/>
    </row>
    <row r="591" spans="1:34" s="63" customFormat="1" ht="43.2">
      <c r="A591" s="67">
        <v>236</v>
      </c>
      <c r="B591" s="63">
        <v>1045</v>
      </c>
      <c r="C591" s="67" t="s">
        <v>836</v>
      </c>
      <c r="D591" s="67" t="s">
        <v>747</v>
      </c>
      <c r="E591" s="67" t="s">
        <v>748</v>
      </c>
      <c r="F591" s="67">
        <v>55.933300000000003</v>
      </c>
      <c r="G591" s="67">
        <v>-3.2166999999999999</v>
      </c>
      <c r="H591" s="67"/>
      <c r="O591" s="67" t="s">
        <v>742</v>
      </c>
      <c r="P591" s="63" t="s">
        <v>41</v>
      </c>
      <c r="R591" s="63" t="s">
        <v>41</v>
      </c>
      <c r="U591" s="81" t="s">
        <v>55</v>
      </c>
      <c r="V591" s="67" t="s">
        <v>193</v>
      </c>
      <c r="W591" s="67" t="s">
        <v>117</v>
      </c>
      <c r="X591" s="82"/>
      <c r="AC591" s="67">
        <v>8</v>
      </c>
      <c r="AD591" s="63" t="s">
        <v>47</v>
      </c>
      <c r="AE591" s="67">
        <v>3902</v>
      </c>
      <c r="AF591" s="67">
        <v>5078</v>
      </c>
      <c r="AG591" s="67"/>
      <c r="AH591" s="67"/>
    </row>
    <row r="592" spans="1:34" s="63" customFormat="1" ht="43.2">
      <c r="A592" s="67">
        <v>236</v>
      </c>
      <c r="B592" s="63">
        <v>1046</v>
      </c>
      <c r="C592" s="67" t="s">
        <v>836</v>
      </c>
      <c r="D592" s="67" t="s">
        <v>747</v>
      </c>
      <c r="E592" s="67" t="s">
        <v>748</v>
      </c>
      <c r="F592" s="67">
        <v>55.933300000000003</v>
      </c>
      <c r="G592" s="67">
        <v>-3.2166999999999999</v>
      </c>
      <c r="H592" s="67"/>
      <c r="O592" s="67" t="s">
        <v>742</v>
      </c>
      <c r="P592" s="63" t="s">
        <v>41</v>
      </c>
      <c r="R592" s="63" t="s">
        <v>41</v>
      </c>
      <c r="U592" s="81" t="s">
        <v>55</v>
      </c>
      <c r="V592" s="67" t="s">
        <v>193</v>
      </c>
      <c r="W592" s="67" t="s">
        <v>117</v>
      </c>
      <c r="X592" s="82"/>
      <c r="AC592" s="67">
        <v>8</v>
      </c>
      <c r="AD592" s="63" t="s">
        <v>47</v>
      </c>
      <c r="AE592" s="67">
        <v>5289</v>
      </c>
      <c r="AF592" s="67">
        <v>6207</v>
      </c>
      <c r="AG592" s="67"/>
      <c r="AH592" s="67"/>
    </row>
    <row r="593" spans="1:34" s="63" customFormat="1" ht="43.2">
      <c r="A593" s="67">
        <v>236</v>
      </c>
      <c r="B593" s="63">
        <v>1047</v>
      </c>
      <c r="C593" s="67" t="s">
        <v>836</v>
      </c>
      <c r="D593" s="67" t="s">
        <v>747</v>
      </c>
      <c r="E593" s="67" t="s">
        <v>748</v>
      </c>
      <c r="F593" s="67">
        <v>55.933300000000003</v>
      </c>
      <c r="G593" s="67">
        <v>-3.2166999999999999</v>
      </c>
      <c r="H593" s="67"/>
      <c r="O593" s="67" t="s">
        <v>742</v>
      </c>
      <c r="P593" s="63" t="s">
        <v>41</v>
      </c>
      <c r="R593" s="63" t="s">
        <v>41</v>
      </c>
      <c r="U593" s="81" t="s">
        <v>55</v>
      </c>
      <c r="V593" s="67" t="s">
        <v>193</v>
      </c>
      <c r="W593" s="67" t="s">
        <v>117</v>
      </c>
      <c r="X593" s="82"/>
      <c r="AC593" s="67">
        <v>8</v>
      </c>
      <c r="AD593" s="63" t="s">
        <v>47</v>
      </c>
      <c r="AE593" s="67">
        <v>3481</v>
      </c>
      <c r="AF593" s="67">
        <v>4453</v>
      </c>
      <c r="AG593" s="67"/>
      <c r="AH593" s="67"/>
    </row>
    <row r="594" spans="1:34" s="63" customFormat="1" ht="43.2">
      <c r="A594" s="67">
        <v>236</v>
      </c>
      <c r="B594" s="63">
        <v>1048</v>
      </c>
      <c r="C594" s="67" t="s">
        <v>836</v>
      </c>
      <c r="D594" s="67" t="s">
        <v>747</v>
      </c>
      <c r="E594" s="67" t="s">
        <v>748</v>
      </c>
      <c r="F594" s="67">
        <v>55.933300000000003</v>
      </c>
      <c r="G594" s="67">
        <v>-3.2166999999999999</v>
      </c>
      <c r="H594" s="67"/>
      <c r="O594" s="67" t="s">
        <v>742</v>
      </c>
      <c r="P594" s="63" t="s">
        <v>41</v>
      </c>
      <c r="R594" s="63" t="s">
        <v>41</v>
      </c>
      <c r="U594" s="81" t="s">
        <v>55</v>
      </c>
      <c r="V594" s="67" t="s">
        <v>193</v>
      </c>
      <c r="W594" s="67" t="s">
        <v>117</v>
      </c>
      <c r="X594" s="82"/>
      <c r="AC594" s="67">
        <v>8</v>
      </c>
      <c r="AD594" s="63" t="s">
        <v>47</v>
      </c>
      <c r="AE594" s="67">
        <v>7627</v>
      </c>
      <c r="AF594" s="67">
        <v>7172</v>
      </c>
      <c r="AG594" s="67"/>
      <c r="AH594" s="67"/>
    </row>
    <row r="595" spans="1:34" s="63" customFormat="1" ht="43.2">
      <c r="A595" s="67">
        <v>236</v>
      </c>
      <c r="B595" s="63">
        <v>1049</v>
      </c>
      <c r="C595" s="67" t="s">
        <v>836</v>
      </c>
      <c r="D595" s="67" t="s">
        <v>747</v>
      </c>
      <c r="E595" s="67" t="s">
        <v>748</v>
      </c>
      <c r="F595" s="67">
        <v>55.933300000000003</v>
      </c>
      <c r="G595" s="67">
        <v>-3.2166999999999999</v>
      </c>
      <c r="H595" s="67"/>
      <c r="O595" s="67" t="s">
        <v>742</v>
      </c>
      <c r="P595" s="63" t="s">
        <v>41</v>
      </c>
      <c r="R595" s="63" t="s">
        <v>41</v>
      </c>
      <c r="U595" s="81" t="s">
        <v>55</v>
      </c>
      <c r="V595" s="67" t="s">
        <v>193</v>
      </c>
      <c r="W595" s="67" t="s">
        <v>117</v>
      </c>
      <c r="X595" s="82"/>
      <c r="AC595" s="67">
        <v>8</v>
      </c>
      <c r="AD595" s="63" t="s">
        <v>47</v>
      </c>
      <c r="AE595" s="67">
        <v>4949</v>
      </c>
      <c r="AF595" s="67">
        <v>5432</v>
      </c>
      <c r="AG595" s="67"/>
      <c r="AH595" s="67"/>
    </row>
    <row r="596" spans="1:34" s="63" customFormat="1" ht="43.2">
      <c r="A596" s="67">
        <v>236</v>
      </c>
      <c r="B596" s="63">
        <v>1050</v>
      </c>
      <c r="C596" s="67" t="s">
        <v>836</v>
      </c>
      <c r="D596" s="67" t="s">
        <v>747</v>
      </c>
      <c r="E596" s="67" t="s">
        <v>748</v>
      </c>
      <c r="F596" s="67">
        <v>55.933300000000003</v>
      </c>
      <c r="G596" s="67">
        <v>-3.2166999999999999</v>
      </c>
      <c r="H596" s="67"/>
      <c r="O596" s="67" t="s">
        <v>742</v>
      </c>
      <c r="P596" s="63" t="s">
        <v>41</v>
      </c>
      <c r="R596" s="63" t="s">
        <v>41</v>
      </c>
      <c r="U596" s="81" t="s">
        <v>55</v>
      </c>
      <c r="V596" s="67" t="s">
        <v>193</v>
      </c>
      <c r="W596" s="67" t="s">
        <v>117</v>
      </c>
      <c r="X596" s="82"/>
      <c r="AC596" s="67">
        <v>8</v>
      </c>
      <c r="AD596" s="63" t="s">
        <v>47</v>
      </c>
      <c r="AE596" s="67">
        <v>7424</v>
      </c>
      <c r="AF596" s="67">
        <v>7294</v>
      </c>
      <c r="AG596" s="67"/>
      <c r="AH596" s="67"/>
    </row>
    <row r="597" spans="1:34" s="63" customFormat="1" ht="43.2">
      <c r="A597" s="67">
        <v>236</v>
      </c>
      <c r="B597" s="63">
        <v>1051</v>
      </c>
      <c r="C597" s="67" t="s">
        <v>836</v>
      </c>
      <c r="D597" s="67" t="s">
        <v>747</v>
      </c>
      <c r="E597" s="67" t="s">
        <v>748</v>
      </c>
      <c r="F597" s="67">
        <v>55.933300000000003</v>
      </c>
      <c r="G597" s="67">
        <v>-3.2166999999999999</v>
      </c>
      <c r="H597" s="67"/>
      <c r="O597" s="67" t="s">
        <v>742</v>
      </c>
      <c r="P597" s="63" t="s">
        <v>41</v>
      </c>
      <c r="R597" s="63" t="s">
        <v>41</v>
      </c>
      <c r="U597" s="81" t="s">
        <v>55</v>
      </c>
      <c r="V597" s="67" t="s">
        <v>193</v>
      </c>
      <c r="W597" s="67" t="s">
        <v>117</v>
      </c>
      <c r="X597" s="82"/>
      <c r="AC597" s="67">
        <v>8</v>
      </c>
      <c r="AD597" s="63" t="s">
        <v>47</v>
      </c>
      <c r="AE597" s="67">
        <v>8593</v>
      </c>
      <c r="AF597" s="67">
        <v>8817</v>
      </c>
      <c r="AG597" s="67"/>
      <c r="AH597" s="67"/>
    </row>
    <row r="598" spans="1:34" s="63" customFormat="1" ht="43.2">
      <c r="A598" s="67">
        <v>236</v>
      </c>
      <c r="B598" s="63">
        <v>1052</v>
      </c>
      <c r="C598" s="67" t="s">
        <v>836</v>
      </c>
      <c r="D598" s="67" t="s">
        <v>747</v>
      </c>
      <c r="E598" s="67" t="s">
        <v>748</v>
      </c>
      <c r="F598" s="67">
        <v>55.933300000000003</v>
      </c>
      <c r="G598" s="67">
        <v>-3.2166999999999999</v>
      </c>
      <c r="H598" s="67"/>
      <c r="O598" s="67" t="s">
        <v>742</v>
      </c>
      <c r="P598" s="63" t="s">
        <v>41</v>
      </c>
      <c r="R598" s="63" t="s">
        <v>41</v>
      </c>
      <c r="U598" s="81" t="s">
        <v>55</v>
      </c>
      <c r="V598" s="67" t="s">
        <v>193</v>
      </c>
      <c r="W598" s="67" t="s">
        <v>117</v>
      </c>
      <c r="X598" s="82"/>
      <c r="AC598" s="67">
        <v>8</v>
      </c>
      <c r="AD598" s="63" t="s">
        <v>47</v>
      </c>
      <c r="AE598" s="67">
        <v>4283</v>
      </c>
      <c r="AF598" s="67">
        <v>4711</v>
      </c>
      <c r="AG598" s="67"/>
      <c r="AH598" s="67"/>
    </row>
    <row r="599" spans="1:34" s="63" customFormat="1" ht="43.2">
      <c r="A599" s="67">
        <v>237</v>
      </c>
      <c r="B599" s="63">
        <v>1053</v>
      </c>
      <c r="C599" s="67" t="s">
        <v>837</v>
      </c>
      <c r="D599" s="67" t="s">
        <v>838</v>
      </c>
      <c r="E599" s="67" t="s">
        <v>839</v>
      </c>
      <c r="F599" s="67">
        <v>34.5</v>
      </c>
      <c r="G599" s="67">
        <v>113</v>
      </c>
      <c r="H599" s="67"/>
      <c r="O599" s="67" t="s">
        <v>745</v>
      </c>
      <c r="P599" s="63" t="s">
        <v>42</v>
      </c>
      <c r="R599" s="63" t="s">
        <v>41</v>
      </c>
      <c r="U599" s="81" t="s">
        <v>55</v>
      </c>
      <c r="V599" s="67" t="s">
        <v>193</v>
      </c>
      <c r="W599" s="67" t="s">
        <v>117</v>
      </c>
      <c r="X599" s="82" t="s">
        <v>118</v>
      </c>
      <c r="Y599" s="63">
        <v>150</v>
      </c>
      <c r="Z599" s="63">
        <v>105</v>
      </c>
      <c r="AA599" s="63">
        <v>45</v>
      </c>
      <c r="AC599" s="67">
        <v>3</v>
      </c>
      <c r="AD599" s="63" t="s">
        <v>47</v>
      </c>
      <c r="AE599" s="67">
        <v>4662</v>
      </c>
      <c r="AF599" s="67">
        <v>4758</v>
      </c>
      <c r="AG599" s="67"/>
      <c r="AH599" s="67"/>
    </row>
    <row r="600" spans="1:34" s="63" customFormat="1" ht="43.2">
      <c r="A600" s="67">
        <v>238</v>
      </c>
      <c r="B600" s="63">
        <v>1054</v>
      </c>
      <c r="C600" s="67" t="s">
        <v>840</v>
      </c>
      <c r="D600" s="67" t="s">
        <v>841</v>
      </c>
      <c r="E600" s="67" t="s">
        <v>842</v>
      </c>
      <c r="F600" s="67">
        <v>50.633299999999998</v>
      </c>
      <c r="G600" s="67">
        <v>17.850000000000001</v>
      </c>
      <c r="H600" s="67"/>
      <c r="M600" s="63">
        <v>6.77</v>
      </c>
      <c r="O600" s="67" t="s">
        <v>745</v>
      </c>
      <c r="P600" s="63" t="s">
        <v>42</v>
      </c>
      <c r="R600" s="63" t="s">
        <v>41</v>
      </c>
      <c r="U600" s="81" t="s">
        <v>55</v>
      </c>
      <c r="V600" s="67" t="s">
        <v>193</v>
      </c>
      <c r="W600" s="67" t="s">
        <v>117</v>
      </c>
      <c r="X600" s="82" t="s">
        <v>61</v>
      </c>
      <c r="Y600" s="63" t="s">
        <v>843</v>
      </c>
      <c r="AC600" s="67">
        <v>3</v>
      </c>
      <c r="AD600" s="63" t="s">
        <v>47</v>
      </c>
      <c r="AE600" s="67">
        <v>5400</v>
      </c>
      <c r="AF600" s="67">
        <v>5840</v>
      </c>
      <c r="AG600" s="67"/>
      <c r="AH600" s="67"/>
    </row>
    <row r="601" spans="1:34" s="63" customFormat="1" ht="43.2">
      <c r="A601" s="67">
        <v>238</v>
      </c>
      <c r="B601" s="63">
        <v>1055</v>
      </c>
      <c r="C601" s="67" t="s">
        <v>840</v>
      </c>
      <c r="D601" s="67" t="s">
        <v>841</v>
      </c>
      <c r="E601" s="67" t="s">
        <v>842</v>
      </c>
      <c r="F601" s="67">
        <v>50.633299999999998</v>
      </c>
      <c r="G601" s="67">
        <v>17.850000000000001</v>
      </c>
      <c r="H601" s="67"/>
      <c r="M601" s="63">
        <v>6.77</v>
      </c>
      <c r="O601" s="67" t="s">
        <v>745</v>
      </c>
      <c r="P601" s="63" t="s">
        <v>42</v>
      </c>
      <c r="R601" s="63" t="s">
        <v>41</v>
      </c>
      <c r="U601" s="81" t="s">
        <v>55</v>
      </c>
      <c r="V601" s="67" t="s">
        <v>193</v>
      </c>
      <c r="W601" s="67" t="s">
        <v>117</v>
      </c>
      <c r="X601" s="82" t="s">
        <v>61</v>
      </c>
      <c r="Y601" s="63" t="s">
        <v>843</v>
      </c>
      <c r="AC601" s="67">
        <v>3</v>
      </c>
      <c r="AD601" s="63" t="s">
        <v>47</v>
      </c>
      <c r="AE601" s="67">
        <v>4200</v>
      </c>
      <c r="AF601" s="67">
        <v>4830</v>
      </c>
      <c r="AG601" s="67"/>
      <c r="AH601" s="67"/>
    </row>
    <row r="602" spans="1:34" s="63" customFormat="1" ht="43.2">
      <c r="A602" s="67">
        <v>238</v>
      </c>
      <c r="B602" s="63">
        <v>1056</v>
      </c>
      <c r="C602" s="67" t="s">
        <v>840</v>
      </c>
      <c r="D602" s="67" t="s">
        <v>841</v>
      </c>
      <c r="E602" s="67" t="s">
        <v>842</v>
      </c>
      <c r="F602" s="67">
        <v>50.633299999999998</v>
      </c>
      <c r="G602" s="67">
        <v>17.850000000000001</v>
      </c>
      <c r="H602" s="67"/>
      <c r="M602" s="63">
        <v>6.77</v>
      </c>
      <c r="O602" s="67" t="s">
        <v>745</v>
      </c>
      <c r="P602" s="63" t="s">
        <v>42</v>
      </c>
      <c r="R602" s="63" t="s">
        <v>41</v>
      </c>
      <c r="U602" s="81" t="s">
        <v>55</v>
      </c>
      <c r="V602" s="67" t="s">
        <v>193</v>
      </c>
      <c r="W602" s="67" t="s">
        <v>117</v>
      </c>
      <c r="X602" s="82" t="s">
        <v>61</v>
      </c>
      <c r="Y602" s="63" t="s">
        <v>843</v>
      </c>
      <c r="AC602" s="67">
        <v>3</v>
      </c>
      <c r="AD602" s="63" t="s">
        <v>47</v>
      </c>
      <c r="AE602" s="67">
        <v>4960</v>
      </c>
      <c r="AF602" s="67">
        <v>4860</v>
      </c>
      <c r="AG602" s="67"/>
      <c r="AH602" s="67"/>
    </row>
    <row r="603" spans="1:34" s="63" customFormat="1" ht="43.2">
      <c r="A603" s="67">
        <v>238</v>
      </c>
      <c r="B603" s="63">
        <v>1057</v>
      </c>
      <c r="C603" s="67" t="s">
        <v>840</v>
      </c>
      <c r="D603" s="67" t="s">
        <v>841</v>
      </c>
      <c r="E603" s="67" t="s">
        <v>842</v>
      </c>
      <c r="F603" s="67">
        <v>50.633299999999998</v>
      </c>
      <c r="G603" s="67">
        <v>17.850000000000001</v>
      </c>
      <c r="H603" s="67"/>
      <c r="M603" s="63">
        <v>6.77</v>
      </c>
      <c r="O603" s="67" t="s">
        <v>745</v>
      </c>
      <c r="P603" s="63" t="s">
        <v>42</v>
      </c>
      <c r="R603" s="63" t="s">
        <v>41</v>
      </c>
      <c r="U603" s="81" t="s">
        <v>55</v>
      </c>
      <c r="V603" s="67" t="s">
        <v>193</v>
      </c>
      <c r="W603" s="67" t="s">
        <v>117</v>
      </c>
      <c r="X603" s="82" t="s">
        <v>61</v>
      </c>
      <c r="Y603" s="63" t="s">
        <v>843</v>
      </c>
      <c r="AC603" s="67">
        <v>3</v>
      </c>
      <c r="AD603" s="63" t="s">
        <v>47</v>
      </c>
      <c r="AE603" s="67">
        <v>4200</v>
      </c>
      <c r="AF603" s="67">
        <v>4500</v>
      </c>
      <c r="AG603" s="67"/>
      <c r="AH603" s="67"/>
    </row>
    <row r="604" spans="1:34" s="63" customFormat="1" ht="57.6">
      <c r="A604" s="67">
        <v>239</v>
      </c>
      <c r="B604" s="63">
        <v>1058</v>
      </c>
      <c r="C604" s="67" t="s">
        <v>844</v>
      </c>
      <c r="D604" s="67" t="s">
        <v>845</v>
      </c>
      <c r="E604" s="67" t="s">
        <v>846</v>
      </c>
      <c r="F604" s="67">
        <v>45.2</v>
      </c>
      <c r="G604" s="67">
        <v>9.6832999999999991</v>
      </c>
      <c r="H604" s="67"/>
      <c r="M604" s="63">
        <v>6.46</v>
      </c>
      <c r="O604" s="67" t="s">
        <v>54</v>
      </c>
      <c r="P604" s="63" t="s">
        <v>42</v>
      </c>
      <c r="R604" s="63" t="s">
        <v>41</v>
      </c>
      <c r="U604" s="81" t="s">
        <v>55</v>
      </c>
      <c r="V604" s="67" t="s">
        <v>193</v>
      </c>
      <c r="W604" s="67" t="s">
        <v>117</v>
      </c>
      <c r="X604" s="82" t="s">
        <v>61</v>
      </c>
      <c r="Y604" s="63" t="s">
        <v>847</v>
      </c>
      <c r="AC604" s="67">
        <v>4</v>
      </c>
      <c r="AD604" s="63" t="s">
        <v>47</v>
      </c>
      <c r="AE604" s="67">
        <v>7800</v>
      </c>
      <c r="AF604" s="67">
        <v>9080</v>
      </c>
      <c r="AG604" s="67"/>
      <c r="AH604" s="67"/>
    </row>
    <row r="605" spans="1:34" s="63" customFormat="1" ht="57.6">
      <c r="A605" s="67">
        <v>239</v>
      </c>
      <c r="B605" s="63">
        <v>1059</v>
      </c>
      <c r="C605" s="67" t="s">
        <v>844</v>
      </c>
      <c r="D605" s="67" t="s">
        <v>845</v>
      </c>
      <c r="E605" s="67" t="s">
        <v>846</v>
      </c>
      <c r="F605" s="67">
        <v>45.2</v>
      </c>
      <c r="G605" s="67">
        <v>9.6832999999999991</v>
      </c>
      <c r="H605" s="67"/>
      <c r="M605" s="63">
        <v>6.46</v>
      </c>
      <c r="O605" s="67" t="s">
        <v>54</v>
      </c>
      <c r="P605" s="63" t="s">
        <v>42</v>
      </c>
      <c r="R605" s="63" t="s">
        <v>41</v>
      </c>
      <c r="U605" s="81" t="s">
        <v>55</v>
      </c>
      <c r="V605" s="67" t="s">
        <v>193</v>
      </c>
      <c r="W605" s="67" t="s">
        <v>117</v>
      </c>
      <c r="X605" s="82" t="s">
        <v>61</v>
      </c>
      <c r="Y605" s="63">
        <v>0</v>
      </c>
      <c r="AC605" s="67">
        <v>4</v>
      </c>
      <c r="AD605" s="63" t="s">
        <v>47</v>
      </c>
      <c r="AE605" s="67">
        <v>5480</v>
      </c>
      <c r="AF605" s="67">
        <v>6580</v>
      </c>
      <c r="AG605" s="67"/>
      <c r="AH605" s="67"/>
    </row>
    <row r="606" spans="1:34" s="63" customFormat="1" ht="57.6">
      <c r="A606" s="67">
        <v>239</v>
      </c>
      <c r="B606" s="63">
        <v>1060</v>
      </c>
      <c r="C606" s="67" t="s">
        <v>844</v>
      </c>
      <c r="D606" s="67" t="s">
        <v>845</v>
      </c>
      <c r="E606" s="67" t="s">
        <v>846</v>
      </c>
      <c r="F606" s="67">
        <v>45.2</v>
      </c>
      <c r="G606" s="67">
        <v>9.6832999999999991</v>
      </c>
      <c r="H606" s="67"/>
      <c r="M606" s="63">
        <v>6.46</v>
      </c>
      <c r="O606" s="67" t="s">
        <v>54</v>
      </c>
      <c r="P606" s="63" t="s">
        <v>42</v>
      </c>
      <c r="R606" s="63" t="s">
        <v>41</v>
      </c>
      <c r="U606" s="81" t="s">
        <v>55</v>
      </c>
      <c r="V606" s="67" t="s">
        <v>193</v>
      </c>
      <c r="W606" s="67" t="s">
        <v>117</v>
      </c>
      <c r="X606" s="82" t="s">
        <v>61</v>
      </c>
      <c r="Y606" s="63">
        <v>250</v>
      </c>
      <c r="AC606" s="67">
        <v>4</v>
      </c>
      <c r="AD606" s="63" t="s">
        <v>47</v>
      </c>
      <c r="AE606" s="67">
        <v>8900</v>
      </c>
      <c r="AF606" s="67">
        <v>8660</v>
      </c>
      <c r="AG606" s="67"/>
      <c r="AH606" s="67"/>
    </row>
    <row r="607" spans="1:34" s="63" customFormat="1" ht="57.6">
      <c r="A607" s="67">
        <v>239</v>
      </c>
      <c r="B607" s="63">
        <v>1061</v>
      </c>
      <c r="C607" s="67" t="s">
        <v>844</v>
      </c>
      <c r="D607" s="67" t="s">
        <v>845</v>
      </c>
      <c r="E607" s="67" t="s">
        <v>846</v>
      </c>
      <c r="F607" s="67">
        <v>45.2</v>
      </c>
      <c r="G607" s="67">
        <v>9.6832999999999991</v>
      </c>
      <c r="H607" s="67"/>
      <c r="M607" s="63">
        <v>6.46</v>
      </c>
      <c r="O607" s="67" t="s">
        <v>54</v>
      </c>
      <c r="P607" s="63" t="s">
        <v>42</v>
      </c>
      <c r="R607" s="63" t="s">
        <v>41</v>
      </c>
      <c r="U607" s="81" t="s">
        <v>55</v>
      </c>
      <c r="V607" s="67" t="s">
        <v>193</v>
      </c>
      <c r="W607" s="67" t="s">
        <v>117</v>
      </c>
      <c r="X607" s="82" t="s">
        <v>61</v>
      </c>
      <c r="Y607" s="63">
        <v>300</v>
      </c>
      <c r="AC607" s="67">
        <v>4</v>
      </c>
      <c r="AD607" s="63" t="s">
        <v>47</v>
      </c>
      <c r="AE607" s="67">
        <v>9040</v>
      </c>
      <c r="AF607" s="67">
        <v>12000</v>
      </c>
      <c r="AG607" s="67"/>
      <c r="AH607" s="67"/>
    </row>
    <row r="608" spans="1:34" s="63" customFormat="1" ht="57.6">
      <c r="A608" s="67">
        <v>239</v>
      </c>
      <c r="B608" s="63">
        <v>1062</v>
      </c>
      <c r="C608" s="67" t="s">
        <v>844</v>
      </c>
      <c r="D608" s="67" t="s">
        <v>845</v>
      </c>
      <c r="E608" s="67" t="s">
        <v>846</v>
      </c>
      <c r="F608" s="67">
        <v>45.2</v>
      </c>
      <c r="G608" s="67">
        <v>9.6832999999999991</v>
      </c>
      <c r="H608" s="67"/>
      <c r="M608" s="63">
        <v>6.46</v>
      </c>
      <c r="O608" s="67" t="s">
        <v>54</v>
      </c>
      <c r="P608" s="63" t="s">
        <v>42</v>
      </c>
      <c r="R608" s="63" t="s">
        <v>41</v>
      </c>
      <c r="U608" s="81" t="s">
        <v>55</v>
      </c>
      <c r="V608" s="67" t="s">
        <v>193</v>
      </c>
      <c r="W608" s="67" t="s">
        <v>117</v>
      </c>
      <c r="X608" s="82" t="s">
        <v>61</v>
      </c>
      <c r="Y608" s="63" t="s">
        <v>847</v>
      </c>
      <c r="AC608" s="67">
        <v>4</v>
      </c>
      <c r="AD608" s="63" t="s">
        <v>47</v>
      </c>
      <c r="AE608" s="67">
        <v>8990</v>
      </c>
      <c r="AF608" s="67">
        <v>10520</v>
      </c>
      <c r="AG608" s="67"/>
      <c r="AH608" s="67"/>
    </row>
    <row r="609" spans="1:34" s="63" customFormat="1" ht="57.6">
      <c r="A609" s="67">
        <v>239</v>
      </c>
      <c r="B609" s="63">
        <v>1063</v>
      </c>
      <c r="C609" s="67" t="s">
        <v>844</v>
      </c>
      <c r="D609" s="67" t="s">
        <v>845</v>
      </c>
      <c r="E609" s="67" t="s">
        <v>846</v>
      </c>
      <c r="F609" s="67">
        <v>45.2</v>
      </c>
      <c r="G609" s="67">
        <v>9.6832999999999991</v>
      </c>
      <c r="H609" s="67"/>
      <c r="M609" s="63">
        <v>6.46</v>
      </c>
      <c r="O609" s="67" t="s">
        <v>54</v>
      </c>
      <c r="P609" s="63" t="s">
        <v>42</v>
      </c>
      <c r="R609" s="63" t="s">
        <v>41</v>
      </c>
      <c r="U609" s="81" t="s">
        <v>55</v>
      </c>
      <c r="V609" s="67" t="s">
        <v>193</v>
      </c>
      <c r="W609" s="67" t="s">
        <v>117</v>
      </c>
      <c r="X609" s="82" t="s">
        <v>61</v>
      </c>
      <c r="Y609" s="63">
        <v>0</v>
      </c>
      <c r="AC609" s="67">
        <v>4</v>
      </c>
      <c r="AD609" s="63" t="s">
        <v>47</v>
      </c>
      <c r="AE609" s="67">
        <v>4850</v>
      </c>
      <c r="AF609" s="67">
        <v>4750</v>
      </c>
      <c r="AG609" s="67"/>
      <c r="AH609" s="67"/>
    </row>
    <row r="610" spans="1:34" s="63" customFormat="1" ht="57.6">
      <c r="A610" s="67">
        <v>239</v>
      </c>
      <c r="B610" s="63">
        <v>1064</v>
      </c>
      <c r="C610" s="67" t="s">
        <v>844</v>
      </c>
      <c r="D610" s="67" t="s">
        <v>845</v>
      </c>
      <c r="E610" s="67" t="s">
        <v>846</v>
      </c>
      <c r="F610" s="67">
        <v>45.2</v>
      </c>
      <c r="G610" s="67">
        <v>9.6832999999999991</v>
      </c>
      <c r="H610" s="67"/>
      <c r="M610" s="63">
        <v>6.46</v>
      </c>
      <c r="O610" s="67" t="s">
        <v>54</v>
      </c>
      <c r="P610" s="63" t="s">
        <v>42</v>
      </c>
      <c r="R610" s="63" t="s">
        <v>41</v>
      </c>
      <c r="U610" s="81" t="s">
        <v>55</v>
      </c>
      <c r="V610" s="67" t="s">
        <v>193</v>
      </c>
      <c r="W610" s="67" t="s">
        <v>117</v>
      </c>
      <c r="X610" s="82" t="s">
        <v>61</v>
      </c>
      <c r="Y610" s="63">
        <v>250</v>
      </c>
      <c r="AC610" s="67">
        <v>4</v>
      </c>
      <c r="AD610" s="63" t="s">
        <v>47</v>
      </c>
      <c r="AE610" s="67">
        <v>10680</v>
      </c>
      <c r="AF610" s="67">
        <v>12920</v>
      </c>
      <c r="AG610" s="67"/>
      <c r="AH610" s="67"/>
    </row>
    <row r="611" spans="1:34" s="63" customFormat="1" ht="57.6">
      <c r="A611" s="67">
        <v>239</v>
      </c>
      <c r="B611" s="63">
        <v>1065</v>
      </c>
      <c r="C611" s="67" t="s">
        <v>844</v>
      </c>
      <c r="D611" s="67" t="s">
        <v>845</v>
      </c>
      <c r="E611" s="67" t="s">
        <v>846</v>
      </c>
      <c r="F611" s="67">
        <v>45.2</v>
      </c>
      <c r="G611" s="67">
        <v>9.6832999999999991</v>
      </c>
      <c r="H611" s="67"/>
      <c r="M611" s="63">
        <v>6.46</v>
      </c>
      <c r="O611" s="67" t="s">
        <v>54</v>
      </c>
      <c r="P611" s="63" t="s">
        <v>42</v>
      </c>
      <c r="R611" s="63" t="s">
        <v>41</v>
      </c>
      <c r="U611" s="81" t="s">
        <v>55</v>
      </c>
      <c r="V611" s="67" t="s">
        <v>193</v>
      </c>
      <c r="W611" s="67" t="s">
        <v>117</v>
      </c>
      <c r="X611" s="82" t="s">
        <v>61</v>
      </c>
      <c r="Y611" s="63">
        <v>300</v>
      </c>
      <c r="AC611" s="67">
        <v>4</v>
      </c>
      <c r="AD611" s="63" t="s">
        <v>47</v>
      </c>
      <c r="AE611" s="67">
        <v>11450</v>
      </c>
      <c r="AF611" s="67">
        <v>13880</v>
      </c>
      <c r="AG611" s="67"/>
      <c r="AH611" s="67"/>
    </row>
    <row r="612" spans="1:34" s="63" customFormat="1" ht="57.6">
      <c r="A612" s="67">
        <v>239</v>
      </c>
      <c r="B612" s="63">
        <v>1066</v>
      </c>
      <c r="C612" s="67" t="s">
        <v>844</v>
      </c>
      <c r="D612" s="67" t="s">
        <v>845</v>
      </c>
      <c r="E612" s="67" t="s">
        <v>846</v>
      </c>
      <c r="F612" s="67">
        <v>45.2</v>
      </c>
      <c r="G612" s="67">
        <v>9.6832999999999991</v>
      </c>
      <c r="H612" s="67"/>
      <c r="M612" s="63">
        <v>6.46</v>
      </c>
      <c r="O612" s="67" t="s">
        <v>54</v>
      </c>
      <c r="P612" s="63" t="s">
        <v>42</v>
      </c>
      <c r="R612" s="63" t="s">
        <v>41</v>
      </c>
      <c r="U612" s="81" t="s">
        <v>55</v>
      </c>
      <c r="V612" s="67" t="s">
        <v>193</v>
      </c>
      <c r="W612" s="67" t="s">
        <v>117</v>
      </c>
      <c r="X612" s="82" t="s">
        <v>61</v>
      </c>
      <c r="Y612" s="63" t="s">
        <v>847</v>
      </c>
      <c r="AC612" s="67">
        <v>4</v>
      </c>
      <c r="AD612" s="63" t="s">
        <v>47</v>
      </c>
      <c r="AE612" s="67">
        <v>9120</v>
      </c>
      <c r="AF612" s="67">
        <v>8670</v>
      </c>
      <c r="AG612" s="67"/>
      <c r="AH612" s="67"/>
    </row>
    <row r="613" spans="1:34" s="63" customFormat="1" ht="57.6">
      <c r="A613" s="67">
        <v>239</v>
      </c>
      <c r="B613" s="63">
        <v>1067</v>
      </c>
      <c r="C613" s="67" t="s">
        <v>844</v>
      </c>
      <c r="D613" s="67" t="s">
        <v>845</v>
      </c>
      <c r="E613" s="67" t="s">
        <v>846</v>
      </c>
      <c r="F613" s="67">
        <v>45.2</v>
      </c>
      <c r="G613" s="67">
        <v>9.6832999999999991</v>
      </c>
      <c r="H613" s="67"/>
      <c r="M613" s="63">
        <v>6.46</v>
      </c>
      <c r="O613" s="67" t="s">
        <v>54</v>
      </c>
      <c r="P613" s="63" t="s">
        <v>42</v>
      </c>
      <c r="R613" s="63" t="s">
        <v>41</v>
      </c>
      <c r="U613" s="81" t="s">
        <v>55</v>
      </c>
      <c r="V613" s="67" t="s">
        <v>193</v>
      </c>
      <c r="W613" s="67" t="s">
        <v>117</v>
      </c>
      <c r="X613" s="82" t="s">
        <v>61</v>
      </c>
      <c r="Y613" s="63">
        <v>0</v>
      </c>
      <c r="AC613" s="67">
        <v>4</v>
      </c>
      <c r="AD613" s="63" t="s">
        <v>47</v>
      </c>
      <c r="AE613" s="67">
        <v>3750</v>
      </c>
      <c r="AF613" s="67">
        <v>3490</v>
      </c>
      <c r="AG613" s="67"/>
      <c r="AH613" s="67"/>
    </row>
    <row r="614" spans="1:34" s="63" customFormat="1" ht="57.6">
      <c r="A614" s="67">
        <v>239</v>
      </c>
      <c r="B614" s="63">
        <v>1068</v>
      </c>
      <c r="C614" s="67" t="s">
        <v>844</v>
      </c>
      <c r="D614" s="67" t="s">
        <v>845</v>
      </c>
      <c r="E614" s="67" t="s">
        <v>846</v>
      </c>
      <c r="F614" s="67">
        <v>45.2</v>
      </c>
      <c r="G614" s="67">
        <v>9.6832999999999991</v>
      </c>
      <c r="H614" s="67"/>
      <c r="M614" s="63">
        <v>6.46</v>
      </c>
      <c r="O614" s="67" t="s">
        <v>54</v>
      </c>
      <c r="P614" s="63" t="s">
        <v>42</v>
      </c>
      <c r="R614" s="63" t="s">
        <v>41</v>
      </c>
      <c r="U614" s="81" t="s">
        <v>55</v>
      </c>
      <c r="V614" s="67" t="s">
        <v>193</v>
      </c>
      <c r="W614" s="67" t="s">
        <v>117</v>
      </c>
      <c r="X614" s="82" t="s">
        <v>61</v>
      </c>
      <c r="Y614" s="63">
        <v>250</v>
      </c>
      <c r="AC614" s="67">
        <v>4</v>
      </c>
      <c r="AD614" s="63" t="s">
        <v>47</v>
      </c>
      <c r="AE614" s="67">
        <v>11730</v>
      </c>
      <c r="AF614" s="67">
        <v>10720</v>
      </c>
      <c r="AG614" s="67"/>
      <c r="AH614" s="67"/>
    </row>
    <row r="615" spans="1:34" s="63" customFormat="1" ht="57.6">
      <c r="A615" s="67">
        <v>239</v>
      </c>
      <c r="B615" s="63">
        <v>1069</v>
      </c>
      <c r="C615" s="67" t="s">
        <v>844</v>
      </c>
      <c r="D615" s="67" t="s">
        <v>845</v>
      </c>
      <c r="E615" s="67" t="s">
        <v>846</v>
      </c>
      <c r="F615" s="67">
        <v>45.2</v>
      </c>
      <c r="G615" s="67">
        <v>9.6832999999999991</v>
      </c>
      <c r="H615" s="67"/>
      <c r="M615" s="63">
        <v>6.46</v>
      </c>
      <c r="O615" s="67" t="s">
        <v>54</v>
      </c>
      <c r="P615" s="63" t="s">
        <v>42</v>
      </c>
      <c r="R615" s="63" t="s">
        <v>41</v>
      </c>
      <c r="U615" s="81" t="s">
        <v>55</v>
      </c>
      <c r="V615" s="67" t="s">
        <v>193</v>
      </c>
      <c r="W615" s="67" t="s">
        <v>117</v>
      </c>
      <c r="X615" s="82" t="s">
        <v>61</v>
      </c>
      <c r="Y615" s="63">
        <v>300</v>
      </c>
      <c r="AC615" s="67">
        <v>4</v>
      </c>
      <c r="AD615" s="63" t="s">
        <v>47</v>
      </c>
      <c r="AE615" s="67">
        <v>11880</v>
      </c>
      <c r="AF615" s="67">
        <v>11800</v>
      </c>
      <c r="AG615" s="67"/>
      <c r="AH615" s="67"/>
    </row>
    <row r="616" spans="1:34" s="63" customFormat="1" ht="57.6">
      <c r="A616" s="67">
        <v>239</v>
      </c>
      <c r="B616" s="63">
        <v>1070</v>
      </c>
      <c r="C616" s="67" t="s">
        <v>844</v>
      </c>
      <c r="D616" s="67" t="s">
        <v>845</v>
      </c>
      <c r="E616" s="67" t="s">
        <v>846</v>
      </c>
      <c r="F616" s="67">
        <v>45.2</v>
      </c>
      <c r="G616" s="67">
        <v>9.6832999999999991</v>
      </c>
      <c r="H616" s="67"/>
      <c r="M616" s="63">
        <v>6.46</v>
      </c>
      <c r="O616" s="67" t="s">
        <v>54</v>
      </c>
      <c r="P616" s="63" t="s">
        <v>42</v>
      </c>
      <c r="R616" s="63" t="s">
        <v>41</v>
      </c>
      <c r="U616" s="81" t="s">
        <v>55</v>
      </c>
      <c r="V616" s="67" t="s">
        <v>193</v>
      </c>
      <c r="W616" s="67" t="s">
        <v>117</v>
      </c>
      <c r="X616" s="82" t="s">
        <v>61</v>
      </c>
      <c r="Y616" s="63" t="s">
        <v>847</v>
      </c>
      <c r="AC616" s="67">
        <v>4</v>
      </c>
      <c r="AD616" s="63" t="s">
        <v>47</v>
      </c>
      <c r="AE616" s="67">
        <v>14220</v>
      </c>
      <c r="AF616" s="67">
        <v>16410</v>
      </c>
      <c r="AG616" s="67"/>
      <c r="AH616" s="67"/>
    </row>
    <row r="617" spans="1:34" s="63" customFormat="1" ht="57.6">
      <c r="A617" s="67">
        <v>239</v>
      </c>
      <c r="B617" s="63">
        <v>1071</v>
      </c>
      <c r="C617" s="67" t="s">
        <v>844</v>
      </c>
      <c r="D617" s="67" t="s">
        <v>845</v>
      </c>
      <c r="E617" s="67" t="s">
        <v>846</v>
      </c>
      <c r="F617" s="67">
        <v>45.2</v>
      </c>
      <c r="G617" s="67">
        <v>9.6832999999999991</v>
      </c>
      <c r="H617" s="67"/>
      <c r="M617" s="63">
        <v>6.46</v>
      </c>
      <c r="O617" s="67" t="s">
        <v>54</v>
      </c>
      <c r="P617" s="63" t="s">
        <v>42</v>
      </c>
      <c r="R617" s="63" t="s">
        <v>41</v>
      </c>
      <c r="U617" s="81" t="s">
        <v>55</v>
      </c>
      <c r="V617" s="67" t="s">
        <v>193</v>
      </c>
      <c r="W617" s="67" t="s">
        <v>117</v>
      </c>
      <c r="X617" s="82" t="s">
        <v>61</v>
      </c>
      <c r="Y617" s="63">
        <v>0</v>
      </c>
      <c r="AC617" s="67">
        <v>4</v>
      </c>
      <c r="AD617" s="63" t="s">
        <v>47</v>
      </c>
      <c r="AE617" s="67">
        <v>11150</v>
      </c>
      <c r="AF617" s="67">
        <v>13000</v>
      </c>
      <c r="AG617" s="67"/>
      <c r="AH617" s="67"/>
    </row>
    <row r="618" spans="1:34" s="63" customFormat="1" ht="57.6">
      <c r="A618" s="67">
        <v>239</v>
      </c>
      <c r="B618" s="63">
        <v>1072</v>
      </c>
      <c r="C618" s="67" t="s">
        <v>844</v>
      </c>
      <c r="D618" s="67" t="s">
        <v>845</v>
      </c>
      <c r="E618" s="67" t="s">
        <v>846</v>
      </c>
      <c r="F618" s="67">
        <v>45.2</v>
      </c>
      <c r="G618" s="67">
        <v>9.6832999999999991</v>
      </c>
      <c r="H618" s="67"/>
      <c r="M618" s="63">
        <v>6.46</v>
      </c>
      <c r="O618" s="67" t="s">
        <v>54</v>
      </c>
      <c r="P618" s="63" t="s">
        <v>42</v>
      </c>
      <c r="R618" s="63" t="s">
        <v>41</v>
      </c>
      <c r="U618" s="81" t="s">
        <v>55</v>
      </c>
      <c r="V618" s="67" t="s">
        <v>193</v>
      </c>
      <c r="W618" s="67" t="s">
        <v>117</v>
      </c>
      <c r="X618" s="82" t="s">
        <v>61</v>
      </c>
      <c r="Y618" s="63">
        <v>250</v>
      </c>
      <c r="AC618" s="67">
        <v>4</v>
      </c>
      <c r="AD618" s="63" t="s">
        <v>47</v>
      </c>
      <c r="AE618" s="67">
        <v>15340</v>
      </c>
      <c r="AF618" s="67">
        <v>15230</v>
      </c>
      <c r="AG618" s="67"/>
      <c r="AH618" s="67"/>
    </row>
    <row r="619" spans="1:34" s="63" customFormat="1" ht="57.6">
      <c r="A619" s="67">
        <v>239</v>
      </c>
      <c r="B619" s="63">
        <v>1073</v>
      </c>
      <c r="C619" s="67" t="s">
        <v>844</v>
      </c>
      <c r="D619" s="67" t="s">
        <v>845</v>
      </c>
      <c r="E619" s="67" t="s">
        <v>846</v>
      </c>
      <c r="F619" s="67">
        <v>45.2</v>
      </c>
      <c r="G619" s="67">
        <v>9.6832999999999991</v>
      </c>
      <c r="H619" s="67"/>
      <c r="M619" s="63">
        <v>6.46</v>
      </c>
      <c r="O619" s="67" t="s">
        <v>54</v>
      </c>
      <c r="P619" s="63" t="s">
        <v>42</v>
      </c>
      <c r="R619" s="63" t="s">
        <v>41</v>
      </c>
      <c r="U619" s="81" t="s">
        <v>55</v>
      </c>
      <c r="V619" s="67" t="s">
        <v>193</v>
      </c>
      <c r="W619" s="67" t="s">
        <v>117</v>
      </c>
      <c r="X619" s="82" t="s">
        <v>61</v>
      </c>
      <c r="Y619" s="63">
        <v>300</v>
      </c>
      <c r="AC619" s="67">
        <v>4</v>
      </c>
      <c r="AD619" s="63" t="s">
        <v>47</v>
      </c>
      <c r="AE619" s="67">
        <v>16170</v>
      </c>
      <c r="AF619" s="67">
        <v>21000</v>
      </c>
      <c r="AG619" s="67"/>
      <c r="AH619" s="67"/>
    </row>
    <row r="620" spans="1:34" s="63" customFormat="1" ht="57.6">
      <c r="A620" s="67">
        <v>239</v>
      </c>
      <c r="B620" s="63">
        <v>1074</v>
      </c>
      <c r="C620" s="67" t="s">
        <v>844</v>
      </c>
      <c r="D620" s="67" t="s">
        <v>845</v>
      </c>
      <c r="E620" s="67" t="s">
        <v>846</v>
      </c>
      <c r="F620" s="67">
        <v>45.2</v>
      </c>
      <c r="G620" s="67">
        <v>9.6832999999999991</v>
      </c>
      <c r="H620" s="67"/>
      <c r="M620" s="63">
        <v>6.46</v>
      </c>
      <c r="O620" s="67" t="s">
        <v>54</v>
      </c>
      <c r="P620" s="63" t="s">
        <v>42</v>
      </c>
      <c r="R620" s="63" t="s">
        <v>41</v>
      </c>
      <c r="U620" s="81" t="s">
        <v>55</v>
      </c>
      <c r="V620" s="67" t="s">
        <v>193</v>
      </c>
      <c r="W620" s="67" t="s">
        <v>117</v>
      </c>
      <c r="X620" s="82" t="s">
        <v>61</v>
      </c>
      <c r="Y620" s="63" t="s">
        <v>847</v>
      </c>
      <c r="AC620" s="67">
        <v>4</v>
      </c>
      <c r="AD620" s="63" t="s">
        <v>47</v>
      </c>
      <c r="AE620" s="67">
        <v>15340</v>
      </c>
      <c r="AF620" s="67">
        <v>17570</v>
      </c>
      <c r="AG620" s="67"/>
      <c r="AH620" s="67"/>
    </row>
    <row r="621" spans="1:34" s="63" customFormat="1" ht="57.6">
      <c r="A621" s="67">
        <v>239</v>
      </c>
      <c r="B621" s="63">
        <v>1075</v>
      </c>
      <c r="C621" s="67" t="s">
        <v>844</v>
      </c>
      <c r="D621" s="67" t="s">
        <v>845</v>
      </c>
      <c r="E621" s="67" t="s">
        <v>846</v>
      </c>
      <c r="F621" s="67">
        <v>45.2</v>
      </c>
      <c r="G621" s="67">
        <v>9.6832999999999991</v>
      </c>
      <c r="H621" s="67"/>
      <c r="M621" s="63">
        <v>6.46</v>
      </c>
      <c r="O621" s="67" t="s">
        <v>54</v>
      </c>
      <c r="P621" s="63" t="s">
        <v>42</v>
      </c>
      <c r="R621" s="63" t="s">
        <v>41</v>
      </c>
      <c r="U621" s="81" t="s">
        <v>55</v>
      </c>
      <c r="V621" s="67" t="s">
        <v>193</v>
      </c>
      <c r="W621" s="67" t="s">
        <v>117</v>
      </c>
      <c r="X621" s="82" t="s">
        <v>61</v>
      </c>
      <c r="Y621" s="63">
        <v>0</v>
      </c>
      <c r="AC621" s="67">
        <v>4</v>
      </c>
      <c r="AD621" s="63" t="s">
        <v>47</v>
      </c>
      <c r="AE621" s="67">
        <v>8680</v>
      </c>
      <c r="AF621" s="67">
        <v>8830</v>
      </c>
      <c r="AG621" s="67"/>
      <c r="AH621" s="67"/>
    </row>
    <row r="622" spans="1:34" s="63" customFormat="1" ht="57.6">
      <c r="A622" s="67">
        <v>239</v>
      </c>
      <c r="B622" s="63">
        <v>1076</v>
      </c>
      <c r="C622" s="67" t="s">
        <v>844</v>
      </c>
      <c r="D622" s="67" t="s">
        <v>845</v>
      </c>
      <c r="E622" s="67" t="s">
        <v>846</v>
      </c>
      <c r="F622" s="67">
        <v>45.2</v>
      </c>
      <c r="G622" s="67">
        <v>9.6832999999999991</v>
      </c>
      <c r="H622" s="67"/>
      <c r="M622" s="63">
        <v>6.46</v>
      </c>
      <c r="O622" s="67" t="s">
        <v>54</v>
      </c>
      <c r="P622" s="63" t="s">
        <v>42</v>
      </c>
      <c r="R622" s="63" t="s">
        <v>41</v>
      </c>
      <c r="U622" s="81" t="s">
        <v>55</v>
      </c>
      <c r="V622" s="67" t="s">
        <v>193</v>
      </c>
      <c r="W622" s="67" t="s">
        <v>117</v>
      </c>
      <c r="X622" s="82" t="s">
        <v>61</v>
      </c>
      <c r="Y622" s="63">
        <v>250</v>
      </c>
      <c r="AC622" s="67">
        <v>4</v>
      </c>
      <c r="AD622" s="63" t="s">
        <v>47</v>
      </c>
      <c r="AE622" s="67">
        <v>17930</v>
      </c>
      <c r="AF622" s="67">
        <v>21150</v>
      </c>
      <c r="AG622" s="67"/>
      <c r="AH622" s="67"/>
    </row>
    <row r="623" spans="1:34" s="63" customFormat="1" ht="57.6">
      <c r="A623" s="67">
        <v>239</v>
      </c>
      <c r="B623" s="63">
        <v>1077</v>
      </c>
      <c r="C623" s="67" t="s">
        <v>844</v>
      </c>
      <c r="D623" s="67" t="s">
        <v>845</v>
      </c>
      <c r="E623" s="67" t="s">
        <v>846</v>
      </c>
      <c r="F623" s="67">
        <v>45.2</v>
      </c>
      <c r="G623" s="67">
        <v>9.6832999999999991</v>
      </c>
      <c r="H623" s="67"/>
      <c r="M623" s="63">
        <v>6.46</v>
      </c>
      <c r="O623" s="67" t="s">
        <v>54</v>
      </c>
      <c r="P623" s="63" t="s">
        <v>42</v>
      </c>
      <c r="R623" s="63" t="s">
        <v>41</v>
      </c>
      <c r="U623" s="81" t="s">
        <v>55</v>
      </c>
      <c r="V623" s="67" t="s">
        <v>193</v>
      </c>
      <c r="W623" s="67" t="s">
        <v>117</v>
      </c>
      <c r="X623" s="82" t="s">
        <v>61</v>
      </c>
      <c r="Y623" s="63">
        <v>300</v>
      </c>
      <c r="AC623" s="67">
        <v>4</v>
      </c>
      <c r="AD623" s="63" t="s">
        <v>47</v>
      </c>
      <c r="AE623" s="67">
        <v>19410</v>
      </c>
      <c r="AF623" s="67">
        <v>22740</v>
      </c>
      <c r="AG623" s="67"/>
      <c r="AH623" s="67"/>
    </row>
    <row r="624" spans="1:34" s="63" customFormat="1" ht="57.6">
      <c r="A624" s="67">
        <v>239</v>
      </c>
      <c r="B624" s="63">
        <v>1078</v>
      </c>
      <c r="C624" s="67" t="s">
        <v>844</v>
      </c>
      <c r="D624" s="67" t="s">
        <v>845</v>
      </c>
      <c r="E624" s="67" t="s">
        <v>846</v>
      </c>
      <c r="F624" s="67">
        <v>45.2</v>
      </c>
      <c r="G624" s="67">
        <v>9.6832999999999991</v>
      </c>
      <c r="H624" s="67"/>
      <c r="M624" s="63">
        <v>6.46</v>
      </c>
      <c r="O624" s="67" t="s">
        <v>54</v>
      </c>
      <c r="P624" s="63" t="s">
        <v>42</v>
      </c>
      <c r="R624" s="63" t="s">
        <v>41</v>
      </c>
      <c r="U624" s="81" t="s">
        <v>55</v>
      </c>
      <c r="V624" s="67" t="s">
        <v>193</v>
      </c>
      <c r="W624" s="67" t="s">
        <v>117</v>
      </c>
      <c r="X624" s="82" t="s">
        <v>61</v>
      </c>
      <c r="Y624" s="63" t="s">
        <v>847</v>
      </c>
      <c r="AC624" s="67">
        <v>4</v>
      </c>
      <c r="AD624" s="63" t="s">
        <v>47</v>
      </c>
      <c r="AE624" s="67">
        <v>14300</v>
      </c>
      <c r="AF624" s="67">
        <v>13830</v>
      </c>
      <c r="AG624" s="67"/>
      <c r="AH624" s="67"/>
    </row>
    <row r="625" spans="1:36" s="63" customFormat="1" ht="57.6">
      <c r="A625" s="67">
        <v>239</v>
      </c>
      <c r="B625" s="63">
        <v>1079</v>
      </c>
      <c r="C625" s="67" t="s">
        <v>844</v>
      </c>
      <c r="D625" s="67" t="s">
        <v>845</v>
      </c>
      <c r="E625" s="67" t="s">
        <v>846</v>
      </c>
      <c r="F625" s="67">
        <v>45.2</v>
      </c>
      <c r="G625" s="67">
        <v>9.6832999999999991</v>
      </c>
      <c r="H625" s="67"/>
      <c r="M625" s="63">
        <v>6.46</v>
      </c>
      <c r="O625" s="67" t="s">
        <v>54</v>
      </c>
      <c r="P625" s="63" t="s">
        <v>42</v>
      </c>
      <c r="R625" s="63" t="s">
        <v>41</v>
      </c>
      <c r="U625" s="81" t="s">
        <v>55</v>
      </c>
      <c r="V625" s="67" t="s">
        <v>193</v>
      </c>
      <c r="W625" s="67" t="s">
        <v>117</v>
      </c>
      <c r="X625" s="82" t="s">
        <v>61</v>
      </c>
      <c r="Y625" s="63">
        <v>0</v>
      </c>
      <c r="AC625" s="67">
        <v>4</v>
      </c>
      <c r="AD625" s="63" t="s">
        <v>47</v>
      </c>
      <c r="AE625" s="67">
        <v>6990</v>
      </c>
      <c r="AF625" s="67">
        <v>6840</v>
      </c>
      <c r="AG625" s="67"/>
      <c r="AH625" s="67"/>
    </row>
    <row r="626" spans="1:36" s="63" customFormat="1" ht="57.6">
      <c r="A626" s="67">
        <v>239</v>
      </c>
      <c r="B626" s="63">
        <v>1080</v>
      </c>
      <c r="C626" s="67" t="s">
        <v>844</v>
      </c>
      <c r="D626" s="67" t="s">
        <v>845</v>
      </c>
      <c r="E626" s="67" t="s">
        <v>846</v>
      </c>
      <c r="F626" s="67">
        <v>45.2</v>
      </c>
      <c r="G626" s="67">
        <v>9.6832999999999991</v>
      </c>
      <c r="H626" s="67"/>
      <c r="M626" s="63">
        <v>6.46</v>
      </c>
      <c r="O626" s="67" t="s">
        <v>54</v>
      </c>
      <c r="P626" s="63" t="s">
        <v>42</v>
      </c>
      <c r="R626" s="63" t="s">
        <v>41</v>
      </c>
      <c r="U626" s="81" t="s">
        <v>55</v>
      </c>
      <c r="V626" s="67" t="s">
        <v>193</v>
      </c>
      <c r="W626" s="67" t="s">
        <v>117</v>
      </c>
      <c r="X626" s="82" t="s">
        <v>61</v>
      </c>
      <c r="Y626" s="63">
        <v>250</v>
      </c>
      <c r="AC626" s="67">
        <v>4</v>
      </c>
      <c r="AD626" s="63" t="s">
        <v>47</v>
      </c>
      <c r="AE626" s="67">
        <v>17770</v>
      </c>
      <c r="AF626" s="67">
        <v>16380</v>
      </c>
      <c r="AG626" s="67"/>
      <c r="AH626" s="67"/>
    </row>
    <row r="627" spans="1:36" s="63" customFormat="1" ht="57.6">
      <c r="A627" s="67">
        <v>239</v>
      </c>
      <c r="B627" s="63">
        <v>1081</v>
      </c>
      <c r="C627" s="67" t="s">
        <v>844</v>
      </c>
      <c r="D627" s="67" t="s">
        <v>848</v>
      </c>
      <c r="E627" s="67" t="s">
        <v>849</v>
      </c>
      <c r="F627" s="67">
        <v>56.5</v>
      </c>
      <c r="G627" s="67">
        <v>9.5667000000000009</v>
      </c>
      <c r="H627" s="67"/>
      <c r="M627" s="63">
        <v>6.46</v>
      </c>
      <c r="O627" s="67" t="s">
        <v>54</v>
      </c>
      <c r="P627" s="63" t="s">
        <v>42</v>
      </c>
      <c r="R627" s="63" t="s">
        <v>41</v>
      </c>
      <c r="U627" s="81" t="s">
        <v>55</v>
      </c>
      <c r="V627" s="67" t="s">
        <v>193</v>
      </c>
      <c r="W627" s="67" t="s">
        <v>117</v>
      </c>
      <c r="X627" s="82" t="s">
        <v>61</v>
      </c>
      <c r="Y627" s="63">
        <v>300</v>
      </c>
      <c r="AC627" s="67">
        <v>4</v>
      </c>
      <c r="AD627" s="63" t="s">
        <v>47</v>
      </c>
      <c r="AE627" s="67">
        <v>18160</v>
      </c>
      <c r="AF627" s="67">
        <v>18270</v>
      </c>
      <c r="AG627" s="67"/>
      <c r="AH627" s="67"/>
    </row>
    <row r="628" spans="1:36" s="63" customFormat="1" ht="57.6">
      <c r="A628" s="67">
        <v>240</v>
      </c>
      <c r="B628" s="63">
        <v>1082</v>
      </c>
      <c r="C628" s="67" t="s">
        <v>850</v>
      </c>
      <c r="D628" s="67" t="s">
        <v>848</v>
      </c>
      <c r="E628" s="67" t="s">
        <v>849</v>
      </c>
      <c r="F628" s="67">
        <v>56.5</v>
      </c>
      <c r="G628" s="67">
        <v>9.5667000000000009</v>
      </c>
      <c r="H628" s="67"/>
      <c r="M628" s="63" t="s">
        <v>851</v>
      </c>
      <c r="O628" s="67" t="s">
        <v>745</v>
      </c>
      <c r="P628" s="63" t="s">
        <v>41</v>
      </c>
      <c r="R628" s="63" t="s">
        <v>41</v>
      </c>
      <c r="U628" s="81" t="s">
        <v>55</v>
      </c>
      <c r="V628" s="67" t="s">
        <v>193</v>
      </c>
      <c r="W628" s="67" t="s">
        <v>117</v>
      </c>
      <c r="X628" s="82" t="s">
        <v>61</v>
      </c>
      <c r="Y628" s="63">
        <v>100</v>
      </c>
      <c r="AC628" s="67">
        <v>3</v>
      </c>
      <c r="AD628" s="63" t="s">
        <v>47</v>
      </c>
      <c r="AE628" s="67">
        <v>6500</v>
      </c>
      <c r="AF628" s="67">
        <v>6500</v>
      </c>
      <c r="AG628" s="67"/>
      <c r="AH628" s="67"/>
    </row>
    <row r="629" spans="1:36" s="63" customFormat="1" ht="57.6">
      <c r="A629" s="67">
        <v>240</v>
      </c>
      <c r="B629" s="63">
        <v>1083</v>
      </c>
      <c r="C629" s="67" t="s">
        <v>850</v>
      </c>
      <c r="D629" s="67" t="s">
        <v>848</v>
      </c>
      <c r="E629" s="67" t="s">
        <v>849</v>
      </c>
      <c r="F629" s="67">
        <v>56.5</v>
      </c>
      <c r="G629" s="67">
        <v>9.5667000000000009</v>
      </c>
      <c r="H629" s="67"/>
      <c r="M629" s="63" t="s">
        <v>851</v>
      </c>
      <c r="O629" s="67" t="s">
        <v>745</v>
      </c>
      <c r="P629" s="63" t="s">
        <v>41</v>
      </c>
      <c r="R629" s="63" t="s">
        <v>41</v>
      </c>
      <c r="U629" s="81" t="s">
        <v>55</v>
      </c>
      <c r="V629" s="67" t="s">
        <v>193</v>
      </c>
      <c r="W629" s="67" t="s">
        <v>117</v>
      </c>
      <c r="X629" s="82" t="s">
        <v>61</v>
      </c>
      <c r="Y629" s="63">
        <v>100</v>
      </c>
      <c r="AC629" s="67">
        <v>3</v>
      </c>
      <c r="AD629" s="63" t="s">
        <v>47</v>
      </c>
      <c r="AE629" s="67">
        <v>6300</v>
      </c>
      <c r="AF629" s="67">
        <v>6500</v>
      </c>
      <c r="AG629" s="67"/>
      <c r="AH629" s="67"/>
    </row>
    <row r="630" spans="1:36" s="63" customFormat="1" ht="57.6">
      <c r="A630" s="67">
        <v>240</v>
      </c>
      <c r="B630" s="63">
        <v>1084</v>
      </c>
      <c r="C630" s="67" t="s">
        <v>850</v>
      </c>
      <c r="D630" s="67" t="s">
        <v>848</v>
      </c>
      <c r="E630" s="67" t="s">
        <v>849</v>
      </c>
      <c r="F630" s="67">
        <v>56.5</v>
      </c>
      <c r="G630" s="67">
        <v>9.5667000000000009</v>
      </c>
      <c r="H630" s="67"/>
      <c r="M630" s="63" t="s">
        <v>851</v>
      </c>
      <c r="O630" s="67" t="s">
        <v>745</v>
      </c>
      <c r="P630" s="63" t="s">
        <v>41</v>
      </c>
      <c r="R630" s="63" t="s">
        <v>41</v>
      </c>
      <c r="U630" s="81" t="s">
        <v>55</v>
      </c>
      <c r="V630" s="67" t="s">
        <v>193</v>
      </c>
      <c r="W630" s="67" t="s">
        <v>117</v>
      </c>
      <c r="X630" s="82" t="s">
        <v>61</v>
      </c>
      <c r="Y630" s="63">
        <v>100</v>
      </c>
      <c r="AC630" s="67">
        <v>3</v>
      </c>
      <c r="AD630" s="63" t="s">
        <v>47</v>
      </c>
      <c r="AE630" s="67">
        <v>6400</v>
      </c>
      <c r="AF630" s="67">
        <v>6400</v>
      </c>
      <c r="AG630" s="67"/>
      <c r="AH630" s="67"/>
    </row>
    <row r="631" spans="1:36" s="63" customFormat="1" ht="43.2">
      <c r="A631" s="67">
        <v>241</v>
      </c>
      <c r="B631" s="63">
        <v>1085</v>
      </c>
      <c r="C631" s="67" t="s">
        <v>852</v>
      </c>
      <c r="D631" s="67" t="s">
        <v>853</v>
      </c>
      <c r="E631" s="67" t="s">
        <v>854</v>
      </c>
      <c r="F631" s="67">
        <v>60.7</v>
      </c>
      <c r="G631" s="67">
        <v>10.85</v>
      </c>
      <c r="H631" s="67"/>
      <c r="M631" s="63">
        <v>5.9</v>
      </c>
      <c r="O631" s="67" t="s">
        <v>742</v>
      </c>
      <c r="P631" s="63" t="s">
        <v>42</v>
      </c>
      <c r="R631" s="63" t="s">
        <v>41</v>
      </c>
      <c r="U631" s="81" t="s">
        <v>55</v>
      </c>
      <c r="V631" s="67" t="s">
        <v>193</v>
      </c>
      <c r="W631" s="67" t="s">
        <v>117</v>
      </c>
      <c r="X631" s="82" t="s">
        <v>61</v>
      </c>
      <c r="Y631" s="63" t="s">
        <v>855</v>
      </c>
      <c r="AC631" s="67">
        <v>4</v>
      </c>
      <c r="AD631" s="63" t="s">
        <v>47</v>
      </c>
      <c r="AE631" s="67">
        <v>2900</v>
      </c>
      <c r="AF631" s="67">
        <v>3720</v>
      </c>
      <c r="AG631" s="67"/>
      <c r="AH631" s="67"/>
    </row>
    <row r="632" spans="1:36" s="63" customFormat="1" ht="43.2">
      <c r="A632" s="67">
        <v>241</v>
      </c>
      <c r="B632" s="63">
        <v>1086</v>
      </c>
      <c r="C632" s="67" t="s">
        <v>852</v>
      </c>
      <c r="D632" s="67" t="s">
        <v>853</v>
      </c>
      <c r="E632" s="67" t="s">
        <v>854</v>
      </c>
      <c r="F632" s="67">
        <v>60.7</v>
      </c>
      <c r="G632" s="67">
        <v>10.85</v>
      </c>
      <c r="H632" s="67"/>
      <c r="M632" s="63">
        <v>5.9</v>
      </c>
      <c r="O632" s="67" t="s">
        <v>742</v>
      </c>
      <c r="P632" s="63" t="s">
        <v>42</v>
      </c>
      <c r="R632" s="63" t="s">
        <v>41</v>
      </c>
      <c r="U632" s="81" t="s">
        <v>55</v>
      </c>
      <c r="V632" s="67" t="s">
        <v>193</v>
      </c>
      <c r="W632" s="67" t="s">
        <v>117</v>
      </c>
      <c r="X632" s="82" t="s">
        <v>61</v>
      </c>
      <c r="Y632" s="63" t="s">
        <v>855</v>
      </c>
      <c r="AC632" s="67">
        <v>4</v>
      </c>
      <c r="AD632" s="63" t="s">
        <v>47</v>
      </c>
      <c r="AE632" s="67">
        <v>4170</v>
      </c>
      <c r="AF632" s="67">
        <v>5280</v>
      </c>
      <c r="AG632" s="67"/>
      <c r="AH632" s="67"/>
    </row>
    <row r="633" spans="1:36" s="63" customFormat="1" ht="43.2">
      <c r="A633" s="67">
        <v>241</v>
      </c>
      <c r="B633" s="63">
        <v>1087</v>
      </c>
      <c r="C633" s="67" t="s">
        <v>852</v>
      </c>
      <c r="D633" s="67" t="s">
        <v>853</v>
      </c>
      <c r="E633" s="67" t="s">
        <v>854</v>
      </c>
      <c r="F633" s="67">
        <v>60.7</v>
      </c>
      <c r="G633" s="67">
        <v>10.85</v>
      </c>
      <c r="H633" s="67"/>
      <c r="M633" s="63">
        <v>5.9</v>
      </c>
      <c r="O633" s="67" t="s">
        <v>742</v>
      </c>
      <c r="P633" s="63" t="s">
        <v>42</v>
      </c>
      <c r="R633" s="63" t="s">
        <v>41</v>
      </c>
      <c r="U633" s="81" t="s">
        <v>55</v>
      </c>
      <c r="V633" s="67" t="s">
        <v>193</v>
      </c>
      <c r="W633" s="67" t="s">
        <v>117</v>
      </c>
      <c r="X633" s="82" t="s">
        <v>61</v>
      </c>
      <c r="Y633" s="63" t="s">
        <v>855</v>
      </c>
      <c r="AC633" s="67">
        <v>4</v>
      </c>
      <c r="AD633" s="63" t="s">
        <v>47</v>
      </c>
      <c r="AE633" s="67">
        <v>5010</v>
      </c>
      <c r="AF633" s="67">
        <v>5300</v>
      </c>
      <c r="AG633" s="67"/>
      <c r="AH633" s="67"/>
    </row>
    <row r="634" spans="1:36" s="63" customFormat="1" ht="43.2">
      <c r="A634" s="67">
        <v>241</v>
      </c>
      <c r="B634" s="63">
        <v>1088</v>
      </c>
      <c r="C634" s="67" t="s">
        <v>852</v>
      </c>
      <c r="D634" s="67" t="s">
        <v>856</v>
      </c>
      <c r="E634" s="67" t="s">
        <v>857</v>
      </c>
      <c r="F634" s="67">
        <v>59.666699999999999</v>
      </c>
      <c r="G634" s="67">
        <v>10.666700000000001</v>
      </c>
      <c r="H634" s="67"/>
      <c r="M634" s="63">
        <v>5.9</v>
      </c>
      <c r="O634" s="67" t="s">
        <v>817</v>
      </c>
      <c r="P634" s="63" t="s">
        <v>42</v>
      </c>
      <c r="R634" s="63" t="s">
        <v>41</v>
      </c>
      <c r="U634" s="81" t="s">
        <v>55</v>
      </c>
      <c r="V634" s="67" t="s">
        <v>193</v>
      </c>
      <c r="W634" s="67" t="s">
        <v>117</v>
      </c>
      <c r="X634" s="82" t="s">
        <v>61</v>
      </c>
      <c r="Y634" s="63" t="s">
        <v>855</v>
      </c>
      <c r="AC634" s="67">
        <v>4</v>
      </c>
      <c r="AD634" s="63" t="s">
        <v>47</v>
      </c>
      <c r="AE634" s="67">
        <v>2820</v>
      </c>
      <c r="AF634" s="67">
        <v>3040</v>
      </c>
      <c r="AG634" s="67"/>
      <c r="AH634" s="67"/>
      <c r="AI634" s="67"/>
      <c r="AJ634" s="67"/>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0915-508D-4FCF-85B8-84D11CC356CD}">
  <dimension ref="A1:AJ135"/>
  <sheetViews>
    <sheetView zoomScale="55" zoomScaleNormal="55" workbookViewId="0">
      <pane ySplit="1" topLeftCell="A36" activePane="bottomLeft" state="frozen"/>
      <selection activeCell="I1" sqref="I1"/>
      <selection pane="bottomLeft" activeCell="W22" sqref="W22"/>
    </sheetView>
  </sheetViews>
  <sheetFormatPr defaultRowHeight="14.4"/>
  <cols>
    <col min="6" max="7" width="8.88671875" style="9"/>
    <col min="30" max="30" width="12.33203125" customWidth="1"/>
  </cols>
  <sheetData>
    <row r="1" spans="1:36" s="49" customFormat="1" ht="28.8">
      <c r="A1" s="48" t="s">
        <v>0</v>
      </c>
      <c r="B1" s="48" t="s">
        <v>1</v>
      </c>
      <c r="C1" s="48" t="s">
        <v>2</v>
      </c>
      <c r="D1" s="48" t="s">
        <v>3</v>
      </c>
      <c r="E1" s="48" t="s">
        <v>4</v>
      </c>
      <c r="F1" s="48" t="s">
        <v>5</v>
      </c>
      <c r="G1" s="48" t="s">
        <v>6</v>
      </c>
      <c r="H1" s="48" t="s">
        <v>7</v>
      </c>
      <c r="I1" s="48" t="s">
        <v>8</v>
      </c>
      <c r="J1" s="48" t="s">
        <v>9</v>
      </c>
      <c r="K1" s="48" t="s">
        <v>10</v>
      </c>
      <c r="L1" s="48" t="s">
        <v>11</v>
      </c>
      <c r="M1" s="48" t="s">
        <v>12</v>
      </c>
      <c r="N1" s="48" t="s">
        <v>13</v>
      </c>
      <c r="O1" s="48" t="s">
        <v>14</v>
      </c>
      <c r="P1" s="48" t="s">
        <v>15</v>
      </c>
      <c r="Q1" s="48" t="s">
        <v>16</v>
      </c>
      <c r="R1" s="48" t="s">
        <v>17</v>
      </c>
      <c r="S1" s="48" t="s">
        <v>18</v>
      </c>
      <c r="T1" s="48" t="s">
        <v>19</v>
      </c>
      <c r="U1" s="50" t="s">
        <v>20</v>
      </c>
      <c r="V1" s="48" t="s">
        <v>21</v>
      </c>
      <c r="W1" s="48" t="s">
        <v>22</v>
      </c>
      <c r="X1" s="48" t="s">
        <v>23</v>
      </c>
      <c r="Y1" s="50" t="s">
        <v>24</v>
      </c>
      <c r="Z1" s="50" t="s">
        <v>25</v>
      </c>
      <c r="AA1" s="50" t="s">
        <v>26</v>
      </c>
      <c r="AB1" s="50" t="s">
        <v>27</v>
      </c>
      <c r="AC1" s="48" t="s">
        <v>28</v>
      </c>
      <c r="AD1" s="48" t="s">
        <v>29</v>
      </c>
      <c r="AE1" s="48" t="s">
        <v>30</v>
      </c>
      <c r="AF1" s="48" t="s">
        <v>31</v>
      </c>
      <c r="AG1" s="48" t="s">
        <v>32</v>
      </c>
      <c r="AH1" s="48" t="s">
        <v>33</v>
      </c>
      <c r="AI1" s="48" t="s">
        <v>34</v>
      </c>
      <c r="AJ1" s="48" t="s">
        <v>35</v>
      </c>
    </row>
    <row r="2" spans="1:36" s="63" customFormat="1" ht="86.4">
      <c r="A2" s="67">
        <v>189</v>
      </c>
      <c r="B2" s="63">
        <v>823</v>
      </c>
      <c r="C2" s="67" t="s">
        <v>858</v>
      </c>
      <c r="D2" s="67" t="s">
        <v>859</v>
      </c>
      <c r="E2" s="67" t="s">
        <v>860</v>
      </c>
      <c r="F2" s="67">
        <v>42</v>
      </c>
      <c r="G2" s="67">
        <v>21.45</v>
      </c>
      <c r="H2" s="67" t="s">
        <v>39</v>
      </c>
      <c r="K2" s="67" t="s">
        <v>861</v>
      </c>
      <c r="L2" s="67"/>
      <c r="M2" s="67">
        <v>7.5</v>
      </c>
      <c r="N2" s="67"/>
      <c r="O2" s="67" t="s">
        <v>862</v>
      </c>
      <c r="U2" s="81" t="s">
        <v>863</v>
      </c>
      <c r="V2" s="82" t="s">
        <v>864</v>
      </c>
      <c r="W2" s="82" t="s">
        <v>865</v>
      </c>
      <c r="X2" s="82" t="s">
        <v>118</v>
      </c>
      <c r="AC2" s="67">
        <v>3</v>
      </c>
      <c r="AD2" s="63" t="s">
        <v>47</v>
      </c>
      <c r="AE2" s="67">
        <v>118030</v>
      </c>
      <c r="AF2" s="67">
        <v>84970</v>
      </c>
      <c r="AG2" s="67">
        <v>11803</v>
      </c>
      <c r="AH2" s="67">
        <v>8497</v>
      </c>
      <c r="AI2" s="63">
        <f>AG2/SQRT(AC2)</f>
        <v>6814.4652272451531</v>
      </c>
      <c r="AJ2" s="63">
        <f>AH2/SQRT(AC2)</f>
        <v>4905.7452373042506</v>
      </c>
    </row>
    <row r="3" spans="1:36" s="63" customFormat="1" ht="86.4">
      <c r="A3" s="67">
        <v>189</v>
      </c>
      <c r="B3" s="63">
        <v>824</v>
      </c>
      <c r="C3" s="67" t="s">
        <v>858</v>
      </c>
      <c r="D3" s="67" t="s">
        <v>859</v>
      </c>
      <c r="E3" s="67" t="s">
        <v>860</v>
      </c>
      <c r="F3" s="67">
        <v>42</v>
      </c>
      <c r="G3" s="67">
        <v>21.45</v>
      </c>
      <c r="H3" s="67" t="s">
        <v>39</v>
      </c>
      <c r="K3" s="67" t="s">
        <v>861</v>
      </c>
      <c r="L3" s="67"/>
      <c r="M3" s="67">
        <v>7.5</v>
      </c>
      <c r="N3" s="67"/>
      <c r="O3" s="67" t="s">
        <v>862</v>
      </c>
      <c r="U3" s="81" t="s">
        <v>863</v>
      </c>
      <c r="V3" s="82" t="s">
        <v>864</v>
      </c>
      <c r="W3" s="82" t="s">
        <v>865</v>
      </c>
      <c r="X3" s="82" t="s">
        <v>118</v>
      </c>
      <c r="AC3" s="67">
        <v>3</v>
      </c>
      <c r="AD3" s="63" t="s">
        <v>47</v>
      </c>
      <c r="AE3" s="67">
        <v>114940</v>
      </c>
      <c r="AF3" s="67">
        <v>84970</v>
      </c>
      <c r="AG3" s="67">
        <v>11494</v>
      </c>
      <c r="AH3" s="67">
        <v>8497</v>
      </c>
      <c r="AI3" s="63">
        <f t="shared" ref="AI3:AI18" si="0">AG3/SQRT(AC3)</f>
        <v>6636.0639940655592</v>
      </c>
      <c r="AJ3" s="63">
        <f t="shared" ref="AJ3:AJ18" si="1">AH3/SQRT(AC3)</f>
        <v>4905.7452373042506</v>
      </c>
    </row>
    <row r="4" spans="1:36" s="63" customFormat="1" ht="86.4">
      <c r="A4" s="67">
        <v>189</v>
      </c>
      <c r="B4" s="63">
        <v>825</v>
      </c>
      <c r="C4" s="67" t="s">
        <v>858</v>
      </c>
      <c r="D4" s="67" t="s">
        <v>859</v>
      </c>
      <c r="E4" s="67" t="s">
        <v>860</v>
      </c>
      <c r="F4" s="67">
        <v>42</v>
      </c>
      <c r="G4" s="67">
        <v>21.45</v>
      </c>
      <c r="H4" s="67" t="s">
        <v>39</v>
      </c>
      <c r="K4" s="67" t="s">
        <v>861</v>
      </c>
      <c r="L4" s="67"/>
      <c r="M4" s="67">
        <v>7.5</v>
      </c>
      <c r="N4" s="67"/>
      <c r="O4" s="67" t="s">
        <v>862</v>
      </c>
      <c r="U4" s="81" t="s">
        <v>863</v>
      </c>
      <c r="V4" s="82" t="s">
        <v>864</v>
      </c>
      <c r="W4" s="82" t="s">
        <v>865</v>
      </c>
      <c r="X4" s="82" t="s">
        <v>118</v>
      </c>
      <c r="AC4" s="67">
        <v>3</v>
      </c>
      <c r="AD4" s="63" t="s">
        <v>47</v>
      </c>
      <c r="AE4" s="67">
        <v>106550</v>
      </c>
      <c r="AF4" s="67">
        <v>84970</v>
      </c>
      <c r="AG4" s="67">
        <v>10665</v>
      </c>
      <c r="AH4" s="67">
        <v>8497</v>
      </c>
      <c r="AI4" s="63">
        <f t="shared" si="0"/>
        <v>6157.4406209073595</v>
      </c>
      <c r="AJ4" s="63">
        <f t="shared" si="1"/>
        <v>4905.7452373042506</v>
      </c>
    </row>
    <row r="5" spans="1:36" s="63" customFormat="1" ht="86.4">
      <c r="A5" s="67">
        <v>189</v>
      </c>
      <c r="B5" s="63">
        <v>826</v>
      </c>
      <c r="C5" s="67" t="s">
        <v>858</v>
      </c>
      <c r="D5" s="67" t="s">
        <v>859</v>
      </c>
      <c r="E5" s="67" t="s">
        <v>860</v>
      </c>
      <c r="F5" s="67">
        <v>42</v>
      </c>
      <c r="G5" s="67">
        <v>21.45</v>
      </c>
      <c r="H5" s="67" t="s">
        <v>39</v>
      </c>
      <c r="K5" s="67" t="s">
        <v>861</v>
      </c>
      <c r="L5" s="67"/>
      <c r="M5" s="67">
        <v>7.5</v>
      </c>
      <c r="N5" s="67"/>
      <c r="O5" s="67" t="s">
        <v>862</v>
      </c>
      <c r="U5" s="81" t="s">
        <v>863</v>
      </c>
      <c r="V5" s="82" t="s">
        <v>864</v>
      </c>
      <c r="W5" s="82" t="s">
        <v>866</v>
      </c>
      <c r="X5" s="82" t="s">
        <v>118</v>
      </c>
      <c r="AC5" s="67">
        <v>3</v>
      </c>
      <c r="AD5" s="63" t="s">
        <v>47</v>
      </c>
      <c r="AE5" s="67">
        <v>118030</v>
      </c>
      <c r="AF5" s="67">
        <v>94930</v>
      </c>
      <c r="AG5" s="67">
        <v>11803</v>
      </c>
      <c r="AH5" s="67">
        <v>9493</v>
      </c>
      <c r="AI5" s="63">
        <f t="shared" si="0"/>
        <v>6814.4652272451531</v>
      </c>
      <c r="AJ5" s="63">
        <f t="shared" si="1"/>
        <v>5480.7861054171181</v>
      </c>
    </row>
    <row r="6" spans="1:36" s="63" customFormat="1" ht="86.4">
      <c r="A6" s="67">
        <v>189</v>
      </c>
      <c r="B6" s="63">
        <v>827</v>
      </c>
      <c r="C6" s="67" t="s">
        <v>858</v>
      </c>
      <c r="D6" s="67" t="s">
        <v>859</v>
      </c>
      <c r="E6" s="67" t="s">
        <v>860</v>
      </c>
      <c r="F6" s="67">
        <v>42</v>
      </c>
      <c r="G6" s="67">
        <v>21.45</v>
      </c>
      <c r="H6" s="67" t="s">
        <v>39</v>
      </c>
      <c r="K6" s="67" t="s">
        <v>861</v>
      </c>
      <c r="L6" s="67"/>
      <c r="M6" s="67">
        <v>7.5</v>
      </c>
      <c r="N6" s="67"/>
      <c r="O6" s="67" t="s">
        <v>862</v>
      </c>
      <c r="U6" s="81" t="s">
        <v>863</v>
      </c>
      <c r="V6" s="82" t="s">
        <v>864</v>
      </c>
      <c r="W6" s="82" t="s">
        <v>866</v>
      </c>
      <c r="X6" s="82" t="s">
        <v>118</v>
      </c>
      <c r="AC6" s="67">
        <v>3</v>
      </c>
      <c r="AD6" s="63" t="s">
        <v>47</v>
      </c>
      <c r="AE6" s="67">
        <v>114940</v>
      </c>
      <c r="AF6" s="67">
        <v>94330</v>
      </c>
      <c r="AG6" s="67">
        <v>11949</v>
      </c>
      <c r="AH6" s="67">
        <v>9493</v>
      </c>
      <c r="AI6" s="63">
        <f t="shared" si="0"/>
        <v>6898.7583665468383</v>
      </c>
      <c r="AJ6" s="63">
        <f t="shared" si="1"/>
        <v>5480.7861054171181</v>
      </c>
    </row>
    <row r="7" spans="1:36" s="63" customFormat="1" ht="86.4">
      <c r="A7" s="67">
        <v>189</v>
      </c>
      <c r="B7" s="63">
        <v>828</v>
      </c>
      <c r="C7" s="67" t="s">
        <v>858</v>
      </c>
      <c r="D7" s="67" t="s">
        <v>859</v>
      </c>
      <c r="E7" s="67" t="s">
        <v>860</v>
      </c>
      <c r="F7" s="67">
        <v>42</v>
      </c>
      <c r="G7" s="67">
        <v>21.45</v>
      </c>
      <c r="H7" s="67" t="s">
        <v>39</v>
      </c>
      <c r="K7" s="67" t="s">
        <v>861</v>
      </c>
      <c r="L7" s="67"/>
      <c r="M7" s="67">
        <v>7.5</v>
      </c>
      <c r="N7" s="67"/>
      <c r="O7" s="67" t="s">
        <v>862</v>
      </c>
      <c r="U7" s="81" t="s">
        <v>863</v>
      </c>
      <c r="V7" s="82" t="s">
        <v>864</v>
      </c>
      <c r="W7" s="82" t="s">
        <v>866</v>
      </c>
      <c r="X7" s="82" t="s">
        <v>118</v>
      </c>
      <c r="AC7" s="67">
        <v>3</v>
      </c>
      <c r="AD7" s="63" t="s">
        <v>47</v>
      </c>
      <c r="AE7" s="67">
        <v>106550</v>
      </c>
      <c r="AF7" s="67">
        <v>94930</v>
      </c>
      <c r="AG7" s="67">
        <v>10655</v>
      </c>
      <c r="AH7" s="67">
        <v>9493</v>
      </c>
      <c r="AI7" s="63">
        <f t="shared" si="0"/>
        <v>6151.6671182154632</v>
      </c>
      <c r="AJ7" s="63">
        <f t="shared" si="1"/>
        <v>5480.7861054171181</v>
      </c>
    </row>
    <row r="8" spans="1:36" s="63" customFormat="1" ht="57.6">
      <c r="A8" s="67">
        <v>190</v>
      </c>
      <c r="B8" s="63">
        <v>829</v>
      </c>
      <c r="C8" s="67" t="s">
        <v>867</v>
      </c>
      <c r="D8" s="67" t="s">
        <v>868</v>
      </c>
      <c r="E8" s="67" t="s">
        <v>869</v>
      </c>
      <c r="F8" s="67">
        <v>52.229700000000001</v>
      </c>
      <c r="G8" s="67">
        <v>21.0122</v>
      </c>
      <c r="H8" s="67" t="s">
        <v>619</v>
      </c>
      <c r="L8" s="67"/>
      <c r="M8" s="67">
        <v>6.5</v>
      </c>
      <c r="N8" s="67"/>
      <c r="O8" s="67" t="s">
        <v>870</v>
      </c>
      <c r="P8" s="67"/>
      <c r="U8" s="81" t="s">
        <v>871</v>
      </c>
      <c r="V8" s="82" t="s">
        <v>872</v>
      </c>
      <c r="W8" s="67" t="s">
        <v>873</v>
      </c>
      <c r="X8" s="82" t="s">
        <v>768</v>
      </c>
      <c r="AC8" s="67">
        <v>4</v>
      </c>
      <c r="AD8" s="63" t="s">
        <v>47</v>
      </c>
      <c r="AE8" s="67">
        <v>42700</v>
      </c>
      <c r="AF8" s="67">
        <v>41200</v>
      </c>
      <c r="AG8" s="67">
        <f t="shared" ref="AG8:AG18" si="2">0.1*AE8</f>
        <v>4270</v>
      </c>
      <c r="AH8" s="67">
        <f t="shared" ref="AH8:AH16" si="3">AF8*0.1</f>
        <v>4120</v>
      </c>
      <c r="AI8" s="63">
        <f t="shared" si="0"/>
        <v>2135</v>
      </c>
      <c r="AJ8" s="63">
        <f t="shared" si="1"/>
        <v>2060</v>
      </c>
    </row>
    <row r="9" spans="1:36" s="63" customFormat="1" ht="57.6">
      <c r="A9" s="67">
        <v>190</v>
      </c>
      <c r="B9" s="63">
        <v>830</v>
      </c>
      <c r="C9" s="67" t="s">
        <v>867</v>
      </c>
      <c r="D9" s="67" t="s">
        <v>868</v>
      </c>
      <c r="E9" s="67" t="s">
        <v>869</v>
      </c>
      <c r="F9" s="67">
        <v>52.229700000000001</v>
      </c>
      <c r="G9" s="67">
        <v>21.0122</v>
      </c>
      <c r="H9" s="67" t="s">
        <v>619</v>
      </c>
      <c r="M9" s="67">
        <v>6.5</v>
      </c>
      <c r="N9" s="67"/>
      <c r="O9" s="67" t="s">
        <v>870</v>
      </c>
      <c r="U9" s="81" t="s">
        <v>871</v>
      </c>
      <c r="V9" s="82" t="s">
        <v>872</v>
      </c>
      <c r="W9" s="67" t="s">
        <v>873</v>
      </c>
      <c r="X9" s="82" t="s">
        <v>768</v>
      </c>
      <c r="AC9" s="67">
        <v>4</v>
      </c>
      <c r="AD9" s="63" t="s">
        <v>47</v>
      </c>
      <c r="AE9" s="67">
        <v>44300</v>
      </c>
      <c r="AF9" s="67">
        <v>41200</v>
      </c>
      <c r="AG9" s="67">
        <f t="shared" si="2"/>
        <v>4430</v>
      </c>
      <c r="AH9" s="67">
        <f t="shared" si="3"/>
        <v>4120</v>
      </c>
      <c r="AI9" s="63">
        <f t="shared" si="0"/>
        <v>2215</v>
      </c>
      <c r="AJ9" s="63">
        <f t="shared" si="1"/>
        <v>2060</v>
      </c>
    </row>
    <row r="10" spans="1:36" s="63" customFormat="1" ht="57.6">
      <c r="A10" s="67">
        <v>190</v>
      </c>
      <c r="B10" s="63">
        <v>831</v>
      </c>
      <c r="C10" s="67" t="s">
        <v>867</v>
      </c>
      <c r="D10" s="67" t="s">
        <v>868</v>
      </c>
      <c r="E10" s="67" t="s">
        <v>869</v>
      </c>
      <c r="F10" s="67">
        <v>52.229700000000001</v>
      </c>
      <c r="G10" s="67">
        <v>21.0122</v>
      </c>
      <c r="H10" s="67" t="s">
        <v>619</v>
      </c>
      <c r="M10" s="67">
        <v>6.5</v>
      </c>
      <c r="N10" s="67"/>
      <c r="O10" s="67" t="s">
        <v>870</v>
      </c>
      <c r="U10" s="81" t="s">
        <v>871</v>
      </c>
      <c r="V10" s="82" t="s">
        <v>872</v>
      </c>
      <c r="W10" s="67" t="s">
        <v>873</v>
      </c>
      <c r="X10" s="82" t="s">
        <v>768</v>
      </c>
      <c r="AC10" s="67">
        <v>4</v>
      </c>
      <c r="AD10" s="63" t="s">
        <v>47</v>
      </c>
      <c r="AE10" s="67">
        <v>43500</v>
      </c>
      <c r="AF10" s="67">
        <v>41200</v>
      </c>
      <c r="AG10" s="67">
        <f t="shared" si="2"/>
        <v>4350</v>
      </c>
      <c r="AH10" s="67">
        <f t="shared" si="3"/>
        <v>4120</v>
      </c>
      <c r="AI10" s="63">
        <f t="shared" si="0"/>
        <v>2175</v>
      </c>
      <c r="AJ10" s="63">
        <f t="shared" si="1"/>
        <v>2060</v>
      </c>
    </row>
    <row r="11" spans="1:36" s="63" customFormat="1" ht="57.6">
      <c r="A11" s="67">
        <v>190</v>
      </c>
      <c r="B11" s="63">
        <v>832</v>
      </c>
      <c r="C11" s="67" t="s">
        <v>867</v>
      </c>
      <c r="D11" s="67" t="s">
        <v>868</v>
      </c>
      <c r="E11" s="67" t="s">
        <v>869</v>
      </c>
      <c r="F11" s="67">
        <v>52.229700000000001</v>
      </c>
      <c r="G11" s="67">
        <v>21.0122</v>
      </c>
      <c r="H11" s="67" t="s">
        <v>619</v>
      </c>
      <c r="M11" s="67">
        <v>6.5</v>
      </c>
      <c r="N11" s="67"/>
      <c r="O11" s="67" t="s">
        <v>870</v>
      </c>
      <c r="U11" s="81" t="s">
        <v>871</v>
      </c>
      <c r="V11" s="82" t="s">
        <v>872</v>
      </c>
      <c r="W11" s="67" t="s">
        <v>873</v>
      </c>
      <c r="X11" s="82" t="s">
        <v>768</v>
      </c>
      <c r="AC11" s="67">
        <v>4</v>
      </c>
      <c r="AD11" s="63" t="s">
        <v>47</v>
      </c>
      <c r="AE11" s="67">
        <v>46100</v>
      </c>
      <c r="AF11" s="67">
        <v>39900</v>
      </c>
      <c r="AG11" s="67">
        <f t="shared" si="2"/>
        <v>4610</v>
      </c>
      <c r="AH11" s="67">
        <f t="shared" si="3"/>
        <v>3990</v>
      </c>
      <c r="AI11" s="63">
        <f t="shared" si="0"/>
        <v>2305</v>
      </c>
      <c r="AJ11" s="63">
        <f t="shared" si="1"/>
        <v>1995</v>
      </c>
    </row>
    <row r="12" spans="1:36" s="63" customFormat="1" ht="57.6">
      <c r="A12" s="67">
        <v>190</v>
      </c>
      <c r="B12" s="63">
        <v>833</v>
      </c>
      <c r="C12" s="67" t="s">
        <v>867</v>
      </c>
      <c r="D12" s="67" t="s">
        <v>868</v>
      </c>
      <c r="E12" s="67" t="s">
        <v>869</v>
      </c>
      <c r="F12" s="67">
        <v>52.229700000000001</v>
      </c>
      <c r="G12" s="67">
        <v>21.0122</v>
      </c>
      <c r="H12" s="67" t="s">
        <v>619</v>
      </c>
      <c r="M12" s="67">
        <v>6.5</v>
      </c>
      <c r="N12" s="67"/>
      <c r="O12" s="67" t="s">
        <v>870</v>
      </c>
      <c r="U12" s="81" t="s">
        <v>871</v>
      </c>
      <c r="V12" s="82" t="s">
        <v>872</v>
      </c>
      <c r="W12" s="67" t="s">
        <v>873</v>
      </c>
      <c r="X12" s="82" t="s">
        <v>768</v>
      </c>
      <c r="AC12" s="67">
        <v>4</v>
      </c>
      <c r="AD12" s="63" t="s">
        <v>47</v>
      </c>
      <c r="AE12" s="67">
        <v>66500</v>
      </c>
      <c r="AF12" s="67">
        <v>39900</v>
      </c>
      <c r="AG12" s="67">
        <f t="shared" si="2"/>
        <v>6650</v>
      </c>
      <c r="AH12" s="67">
        <f t="shared" si="3"/>
        <v>3990</v>
      </c>
      <c r="AI12" s="63">
        <f t="shared" si="0"/>
        <v>3325</v>
      </c>
      <c r="AJ12" s="63">
        <f t="shared" si="1"/>
        <v>1995</v>
      </c>
    </row>
    <row r="13" spans="1:36" s="63" customFormat="1" ht="57.6">
      <c r="A13" s="67">
        <v>190</v>
      </c>
      <c r="B13" s="63">
        <v>834</v>
      </c>
      <c r="C13" s="67" t="s">
        <v>867</v>
      </c>
      <c r="D13" s="67" t="s">
        <v>868</v>
      </c>
      <c r="E13" s="67" t="s">
        <v>869</v>
      </c>
      <c r="F13" s="67">
        <v>52.229700000000001</v>
      </c>
      <c r="G13" s="67">
        <v>21.0122</v>
      </c>
      <c r="H13" s="67" t="s">
        <v>619</v>
      </c>
      <c r="M13" s="67">
        <v>6.5</v>
      </c>
      <c r="N13" s="67"/>
      <c r="O13" s="67" t="s">
        <v>870</v>
      </c>
      <c r="U13" s="81" t="s">
        <v>871</v>
      </c>
      <c r="V13" s="82" t="s">
        <v>872</v>
      </c>
      <c r="W13" s="67" t="s">
        <v>873</v>
      </c>
      <c r="X13" s="82" t="s">
        <v>768</v>
      </c>
      <c r="AC13" s="67">
        <v>4</v>
      </c>
      <c r="AD13" s="63" t="s">
        <v>47</v>
      </c>
      <c r="AE13" s="67">
        <v>51000</v>
      </c>
      <c r="AF13" s="67">
        <v>39900</v>
      </c>
      <c r="AG13" s="67">
        <f t="shared" si="2"/>
        <v>5100</v>
      </c>
      <c r="AH13" s="67">
        <f t="shared" si="3"/>
        <v>3990</v>
      </c>
      <c r="AI13" s="63">
        <f t="shared" si="0"/>
        <v>2550</v>
      </c>
      <c r="AJ13" s="63">
        <f t="shared" si="1"/>
        <v>1995</v>
      </c>
    </row>
    <row r="14" spans="1:36" s="63" customFormat="1" ht="57.6">
      <c r="A14" s="67">
        <v>190</v>
      </c>
      <c r="B14" s="63">
        <v>835</v>
      </c>
      <c r="C14" s="67" t="s">
        <v>867</v>
      </c>
      <c r="D14" s="67" t="s">
        <v>868</v>
      </c>
      <c r="E14" s="67" t="s">
        <v>869</v>
      </c>
      <c r="F14" s="67">
        <v>52.229700000000001</v>
      </c>
      <c r="G14" s="67">
        <v>21.0122</v>
      </c>
      <c r="H14" s="67" t="s">
        <v>619</v>
      </c>
      <c r="M14" s="67">
        <v>6.5</v>
      </c>
      <c r="N14" s="67"/>
      <c r="O14" s="67" t="s">
        <v>870</v>
      </c>
      <c r="U14" s="81" t="s">
        <v>871</v>
      </c>
      <c r="V14" s="82" t="s">
        <v>872</v>
      </c>
      <c r="W14" s="67" t="s">
        <v>873</v>
      </c>
      <c r="X14" s="82" t="s">
        <v>768</v>
      </c>
      <c r="AC14" s="67">
        <v>4</v>
      </c>
      <c r="AD14" s="63" t="s">
        <v>47</v>
      </c>
      <c r="AE14" s="67">
        <v>45800</v>
      </c>
      <c r="AF14" s="67">
        <v>35000</v>
      </c>
      <c r="AG14" s="67">
        <f t="shared" si="2"/>
        <v>4580</v>
      </c>
      <c r="AH14" s="67">
        <f t="shared" si="3"/>
        <v>3500</v>
      </c>
      <c r="AI14" s="63">
        <f t="shared" si="0"/>
        <v>2290</v>
      </c>
      <c r="AJ14" s="63">
        <f t="shared" si="1"/>
        <v>1750</v>
      </c>
    </row>
    <row r="15" spans="1:36" s="63" customFormat="1" ht="57.6">
      <c r="A15" s="67">
        <v>190</v>
      </c>
      <c r="B15" s="63">
        <v>836</v>
      </c>
      <c r="C15" s="67" t="s">
        <v>867</v>
      </c>
      <c r="D15" s="67" t="s">
        <v>868</v>
      </c>
      <c r="E15" s="67" t="s">
        <v>869</v>
      </c>
      <c r="F15" s="67">
        <v>52.229700000000001</v>
      </c>
      <c r="G15" s="67">
        <v>21.0122</v>
      </c>
      <c r="H15" s="67" t="s">
        <v>619</v>
      </c>
      <c r="M15" s="67">
        <v>6.5</v>
      </c>
      <c r="N15" s="67"/>
      <c r="O15" s="67" t="s">
        <v>870</v>
      </c>
      <c r="U15" s="81" t="s">
        <v>871</v>
      </c>
      <c r="V15" s="82" t="s">
        <v>872</v>
      </c>
      <c r="W15" s="67" t="s">
        <v>873</v>
      </c>
      <c r="X15" s="82" t="s">
        <v>768</v>
      </c>
      <c r="AC15" s="67">
        <v>4</v>
      </c>
      <c r="AD15" s="63" t="s">
        <v>47</v>
      </c>
      <c r="AE15" s="67">
        <v>40900</v>
      </c>
      <c r="AF15" s="67">
        <v>35000</v>
      </c>
      <c r="AG15" s="67">
        <f t="shared" si="2"/>
        <v>4090</v>
      </c>
      <c r="AH15" s="67">
        <f t="shared" si="3"/>
        <v>3500</v>
      </c>
      <c r="AI15" s="63">
        <f t="shared" si="0"/>
        <v>2045</v>
      </c>
      <c r="AJ15" s="63">
        <f t="shared" si="1"/>
        <v>1750</v>
      </c>
    </row>
    <row r="16" spans="1:36" s="63" customFormat="1" ht="57.6">
      <c r="A16" s="67">
        <v>190</v>
      </c>
      <c r="B16" s="63">
        <v>837</v>
      </c>
      <c r="C16" s="67" t="s">
        <v>867</v>
      </c>
      <c r="D16" s="67" t="s">
        <v>868</v>
      </c>
      <c r="E16" s="67" t="s">
        <v>869</v>
      </c>
      <c r="F16" s="67">
        <v>52.229700000000001</v>
      </c>
      <c r="G16" s="67">
        <v>21.0122</v>
      </c>
      <c r="H16" s="67" t="s">
        <v>619</v>
      </c>
      <c r="M16" s="67">
        <v>6.5</v>
      </c>
      <c r="N16" s="67"/>
      <c r="O16" s="67" t="s">
        <v>870</v>
      </c>
      <c r="U16" s="81" t="s">
        <v>871</v>
      </c>
      <c r="V16" s="82" t="s">
        <v>872</v>
      </c>
      <c r="W16" s="67" t="s">
        <v>873</v>
      </c>
      <c r="X16" s="82" t="s">
        <v>768</v>
      </c>
      <c r="AC16" s="67">
        <v>4</v>
      </c>
      <c r="AD16" s="63" t="s">
        <v>47</v>
      </c>
      <c r="AE16" s="67">
        <v>45300</v>
      </c>
      <c r="AF16" s="67">
        <v>35000</v>
      </c>
      <c r="AG16" s="67">
        <f t="shared" si="2"/>
        <v>4530</v>
      </c>
      <c r="AH16" s="67">
        <f t="shared" si="3"/>
        <v>3500</v>
      </c>
      <c r="AI16" s="63">
        <f t="shared" si="0"/>
        <v>2265</v>
      </c>
      <c r="AJ16" s="63">
        <f t="shared" si="1"/>
        <v>1750</v>
      </c>
    </row>
    <row r="17" spans="1:36" s="63" customFormat="1" ht="43.2">
      <c r="A17" s="63">
        <v>191</v>
      </c>
      <c r="B17" s="63">
        <v>838</v>
      </c>
      <c r="C17" s="67" t="s">
        <v>874</v>
      </c>
      <c r="D17" s="67" t="s">
        <v>875</v>
      </c>
      <c r="E17" s="67" t="s">
        <v>876</v>
      </c>
      <c r="F17" s="67">
        <v>53.081400000000002</v>
      </c>
      <c r="G17" s="67">
        <v>17.8644</v>
      </c>
      <c r="H17" s="67" t="s">
        <v>53</v>
      </c>
      <c r="M17" s="67">
        <v>6.29</v>
      </c>
      <c r="N17" s="67"/>
      <c r="O17" s="67" t="s">
        <v>877</v>
      </c>
      <c r="U17" s="81" t="s">
        <v>871</v>
      </c>
      <c r="V17" s="67" t="s">
        <v>878</v>
      </c>
      <c r="W17" s="67" t="s">
        <v>879</v>
      </c>
      <c r="X17" s="82" t="s">
        <v>880</v>
      </c>
      <c r="AC17" s="67">
        <v>4</v>
      </c>
      <c r="AD17" s="63" t="s">
        <v>47</v>
      </c>
      <c r="AE17" s="67">
        <v>51360</v>
      </c>
      <c r="AF17" s="67">
        <v>42440</v>
      </c>
      <c r="AG17" s="67">
        <f t="shared" si="2"/>
        <v>5136</v>
      </c>
      <c r="AH17" s="67">
        <f>0.1*AF17</f>
        <v>4244</v>
      </c>
      <c r="AI17" s="63">
        <f t="shared" si="0"/>
        <v>2568</v>
      </c>
      <c r="AJ17" s="63">
        <f t="shared" si="1"/>
        <v>2122</v>
      </c>
    </row>
    <row r="18" spans="1:36" s="63" customFormat="1" ht="43.2">
      <c r="A18" s="67">
        <v>192</v>
      </c>
      <c r="B18" s="63">
        <v>839</v>
      </c>
      <c r="C18" s="67" t="s">
        <v>881</v>
      </c>
      <c r="D18" s="67" t="s">
        <v>875</v>
      </c>
      <c r="E18" s="67" t="s">
        <v>876</v>
      </c>
      <c r="F18" s="67">
        <v>53.081400000000002</v>
      </c>
      <c r="G18" s="67">
        <v>17.8644</v>
      </c>
      <c r="H18" s="67" t="s">
        <v>39</v>
      </c>
      <c r="O18" s="67" t="s">
        <v>882</v>
      </c>
      <c r="U18" s="81" t="s">
        <v>871</v>
      </c>
      <c r="V18" s="67" t="s">
        <v>878</v>
      </c>
      <c r="W18" s="67" t="s">
        <v>879</v>
      </c>
      <c r="X18" s="82" t="s">
        <v>880</v>
      </c>
      <c r="AC18" s="67">
        <v>4</v>
      </c>
      <c r="AD18" s="63" t="s">
        <v>47</v>
      </c>
      <c r="AE18" s="67">
        <v>33400</v>
      </c>
      <c r="AF18" s="67">
        <v>29540</v>
      </c>
      <c r="AG18" s="67">
        <f t="shared" si="2"/>
        <v>3340</v>
      </c>
      <c r="AH18" s="67">
        <f>AF18*0.1</f>
        <v>2954</v>
      </c>
      <c r="AI18" s="63">
        <f t="shared" si="0"/>
        <v>1670</v>
      </c>
      <c r="AJ18" s="63">
        <f t="shared" si="1"/>
        <v>1477</v>
      </c>
    </row>
    <row r="19" spans="1:36" s="63" customFormat="1" ht="144">
      <c r="A19" s="67">
        <v>193</v>
      </c>
      <c r="B19" s="63">
        <v>840</v>
      </c>
      <c r="C19" s="67" t="s">
        <v>883</v>
      </c>
      <c r="D19" s="67" t="s">
        <v>884</v>
      </c>
      <c r="E19" s="67" t="s">
        <v>885</v>
      </c>
      <c r="F19" s="67">
        <v>40.4636</v>
      </c>
      <c r="G19" s="67">
        <v>-3.7492000000000001</v>
      </c>
      <c r="H19" s="67"/>
      <c r="M19" s="63" t="s">
        <v>886</v>
      </c>
      <c r="O19" s="67" t="s">
        <v>887</v>
      </c>
      <c r="U19" s="81" t="s">
        <v>888</v>
      </c>
      <c r="V19" s="67" t="s">
        <v>889</v>
      </c>
      <c r="W19" s="67" t="s">
        <v>890</v>
      </c>
      <c r="X19" s="82"/>
      <c r="AC19" s="67">
        <v>3</v>
      </c>
      <c r="AD19" s="63" t="s">
        <v>47</v>
      </c>
      <c r="AE19" s="67">
        <v>6408</v>
      </c>
      <c r="AF19" s="67">
        <v>1772</v>
      </c>
      <c r="AG19" s="67"/>
      <c r="AH19" s="67"/>
    </row>
    <row r="20" spans="1:36" s="63" customFormat="1" ht="144">
      <c r="A20" s="67">
        <v>194</v>
      </c>
      <c r="B20" s="63">
        <v>841</v>
      </c>
      <c r="C20" s="67" t="s">
        <v>891</v>
      </c>
      <c r="D20" s="67" t="s">
        <v>884</v>
      </c>
      <c r="E20" s="67" t="s">
        <v>885</v>
      </c>
      <c r="F20" s="67">
        <v>40.4636</v>
      </c>
      <c r="G20" s="67">
        <v>-3.7492000000000001</v>
      </c>
      <c r="H20" s="67"/>
      <c r="M20" s="63" t="s">
        <v>886</v>
      </c>
      <c r="O20" s="67" t="s">
        <v>892</v>
      </c>
      <c r="U20" s="81" t="s">
        <v>888</v>
      </c>
      <c r="V20" s="67" t="s">
        <v>889</v>
      </c>
      <c r="W20" s="67" t="s">
        <v>890</v>
      </c>
      <c r="X20" s="82"/>
      <c r="AC20" s="67">
        <v>3</v>
      </c>
      <c r="AD20" s="63" t="s">
        <v>47</v>
      </c>
      <c r="AE20" s="67">
        <v>4781</v>
      </c>
      <c r="AF20" s="67">
        <v>2162</v>
      </c>
      <c r="AG20" s="67"/>
      <c r="AH20" s="67"/>
    </row>
    <row r="21" spans="1:36" s="63" customFormat="1" ht="144">
      <c r="A21" s="67">
        <v>194</v>
      </c>
      <c r="B21" s="63">
        <v>842</v>
      </c>
      <c r="C21" s="67" t="s">
        <v>891</v>
      </c>
      <c r="D21" s="67" t="s">
        <v>884</v>
      </c>
      <c r="E21" s="67" t="s">
        <v>885</v>
      </c>
      <c r="F21" s="67">
        <v>40.463611</v>
      </c>
      <c r="G21" s="67">
        <v>-3.7491669999999999</v>
      </c>
      <c r="H21" s="67"/>
      <c r="M21" s="63" t="s">
        <v>886</v>
      </c>
      <c r="O21" s="67" t="s">
        <v>892</v>
      </c>
      <c r="U21" s="81" t="s">
        <v>888</v>
      </c>
      <c r="V21" s="67" t="s">
        <v>889</v>
      </c>
      <c r="W21" s="67" t="s">
        <v>890</v>
      </c>
      <c r="X21" s="82"/>
      <c r="AC21" s="67">
        <v>3</v>
      </c>
      <c r="AD21" s="63" t="s">
        <v>47</v>
      </c>
      <c r="AE21" s="67">
        <v>4650</v>
      </c>
      <c r="AF21" s="67">
        <v>2162</v>
      </c>
      <c r="AG21" s="67"/>
      <c r="AH21" s="67"/>
    </row>
    <row r="22" spans="1:36" s="63" customFormat="1" ht="144">
      <c r="A22" s="67">
        <v>194</v>
      </c>
      <c r="B22" s="63">
        <v>843</v>
      </c>
      <c r="C22" s="67" t="s">
        <v>891</v>
      </c>
      <c r="D22" s="67" t="s">
        <v>884</v>
      </c>
      <c r="E22" s="67" t="s">
        <v>885</v>
      </c>
      <c r="F22" s="67">
        <v>40.463611</v>
      </c>
      <c r="G22" s="67">
        <v>-3.7491669999999999</v>
      </c>
      <c r="H22" s="67"/>
      <c r="M22" s="63" t="s">
        <v>886</v>
      </c>
      <c r="O22" s="67" t="s">
        <v>892</v>
      </c>
      <c r="U22" s="81" t="s">
        <v>888</v>
      </c>
      <c r="V22" s="67" t="s">
        <v>889</v>
      </c>
      <c r="W22" s="67" t="s">
        <v>890</v>
      </c>
      <c r="X22" s="82"/>
      <c r="AC22" s="67">
        <v>3</v>
      </c>
      <c r="AD22" s="63" t="s">
        <v>47</v>
      </c>
      <c r="AE22" s="67">
        <v>4356</v>
      </c>
      <c r="AF22" s="67">
        <v>2547</v>
      </c>
      <c r="AG22" s="67"/>
      <c r="AH22" s="67"/>
    </row>
    <row r="23" spans="1:36" s="63" customFormat="1" ht="144">
      <c r="A23" s="67">
        <v>194</v>
      </c>
      <c r="B23" s="63">
        <v>844</v>
      </c>
      <c r="C23" s="67" t="s">
        <v>891</v>
      </c>
      <c r="D23" s="67" t="s">
        <v>884</v>
      </c>
      <c r="E23" s="67" t="s">
        <v>885</v>
      </c>
      <c r="F23" s="67">
        <v>40.463611</v>
      </c>
      <c r="G23" s="67">
        <v>-3.7491669999999999</v>
      </c>
      <c r="H23" s="67"/>
      <c r="M23" s="63" t="s">
        <v>886</v>
      </c>
      <c r="O23" s="67" t="s">
        <v>892</v>
      </c>
      <c r="U23" s="81" t="s">
        <v>888</v>
      </c>
      <c r="V23" s="67" t="s">
        <v>889</v>
      </c>
      <c r="W23" s="67" t="s">
        <v>890</v>
      </c>
      <c r="X23" s="82"/>
      <c r="AC23" s="67">
        <v>3</v>
      </c>
      <c r="AD23" s="63" t="s">
        <v>47</v>
      </c>
      <c r="AE23" s="67">
        <v>5103</v>
      </c>
      <c r="AF23" s="67">
        <v>2547</v>
      </c>
      <c r="AG23" s="67"/>
      <c r="AH23" s="67"/>
    </row>
    <row r="24" spans="1:36" s="63" customFormat="1" ht="144">
      <c r="A24" s="67">
        <v>195</v>
      </c>
      <c r="B24" s="63">
        <v>845</v>
      </c>
      <c r="C24" s="67" t="s">
        <v>893</v>
      </c>
      <c r="D24" s="67" t="s">
        <v>894</v>
      </c>
      <c r="E24" s="67" t="s">
        <v>895</v>
      </c>
      <c r="F24" s="67">
        <v>51.165556000000002</v>
      </c>
      <c r="G24" s="67">
        <v>10.451389000000001</v>
      </c>
      <c r="H24" s="67"/>
      <c r="M24" s="63" t="s">
        <v>896</v>
      </c>
      <c r="O24" s="67" t="s">
        <v>897</v>
      </c>
      <c r="U24" s="81" t="s">
        <v>888</v>
      </c>
      <c r="V24" s="67" t="s">
        <v>889</v>
      </c>
      <c r="W24" s="67" t="s">
        <v>890</v>
      </c>
      <c r="X24" s="82"/>
      <c r="AC24" s="67">
        <v>3</v>
      </c>
      <c r="AD24" s="63" t="s">
        <v>47</v>
      </c>
      <c r="AE24" s="67">
        <v>20200</v>
      </c>
      <c r="AF24" s="67">
        <v>8400</v>
      </c>
      <c r="AG24" s="67"/>
      <c r="AH24" s="67"/>
    </row>
    <row r="25" spans="1:36" s="63" customFormat="1" ht="144">
      <c r="A25" s="67">
        <v>195</v>
      </c>
      <c r="B25" s="63">
        <v>846</v>
      </c>
      <c r="C25" s="67" t="s">
        <v>1340</v>
      </c>
      <c r="D25" s="67" t="s">
        <v>894</v>
      </c>
      <c r="E25" s="67" t="s">
        <v>895</v>
      </c>
      <c r="F25" s="67">
        <v>51.165556000000002</v>
      </c>
      <c r="G25" s="67">
        <v>10.451389000000001</v>
      </c>
      <c r="H25" s="67"/>
      <c r="M25" s="63" t="s">
        <v>896</v>
      </c>
      <c r="O25" s="67" t="s">
        <v>898</v>
      </c>
      <c r="U25" s="81" t="s">
        <v>888</v>
      </c>
      <c r="V25" s="67" t="s">
        <v>889</v>
      </c>
      <c r="W25" s="67" t="s">
        <v>890</v>
      </c>
      <c r="X25" s="82"/>
      <c r="AC25" s="67">
        <v>3</v>
      </c>
      <c r="AD25" s="63" t="s">
        <v>47</v>
      </c>
      <c r="AE25" s="67">
        <v>20900</v>
      </c>
      <c r="AF25" s="67">
        <v>16800</v>
      </c>
      <c r="AG25" s="67"/>
      <c r="AH25" s="67"/>
    </row>
    <row r="26" spans="1:36" s="63" customFormat="1" ht="144">
      <c r="A26" s="67">
        <v>195</v>
      </c>
      <c r="B26" s="63">
        <v>847</v>
      </c>
      <c r="C26" s="67" t="s">
        <v>893</v>
      </c>
      <c r="D26" s="67" t="s">
        <v>894</v>
      </c>
      <c r="E26" s="67" t="s">
        <v>895</v>
      </c>
      <c r="F26" s="67">
        <v>51.165556000000002</v>
      </c>
      <c r="G26" s="67">
        <v>10.451389000000001</v>
      </c>
      <c r="H26" s="67"/>
      <c r="M26" s="63" t="s">
        <v>896</v>
      </c>
      <c r="O26" s="67" t="s">
        <v>898</v>
      </c>
      <c r="U26" s="81" t="s">
        <v>888</v>
      </c>
      <c r="V26" s="67" t="s">
        <v>889</v>
      </c>
      <c r="W26" s="67" t="s">
        <v>890</v>
      </c>
      <c r="X26" s="82"/>
      <c r="AC26" s="67">
        <v>3</v>
      </c>
      <c r="AD26" s="63" t="s">
        <v>47</v>
      </c>
      <c r="AE26" s="67">
        <v>14400</v>
      </c>
      <c r="AF26" s="67">
        <v>7100</v>
      </c>
      <c r="AG26" s="67"/>
      <c r="AH26" s="67"/>
    </row>
    <row r="27" spans="1:36" s="63" customFormat="1" ht="144">
      <c r="A27" s="67">
        <v>196</v>
      </c>
      <c r="B27" s="63">
        <v>848</v>
      </c>
      <c r="C27" s="67" t="s">
        <v>899</v>
      </c>
      <c r="D27" s="67" t="s">
        <v>884</v>
      </c>
      <c r="E27" s="67" t="s">
        <v>885</v>
      </c>
      <c r="F27" s="67">
        <v>40.463611</v>
      </c>
      <c r="G27" s="67">
        <v>-3.7491669999999999</v>
      </c>
      <c r="H27" s="67"/>
      <c r="M27" s="63" t="s">
        <v>886</v>
      </c>
      <c r="O27" s="67" t="s">
        <v>887</v>
      </c>
      <c r="U27" s="81" t="s">
        <v>888</v>
      </c>
      <c r="V27" s="67" t="s">
        <v>889</v>
      </c>
      <c r="W27" s="67" t="s">
        <v>890</v>
      </c>
      <c r="X27" s="82"/>
      <c r="AC27" s="67">
        <v>3</v>
      </c>
      <c r="AD27" s="63" t="s">
        <v>47</v>
      </c>
      <c r="AE27" s="67">
        <v>2381</v>
      </c>
      <c r="AF27" s="67">
        <v>1825</v>
      </c>
      <c r="AG27" s="67"/>
      <c r="AH27" s="67"/>
    </row>
    <row r="28" spans="1:36" s="63" customFormat="1" ht="144">
      <c r="A28" s="67">
        <v>196</v>
      </c>
      <c r="B28" s="63">
        <v>849</v>
      </c>
      <c r="C28" s="67" t="s">
        <v>899</v>
      </c>
      <c r="D28" s="67" t="s">
        <v>884</v>
      </c>
      <c r="E28" s="67" t="s">
        <v>885</v>
      </c>
      <c r="F28" s="67">
        <v>40.463611</v>
      </c>
      <c r="G28" s="67">
        <v>-3.7491669999999999</v>
      </c>
      <c r="H28" s="67"/>
      <c r="M28" s="63" t="s">
        <v>886</v>
      </c>
      <c r="O28" s="67" t="s">
        <v>887</v>
      </c>
      <c r="U28" s="81" t="s">
        <v>888</v>
      </c>
      <c r="V28" s="67" t="s">
        <v>889</v>
      </c>
      <c r="W28" s="67" t="s">
        <v>890</v>
      </c>
      <c r="X28" s="82"/>
      <c r="AC28" s="67">
        <v>3</v>
      </c>
      <c r="AD28" s="63" t="s">
        <v>47</v>
      </c>
      <c r="AE28" s="67">
        <v>1879</v>
      </c>
      <c r="AF28" s="67">
        <v>1825</v>
      </c>
      <c r="AG28" s="67"/>
      <c r="AH28" s="67"/>
    </row>
    <row r="29" spans="1:36" s="63" customFormat="1" ht="144">
      <c r="A29" s="67">
        <v>196</v>
      </c>
      <c r="B29" s="63">
        <v>850</v>
      </c>
      <c r="C29" s="67" t="s">
        <v>899</v>
      </c>
      <c r="D29" s="67" t="s">
        <v>884</v>
      </c>
      <c r="E29" s="67" t="s">
        <v>885</v>
      </c>
      <c r="F29" s="67">
        <v>40.463611</v>
      </c>
      <c r="G29" s="67">
        <v>-3.7491669999999999</v>
      </c>
      <c r="H29" s="67"/>
      <c r="M29" s="63" t="s">
        <v>886</v>
      </c>
      <c r="O29" s="67" t="s">
        <v>887</v>
      </c>
      <c r="U29" s="81" t="s">
        <v>888</v>
      </c>
      <c r="V29" s="67" t="s">
        <v>889</v>
      </c>
      <c r="W29" s="67" t="s">
        <v>890</v>
      </c>
      <c r="X29" s="82"/>
      <c r="AC29" s="67">
        <v>3</v>
      </c>
      <c r="AD29" s="63" t="s">
        <v>47</v>
      </c>
      <c r="AE29" s="67">
        <v>2004</v>
      </c>
      <c r="AF29" s="67">
        <v>1825</v>
      </c>
      <c r="AG29" s="67"/>
      <c r="AH29" s="67"/>
    </row>
    <row r="30" spans="1:36" s="63" customFormat="1" ht="144">
      <c r="A30" s="67">
        <v>196</v>
      </c>
      <c r="B30" s="63">
        <v>851</v>
      </c>
      <c r="C30" s="67" t="s">
        <v>899</v>
      </c>
      <c r="D30" s="67" t="s">
        <v>884</v>
      </c>
      <c r="E30" s="67" t="s">
        <v>885</v>
      </c>
      <c r="F30" s="67">
        <v>40.463611</v>
      </c>
      <c r="G30" s="67">
        <v>-3.7491669999999999</v>
      </c>
      <c r="H30" s="67"/>
      <c r="M30" s="63" t="s">
        <v>886</v>
      </c>
      <c r="O30" s="67" t="s">
        <v>887</v>
      </c>
      <c r="U30" s="81" t="s">
        <v>888</v>
      </c>
      <c r="V30" s="67" t="s">
        <v>889</v>
      </c>
      <c r="W30" s="67" t="s">
        <v>890</v>
      </c>
      <c r="X30" s="82"/>
      <c r="AC30" s="67">
        <v>3</v>
      </c>
      <c r="AD30" s="63" t="s">
        <v>47</v>
      </c>
      <c r="AE30" s="67">
        <v>2079</v>
      </c>
      <c r="AF30" s="67">
        <v>1825</v>
      </c>
      <c r="AG30" s="67"/>
      <c r="AH30" s="67"/>
    </row>
    <row r="31" spans="1:36" s="63" customFormat="1" ht="144">
      <c r="A31" s="67">
        <v>197</v>
      </c>
      <c r="B31" s="63">
        <v>852</v>
      </c>
      <c r="C31" s="67" t="s">
        <v>900</v>
      </c>
      <c r="D31" s="67" t="s">
        <v>901</v>
      </c>
      <c r="E31" s="67" t="s">
        <v>902</v>
      </c>
      <c r="F31" s="67">
        <v>54.702399999999997</v>
      </c>
      <c r="G31" s="67">
        <v>-3.2766000000000002</v>
      </c>
      <c r="H31" s="67"/>
      <c r="M31" s="63" t="s">
        <v>896</v>
      </c>
      <c r="O31" s="67" t="s">
        <v>892</v>
      </c>
      <c r="U31" s="81" t="s">
        <v>888</v>
      </c>
      <c r="V31" s="67" t="s">
        <v>889</v>
      </c>
      <c r="W31" s="67" t="s">
        <v>890</v>
      </c>
      <c r="X31" s="82"/>
      <c r="AC31" s="67">
        <v>3</v>
      </c>
      <c r="AD31" s="63" t="s">
        <v>47</v>
      </c>
      <c r="AE31" s="67">
        <v>4150</v>
      </c>
      <c r="AF31" s="67">
        <v>2500</v>
      </c>
      <c r="AG31" s="67"/>
      <c r="AH31" s="67"/>
    </row>
    <row r="32" spans="1:36" s="63" customFormat="1" ht="144">
      <c r="A32" s="67">
        <v>197</v>
      </c>
      <c r="B32" s="63">
        <v>853</v>
      </c>
      <c r="C32" s="67" t="s">
        <v>900</v>
      </c>
      <c r="D32" s="67" t="s">
        <v>901</v>
      </c>
      <c r="E32" s="67" t="s">
        <v>902</v>
      </c>
      <c r="F32" s="67">
        <v>54.702399999999997</v>
      </c>
      <c r="G32" s="67">
        <v>-3.2766000000000002</v>
      </c>
      <c r="H32" s="67"/>
      <c r="M32" s="63" t="s">
        <v>896</v>
      </c>
      <c r="O32" s="67" t="s">
        <v>892</v>
      </c>
      <c r="U32" s="81" t="s">
        <v>888</v>
      </c>
      <c r="V32" s="67" t="s">
        <v>889</v>
      </c>
      <c r="W32" s="67" t="s">
        <v>890</v>
      </c>
      <c r="X32" s="82"/>
      <c r="AC32" s="67">
        <v>3</v>
      </c>
      <c r="AD32" s="63" t="s">
        <v>47</v>
      </c>
      <c r="AE32" s="67">
        <v>5660</v>
      </c>
      <c r="AF32" s="67">
        <v>2500</v>
      </c>
      <c r="AG32" s="67"/>
      <c r="AH32" s="67"/>
    </row>
    <row r="33" spans="1:34" s="63" customFormat="1" ht="144">
      <c r="A33" s="67">
        <v>197</v>
      </c>
      <c r="B33" s="63">
        <v>854</v>
      </c>
      <c r="C33" s="67" t="s">
        <v>900</v>
      </c>
      <c r="D33" s="67" t="s">
        <v>901</v>
      </c>
      <c r="E33" s="67" t="s">
        <v>902</v>
      </c>
      <c r="F33" s="67">
        <v>54.702399999999997</v>
      </c>
      <c r="G33" s="67">
        <v>-3.2766000000000002</v>
      </c>
      <c r="H33" s="67"/>
      <c r="M33" s="63" t="s">
        <v>896</v>
      </c>
      <c r="O33" s="67" t="s">
        <v>892</v>
      </c>
      <c r="U33" s="81" t="s">
        <v>888</v>
      </c>
      <c r="V33" s="67" t="s">
        <v>889</v>
      </c>
      <c r="W33" s="67" t="s">
        <v>890</v>
      </c>
      <c r="X33" s="82"/>
      <c r="AC33" s="67">
        <v>3</v>
      </c>
      <c r="AD33" s="63" t="s">
        <v>47</v>
      </c>
      <c r="AE33" s="67">
        <v>6810</v>
      </c>
      <c r="AF33" s="67">
        <v>2500</v>
      </c>
      <c r="AG33" s="67"/>
      <c r="AH33" s="67"/>
    </row>
    <row r="34" spans="1:34" s="63" customFormat="1" ht="144">
      <c r="A34" s="67">
        <v>197</v>
      </c>
      <c r="B34" s="63">
        <v>855</v>
      </c>
      <c r="C34" s="67" t="s">
        <v>900</v>
      </c>
      <c r="D34" s="67" t="s">
        <v>901</v>
      </c>
      <c r="E34" s="67" t="s">
        <v>902</v>
      </c>
      <c r="F34" s="67">
        <v>54.702399999999997</v>
      </c>
      <c r="G34" s="67">
        <v>-3.2766000000000002</v>
      </c>
      <c r="H34" s="67"/>
      <c r="M34" s="63" t="s">
        <v>896</v>
      </c>
      <c r="O34" s="67" t="s">
        <v>892</v>
      </c>
      <c r="U34" s="81" t="s">
        <v>888</v>
      </c>
      <c r="V34" s="67" t="s">
        <v>889</v>
      </c>
      <c r="W34" s="67" t="s">
        <v>890</v>
      </c>
      <c r="X34" s="82"/>
      <c r="AC34" s="67">
        <v>3</v>
      </c>
      <c r="AD34" s="63" t="s">
        <v>47</v>
      </c>
      <c r="AE34" s="67">
        <v>6040</v>
      </c>
      <c r="AF34" s="67">
        <v>2500</v>
      </c>
      <c r="AG34" s="67"/>
      <c r="AH34" s="67"/>
    </row>
    <row r="35" spans="1:34" s="63" customFormat="1" ht="144">
      <c r="A35" s="67">
        <v>197</v>
      </c>
      <c r="B35" s="63">
        <v>856</v>
      </c>
      <c r="C35" s="67" t="s">
        <v>900</v>
      </c>
      <c r="D35" s="67" t="s">
        <v>901</v>
      </c>
      <c r="E35" s="67" t="s">
        <v>902</v>
      </c>
      <c r="F35" s="67">
        <v>54.702399999999997</v>
      </c>
      <c r="G35" s="67">
        <v>-3.2766000000000002</v>
      </c>
      <c r="H35" s="67"/>
      <c r="M35" s="63" t="s">
        <v>896</v>
      </c>
      <c r="O35" s="67" t="s">
        <v>892</v>
      </c>
      <c r="U35" s="81" t="s">
        <v>888</v>
      </c>
      <c r="V35" s="67" t="s">
        <v>889</v>
      </c>
      <c r="W35" s="67" t="s">
        <v>890</v>
      </c>
      <c r="X35" s="82"/>
      <c r="AC35" s="67">
        <v>3</v>
      </c>
      <c r="AD35" s="63" t="s">
        <v>47</v>
      </c>
      <c r="AE35" s="67">
        <v>6990</v>
      </c>
      <c r="AF35" s="67">
        <v>2500</v>
      </c>
      <c r="AG35" s="67"/>
      <c r="AH35" s="67"/>
    </row>
    <row r="36" spans="1:34" s="63" customFormat="1" ht="144">
      <c r="A36" s="67">
        <v>197</v>
      </c>
      <c r="B36" s="63">
        <v>857</v>
      </c>
      <c r="C36" s="67" t="s">
        <v>900</v>
      </c>
      <c r="D36" s="67" t="s">
        <v>901</v>
      </c>
      <c r="E36" s="67" t="s">
        <v>902</v>
      </c>
      <c r="F36" s="67">
        <v>54.702399999999997</v>
      </c>
      <c r="G36" s="67">
        <v>-3.2766000000000002</v>
      </c>
      <c r="H36" s="67"/>
      <c r="M36" s="63">
        <v>7</v>
      </c>
      <c r="O36" s="67" t="s">
        <v>892</v>
      </c>
      <c r="U36" s="81" t="s">
        <v>888</v>
      </c>
      <c r="V36" s="67" t="s">
        <v>889</v>
      </c>
      <c r="W36" s="67" t="s">
        <v>890</v>
      </c>
      <c r="X36" s="82"/>
      <c r="AC36" s="67">
        <v>3</v>
      </c>
      <c r="AD36" s="63" t="s">
        <v>47</v>
      </c>
      <c r="AE36" s="67">
        <v>2490</v>
      </c>
      <c r="AF36" s="67">
        <v>850</v>
      </c>
      <c r="AG36" s="67"/>
      <c r="AH36" s="67"/>
    </row>
    <row r="37" spans="1:34" s="63" customFormat="1" ht="144">
      <c r="A37" s="67">
        <v>197</v>
      </c>
      <c r="B37" s="63">
        <v>858</v>
      </c>
      <c r="C37" s="67" t="s">
        <v>900</v>
      </c>
      <c r="D37" s="67" t="s">
        <v>901</v>
      </c>
      <c r="E37" s="67" t="s">
        <v>902</v>
      </c>
      <c r="F37" s="67">
        <v>54.702399999999997</v>
      </c>
      <c r="G37" s="67">
        <v>-3.2766000000000002</v>
      </c>
      <c r="H37" s="67"/>
      <c r="M37" s="63">
        <v>7</v>
      </c>
      <c r="O37" s="67" t="s">
        <v>892</v>
      </c>
      <c r="U37" s="81" t="s">
        <v>888</v>
      </c>
      <c r="V37" s="67" t="s">
        <v>889</v>
      </c>
      <c r="W37" s="67" t="s">
        <v>890</v>
      </c>
      <c r="X37" s="82"/>
      <c r="AC37" s="67">
        <v>3</v>
      </c>
      <c r="AD37" s="63" t="s">
        <v>47</v>
      </c>
      <c r="AE37" s="67">
        <v>3440</v>
      </c>
      <c r="AF37" s="67">
        <v>850</v>
      </c>
      <c r="AG37" s="67"/>
      <c r="AH37" s="67"/>
    </row>
    <row r="38" spans="1:34" s="63" customFormat="1" ht="144">
      <c r="A38" s="67">
        <v>197</v>
      </c>
      <c r="B38" s="63">
        <v>859</v>
      </c>
      <c r="C38" s="67" t="s">
        <v>900</v>
      </c>
      <c r="D38" s="67" t="s">
        <v>901</v>
      </c>
      <c r="E38" s="67" t="s">
        <v>902</v>
      </c>
      <c r="F38" s="67">
        <v>54.702399999999997</v>
      </c>
      <c r="G38" s="67">
        <v>-3.2766000000000002</v>
      </c>
      <c r="H38" s="67"/>
      <c r="M38" s="63">
        <v>7</v>
      </c>
      <c r="O38" s="67" t="s">
        <v>892</v>
      </c>
      <c r="U38" s="81" t="s">
        <v>888</v>
      </c>
      <c r="V38" s="67" t="s">
        <v>889</v>
      </c>
      <c r="W38" s="67" t="s">
        <v>890</v>
      </c>
      <c r="X38" s="82"/>
      <c r="AC38" s="67">
        <v>3</v>
      </c>
      <c r="AD38" s="63" t="s">
        <v>47</v>
      </c>
      <c r="AE38" s="67">
        <v>3840</v>
      </c>
      <c r="AF38" s="67">
        <v>850</v>
      </c>
      <c r="AG38" s="67"/>
      <c r="AH38" s="67"/>
    </row>
    <row r="39" spans="1:34" s="63" customFormat="1" ht="144">
      <c r="A39" s="67">
        <v>197</v>
      </c>
      <c r="B39" s="63">
        <v>860</v>
      </c>
      <c r="C39" s="67" t="s">
        <v>900</v>
      </c>
      <c r="D39" s="67" t="s">
        <v>901</v>
      </c>
      <c r="E39" s="67" t="s">
        <v>902</v>
      </c>
      <c r="F39" s="67">
        <v>54.702399999999997</v>
      </c>
      <c r="G39" s="67">
        <v>-3.2766000000000002</v>
      </c>
      <c r="H39" s="67"/>
      <c r="M39" s="63">
        <v>7</v>
      </c>
      <c r="O39" s="67" t="s">
        <v>892</v>
      </c>
      <c r="U39" s="81" t="s">
        <v>888</v>
      </c>
      <c r="V39" s="67" t="s">
        <v>889</v>
      </c>
      <c r="W39" s="67" t="s">
        <v>890</v>
      </c>
      <c r="X39" s="82"/>
      <c r="AC39" s="67">
        <v>3</v>
      </c>
      <c r="AD39" s="63" t="s">
        <v>47</v>
      </c>
      <c r="AE39" s="67">
        <v>3130</v>
      </c>
      <c r="AF39" s="67">
        <v>850</v>
      </c>
      <c r="AG39" s="67"/>
      <c r="AH39" s="67"/>
    </row>
    <row r="40" spans="1:34" s="63" customFormat="1" ht="144">
      <c r="A40" s="67">
        <v>197</v>
      </c>
      <c r="B40" s="63">
        <v>861</v>
      </c>
      <c r="C40" s="67" t="s">
        <v>900</v>
      </c>
      <c r="D40" s="67" t="s">
        <v>901</v>
      </c>
      <c r="E40" s="67" t="s">
        <v>902</v>
      </c>
      <c r="F40" s="67">
        <v>54.702399999999997</v>
      </c>
      <c r="G40" s="67">
        <v>-3.2766000000000002</v>
      </c>
      <c r="H40" s="67"/>
      <c r="M40" s="63">
        <v>7</v>
      </c>
      <c r="O40" s="67" t="s">
        <v>892</v>
      </c>
      <c r="U40" s="81" t="s">
        <v>888</v>
      </c>
      <c r="V40" s="67" t="s">
        <v>889</v>
      </c>
      <c r="W40" s="67" t="s">
        <v>890</v>
      </c>
      <c r="X40" s="82"/>
      <c r="AC40" s="67">
        <v>3</v>
      </c>
      <c r="AD40" s="63" t="s">
        <v>47</v>
      </c>
      <c r="AE40" s="67">
        <v>3820</v>
      </c>
      <c r="AF40" s="67">
        <v>850</v>
      </c>
      <c r="AG40" s="67"/>
      <c r="AH40" s="67"/>
    </row>
    <row r="41" spans="1:34" s="63" customFormat="1" ht="144">
      <c r="A41" s="67">
        <v>197</v>
      </c>
      <c r="B41" s="63">
        <v>862</v>
      </c>
      <c r="C41" s="67" t="s">
        <v>900</v>
      </c>
      <c r="D41" s="67" t="s">
        <v>901</v>
      </c>
      <c r="E41" s="67" t="s">
        <v>902</v>
      </c>
      <c r="F41" s="67">
        <v>54.702399999999997</v>
      </c>
      <c r="G41" s="67">
        <v>-3.2766000000000002</v>
      </c>
      <c r="H41" s="67"/>
      <c r="M41" s="63" t="s">
        <v>896</v>
      </c>
      <c r="O41" s="67" t="s">
        <v>887</v>
      </c>
      <c r="U41" s="81" t="s">
        <v>888</v>
      </c>
      <c r="V41" s="67" t="s">
        <v>889</v>
      </c>
      <c r="W41" s="67" t="s">
        <v>890</v>
      </c>
      <c r="X41" s="82"/>
      <c r="AC41" s="67">
        <v>3</v>
      </c>
      <c r="AD41" s="63" t="s">
        <v>47</v>
      </c>
      <c r="AE41" s="67">
        <v>2490</v>
      </c>
      <c r="AF41" s="67">
        <v>240</v>
      </c>
      <c r="AG41" s="67"/>
      <c r="AH41" s="67"/>
    </row>
    <row r="42" spans="1:34" s="63" customFormat="1" ht="144">
      <c r="A42" s="67">
        <v>197</v>
      </c>
      <c r="B42" s="63">
        <v>863</v>
      </c>
      <c r="C42" s="67" t="s">
        <v>900</v>
      </c>
      <c r="D42" s="67" t="s">
        <v>901</v>
      </c>
      <c r="E42" s="67" t="s">
        <v>902</v>
      </c>
      <c r="F42" s="67">
        <v>54.702399999999997</v>
      </c>
      <c r="G42" s="67">
        <v>-3.2766000000000002</v>
      </c>
      <c r="H42" s="67"/>
      <c r="M42" s="63" t="s">
        <v>896</v>
      </c>
      <c r="O42" s="67" t="s">
        <v>887</v>
      </c>
      <c r="U42" s="81" t="s">
        <v>888</v>
      </c>
      <c r="V42" s="67" t="s">
        <v>889</v>
      </c>
      <c r="W42" s="67" t="s">
        <v>890</v>
      </c>
      <c r="X42" s="82"/>
      <c r="AC42" s="67">
        <v>3</v>
      </c>
      <c r="AD42" s="63" t="s">
        <v>47</v>
      </c>
      <c r="AE42" s="67">
        <v>3580</v>
      </c>
      <c r="AF42" s="67">
        <v>240</v>
      </c>
      <c r="AG42" s="67"/>
      <c r="AH42" s="67"/>
    </row>
    <row r="43" spans="1:34" s="63" customFormat="1" ht="144">
      <c r="A43" s="67">
        <v>197</v>
      </c>
      <c r="B43" s="63">
        <v>864</v>
      </c>
      <c r="C43" s="67" t="s">
        <v>900</v>
      </c>
      <c r="D43" s="67" t="s">
        <v>901</v>
      </c>
      <c r="E43" s="67" t="s">
        <v>902</v>
      </c>
      <c r="F43" s="67">
        <v>54.702399999999997</v>
      </c>
      <c r="G43" s="67">
        <v>-3.2766000000000002</v>
      </c>
      <c r="H43" s="67"/>
      <c r="M43" s="63" t="s">
        <v>896</v>
      </c>
      <c r="O43" s="67" t="s">
        <v>887</v>
      </c>
      <c r="U43" s="81" t="s">
        <v>888</v>
      </c>
      <c r="V43" s="67" t="s">
        <v>889</v>
      </c>
      <c r="W43" s="67" t="s">
        <v>890</v>
      </c>
      <c r="X43" s="82"/>
      <c r="AC43" s="67">
        <v>3</v>
      </c>
      <c r="AD43" s="63" t="s">
        <v>47</v>
      </c>
      <c r="AE43" s="67">
        <v>4750</v>
      </c>
      <c r="AF43" s="67">
        <v>240</v>
      </c>
      <c r="AG43" s="67"/>
      <c r="AH43" s="67"/>
    </row>
    <row r="44" spans="1:34" s="63" customFormat="1" ht="144">
      <c r="A44" s="67">
        <v>197</v>
      </c>
      <c r="B44" s="63">
        <v>865</v>
      </c>
      <c r="C44" s="67" t="s">
        <v>900</v>
      </c>
      <c r="D44" s="67" t="s">
        <v>901</v>
      </c>
      <c r="E44" s="67" t="s">
        <v>902</v>
      </c>
      <c r="F44" s="67">
        <v>54.702399999999997</v>
      </c>
      <c r="G44" s="67">
        <v>-3.2766000000000002</v>
      </c>
      <c r="H44" s="67"/>
      <c r="M44" s="63" t="s">
        <v>896</v>
      </c>
      <c r="O44" s="67" t="s">
        <v>887</v>
      </c>
      <c r="U44" s="81" t="s">
        <v>888</v>
      </c>
      <c r="V44" s="67" t="s">
        <v>889</v>
      </c>
      <c r="W44" s="67" t="s">
        <v>890</v>
      </c>
      <c r="X44" s="82"/>
      <c r="AC44" s="67">
        <v>3</v>
      </c>
      <c r="AD44" s="63" t="s">
        <v>47</v>
      </c>
      <c r="AE44" s="67">
        <v>5230</v>
      </c>
      <c r="AF44" s="67">
        <v>240</v>
      </c>
      <c r="AG44" s="67"/>
      <c r="AH44" s="67"/>
    </row>
    <row r="45" spans="1:34" s="63" customFormat="1" ht="144">
      <c r="A45" s="67">
        <v>197</v>
      </c>
      <c r="B45" s="63">
        <v>866</v>
      </c>
      <c r="C45" s="67" t="s">
        <v>900</v>
      </c>
      <c r="D45" s="67" t="s">
        <v>901</v>
      </c>
      <c r="E45" s="67" t="s">
        <v>902</v>
      </c>
      <c r="F45" s="67">
        <v>54.702399999999997</v>
      </c>
      <c r="G45" s="67">
        <v>-3.2766000000000002</v>
      </c>
      <c r="H45" s="67"/>
      <c r="M45" s="63" t="s">
        <v>896</v>
      </c>
      <c r="O45" s="67" t="s">
        <v>887</v>
      </c>
      <c r="U45" s="81" t="s">
        <v>888</v>
      </c>
      <c r="V45" s="67" t="s">
        <v>889</v>
      </c>
      <c r="W45" s="67" t="s">
        <v>890</v>
      </c>
      <c r="X45" s="82"/>
      <c r="AC45" s="67">
        <v>3</v>
      </c>
      <c r="AD45" s="63" t="s">
        <v>47</v>
      </c>
      <c r="AE45" s="67">
        <v>5290</v>
      </c>
      <c r="AF45" s="67">
        <v>240</v>
      </c>
      <c r="AG45" s="67"/>
      <c r="AH45" s="67"/>
    </row>
    <row r="46" spans="1:34" s="63" customFormat="1" ht="144">
      <c r="A46" s="67">
        <v>198</v>
      </c>
      <c r="B46" s="63">
        <v>867</v>
      </c>
      <c r="C46" s="67" t="s">
        <v>903</v>
      </c>
      <c r="D46" s="67" t="s">
        <v>884</v>
      </c>
      <c r="E46" s="67" t="s">
        <v>885</v>
      </c>
      <c r="F46" s="67">
        <v>40.463611</v>
      </c>
      <c r="G46" s="67">
        <v>-3.7491669999999999</v>
      </c>
      <c r="H46" s="67"/>
      <c r="M46" s="63" t="s">
        <v>886</v>
      </c>
      <c r="O46" s="67" t="s">
        <v>897</v>
      </c>
      <c r="U46" s="81" t="s">
        <v>888</v>
      </c>
      <c r="V46" s="67" t="s">
        <v>889</v>
      </c>
      <c r="W46" s="67" t="s">
        <v>890</v>
      </c>
      <c r="X46" s="82"/>
      <c r="AC46" s="67">
        <v>3</v>
      </c>
      <c r="AD46" s="63" t="s">
        <v>47</v>
      </c>
      <c r="AE46" s="67">
        <v>15598</v>
      </c>
      <c r="AF46" s="67">
        <v>3540</v>
      </c>
      <c r="AG46" s="67"/>
      <c r="AH46" s="67"/>
    </row>
    <row r="47" spans="1:34" s="63" customFormat="1" ht="144">
      <c r="A47" s="67">
        <v>198</v>
      </c>
      <c r="B47" s="63">
        <v>868</v>
      </c>
      <c r="C47" s="67" t="s">
        <v>903</v>
      </c>
      <c r="D47" s="67" t="s">
        <v>884</v>
      </c>
      <c r="E47" s="67" t="s">
        <v>885</v>
      </c>
      <c r="F47" s="67">
        <v>40.463611</v>
      </c>
      <c r="G47" s="67">
        <v>-3.7491669999999999</v>
      </c>
      <c r="H47" s="67"/>
      <c r="M47" s="63" t="s">
        <v>886</v>
      </c>
      <c r="O47" s="67" t="s">
        <v>897</v>
      </c>
      <c r="U47" s="81" t="s">
        <v>888</v>
      </c>
      <c r="V47" s="67" t="s">
        <v>889</v>
      </c>
      <c r="W47" s="67" t="s">
        <v>890</v>
      </c>
      <c r="X47" s="82"/>
      <c r="AC47" s="67">
        <v>3</v>
      </c>
      <c r="AD47" s="63" t="s">
        <v>47</v>
      </c>
      <c r="AE47" s="67">
        <v>17079</v>
      </c>
      <c r="AF47" s="67">
        <v>3540</v>
      </c>
      <c r="AG47" s="67"/>
      <c r="AH47" s="67"/>
    </row>
    <row r="48" spans="1:34" s="63" customFormat="1" ht="144">
      <c r="A48" s="67">
        <v>198</v>
      </c>
      <c r="B48" s="63">
        <v>869</v>
      </c>
      <c r="C48" s="67" t="s">
        <v>903</v>
      </c>
      <c r="D48" s="67" t="s">
        <v>884</v>
      </c>
      <c r="E48" s="67" t="s">
        <v>885</v>
      </c>
      <c r="F48" s="67">
        <v>40.463611</v>
      </c>
      <c r="G48" s="67">
        <v>-3.7491669999999999</v>
      </c>
      <c r="H48" s="67"/>
      <c r="M48" s="63" t="s">
        <v>886</v>
      </c>
      <c r="O48" s="67" t="s">
        <v>897</v>
      </c>
      <c r="U48" s="81" t="s">
        <v>888</v>
      </c>
      <c r="V48" s="67" t="s">
        <v>889</v>
      </c>
      <c r="W48" s="67" t="s">
        <v>890</v>
      </c>
      <c r="X48" s="82"/>
      <c r="AC48" s="67">
        <v>3</v>
      </c>
      <c r="AD48" s="63" t="s">
        <v>47</v>
      </c>
      <c r="AE48" s="67">
        <v>12076</v>
      </c>
      <c r="AF48" s="67">
        <v>5122</v>
      </c>
      <c r="AG48" s="67"/>
      <c r="AH48" s="67"/>
    </row>
    <row r="49" spans="1:34" s="63" customFormat="1" ht="144">
      <c r="A49" s="67">
        <v>198</v>
      </c>
      <c r="B49" s="63">
        <v>870</v>
      </c>
      <c r="C49" s="67" t="s">
        <v>903</v>
      </c>
      <c r="D49" s="67" t="s">
        <v>884</v>
      </c>
      <c r="E49" s="67" t="s">
        <v>885</v>
      </c>
      <c r="F49" s="67">
        <v>40.463611</v>
      </c>
      <c r="G49" s="67">
        <v>-3.7491669999999999</v>
      </c>
      <c r="H49" s="67"/>
      <c r="M49" s="63" t="s">
        <v>886</v>
      </c>
      <c r="O49" s="67" t="s">
        <v>897</v>
      </c>
      <c r="U49" s="81" t="s">
        <v>888</v>
      </c>
      <c r="V49" s="67" t="s">
        <v>889</v>
      </c>
      <c r="W49" s="67" t="s">
        <v>890</v>
      </c>
      <c r="X49" s="82"/>
      <c r="AC49" s="67">
        <v>3</v>
      </c>
      <c r="AD49" s="63" t="s">
        <v>47</v>
      </c>
      <c r="AE49" s="67">
        <v>12598</v>
      </c>
      <c r="AF49" s="67">
        <v>5122</v>
      </c>
      <c r="AG49" s="67"/>
      <c r="AH49" s="67"/>
    </row>
    <row r="50" spans="1:34" s="63" customFormat="1" ht="144">
      <c r="A50" s="67">
        <v>198</v>
      </c>
      <c r="B50" s="63">
        <v>871</v>
      </c>
      <c r="C50" s="67" t="s">
        <v>903</v>
      </c>
      <c r="D50" s="67" t="s">
        <v>884</v>
      </c>
      <c r="E50" s="67" t="s">
        <v>885</v>
      </c>
      <c r="F50" s="67">
        <v>40.463611</v>
      </c>
      <c r="G50" s="67">
        <v>-3.7491669999999999</v>
      </c>
      <c r="H50" s="67"/>
      <c r="M50" s="63" t="s">
        <v>886</v>
      </c>
      <c r="O50" s="67" t="s">
        <v>897</v>
      </c>
      <c r="U50" s="81" t="s">
        <v>888</v>
      </c>
      <c r="V50" s="67" t="s">
        <v>889</v>
      </c>
      <c r="W50" s="67" t="s">
        <v>890</v>
      </c>
      <c r="X50" s="82"/>
      <c r="AC50" s="67">
        <v>3</v>
      </c>
      <c r="AD50" s="63" t="s">
        <v>47</v>
      </c>
      <c r="AE50" s="67">
        <v>12031</v>
      </c>
      <c r="AF50" s="67">
        <v>4810</v>
      </c>
      <c r="AG50" s="67"/>
      <c r="AH50" s="67"/>
    </row>
    <row r="51" spans="1:34" s="63" customFormat="1" ht="144">
      <c r="A51" s="67">
        <v>198</v>
      </c>
      <c r="B51" s="63">
        <v>872</v>
      </c>
      <c r="C51" s="67" t="s">
        <v>903</v>
      </c>
      <c r="D51" s="67" t="s">
        <v>884</v>
      </c>
      <c r="E51" s="67" t="s">
        <v>885</v>
      </c>
      <c r="F51" s="67">
        <v>40.4636</v>
      </c>
      <c r="G51" s="67">
        <v>-3.7492000000000001</v>
      </c>
      <c r="H51" s="67"/>
      <c r="M51" s="63" t="s">
        <v>886</v>
      </c>
      <c r="O51" s="67" t="s">
        <v>897</v>
      </c>
      <c r="U51" s="81" t="s">
        <v>888</v>
      </c>
      <c r="V51" s="67" t="s">
        <v>889</v>
      </c>
      <c r="W51" s="67" t="s">
        <v>890</v>
      </c>
      <c r="X51" s="82"/>
      <c r="AC51" s="67">
        <v>3</v>
      </c>
      <c r="AD51" s="63" t="s">
        <v>47</v>
      </c>
      <c r="AE51" s="67">
        <v>11713</v>
      </c>
      <c r="AF51" s="67">
        <v>4810</v>
      </c>
      <c r="AG51" s="67"/>
      <c r="AH51" s="67"/>
    </row>
    <row r="52" spans="1:34" s="63" customFormat="1" ht="144">
      <c r="A52" s="67">
        <v>198</v>
      </c>
      <c r="B52" s="63">
        <v>873</v>
      </c>
      <c r="C52" s="67" t="s">
        <v>903</v>
      </c>
      <c r="D52" s="67" t="s">
        <v>884</v>
      </c>
      <c r="E52" s="67" t="s">
        <v>885</v>
      </c>
      <c r="F52" s="67">
        <v>40.4636</v>
      </c>
      <c r="G52" s="67">
        <v>-3.7492000000000001</v>
      </c>
      <c r="H52" s="67"/>
      <c r="M52" s="63" t="s">
        <v>886</v>
      </c>
      <c r="O52" s="67" t="s">
        <v>897</v>
      </c>
      <c r="U52" s="81" t="s">
        <v>888</v>
      </c>
      <c r="V52" s="67" t="s">
        <v>889</v>
      </c>
      <c r="W52" s="67" t="s">
        <v>890</v>
      </c>
      <c r="X52" s="82"/>
      <c r="AC52" s="67">
        <v>3</v>
      </c>
      <c r="AD52" s="63" t="s">
        <v>47</v>
      </c>
      <c r="AE52" s="67">
        <v>12726</v>
      </c>
      <c r="AF52" s="67">
        <v>4324</v>
      </c>
      <c r="AG52" s="67"/>
      <c r="AH52" s="67"/>
    </row>
    <row r="53" spans="1:34" s="63" customFormat="1" ht="144">
      <c r="A53" s="67">
        <v>198</v>
      </c>
      <c r="B53" s="63">
        <v>874</v>
      </c>
      <c r="C53" s="67" t="s">
        <v>903</v>
      </c>
      <c r="D53" s="67" t="s">
        <v>884</v>
      </c>
      <c r="E53" s="67" t="s">
        <v>885</v>
      </c>
      <c r="F53" s="67">
        <v>40.4636</v>
      </c>
      <c r="G53" s="67">
        <v>-3.7492000000000001</v>
      </c>
      <c r="H53" s="67"/>
      <c r="M53" s="63" t="s">
        <v>886</v>
      </c>
      <c r="O53" s="67" t="s">
        <v>897</v>
      </c>
      <c r="U53" s="81" t="s">
        <v>888</v>
      </c>
      <c r="V53" s="67" t="s">
        <v>889</v>
      </c>
      <c r="W53" s="67" t="s">
        <v>890</v>
      </c>
      <c r="X53" s="82"/>
      <c r="AC53" s="67">
        <v>3</v>
      </c>
      <c r="AD53" s="63" t="s">
        <v>47</v>
      </c>
      <c r="AE53" s="67">
        <v>13213</v>
      </c>
      <c r="AF53" s="67">
        <v>4324</v>
      </c>
      <c r="AG53" s="67"/>
      <c r="AH53" s="67"/>
    </row>
    <row r="54" spans="1:34" s="63" customFormat="1" ht="144">
      <c r="A54" s="67">
        <v>198</v>
      </c>
      <c r="B54" s="63">
        <v>875</v>
      </c>
      <c r="C54" s="67" t="s">
        <v>903</v>
      </c>
      <c r="D54" s="67" t="s">
        <v>884</v>
      </c>
      <c r="E54" s="67" t="s">
        <v>885</v>
      </c>
      <c r="F54" s="67">
        <v>40.4636</v>
      </c>
      <c r="G54" s="67">
        <v>-3.7492000000000001</v>
      </c>
      <c r="H54" s="67"/>
      <c r="M54" s="63" t="s">
        <v>886</v>
      </c>
      <c r="O54" s="67" t="s">
        <v>897</v>
      </c>
      <c r="U54" s="81" t="s">
        <v>888</v>
      </c>
      <c r="V54" s="67" t="s">
        <v>889</v>
      </c>
      <c r="W54" s="67" t="s">
        <v>890</v>
      </c>
      <c r="X54" s="82"/>
      <c r="AC54" s="67">
        <v>3</v>
      </c>
      <c r="AD54" s="63" t="s">
        <v>47</v>
      </c>
      <c r="AE54" s="67">
        <v>12913.3</v>
      </c>
      <c r="AF54" s="67">
        <v>4042.3</v>
      </c>
      <c r="AG54" s="67"/>
      <c r="AH54" s="67"/>
    </row>
    <row r="55" spans="1:34" s="63" customFormat="1" ht="144">
      <c r="A55" s="67">
        <v>198</v>
      </c>
      <c r="B55" s="63">
        <v>876</v>
      </c>
      <c r="C55" s="67" t="s">
        <v>903</v>
      </c>
      <c r="D55" s="67" t="s">
        <v>884</v>
      </c>
      <c r="E55" s="67" t="s">
        <v>885</v>
      </c>
      <c r="F55" s="67">
        <v>40.4636</v>
      </c>
      <c r="G55" s="67">
        <v>-3.7492000000000001</v>
      </c>
      <c r="H55" s="67"/>
      <c r="M55" s="63" t="s">
        <v>886</v>
      </c>
      <c r="O55" s="67" t="s">
        <v>897</v>
      </c>
      <c r="U55" s="81" t="s">
        <v>888</v>
      </c>
      <c r="V55" s="67" t="s">
        <v>889</v>
      </c>
      <c r="W55" s="67" t="s">
        <v>890</v>
      </c>
      <c r="X55" s="82"/>
      <c r="AC55" s="67">
        <v>3</v>
      </c>
      <c r="AD55" s="63" t="s">
        <v>47</v>
      </c>
      <c r="AE55" s="67">
        <v>8600.5</v>
      </c>
      <c r="AF55" s="67">
        <v>4042.3</v>
      </c>
      <c r="AG55" s="67"/>
      <c r="AH55" s="67"/>
    </row>
    <row r="56" spans="1:34" s="63" customFormat="1" ht="144">
      <c r="A56" s="67">
        <v>199</v>
      </c>
      <c r="B56" s="63">
        <v>877</v>
      </c>
      <c r="C56" s="67" t="s">
        <v>904</v>
      </c>
      <c r="D56" s="67" t="s">
        <v>884</v>
      </c>
      <c r="E56" s="67" t="s">
        <v>885</v>
      </c>
      <c r="F56" s="67">
        <v>40.4636</v>
      </c>
      <c r="G56" s="67">
        <v>-3.7492000000000001</v>
      </c>
      <c r="H56" s="67"/>
      <c r="M56" s="63" t="s">
        <v>886</v>
      </c>
      <c r="O56" s="67" t="s">
        <v>892</v>
      </c>
      <c r="U56" s="81" t="s">
        <v>888</v>
      </c>
      <c r="V56" s="67" t="s">
        <v>889</v>
      </c>
      <c r="W56" s="67" t="s">
        <v>890</v>
      </c>
      <c r="X56" s="82"/>
      <c r="AC56" s="67">
        <v>3</v>
      </c>
      <c r="AD56" s="63" t="s">
        <v>47</v>
      </c>
      <c r="AE56" s="67">
        <v>2981</v>
      </c>
      <c r="AF56" s="67">
        <v>2199</v>
      </c>
      <c r="AG56" s="67"/>
      <c r="AH56" s="67"/>
    </row>
    <row r="57" spans="1:34" s="63" customFormat="1" ht="144">
      <c r="A57" s="67">
        <v>200</v>
      </c>
      <c r="B57" s="63">
        <v>878</v>
      </c>
      <c r="C57" s="67" t="s">
        <v>905</v>
      </c>
      <c r="D57" s="67" t="s">
        <v>884</v>
      </c>
      <c r="E57" s="67" t="s">
        <v>885</v>
      </c>
      <c r="F57" s="67">
        <v>40.4636</v>
      </c>
      <c r="G57" s="67">
        <v>-3.7492000000000001</v>
      </c>
      <c r="H57" s="67"/>
      <c r="M57" s="63" t="s">
        <v>886</v>
      </c>
      <c r="O57" s="67" t="s">
        <v>892</v>
      </c>
      <c r="U57" s="81" t="s">
        <v>888</v>
      </c>
      <c r="V57" s="67" t="s">
        <v>889</v>
      </c>
      <c r="W57" s="67" t="s">
        <v>890</v>
      </c>
      <c r="X57" s="82"/>
      <c r="AC57" s="67"/>
      <c r="AD57" s="63" t="s">
        <v>47</v>
      </c>
      <c r="AE57" s="67"/>
      <c r="AF57" s="67"/>
      <c r="AG57" s="67"/>
      <c r="AH57" s="67"/>
    </row>
    <row r="58" spans="1:34" s="63" customFormat="1" ht="144">
      <c r="A58" s="67">
        <v>200</v>
      </c>
      <c r="B58" s="63">
        <v>879</v>
      </c>
      <c r="C58" s="67" t="s">
        <v>905</v>
      </c>
      <c r="D58" s="67" t="s">
        <v>884</v>
      </c>
      <c r="E58" s="67" t="s">
        <v>885</v>
      </c>
      <c r="F58" s="67">
        <v>40.4636</v>
      </c>
      <c r="G58" s="67">
        <v>-3.7492000000000001</v>
      </c>
      <c r="H58" s="67"/>
      <c r="M58" s="63" t="s">
        <v>886</v>
      </c>
      <c r="O58" s="67" t="s">
        <v>892</v>
      </c>
      <c r="U58" s="81" t="s">
        <v>888</v>
      </c>
      <c r="V58" s="67" t="s">
        <v>889</v>
      </c>
      <c r="W58" s="67" t="s">
        <v>890</v>
      </c>
      <c r="X58" s="82"/>
      <c r="AC58" s="67"/>
      <c r="AD58" s="63" t="s">
        <v>47</v>
      </c>
      <c r="AE58" s="67"/>
      <c r="AF58" s="67"/>
      <c r="AG58" s="67"/>
      <c r="AH58" s="67"/>
    </row>
    <row r="59" spans="1:34" s="63" customFormat="1" ht="144">
      <c r="A59" s="67">
        <v>201</v>
      </c>
      <c r="B59" s="63">
        <v>880</v>
      </c>
      <c r="C59" s="67" t="s">
        <v>906</v>
      </c>
      <c r="D59" s="67" t="s">
        <v>894</v>
      </c>
      <c r="E59" s="67" t="s">
        <v>895</v>
      </c>
      <c r="F59" s="67">
        <v>51.165599999999998</v>
      </c>
      <c r="G59" s="67">
        <v>10.4514</v>
      </c>
      <c r="H59" s="67"/>
      <c r="M59" s="63" t="s">
        <v>886</v>
      </c>
      <c r="O59" s="67" t="s">
        <v>897</v>
      </c>
      <c r="U59" s="81" t="s">
        <v>888</v>
      </c>
      <c r="V59" s="67" t="s">
        <v>889</v>
      </c>
      <c r="W59" s="67" t="s">
        <v>890</v>
      </c>
      <c r="X59" s="82"/>
      <c r="AC59" s="67">
        <v>3</v>
      </c>
      <c r="AD59" s="63" t="s">
        <v>47</v>
      </c>
      <c r="AE59" s="67">
        <v>16700</v>
      </c>
      <c r="AF59" s="67">
        <v>14900</v>
      </c>
      <c r="AG59" s="67"/>
      <c r="AH59" s="67"/>
    </row>
    <row r="60" spans="1:34" s="63" customFormat="1" ht="144">
      <c r="A60" s="67">
        <v>201</v>
      </c>
      <c r="B60" s="63">
        <v>881</v>
      </c>
      <c r="C60" s="67" t="s">
        <v>906</v>
      </c>
      <c r="D60" s="67" t="s">
        <v>894</v>
      </c>
      <c r="E60" s="67" t="s">
        <v>895</v>
      </c>
      <c r="F60" s="67">
        <v>51.165599999999998</v>
      </c>
      <c r="G60" s="67">
        <v>10.4514</v>
      </c>
      <c r="H60" s="67"/>
      <c r="M60" s="63" t="s">
        <v>896</v>
      </c>
      <c r="O60" s="67" t="s">
        <v>897</v>
      </c>
      <c r="U60" s="81" t="s">
        <v>888</v>
      </c>
      <c r="V60" s="67" t="s">
        <v>889</v>
      </c>
      <c r="W60" s="67" t="s">
        <v>890</v>
      </c>
      <c r="X60" s="82"/>
      <c r="AC60" s="67">
        <v>3</v>
      </c>
      <c r="AD60" s="63" t="s">
        <v>47</v>
      </c>
      <c r="AE60" s="67">
        <v>19700</v>
      </c>
      <c r="AF60" s="67">
        <v>13300</v>
      </c>
      <c r="AG60" s="67"/>
      <c r="AH60" s="67"/>
    </row>
    <row r="61" spans="1:34" s="63" customFormat="1" ht="144">
      <c r="A61" s="67">
        <v>201</v>
      </c>
      <c r="B61" s="63">
        <v>882</v>
      </c>
      <c r="C61" s="67" t="s">
        <v>906</v>
      </c>
      <c r="D61" s="67" t="s">
        <v>894</v>
      </c>
      <c r="E61" s="67" t="s">
        <v>895</v>
      </c>
      <c r="F61" s="67">
        <v>51.165599999999998</v>
      </c>
      <c r="G61" s="67">
        <v>10.4514</v>
      </c>
      <c r="H61" s="67"/>
      <c r="M61" s="63" t="s">
        <v>896</v>
      </c>
      <c r="O61" s="67" t="s">
        <v>897</v>
      </c>
      <c r="U61" s="81" t="s">
        <v>888</v>
      </c>
      <c r="V61" s="67" t="s">
        <v>889</v>
      </c>
      <c r="W61" s="67" t="s">
        <v>890</v>
      </c>
      <c r="X61" s="82"/>
      <c r="AC61" s="67">
        <v>3</v>
      </c>
      <c r="AD61" s="63" t="s">
        <v>47</v>
      </c>
      <c r="AE61" s="67">
        <v>19200</v>
      </c>
      <c r="AF61" s="67">
        <v>17900</v>
      </c>
      <c r="AG61" s="67"/>
      <c r="AH61" s="67"/>
    </row>
    <row r="62" spans="1:34" s="63" customFormat="1" ht="144">
      <c r="A62" s="67">
        <v>201</v>
      </c>
      <c r="B62" s="63">
        <v>883</v>
      </c>
      <c r="C62" s="67" t="s">
        <v>906</v>
      </c>
      <c r="D62" s="67" t="s">
        <v>894</v>
      </c>
      <c r="E62" s="67" t="s">
        <v>895</v>
      </c>
      <c r="F62" s="67">
        <v>51.165599999999998</v>
      </c>
      <c r="G62" s="67">
        <v>10.4514</v>
      </c>
      <c r="H62" s="67"/>
      <c r="M62" s="63" t="s">
        <v>896</v>
      </c>
      <c r="O62" s="67" t="s">
        <v>897</v>
      </c>
      <c r="U62" s="81" t="s">
        <v>888</v>
      </c>
      <c r="V62" s="67" t="s">
        <v>889</v>
      </c>
      <c r="W62" s="67" t="s">
        <v>890</v>
      </c>
      <c r="X62" s="82"/>
      <c r="AC62" s="67">
        <v>3</v>
      </c>
      <c r="AD62" s="63" t="s">
        <v>47</v>
      </c>
      <c r="AE62" s="67">
        <v>22900</v>
      </c>
      <c r="AF62" s="67">
        <v>20800</v>
      </c>
      <c r="AG62" s="67"/>
      <c r="AH62" s="67"/>
    </row>
    <row r="63" spans="1:34" s="63" customFormat="1" ht="144">
      <c r="A63" s="67">
        <v>202</v>
      </c>
      <c r="B63" s="63">
        <v>884</v>
      </c>
      <c r="C63" s="67" t="s">
        <v>907</v>
      </c>
      <c r="D63" s="67" t="s">
        <v>908</v>
      </c>
      <c r="E63" s="67" t="s">
        <v>909</v>
      </c>
      <c r="F63" s="67">
        <v>56.15</v>
      </c>
      <c r="G63" s="67">
        <v>10.216699999999999</v>
      </c>
      <c r="H63" s="67"/>
      <c r="M63" s="63" t="s">
        <v>896</v>
      </c>
      <c r="O63" s="67"/>
      <c r="U63" s="81" t="s">
        <v>888</v>
      </c>
      <c r="V63" s="67" t="s">
        <v>889</v>
      </c>
      <c r="W63" s="67" t="s">
        <v>890</v>
      </c>
      <c r="X63" s="82"/>
      <c r="AC63" s="67">
        <v>3</v>
      </c>
      <c r="AD63" s="63" t="s">
        <v>47</v>
      </c>
      <c r="AE63" s="67">
        <v>2060</v>
      </c>
      <c r="AF63" s="67">
        <v>800</v>
      </c>
      <c r="AG63" s="67"/>
      <c r="AH63" s="67"/>
    </row>
    <row r="64" spans="1:34" s="63" customFormat="1" ht="57.6">
      <c r="A64" s="63">
        <v>203</v>
      </c>
      <c r="B64" s="63">
        <v>885</v>
      </c>
      <c r="C64" s="67" t="s">
        <v>910</v>
      </c>
      <c r="D64" s="67" t="s">
        <v>911</v>
      </c>
      <c r="E64" s="67" t="s">
        <v>912</v>
      </c>
      <c r="F64" s="67">
        <v>53.16</v>
      </c>
      <c r="G64" s="67">
        <v>18.48</v>
      </c>
      <c r="M64" s="63">
        <v>6.6</v>
      </c>
      <c r="O64" s="63" t="s">
        <v>913</v>
      </c>
      <c r="U64" s="81" t="s">
        <v>914</v>
      </c>
      <c r="V64" s="82" t="s">
        <v>915</v>
      </c>
      <c r="W64" s="67" t="s">
        <v>916</v>
      </c>
      <c r="X64" s="63" t="s">
        <v>917</v>
      </c>
      <c r="AB64" s="63">
        <v>45</v>
      </c>
      <c r="AD64" s="63" t="s">
        <v>47</v>
      </c>
      <c r="AE64" s="63">
        <v>58216.67</v>
      </c>
      <c r="AF64" s="63">
        <v>55446.67</v>
      </c>
    </row>
    <row r="65" spans="1:32" s="63" customFormat="1" ht="57.6">
      <c r="A65" s="63">
        <v>203</v>
      </c>
      <c r="B65" s="63">
        <v>886</v>
      </c>
      <c r="C65" s="67" t="s">
        <v>910</v>
      </c>
      <c r="D65" s="67" t="s">
        <v>911</v>
      </c>
      <c r="E65" s="67" t="s">
        <v>912</v>
      </c>
      <c r="F65" s="67">
        <v>53.16</v>
      </c>
      <c r="G65" s="67">
        <v>18.48</v>
      </c>
      <c r="M65" s="63">
        <v>6.6</v>
      </c>
      <c r="O65" s="63" t="s">
        <v>913</v>
      </c>
      <c r="U65" s="81" t="s">
        <v>914</v>
      </c>
      <c r="V65" s="82" t="s">
        <v>915</v>
      </c>
      <c r="W65" s="67" t="s">
        <v>916</v>
      </c>
      <c r="AB65" s="63">
        <v>90</v>
      </c>
      <c r="AD65" s="63" t="s">
        <v>47</v>
      </c>
      <c r="AE65" s="63">
        <v>60993.33</v>
      </c>
      <c r="AF65" s="63">
        <v>55446.67</v>
      </c>
    </row>
    <row r="66" spans="1:32" s="63" customFormat="1" ht="57.6">
      <c r="A66" s="63">
        <v>203</v>
      </c>
      <c r="B66" s="63">
        <v>887</v>
      </c>
      <c r="C66" s="67" t="s">
        <v>910</v>
      </c>
      <c r="D66" s="67" t="s">
        <v>911</v>
      </c>
      <c r="E66" s="67" t="s">
        <v>912</v>
      </c>
      <c r="F66" s="67">
        <v>53.16</v>
      </c>
      <c r="G66" s="67">
        <v>18.48</v>
      </c>
      <c r="M66" s="63">
        <v>6.6</v>
      </c>
      <c r="O66" s="63" t="s">
        <v>913</v>
      </c>
      <c r="U66" s="81" t="s">
        <v>914</v>
      </c>
      <c r="V66" s="82" t="s">
        <v>915</v>
      </c>
      <c r="W66" s="67" t="s">
        <v>916</v>
      </c>
      <c r="AB66" s="63">
        <v>45</v>
      </c>
      <c r="AD66" s="63" t="s">
        <v>47</v>
      </c>
      <c r="AE66" s="63">
        <v>60133.33</v>
      </c>
      <c r="AF66" s="63">
        <v>59113.33</v>
      </c>
    </row>
    <row r="67" spans="1:32" s="63" customFormat="1" ht="57.6">
      <c r="A67" s="63">
        <v>203</v>
      </c>
      <c r="B67" s="63">
        <v>888</v>
      </c>
      <c r="C67" s="67" t="s">
        <v>910</v>
      </c>
      <c r="D67" s="67" t="s">
        <v>911</v>
      </c>
      <c r="E67" s="67" t="s">
        <v>912</v>
      </c>
      <c r="F67" s="67">
        <v>53.16</v>
      </c>
      <c r="G67" s="67">
        <v>18.48</v>
      </c>
      <c r="M67" s="63">
        <v>6.6</v>
      </c>
      <c r="O67" s="63" t="s">
        <v>913</v>
      </c>
      <c r="U67" s="81" t="s">
        <v>914</v>
      </c>
      <c r="V67" s="82" t="s">
        <v>915</v>
      </c>
      <c r="W67" s="67" t="s">
        <v>916</v>
      </c>
      <c r="AB67" s="63">
        <v>90</v>
      </c>
      <c r="AD67" s="63" t="s">
        <v>47</v>
      </c>
      <c r="AE67" s="63">
        <v>63223.33</v>
      </c>
      <c r="AF67" s="63">
        <v>59113.33</v>
      </c>
    </row>
    <row r="68" spans="1:32" s="63" customFormat="1" ht="57.6">
      <c r="A68" s="63">
        <v>203</v>
      </c>
      <c r="B68" s="63">
        <v>889</v>
      </c>
      <c r="C68" s="67" t="s">
        <v>910</v>
      </c>
      <c r="D68" s="67" t="s">
        <v>911</v>
      </c>
      <c r="E68" s="67" t="s">
        <v>912</v>
      </c>
      <c r="F68" s="67">
        <v>53.16</v>
      </c>
      <c r="G68" s="67">
        <v>18.48</v>
      </c>
      <c r="M68" s="63">
        <v>6.6</v>
      </c>
      <c r="O68" s="63" t="s">
        <v>913</v>
      </c>
      <c r="U68" s="81" t="s">
        <v>914</v>
      </c>
      <c r="V68" s="82" t="s">
        <v>915</v>
      </c>
      <c r="W68" s="67" t="s">
        <v>916</v>
      </c>
      <c r="AB68" s="63">
        <v>45</v>
      </c>
      <c r="AD68" s="63" t="s">
        <v>47</v>
      </c>
      <c r="AE68" s="63">
        <v>51456.67</v>
      </c>
      <c r="AF68" s="63">
        <v>49203.33</v>
      </c>
    </row>
    <row r="69" spans="1:32" s="63" customFormat="1" ht="57.6">
      <c r="A69" s="63">
        <v>203</v>
      </c>
      <c r="B69" s="63">
        <v>890</v>
      </c>
      <c r="C69" s="67" t="s">
        <v>910</v>
      </c>
      <c r="D69" s="67" t="s">
        <v>911</v>
      </c>
      <c r="E69" s="67" t="s">
        <v>912</v>
      </c>
      <c r="F69" s="67">
        <v>53.16</v>
      </c>
      <c r="G69" s="67">
        <v>18.48</v>
      </c>
      <c r="M69" s="63">
        <v>6.6</v>
      </c>
      <c r="O69" s="63" t="s">
        <v>913</v>
      </c>
      <c r="U69" s="81" t="s">
        <v>914</v>
      </c>
      <c r="V69" s="82" t="s">
        <v>915</v>
      </c>
      <c r="W69" s="67" t="s">
        <v>916</v>
      </c>
      <c r="AB69" s="63">
        <v>90</v>
      </c>
      <c r="AD69" s="63" t="s">
        <v>47</v>
      </c>
      <c r="AE69" s="63">
        <v>53546.67</v>
      </c>
      <c r="AF69" s="63">
        <v>49203.33</v>
      </c>
    </row>
    <row r="70" spans="1:32" s="63" customFormat="1" ht="57.6">
      <c r="A70" s="63">
        <v>203</v>
      </c>
      <c r="B70" s="63">
        <v>891</v>
      </c>
      <c r="C70" s="67" t="s">
        <v>910</v>
      </c>
      <c r="D70" s="67" t="s">
        <v>911</v>
      </c>
      <c r="E70" s="67" t="s">
        <v>912</v>
      </c>
      <c r="F70" s="67">
        <v>53.16</v>
      </c>
      <c r="G70" s="67">
        <v>18.48</v>
      </c>
      <c r="M70" s="63">
        <v>6.6</v>
      </c>
      <c r="O70" s="63" t="s">
        <v>913</v>
      </c>
      <c r="U70" s="81" t="s">
        <v>914</v>
      </c>
      <c r="V70" s="82" t="s">
        <v>915</v>
      </c>
      <c r="W70" s="67" t="s">
        <v>916</v>
      </c>
      <c r="AB70" s="63">
        <v>45</v>
      </c>
      <c r="AD70" s="63" t="s">
        <v>47</v>
      </c>
      <c r="AE70" s="63">
        <v>57463.33</v>
      </c>
      <c r="AF70" s="63">
        <v>52260</v>
      </c>
    </row>
    <row r="71" spans="1:32" s="63" customFormat="1" ht="57.6">
      <c r="A71" s="63">
        <v>203</v>
      </c>
      <c r="B71" s="63">
        <v>892</v>
      </c>
      <c r="C71" s="67" t="s">
        <v>910</v>
      </c>
      <c r="D71" s="67" t="s">
        <v>911</v>
      </c>
      <c r="E71" s="67" t="s">
        <v>912</v>
      </c>
      <c r="F71" s="67">
        <v>53.16</v>
      </c>
      <c r="G71" s="67">
        <v>18.48</v>
      </c>
      <c r="M71" s="63">
        <v>6.6</v>
      </c>
      <c r="O71" s="63" t="s">
        <v>913</v>
      </c>
      <c r="U71" s="81" t="s">
        <v>914</v>
      </c>
      <c r="V71" s="82" t="s">
        <v>915</v>
      </c>
      <c r="W71" s="67" t="s">
        <v>916</v>
      </c>
      <c r="AB71" s="63">
        <v>90</v>
      </c>
      <c r="AD71" s="63" t="s">
        <v>47</v>
      </c>
      <c r="AE71" s="63">
        <v>58300</v>
      </c>
      <c r="AF71" s="63">
        <v>52260</v>
      </c>
    </row>
    <row r="72" spans="1:32" s="63" customFormat="1" ht="57.6">
      <c r="A72" s="63">
        <v>203</v>
      </c>
      <c r="B72" s="63">
        <v>893</v>
      </c>
      <c r="C72" s="67" t="s">
        <v>910</v>
      </c>
      <c r="D72" s="67" t="s">
        <v>911</v>
      </c>
      <c r="E72" s="67" t="s">
        <v>912</v>
      </c>
      <c r="F72" s="67">
        <v>53.16</v>
      </c>
      <c r="G72" s="67">
        <v>18.48</v>
      </c>
      <c r="M72" s="63">
        <v>6.6</v>
      </c>
      <c r="O72" s="63" t="s">
        <v>913</v>
      </c>
      <c r="U72" s="81" t="s">
        <v>914</v>
      </c>
      <c r="V72" s="82" t="s">
        <v>915</v>
      </c>
      <c r="W72" s="67" t="s">
        <v>916</v>
      </c>
      <c r="AB72" s="63">
        <v>45</v>
      </c>
      <c r="AD72" s="63" t="s">
        <v>47</v>
      </c>
      <c r="AE72" s="63">
        <v>55963.33</v>
      </c>
      <c r="AF72" s="63">
        <v>55230</v>
      </c>
    </row>
    <row r="73" spans="1:32" s="63" customFormat="1" ht="57.6">
      <c r="A73" s="63">
        <v>203</v>
      </c>
      <c r="B73" s="63">
        <v>894</v>
      </c>
      <c r="C73" s="67" t="s">
        <v>910</v>
      </c>
      <c r="D73" s="67" t="s">
        <v>911</v>
      </c>
      <c r="E73" s="67" t="s">
        <v>912</v>
      </c>
      <c r="F73" s="67">
        <v>53.16</v>
      </c>
      <c r="G73" s="67">
        <v>18.48</v>
      </c>
      <c r="M73" s="63">
        <v>6.6</v>
      </c>
      <c r="O73" s="63" t="s">
        <v>913</v>
      </c>
      <c r="U73" s="81" t="s">
        <v>914</v>
      </c>
      <c r="V73" s="82" t="s">
        <v>915</v>
      </c>
      <c r="W73" s="67" t="s">
        <v>916</v>
      </c>
      <c r="X73" s="63" t="s">
        <v>917</v>
      </c>
      <c r="AB73" s="63">
        <v>90</v>
      </c>
      <c r="AD73" s="63" t="s">
        <v>47</v>
      </c>
      <c r="AE73" s="63">
        <v>60946.67</v>
      </c>
      <c r="AF73" s="63">
        <v>55230</v>
      </c>
    </row>
    <row r="74" spans="1:32" s="63" customFormat="1" ht="57.6">
      <c r="A74" s="63">
        <v>204</v>
      </c>
      <c r="B74" s="63">
        <v>895</v>
      </c>
      <c r="C74" s="67" t="s">
        <v>918</v>
      </c>
      <c r="D74" s="67" t="s">
        <v>919</v>
      </c>
      <c r="E74" s="67" t="s">
        <v>920</v>
      </c>
      <c r="F74" s="67">
        <v>52.33</v>
      </c>
      <c r="G74" s="67">
        <v>1.1399999999999999</v>
      </c>
      <c r="M74" s="63">
        <v>7.4</v>
      </c>
      <c r="O74" s="63" t="s">
        <v>921</v>
      </c>
      <c r="U74" s="81" t="s">
        <v>914</v>
      </c>
      <c r="V74" s="82" t="s">
        <v>915</v>
      </c>
      <c r="W74" s="67" t="s">
        <v>916</v>
      </c>
      <c r="X74" s="63" t="s">
        <v>917</v>
      </c>
      <c r="AB74" s="63">
        <v>99.51</v>
      </c>
      <c r="AD74" s="63" t="s">
        <v>47</v>
      </c>
      <c r="AE74" s="63">
        <v>38450</v>
      </c>
      <c r="AF74" s="63">
        <v>38410</v>
      </c>
    </row>
    <row r="75" spans="1:32" s="63" customFormat="1" ht="57.6">
      <c r="A75" s="63">
        <v>204</v>
      </c>
      <c r="B75" s="63">
        <v>896</v>
      </c>
      <c r="C75" s="67" t="s">
        <v>918</v>
      </c>
      <c r="D75" s="67" t="s">
        <v>919</v>
      </c>
      <c r="E75" s="67" t="s">
        <v>920</v>
      </c>
      <c r="F75" s="67">
        <v>52.33</v>
      </c>
      <c r="G75" s="67">
        <v>1.1399999999999999</v>
      </c>
      <c r="M75" s="63">
        <v>7.4</v>
      </c>
      <c r="O75" s="63" t="s">
        <v>921</v>
      </c>
      <c r="U75" s="81" t="s">
        <v>914</v>
      </c>
      <c r="V75" s="82" t="s">
        <v>915</v>
      </c>
      <c r="W75" s="67" t="s">
        <v>916</v>
      </c>
      <c r="X75" s="63" t="s">
        <v>917</v>
      </c>
      <c r="AB75" s="63">
        <v>99.51</v>
      </c>
      <c r="AD75" s="63" t="s">
        <v>47</v>
      </c>
      <c r="AE75" s="63">
        <v>42530</v>
      </c>
      <c r="AF75" s="63">
        <v>38410</v>
      </c>
    </row>
    <row r="76" spans="1:32" s="63" customFormat="1" ht="57.6">
      <c r="A76" s="63">
        <v>204</v>
      </c>
      <c r="B76" s="63">
        <v>897</v>
      </c>
      <c r="C76" s="67" t="s">
        <v>918</v>
      </c>
      <c r="D76" s="67" t="s">
        <v>919</v>
      </c>
      <c r="E76" s="67" t="s">
        <v>920</v>
      </c>
      <c r="F76" s="67">
        <v>52.33</v>
      </c>
      <c r="G76" s="67">
        <v>1.1399999999999999</v>
      </c>
      <c r="M76" s="63">
        <v>7.6</v>
      </c>
      <c r="O76" s="63" t="s">
        <v>921</v>
      </c>
      <c r="U76" s="81" t="s">
        <v>914</v>
      </c>
      <c r="V76" s="82" t="s">
        <v>915</v>
      </c>
      <c r="W76" s="67" t="s">
        <v>916</v>
      </c>
      <c r="X76" s="63" t="s">
        <v>917</v>
      </c>
      <c r="AB76" s="63">
        <v>99.51</v>
      </c>
      <c r="AD76" s="63" t="s">
        <v>47</v>
      </c>
      <c r="AE76" s="63">
        <v>29560</v>
      </c>
      <c r="AF76" s="63">
        <v>29690</v>
      </c>
    </row>
    <row r="77" spans="1:32" s="63" customFormat="1" ht="57.6">
      <c r="A77" s="63">
        <v>204</v>
      </c>
      <c r="B77" s="63">
        <v>898</v>
      </c>
      <c r="C77" s="67" t="s">
        <v>918</v>
      </c>
      <c r="D77" s="67" t="s">
        <v>919</v>
      </c>
      <c r="E77" s="67" t="s">
        <v>920</v>
      </c>
      <c r="F77" s="67">
        <v>52.33</v>
      </c>
      <c r="G77" s="67">
        <v>1.1399999999999999</v>
      </c>
      <c r="M77" s="63">
        <v>7.6</v>
      </c>
      <c r="O77" s="63" t="s">
        <v>921</v>
      </c>
      <c r="U77" s="81" t="s">
        <v>914</v>
      </c>
      <c r="V77" s="82" t="s">
        <v>915</v>
      </c>
      <c r="W77" s="67" t="s">
        <v>916</v>
      </c>
      <c r="X77" s="63" t="s">
        <v>917</v>
      </c>
      <c r="AB77" s="63">
        <v>99.51</v>
      </c>
      <c r="AD77" s="63" t="s">
        <v>47</v>
      </c>
      <c r="AE77" s="63">
        <v>31800</v>
      </c>
      <c r="AF77" s="63">
        <v>29690</v>
      </c>
    </row>
    <row r="78" spans="1:32" s="63" customFormat="1" ht="57.6">
      <c r="A78" s="63">
        <v>204</v>
      </c>
      <c r="B78" s="63">
        <v>899</v>
      </c>
      <c r="C78" s="67" t="s">
        <v>918</v>
      </c>
      <c r="D78" s="67" t="s">
        <v>919</v>
      </c>
      <c r="E78" s="67" t="s">
        <v>920</v>
      </c>
      <c r="F78" s="67">
        <v>52.33</v>
      </c>
      <c r="G78" s="67">
        <v>1.1399999999999999</v>
      </c>
      <c r="M78" s="63">
        <v>8.4</v>
      </c>
      <c r="O78" s="63" t="s">
        <v>921</v>
      </c>
      <c r="U78" s="81" t="s">
        <v>914</v>
      </c>
      <c r="V78" s="82" t="s">
        <v>915</v>
      </c>
      <c r="W78" s="67" t="s">
        <v>916</v>
      </c>
      <c r="X78" s="63" t="s">
        <v>917</v>
      </c>
      <c r="AB78" s="63">
        <v>99.51</v>
      </c>
      <c r="AD78" s="63" t="s">
        <v>47</v>
      </c>
      <c r="AE78" s="63">
        <v>40620</v>
      </c>
      <c r="AF78" s="63">
        <v>39340</v>
      </c>
    </row>
    <row r="79" spans="1:32" s="63" customFormat="1" ht="57.6">
      <c r="A79" s="63">
        <v>204</v>
      </c>
      <c r="B79" s="63">
        <v>900</v>
      </c>
      <c r="C79" s="67" t="s">
        <v>918</v>
      </c>
      <c r="D79" s="67" t="s">
        <v>919</v>
      </c>
      <c r="E79" s="67" t="s">
        <v>920</v>
      </c>
      <c r="F79" s="67">
        <v>52.33</v>
      </c>
      <c r="G79" s="67">
        <v>1.1399999999999999</v>
      </c>
      <c r="M79" s="63">
        <v>8.4</v>
      </c>
      <c r="O79" s="63" t="s">
        <v>921</v>
      </c>
      <c r="U79" s="81" t="s">
        <v>914</v>
      </c>
      <c r="V79" s="82" t="s">
        <v>915</v>
      </c>
      <c r="W79" s="67" t="s">
        <v>916</v>
      </c>
      <c r="X79" s="63" t="s">
        <v>917</v>
      </c>
      <c r="AB79" s="63">
        <v>99.51</v>
      </c>
      <c r="AD79" s="63" t="s">
        <v>47</v>
      </c>
      <c r="AE79" s="63">
        <v>43100</v>
      </c>
      <c r="AF79" s="63">
        <v>39340</v>
      </c>
    </row>
    <row r="80" spans="1:32" s="63" customFormat="1" ht="57.6">
      <c r="A80" s="63">
        <v>204</v>
      </c>
      <c r="B80" s="63">
        <v>901</v>
      </c>
      <c r="C80" s="67" t="s">
        <v>918</v>
      </c>
      <c r="D80" s="67" t="s">
        <v>919</v>
      </c>
      <c r="E80" s="67" t="s">
        <v>920</v>
      </c>
      <c r="F80" s="67">
        <v>52.33</v>
      </c>
      <c r="G80" s="67">
        <v>1.1399999999999999</v>
      </c>
      <c r="M80" s="63">
        <v>8.1</v>
      </c>
      <c r="O80" s="63" t="s">
        <v>921</v>
      </c>
      <c r="U80" s="81" t="s">
        <v>914</v>
      </c>
      <c r="V80" s="82" t="s">
        <v>915</v>
      </c>
      <c r="W80" s="67" t="s">
        <v>916</v>
      </c>
      <c r="X80" s="63" t="s">
        <v>917</v>
      </c>
      <c r="AB80" s="63">
        <v>99.51</v>
      </c>
      <c r="AD80" s="63" t="s">
        <v>47</v>
      </c>
      <c r="AE80" s="63">
        <v>27720</v>
      </c>
      <c r="AF80" s="63">
        <v>28160</v>
      </c>
    </row>
    <row r="81" spans="1:32" s="63" customFormat="1" ht="57.6">
      <c r="A81" s="63">
        <v>204</v>
      </c>
      <c r="B81" s="63">
        <v>902</v>
      </c>
      <c r="C81" s="67" t="s">
        <v>918</v>
      </c>
      <c r="D81" s="67" t="s">
        <v>919</v>
      </c>
      <c r="E81" s="67" t="s">
        <v>920</v>
      </c>
      <c r="F81" s="67">
        <v>52.33</v>
      </c>
      <c r="G81" s="67">
        <v>1.1399999999999999</v>
      </c>
      <c r="M81" s="63">
        <v>8.1</v>
      </c>
      <c r="O81" s="63" t="s">
        <v>921</v>
      </c>
      <c r="U81" s="81" t="s">
        <v>914</v>
      </c>
      <c r="V81" s="82" t="s">
        <v>915</v>
      </c>
      <c r="W81" s="67" t="s">
        <v>916</v>
      </c>
      <c r="X81" s="63" t="s">
        <v>917</v>
      </c>
      <c r="AB81" s="63">
        <v>99.51</v>
      </c>
      <c r="AD81" s="63" t="s">
        <v>47</v>
      </c>
      <c r="AE81" s="63">
        <v>29730</v>
      </c>
      <c r="AF81" s="63">
        <v>28160</v>
      </c>
    </row>
    <row r="82" spans="1:32" s="63" customFormat="1" ht="57.6">
      <c r="A82" s="63">
        <v>204</v>
      </c>
      <c r="B82" s="63">
        <v>903</v>
      </c>
      <c r="C82" s="67" t="s">
        <v>918</v>
      </c>
      <c r="D82" s="67" t="s">
        <v>919</v>
      </c>
      <c r="E82" s="67" t="s">
        <v>920</v>
      </c>
      <c r="F82" s="67">
        <v>52.33</v>
      </c>
      <c r="G82" s="67">
        <v>1.1399999999999999</v>
      </c>
      <c r="M82" s="63">
        <v>7.9</v>
      </c>
      <c r="O82" s="63" t="s">
        <v>921</v>
      </c>
      <c r="U82" s="81" t="s">
        <v>914</v>
      </c>
      <c r="V82" s="82" t="s">
        <v>915</v>
      </c>
      <c r="W82" s="67" t="s">
        <v>916</v>
      </c>
      <c r="X82" s="63" t="s">
        <v>917</v>
      </c>
      <c r="AB82" s="63">
        <v>99.51</v>
      </c>
      <c r="AD82" s="63" t="s">
        <v>47</v>
      </c>
      <c r="AE82" s="63">
        <v>55700</v>
      </c>
      <c r="AF82" s="63">
        <v>54380</v>
      </c>
    </row>
    <row r="83" spans="1:32" s="63" customFormat="1" ht="57.6">
      <c r="A83" s="63">
        <v>204</v>
      </c>
      <c r="B83" s="63">
        <v>904</v>
      </c>
      <c r="C83" s="67" t="s">
        <v>918</v>
      </c>
      <c r="D83" s="67" t="s">
        <v>919</v>
      </c>
      <c r="E83" s="67" t="s">
        <v>920</v>
      </c>
      <c r="F83" s="67">
        <v>52.33</v>
      </c>
      <c r="G83" s="67">
        <v>1.1399999999999999</v>
      </c>
      <c r="M83" s="63">
        <v>7.9</v>
      </c>
      <c r="O83" s="63" t="s">
        <v>921</v>
      </c>
      <c r="U83" s="81" t="s">
        <v>914</v>
      </c>
      <c r="V83" s="82" t="s">
        <v>915</v>
      </c>
      <c r="W83" s="67" t="s">
        <v>916</v>
      </c>
      <c r="X83" s="63" t="s">
        <v>917</v>
      </c>
      <c r="AB83" s="63">
        <v>99.51</v>
      </c>
      <c r="AD83" s="63" t="s">
        <v>47</v>
      </c>
      <c r="AE83" s="63">
        <v>58650</v>
      </c>
      <c r="AF83" s="63">
        <v>54380</v>
      </c>
    </row>
    <row r="84" spans="1:32" s="63" customFormat="1" ht="57.6">
      <c r="A84" s="63">
        <v>204</v>
      </c>
      <c r="B84" s="63">
        <v>905</v>
      </c>
      <c r="C84" s="67" t="s">
        <v>918</v>
      </c>
      <c r="D84" s="67" t="s">
        <v>919</v>
      </c>
      <c r="E84" s="67" t="s">
        <v>920</v>
      </c>
      <c r="F84" s="67">
        <v>52.33</v>
      </c>
      <c r="G84" s="67">
        <v>1.1399999999999999</v>
      </c>
      <c r="M84" s="63">
        <v>8.4</v>
      </c>
      <c r="O84" s="63" t="s">
        <v>921</v>
      </c>
      <c r="U84" s="81" t="s">
        <v>914</v>
      </c>
      <c r="V84" s="82" t="s">
        <v>915</v>
      </c>
      <c r="W84" s="67" t="s">
        <v>916</v>
      </c>
      <c r="X84" s="63" t="s">
        <v>917</v>
      </c>
      <c r="AB84" s="63">
        <v>99.51</v>
      </c>
      <c r="AD84" s="63" t="s">
        <v>47</v>
      </c>
      <c r="AE84" s="63">
        <v>53930</v>
      </c>
      <c r="AF84" s="63">
        <v>51400</v>
      </c>
    </row>
    <row r="85" spans="1:32" s="63" customFormat="1" ht="57.6">
      <c r="A85" s="63">
        <v>204</v>
      </c>
      <c r="B85" s="63">
        <v>906</v>
      </c>
      <c r="C85" s="67" t="s">
        <v>918</v>
      </c>
      <c r="D85" s="67" t="s">
        <v>919</v>
      </c>
      <c r="E85" s="67" t="s">
        <v>920</v>
      </c>
      <c r="F85" s="67">
        <v>52.33</v>
      </c>
      <c r="G85" s="67">
        <v>1.1399999999999999</v>
      </c>
      <c r="M85" s="63">
        <v>8.4</v>
      </c>
      <c r="O85" s="63" t="s">
        <v>921</v>
      </c>
      <c r="U85" s="81" t="s">
        <v>914</v>
      </c>
      <c r="V85" s="82" t="s">
        <v>915</v>
      </c>
      <c r="W85" s="67" t="s">
        <v>916</v>
      </c>
      <c r="X85" s="63" t="s">
        <v>917</v>
      </c>
      <c r="AB85" s="63">
        <v>99.51</v>
      </c>
      <c r="AD85" s="63" t="s">
        <v>47</v>
      </c>
      <c r="AE85" s="63">
        <v>55370</v>
      </c>
      <c r="AF85" s="63">
        <v>51400</v>
      </c>
    </row>
    <row r="86" spans="1:32" s="63" customFormat="1" ht="57.6">
      <c r="A86" s="63">
        <v>204</v>
      </c>
      <c r="B86" s="63">
        <v>907</v>
      </c>
      <c r="C86" s="67" t="s">
        <v>918</v>
      </c>
      <c r="D86" s="67" t="s">
        <v>919</v>
      </c>
      <c r="E86" s="67" t="s">
        <v>920</v>
      </c>
      <c r="F86" s="67">
        <v>52.33</v>
      </c>
      <c r="G86" s="67">
        <v>1.1399999999999999</v>
      </c>
      <c r="M86" s="63">
        <v>8.1</v>
      </c>
      <c r="O86" s="63" t="s">
        <v>922</v>
      </c>
      <c r="U86" s="81" t="s">
        <v>914</v>
      </c>
      <c r="V86" s="82" t="s">
        <v>915</v>
      </c>
      <c r="W86" s="67" t="s">
        <v>916</v>
      </c>
      <c r="X86" s="63" t="s">
        <v>917</v>
      </c>
      <c r="AB86" s="63">
        <v>99.51</v>
      </c>
      <c r="AD86" s="63" t="s">
        <v>47</v>
      </c>
      <c r="AE86" s="63">
        <v>72020</v>
      </c>
      <c r="AF86" s="63">
        <v>70970</v>
      </c>
    </row>
    <row r="87" spans="1:32" s="63" customFormat="1" ht="57.6">
      <c r="A87" s="63">
        <v>204</v>
      </c>
      <c r="B87" s="63">
        <v>908</v>
      </c>
      <c r="C87" s="67" t="s">
        <v>918</v>
      </c>
      <c r="D87" s="67" t="s">
        <v>919</v>
      </c>
      <c r="E87" s="67" t="s">
        <v>920</v>
      </c>
      <c r="F87" s="67">
        <v>52.33</v>
      </c>
      <c r="G87" s="67">
        <v>1.1399999999999999</v>
      </c>
      <c r="M87" s="63">
        <v>8.1</v>
      </c>
      <c r="O87" s="63" t="s">
        <v>922</v>
      </c>
      <c r="U87" s="81" t="s">
        <v>914</v>
      </c>
      <c r="V87" s="82" t="s">
        <v>915</v>
      </c>
      <c r="W87" s="67" t="s">
        <v>916</v>
      </c>
      <c r="X87" s="63" t="s">
        <v>917</v>
      </c>
      <c r="AB87" s="63">
        <v>99.51</v>
      </c>
      <c r="AD87" s="63" t="s">
        <v>47</v>
      </c>
      <c r="AE87" s="63">
        <v>73750</v>
      </c>
      <c r="AF87" s="63">
        <v>70970</v>
      </c>
    </row>
    <row r="88" spans="1:32" s="63" customFormat="1" ht="57.6">
      <c r="A88" s="63">
        <v>204</v>
      </c>
      <c r="B88" s="63">
        <v>909</v>
      </c>
      <c r="C88" s="67" t="s">
        <v>918</v>
      </c>
      <c r="D88" s="67" t="s">
        <v>919</v>
      </c>
      <c r="E88" s="67" t="s">
        <v>920</v>
      </c>
      <c r="F88" s="67">
        <v>52.33</v>
      </c>
      <c r="G88" s="67">
        <v>1.1399999999999999</v>
      </c>
      <c r="M88" s="63">
        <v>8</v>
      </c>
      <c r="O88" s="63" t="s">
        <v>922</v>
      </c>
      <c r="U88" s="81" t="s">
        <v>914</v>
      </c>
      <c r="V88" s="82" t="s">
        <v>915</v>
      </c>
      <c r="W88" s="67" t="s">
        <v>916</v>
      </c>
      <c r="X88" s="63" t="s">
        <v>917</v>
      </c>
      <c r="AB88" s="63">
        <v>99.51</v>
      </c>
      <c r="AD88" s="63" t="s">
        <v>47</v>
      </c>
      <c r="AE88" s="63">
        <v>60810</v>
      </c>
      <c r="AF88" s="63">
        <v>59820</v>
      </c>
    </row>
    <row r="89" spans="1:32" s="63" customFormat="1" ht="57.6">
      <c r="A89" s="63">
        <v>204</v>
      </c>
      <c r="B89" s="63">
        <v>910</v>
      </c>
      <c r="C89" s="67" t="s">
        <v>918</v>
      </c>
      <c r="D89" s="67" t="s">
        <v>919</v>
      </c>
      <c r="E89" s="67" t="s">
        <v>920</v>
      </c>
      <c r="F89" s="67">
        <v>52.33</v>
      </c>
      <c r="G89" s="67">
        <v>1.1399999999999999</v>
      </c>
      <c r="M89" s="63">
        <v>8</v>
      </c>
      <c r="O89" s="63" t="s">
        <v>922</v>
      </c>
      <c r="U89" s="81" t="s">
        <v>914</v>
      </c>
      <c r="V89" s="82" t="s">
        <v>915</v>
      </c>
      <c r="W89" s="67" t="s">
        <v>916</v>
      </c>
      <c r="X89" s="63" t="s">
        <v>917</v>
      </c>
      <c r="AB89" s="63">
        <v>99.51</v>
      </c>
      <c r="AD89" s="63" t="s">
        <v>47</v>
      </c>
      <c r="AE89" s="63">
        <v>62920</v>
      </c>
      <c r="AF89" s="63">
        <v>59820</v>
      </c>
    </row>
    <row r="90" spans="1:32" s="63" customFormat="1" ht="57.6">
      <c r="A90" s="63">
        <v>204</v>
      </c>
      <c r="B90" s="63">
        <v>911</v>
      </c>
      <c r="C90" s="67" t="s">
        <v>918</v>
      </c>
      <c r="D90" s="67" t="s">
        <v>919</v>
      </c>
      <c r="E90" s="67" t="s">
        <v>920</v>
      </c>
      <c r="F90" s="67">
        <v>52.33</v>
      </c>
      <c r="G90" s="67">
        <v>1.1399999999999999</v>
      </c>
      <c r="M90" s="63">
        <v>7.2</v>
      </c>
      <c r="O90" s="63" t="s">
        <v>922</v>
      </c>
      <c r="U90" s="81" t="s">
        <v>914</v>
      </c>
      <c r="V90" s="82" t="s">
        <v>915</v>
      </c>
      <c r="W90" s="67" t="s">
        <v>916</v>
      </c>
      <c r="X90" s="63" t="s">
        <v>917</v>
      </c>
      <c r="AB90" s="63">
        <v>99.51</v>
      </c>
      <c r="AD90" s="63" t="s">
        <v>47</v>
      </c>
      <c r="AE90" s="63">
        <v>73190</v>
      </c>
      <c r="AF90" s="63">
        <v>73220</v>
      </c>
    </row>
    <row r="91" spans="1:32" s="63" customFormat="1" ht="57.6">
      <c r="A91" s="63">
        <v>204</v>
      </c>
      <c r="B91" s="63">
        <v>912</v>
      </c>
      <c r="C91" s="67" t="s">
        <v>918</v>
      </c>
      <c r="D91" s="67" t="s">
        <v>919</v>
      </c>
      <c r="E91" s="67" t="s">
        <v>920</v>
      </c>
      <c r="F91" s="67">
        <v>52.33</v>
      </c>
      <c r="G91" s="67">
        <v>1.1399999999999999</v>
      </c>
      <c r="M91" s="63">
        <v>7.2</v>
      </c>
      <c r="O91" s="63" t="s">
        <v>922</v>
      </c>
      <c r="U91" s="81" t="s">
        <v>914</v>
      </c>
      <c r="V91" s="82" t="s">
        <v>915</v>
      </c>
      <c r="W91" s="67" t="s">
        <v>916</v>
      </c>
      <c r="X91" s="63" t="s">
        <v>917</v>
      </c>
      <c r="AB91" s="63">
        <v>99.51</v>
      </c>
      <c r="AD91" s="63" t="s">
        <v>47</v>
      </c>
      <c r="AE91" s="63">
        <v>74280</v>
      </c>
      <c r="AF91" s="63">
        <v>73220</v>
      </c>
    </row>
    <row r="92" spans="1:32" s="63" customFormat="1" ht="57.6">
      <c r="A92" s="63">
        <v>204</v>
      </c>
      <c r="B92" s="63">
        <v>913</v>
      </c>
      <c r="C92" s="67" t="s">
        <v>918</v>
      </c>
      <c r="D92" s="67" t="s">
        <v>919</v>
      </c>
      <c r="E92" s="67" t="s">
        <v>920</v>
      </c>
      <c r="F92" s="67">
        <v>52.33</v>
      </c>
      <c r="G92" s="67">
        <v>1.1399999999999999</v>
      </c>
      <c r="M92" s="63">
        <v>8.3000000000000007</v>
      </c>
      <c r="O92" s="63" t="s">
        <v>922</v>
      </c>
      <c r="U92" s="81" t="s">
        <v>914</v>
      </c>
      <c r="V92" s="82" t="s">
        <v>915</v>
      </c>
      <c r="W92" s="67" t="s">
        <v>916</v>
      </c>
      <c r="X92" s="63" t="s">
        <v>917</v>
      </c>
      <c r="AB92" s="63">
        <v>99.51</v>
      </c>
      <c r="AD92" s="63" t="s">
        <v>47</v>
      </c>
      <c r="AE92" s="63">
        <v>53250</v>
      </c>
      <c r="AF92" s="63">
        <v>51440</v>
      </c>
    </row>
    <row r="93" spans="1:32" s="63" customFormat="1" ht="57.6">
      <c r="A93" s="63">
        <v>204</v>
      </c>
      <c r="B93" s="63">
        <v>914</v>
      </c>
      <c r="C93" s="67" t="s">
        <v>918</v>
      </c>
      <c r="D93" s="67" t="s">
        <v>919</v>
      </c>
      <c r="E93" s="67" t="s">
        <v>920</v>
      </c>
      <c r="F93" s="67">
        <v>52.33</v>
      </c>
      <c r="G93" s="67">
        <v>1.1399999999999999</v>
      </c>
      <c r="M93" s="63">
        <v>8.3000000000000007</v>
      </c>
      <c r="O93" s="63" t="s">
        <v>922</v>
      </c>
      <c r="U93" s="81" t="s">
        <v>914</v>
      </c>
      <c r="V93" s="82" t="s">
        <v>915</v>
      </c>
      <c r="W93" s="67" t="s">
        <v>916</v>
      </c>
      <c r="X93" s="63" t="s">
        <v>917</v>
      </c>
      <c r="AB93" s="63">
        <v>99.51</v>
      </c>
      <c r="AD93" s="63" t="s">
        <v>47</v>
      </c>
      <c r="AE93" s="63">
        <v>54020</v>
      </c>
      <c r="AF93" s="63">
        <v>51440</v>
      </c>
    </row>
    <row r="94" spans="1:32" s="63" customFormat="1" ht="57.6">
      <c r="A94" s="63">
        <v>204</v>
      </c>
      <c r="B94" s="63">
        <v>915</v>
      </c>
      <c r="C94" s="67" t="s">
        <v>918</v>
      </c>
      <c r="D94" s="67" t="s">
        <v>919</v>
      </c>
      <c r="E94" s="67" t="s">
        <v>920</v>
      </c>
      <c r="F94" s="67">
        <v>52.33</v>
      </c>
      <c r="G94" s="67">
        <v>1.1399999999999999</v>
      </c>
      <c r="M94" s="63">
        <v>8.3000000000000007</v>
      </c>
      <c r="O94" s="63" t="s">
        <v>922</v>
      </c>
      <c r="U94" s="81" t="s">
        <v>914</v>
      </c>
      <c r="V94" s="82" t="s">
        <v>915</v>
      </c>
      <c r="W94" s="67" t="s">
        <v>916</v>
      </c>
      <c r="X94" s="63" t="s">
        <v>917</v>
      </c>
      <c r="AB94" s="63">
        <v>99.51</v>
      </c>
      <c r="AD94" s="63" t="s">
        <v>47</v>
      </c>
      <c r="AE94" s="63">
        <v>51320</v>
      </c>
      <c r="AF94" s="63">
        <v>50900</v>
      </c>
    </row>
    <row r="95" spans="1:32" s="63" customFormat="1" ht="57.6">
      <c r="A95" s="63">
        <v>204</v>
      </c>
      <c r="B95" s="63">
        <v>916</v>
      </c>
      <c r="C95" s="67" t="s">
        <v>918</v>
      </c>
      <c r="D95" s="67" t="s">
        <v>919</v>
      </c>
      <c r="E95" s="67" t="s">
        <v>920</v>
      </c>
      <c r="F95" s="67">
        <v>52.33</v>
      </c>
      <c r="G95" s="67">
        <v>1.1399999999999999</v>
      </c>
      <c r="M95" s="63">
        <v>8.3000000000000007</v>
      </c>
      <c r="O95" s="63" t="s">
        <v>922</v>
      </c>
      <c r="U95" s="81" t="s">
        <v>914</v>
      </c>
      <c r="V95" s="82" t="s">
        <v>915</v>
      </c>
      <c r="W95" s="67" t="s">
        <v>916</v>
      </c>
      <c r="X95" s="63" t="s">
        <v>917</v>
      </c>
      <c r="AB95" s="63">
        <v>99.51</v>
      </c>
      <c r="AD95" s="63" t="s">
        <v>47</v>
      </c>
      <c r="AE95" s="63">
        <v>55950</v>
      </c>
      <c r="AF95" s="63">
        <v>50900</v>
      </c>
    </row>
    <row r="96" spans="1:32" s="63" customFormat="1" ht="57.6">
      <c r="A96" s="63">
        <v>204</v>
      </c>
      <c r="B96" s="63">
        <v>917</v>
      </c>
      <c r="C96" s="67" t="s">
        <v>918</v>
      </c>
      <c r="D96" s="67" t="s">
        <v>919</v>
      </c>
      <c r="E96" s="67" t="s">
        <v>920</v>
      </c>
      <c r="F96" s="67">
        <v>52.33</v>
      </c>
      <c r="G96" s="67">
        <v>1.1399999999999999</v>
      </c>
      <c r="M96" s="63">
        <v>8.1999999999999993</v>
      </c>
      <c r="O96" s="63" t="s">
        <v>922</v>
      </c>
      <c r="U96" s="81" t="s">
        <v>914</v>
      </c>
      <c r="V96" s="82" t="s">
        <v>915</v>
      </c>
      <c r="W96" s="67" t="s">
        <v>916</v>
      </c>
      <c r="X96" s="63" t="s">
        <v>917</v>
      </c>
      <c r="AB96" s="63">
        <v>99.51</v>
      </c>
      <c r="AD96" s="63" t="s">
        <v>47</v>
      </c>
      <c r="AE96" s="63">
        <v>79990</v>
      </c>
      <c r="AF96" s="63">
        <v>74400</v>
      </c>
    </row>
    <row r="97" spans="1:32" s="63" customFormat="1" ht="57.6">
      <c r="A97" s="63">
        <v>204</v>
      </c>
      <c r="B97" s="63">
        <v>918</v>
      </c>
      <c r="C97" s="67" t="s">
        <v>918</v>
      </c>
      <c r="D97" s="67" t="s">
        <v>919</v>
      </c>
      <c r="E97" s="67" t="s">
        <v>920</v>
      </c>
      <c r="F97" s="67">
        <v>52.33</v>
      </c>
      <c r="G97" s="67">
        <v>1.1399999999999999</v>
      </c>
      <c r="M97" s="63">
        <v>8.1999999999999993</v>
      </c>
      <c r="O97" s="63" t="s">
        <v>922</v>
      </c>
      <c r="U97" s="81" t="s">
        <v>914</v>
      </c>
      <c r="V97" s="82" t="s">
        <v>915</v>
      </c>
      <c r="W97" s="67" t="s">
        <v>916</v>
      </c>
      <c r="X97" s="63" t="s">
        <v>917</v>
      </c>
      <c r="AB97" s="63">
        <v>99.51</v>
      </c>
      <c r="AD97" s="63" t="s">
        <v>47</v>
      </c>
      <c r="AE97" s="63">
        <v>80030</v>
      </c>
      <c r="AF97" s="63">
        <v>74400</v>
      </c>
    </row>
    <row r="98" spans="1:32" s="63" customFormat="1" ht="57.6">
      <c r="A98" s="63">
        <v>205</v>
      </c>
      <c r="B98" s="63">
        <v>919</v>
      </c>
      <c r="C98" s="67" t="s">
        <v>923</v>
      </c>
      <c r="D98" s="67" t="s">
        <v>924</v>
      </c>
      <c r="E98" s="67" t="s">
        <v>925</v>
      </c>
      <c r="F98" s="67">
        <v>51.92</v>
      </c>
      <c r="G98" s="67">
        <v>19.149999999999999</v>
      </c>
      <c r="M98" s="63">
        <v>6.35</v>
      </c>
      <c r="O98" s="63" t="s">
        <v>926</v>
      </c>
      <c r="U98" s="81" t="s">
        <v>914</v>
      </c>
      <c r="V98" s="82" t="s">
        <v>915</v>
      </c>
      <c r="W98" s="67" t="s">
        <v>916</v>
      </c>
      <c r="X98" s="63" t="s">
        <v>917</v>
      </c>
      <c r="AB98" s="63">
        <v>100</v>
      </c>
      <c r="AD98" s="63" t="s">
        <v>47</v>
      </c>
      <c r="AE98" s="63">
        <v>4411.1499999999996</v>
      </c>
      <c r="AF98" s="63">
        <v>3512.2</v>
      </c>
    </row>
    <row r="99" spans="1:32" s="63" customFormat="1" ht="57.6">
      <c r="A99" s="63">
        <v>205</v>
      </c>
      <c r="B99" s="63">
        <v>920</v>
      </c>
      <c r="C99" s="67" t="s">
        <v>923</v>
      </c>
      <c r="D99" s="67" t="s">
        <v>924</v>
      </c>
      <c r="E99" s="67" t="s">
        <v>925</v>
      </c>
      <c r="F99" s="67">
        <v>51.92</v>
      </c>
      <c r="G99" s="67">
        <v>19.149999999999999</v>
      </c>
      <c r="M99" s="63">
        <v>6.35</v>
      </c>
      <c r="O99" s="63" t="s">
        <v>926</v>
      </c>
      <c r="U99" s="81" t="s">
        <v>914</v>
      </c>
      <c r="V99" s="82" t="s">
        <v>915</v>
      </c>
      <c r="W99" s="67" t="s">
        <v>916</v>
      </c>
      <c r="X99" s="63" t="s">
        <v>917</v>
      </c>
      <c r="AB99" s="63">
        <v>200</v>
      </c>
      <c r="AD99" s="63" t="s">
        <v>47</v>
      </c>
      <c r="AE99" s="63">
        <v>4871.08</v>
      </c>
      <c r="AF99" s="63">
        <v>3512.2</v>
      </c>
    </row>
    <row r="100" spans="1:32" s="63" customFormat="1" ht="57.6">
      <c r="A100" s="63">
        <v>205</v>
      </c>
      <c r="B100" s="63">
        <v>921</v>
      </c>
      <c r="C100" s="67" t="s">
        <v>923</v>
      </c>
      <c r="D100" s="67" t="s">
        <v>924</v>
      </c>
      <c r="E100" s="67" t="s">
        <v>925</v>
      </c>
      <c r="F100" s="67">
        <v>51.92</v>
      </c>
      <c r="G100" s="67">
        <v>19.149999999999999</v>
      </c>
      <c r="M100" s="63">
        <v>6.35</v>
      </c>
      <c r="O100" s="63" t="s">
        <v>926</v>
      </c>
      <c r="U100" s="81" t="s">
        <v>914</v>
      </c>
      <c r="V100" s="82" t="s">
        <v>915</v>
      </c>
      <c r="W100" s="67" t="s">
        <v>916</v>
      </c>
      <c r="X100" s="63" t="s">
        <v>917</v>
      </c>
      <c r="AB100" s="63">
        <v>300</v>
      </c>
      <c r="AD100" s="63" t="s">
        <v>47</v>
      </c>
      <c r="AE100" s="63">
        <v>4264.8100000000004</v>
      </c>
      <c r="AF100" s="63">
        <v>3512.2</v>
      </c>
    </row>
    <row r="101" spans="1:32" s="63" customFormat="1" ht="57.6">
      <c r="A101" s="67">
        <v>206</v>
      </c>
      <c r="B101" s="63">
        <v>922</v>
      </c>
      <c r="C101" s="67" t="s">
        <v>927</v>
      </c>
      <c r="D101" s="67" t="s">
        <v>928</v>
      </c>
      <c r="E101" s="67" t="s">
        <v>929</v>
      </c>
      <c r="F101" s="67">
        <v>54.22</v>
      </c>
      <c r="G101" s="67">
        <v>20.68</v>
      </c>
      <c r="O101" s="67" t="s">
        <v>930</v>
      </c>
      <c r="U101" s="81" t="s">
        <v>914</v>
      </c>
      <c r="V101" s="82" t="s">
        <v>915</v>
      </c>
      <c r="W101" s="67" t="s">
        <v>916</v>
      </c>
      <c r="X101" s="63" t="s">
        <v>917</v>
      </c>
      <c r="AB101" s="63">
        <v>33.200000000000003</v>
      </c>
      <c r="AD101" s="63" t="s">
        <v>47</v>
      </c>
      <c r="AE101" s="63">
        <v>1320</v>
      </c>
      <c r="AF101" s="63">
        <v>1000</v>
      </c>
    </row>
    <row r="102" spans="1:32" s="63" customFormat="1" ht="57.6">
      <c r="A102" s="67">
        <v>206</v>
      </c>
      <c r="B102" s="63">
        <v>923</v>
      </c>
      <c r="C102" s="67" t="s">
        <v>927</v>
      </c>
      <c r="D102" s="67" t="s">
        <v>928</v>
      </c>
      <c r="E102" s="67" t="s">
        <v>929</v>
      </c>
      <c r="F102" s="67">
        <v>54.22</v>
      </c>
      <c r="G102" s="67">
        <v>20.68</v>
      </c>
      <c r="O102" s="67" t="s">
        <v>930</v>
      </c>
      <c r="U102" s="81" t="s">
        <v>914</v>
      </c>
      <c r="V102" s="82" t="s">
        <v>915</v>
      </c>
      <c r="W102" s="67" t="s">
        <v>916</v>
      </c>
      <c r="X102" s="63" t="s">
        <v>917</v>
      </c>
      <c r="AB102" s="63">
        <v>33.200000000000003</v>
      </c>
      <c r="AD102" s="63" t="s">
        <v>47</v>
      </c>
      <c r="AE102" s="63">
        <v>1433</v>
      </c>
      <c r="AF102" s="63">
        <v>1627</v>
      </c>
    </row>
    <row r="103" spans="1:32" s="63" customFormat="1" ht="57.6">
      <c r="A103" s="67">
        <v>206</v>
      </c>
      <c r="B103" s="63">
        <v>924</v>
      </c>
      <c r="C103" s="67" t="s">
        <v>927</v>
      </c>
      <c r="D103" s="67" t="s">
        <v>928</v>
      </c>
      <c r="E103" s="67" t="s">
        <v>929</v>
      </c>
      <c r="F103" s="67">
        <v>54.22</v>
      </c>
      <c r="G103" s="67">
        <v>20.68</v>
      </c>
      <c r="O103" s="67" t="s">
        <v>930</v>
      </c>
      <c r="U103" s="81" t="s">
        <v>914</v>
      </c>
      <c r="V103" s="82" t="s">
        <v>915</v>
      </c>
      <c r="W103" s="67" t="s">
        <v>916</v>
      </c>
      <c r="X103" s="63" t="s">
        <v>917</v>
      </c>
      <c r="AB103" s="63">
        <v>33.200000000000003</v>
      </c>
      <c r="AD103" s="63" t="s">
        <v>47</v>
      </c>
      <c r="AE103" s="63">
        <v>1713</v>
      </c>
      <c r="AF103" s="63">
        <v>1490</v>
      </c>
    </row>
    <row r="104" spans="1:32" s="63" customFormat="1" ht="57.6">
      <c r="A104" s="67">
        <v>206</v>
      </c>
      <c r="B104" s="63">
        <v>925</v>
      </c>
      <c r="C104" s="67" t="s">
        <v>927</v>
      </c>
      <c r="D104" s="67" t="s">
        <v>928</v>
      </c>
      <c r="E104" s="67" t="s">
        <v>929</v>
      </c>
      <c r="F104" s="67">
        <v>54.22</v>
      </c>
      <c r="G104" s="67">
        <v>20.68</v>
      </c>
      <c r="O104" s="67" t="s">
        <v>930</v>
      </c>
      <c r="U104" s="81" t="s">
        <v>914</v>
      </c>
      <c r="V104" s="82" t="s">
        <v>915</v>
      </c>
      <c r="W104" s="67" t="s">
        <v>916</v>
      </c>
      <c r="X104" s="63" t="s">
        <v>917</v>
      </c>
      <c r="AB104" s="63">
        <v>33.200000000000003</v>
      </c>
      <c r="AD104" s="63" t="s">
        <v>47</v>
      </c>
      <c r="AE104" s="63">
        <v>1633</v>
      </c>
      <c r="AF104" s="63">
        <v>1693</v>
      </c>
    </row>
    <row r="105" spans="1:32" s="63" customFormat="1" ht="57.6">
      <c r="A105" s="67">
        <v>206</v>
      </c>
      <c r="B105" s="63">
        <v>926</v>
      </c>
      <c r="C105" s="67" t="s">
        <v>927</v>
      </c>
      <c r="D105" s="67" t="s">
        <v>928</v>
      </c>
      <c r="E105" s="67" t="s">
        <v>929</v>
      </c>
      <c r="F105" s="67">
        <v>54.22</v>
      </c>
      <c r="G105" s="67">
        <v>20.68</v>
      </c>
      <c r="O105" s="67" t="s">
        <v>930</v>
      </c>
      <c r="U105" s="81" t="s">
        <v>914</v>
      </c>
      <c r="V105" s="82" t="s">
        <v>915</v>
      </c>
      <c r="W105" s="67" t="s">
        <v>916</v>
      </c>
      <c r="X105" s="63" t="s">
        <v>917</v>
      </c>
      <c r="AB105" s="63">
        <v>33.200000000000003</v>
      </c>
      <c r="AD105" s="63" t="s">
        <v>47</v>
      </c>
      <c r="AE105" s="63">
        <v>950</v>
      </c>
      <c r="AF105" s="63">
        <v>1070</v>
      </c>
    </row>
    <row r="106" spans="1:32" s="63" customFormat="1" ht="57.6">
      <c r="A106" s="67">
        <v>206</v>
      </c>
      <c r="B106" s="63">
        <v>927</v>
      </c>
      <c r="C106" s="67" t="s">
        <v>927</v>
      </c>
      <c r="D106" s="67" t="s">
        <v>928</v>
      </c>
      <c r="E106" s="67" t="s">
        <v>929</v>
      </c>
      <c r="F106" s="67">
        <v>54.22</v>
      </c>
      <c r="G106" s="67">
        <v>20.68</v>
      </c>
      <c r="O106" s="67" t="s">
        <v>930</v>
      </c>
      <c r="U106" s="81" t="s">
        <v>914</v>
      </c>
      <c r="V106" s="82" t="s">
        <v>915</v>
      </c>
      <c r="W106" s="67" t="s">
        <v>916</v>
      </c>
      <c r="X106" s="63" t="s">
        <v>917</v>
      </c>
      <c r="AB106" s="63">
        <v>33.200000000000003</v>
      </c>
      <c r="AD106" s="63" t="s">
        <v>47</v>
      </c>
      <c r="AE106" s="63">
        <v>1423</v>
      </c>
      <c r="AF106" s="63">
        <v>1693</v>
      </c>
    </row>
    <row r="107" spans="1:32" s="63" customFormat="1" ht="57.6">
      <c r="A107" s="67">
        <v>206</v>
      </c>
      <c r="B107" s="63">
        <v>928</v>
      </c>
      <c r="C107" s="67" t="s">
        <v>927</v>
      </c>
      <c r="D107" s="67" t="s">
        <v>928</v>
      </c>
      <c r="E107" s="67" t="s">
        <v>929</v>
      </c>
      <c r="F107" s="67">
        <v>54.22</v>
      </c>
      <c r="G107" s="67">
        <v>20.68</v>
      </c>
      <c r="O107" s="67" t="s">
        <v>930</v>
      </c>
      <c r="U107" s="81" t="s">
        <v>914</v>
      </c>
      <c r="V107" s="82" t="s">
        <v>915</v>
      </c>
      <c r="W107" s="67" t="s">
        <v>916</v>
      </c>
      <c r="X107" s="63" t="s">
        <v>917</v>
      </c>
      <c r="AB107" s="63">
        <v>33.200000000000003</v>
      </c>
      <c r="AD107" s="63" t="s">
        <v>47</v>
      </c>
      <c r="AE107" s="63">
        <v>1703</v>
      </c>
      <c r="AF107" s="63">
        <v>1740</v>
      </c>
    </row>
    <row r="108" spans="1:32" s="63" customFormat="1" ht="57.6">
      <c r="A108" s="67">
        <v>206</v>
      </c>
      <c r="B108" s="63">
        <v>929</v>
      </c>
      <c r="C108" s="67" t="s">
        <v>927</v>
      </c>
      <c r="D108" s="67" t="s">
        <v>928</v>
      </c>
      <c r="E108" s="67" t="s">
        <v>929</v>
      </c>
      <c r="F108" s="67">
        <v>54.22</v>
      </c>
      <c r="G108" s="67">
        <v>20.68</v>
      </c>
      <c r="O108" s="67" t="s">
        <v>930</v>
      </c>
      <c r="U108" s="81" t="s">
        <v>914</v>
      </c>
      <c r="V108" s="82" t="s">
        <v>915</v>
      </c>
      <c r="W108" s="67" t="s">
        <v>916</v>
      </c>
      <c r="X108" s="63" t="s">
        <v>917</v>
      </c>
      <c r="AB108" s="63">
        <v>33.200000000000003</v>
      </c>
      <c r="AD108" s="63" t="s">
        <v>47</v>
      </c>
      <c r="AE108" s="63">
        <v>1427</v>
      </c>
      <c r="AF108" s="63">
        <v>1340</v>
      </c>
    </row>
    <row r="109" spans="1:32" s="63" customFormat="1" ht="57.6">
      <c r="A109" s="67">
        <v>206</v>
      </c>
      <c r="B109" s="63">
        <v>930</v>
      </c>
      <c r="C109" s="67" t="s">
        <v>927</v>
      </c>
      <c r="D109" s="67" t="s">
        <v>928</v>
      </c>
      <c r="E109" s="67" t="s">
        <v>929</v>
      </c>
      <c r="F109" s="67">
        <v>54.22</v>
      </c>
      <c r="G109" s="67">
        <v>20.68</v>
      </c>
      <c r="O109" s="67" t="s">
        <v>930</v>
      </c>
      <c r="U109" s="81" t="s">
        <v>914</v>
      </c>
      <c r="V109" s="82" t="s">
        <v>915</v>
      </c>
      <c r="W109" s="67" t="s">
        <v>916</v>
      </c>
      <c r="X109" s="63" t="s">
        <v>917</v>
      </c>
      <c r="AB109" s="63">
        <v>33.200000000000003</v>
      </c>
      <c r="AD109" s="63" t="s">
        <v>47</v>
      </c>
      <c r="AE109" s="63">
        <v>1547</v>
      </c>
      <c r="AF109" s="63">
        <v>1513</v>
      </c>
    </row>
    <row r="110" spans="1:32" s="63" customFormat="1" ht="57.6">
      <c r="A110" s="67">
        <v>206</v>
      </c>
      <c r="B110" s="63">
        <v>931</v>
      </c>
      <c r="C110" s="67" t="s">
        <v>927</v>
      </c>
      <c r="D110" s="67" t="s">
        <v>928</v>
      </c>
      <c r="E110" s="67" t="s">
        <v>929</v>
      </c>
      <c r="F110" s="67">
        <v>54.22</v>
      </c>
      <c r="G110" s="67">
        <v>20.68</v>
      </c>
      <c r="O110" s="67" t="s">
        <v>930</v>
      </c>
      <c r="U110" s="81" t="s">
        <v>914</v>
      </c>
      <c r="V110" s="82" t="s">
        <v>915</v>
      </c>
      <c r="W110" s="67" t="s">
        <v>916</v>
      </c>
      <c r="X110" s="63" t="s">
        <v>917</v>
      </c>
      <c r="AB110" s="63">
        <v>33.200000000000003</v>
      </c>
      <c r="AD110" s="63" t="s">
        <v>47</v>
      </c>
      <c r="AE110" s="63">
        <v>1640</v>
      </c>
      <c r="AF110" s="63">
        <v>1713</v>
      </c>
    </row>
    <row r="111" spans="1:32" s="63" customFormat="1" ht="57.6">
      <c r="A111" s="67">
        <v>206</v>
      </c>
      <c r="B111" s="63">
        <v>932</v>
      </c>
      <c r="C111" s="67" t="s">
        <v>927</v>
      </c>
      <c r="D111" s="67" t="s">
        <v>928</v>
      </c>
      <c r="E111" s="67" t="s">
        <v>929</v>
      </c>
      <c r="F111" s="67">
        <v>54.22</v>
      </c>
      <c r="G111" s="67">
        <v>20.68</v>
      </c>
      <c r="O111" s="67" t="s">
        <v>930</v>
      </c>
      <c r="U111" s="81" t="s">
        <v>914</v>
      </c>
      <c r="V111" s="82" t="s">
        <v>915</v>
      </c>
      <c r="W111" s="67" t="s">
        <v>916</v>
      </c>
      <c r="X111" s="63" t="s">
        <v>917</v>
      </c>
      <c r="AB111" s="63">
        <v>33.200000000000003</v>
      </c>
      <c r="AD111" s="63" t="s">
        <v>47</v>
      </c>
      <c r="AE111" s="63">
        <v>1807</v>
      </c>
      <c r="AF111" s="63">
        <v>1680</v>
      </c>
    </row>
    <row r="112" spans="1:32" s="63" customFormat="1" ht="57.6">
      <c r="A112" s="67">
        <v>206</v>
      </c>
      <c r="B112" s="63">
        <v>933</v>
      </c>
      <c r="C112" s="67" t="s">
        <v>927</v>
      </c>
      <c r="D112" s="67" t="s">
        <v>928</v>
      </c>
      <c r="E112" s="67" t="s">
        <v>929</v>
      </c>
      <c r="F112" s="67">
        <v>54.22</v>
      </c>
      <c r="G112" s="67">
        <v>20.68</v>
      </c>
      <c r="O112" s="67" t="s">
        <v>930</v>
      </c>
      <c r="U112" s="81" t="s">
        <v>914</v>
      </c>
      <c r="V112" s="82" t="s">
        <v>915</v>
      </c>
      <c r="W112" s="67" t="s">
        <v>916</v>
      </c>
      <c r="X112" s="63" t="s">
        <v>917</v>
      </c>
      <c r="AB112" s="63">
        <v>33.200000000000003</v>
      </c>
      <c r="AD112" s="63" t="s">
        <v>47</v>
      </c>
      <c r="AE112" s="63">
        <v>1807</v>
      </c>
      <c r="AF112" s="63">
        <v>1680</v>
      </c>
    </row>
    <row r="113" spans="1:32" s="63" customFormat="1" ht="57.6">
      <c r="A113" s="63">
        <v>207</v>
      </c>
      <c r="B113" s="63">
        <v>934</v>
      </c>
      <c r="C113" s="67" t="s">
        <v>931</v>
      </c>
      <c r="D113" s="67" t="s">
        <v>932</v>
      </c>
      <c r="E113" s="67" t="s">
        <v>933</v>
      </c>
      <c r="F113" s="67">
        <v>55.38</v>
      </c>
      <c r="G113" s="67">
        <v>-3.43</v>
      </c>
      <c r="H113" s="67" t="s">
        <v>39</v>
      </c>
      <c r="M113" s="63">
        <v>7.3</v>
      </c>
      <c r="O113" s="63" t="s">
        <v>922</v>
      </c>
      <c r="U113" s="81" t="s">
        <v>914</v>
      </c>
      <c r="V113" s="82" t="s">
        <v>915</v>
      </c>
      <c r="W113" s="67" t="s">
        <v>916</v>
      </c>
      <c r="X113" s="63" t="s">
        <v>917</v>
      </c>
      <c r="AB113" s="63">
        <v>29</v>
      </c>
      <c r="AD113" s="63" t="s">
        <v>47</v>
      </c>
      <c r="AE113" s="63">
        <v>42490</v>
      </c>
      <c r="AF113" s="63">
        <v>42030</v>
      </c>
    </row>
    <row r="114" spans="1:32" s="63" customFormat="1" ht="57.6">
      <c r="A114" s="63">
        <v>207</v>
      </c>
      <c r="B114" s="63">
        <v>935</v>
      </c>
      <c r="C114" s="67" t="s">
        <v>931</v>
      </c>
      <c r="D114" s="67" t="s">
        <v>932</v>
      </c>
      <c r="E114" s="67" t="s">
        <v>933</v>
      </c>
      <c r="F114" s="67">
        <v>55.38</v>
      </c>
      <c r="G114" s="67">
        <v>-3.43</v>
      </c>
      <c r="H114" s="67" t="s">
        <v>39</v>
      </c>
      <c r="M114" s="63">
        <v>7.8</v>
      </c>
      <c r="O114" s="63" t="s">
        <v>922</v>
      </c>
      <c r="U114" s="81" t="s">
        <v>914</v>
      </c>
      <c r="V114" s="82" t="s">
        <v>915</v>
      </c>
      <c r="W114" s="67" t="s">
        <v>916</v>
      </c>
      <c r="X114" s="63" t="s">
        <v>917</v>
      </c>
      <c r="AB114" s="63">
        <v>29</v>
      </c>
      <c r="AD114" s="63" t="s">
        <v>47</v>
      </c>
      <c r="AE114" s="63">
        <v>44950</v>
      </c>
      <c r="AF114" s="63">
        <v>45050</v>
      </c>
    </row>
    <row r="115" spans="1:32" s="63" customFormat="1" ht="57.6">
      <c r="A115" s="63">
        <v>207</v>
      </c>
      <c r="B115" s="63">
        <v>936</v>
      </c>
      <c r="C115" s="67" t="s">
        <v>931</v>
      </c>
      <c r="D115" s="67" t="s">
        <v>932</v>
      </c>
      <c r="E115" s="67" t="s">
        <v>933</v>
      </c>
      <c r="F115" s="67">
        <v>55.38</v>
      </c>
      <c r="G115" s="67">
        <v>-3.43</v>
      </c>
      <c r="H115" s="67" t="s">
        <v>39</v>
      </c>
      <c r="M115" s="63">
        <v>7.1</v>
      </c>
      <c r="O115" s="63" t="s">
        <v>922</v>
      </c>
      <c r="U115" s="81" t="s">
        <v>914</v>
      </c>
      <c r="V115" s="82" t="s">
        <v>915</v>
      </c>
      <c r="W115" s="67" t="s">
        <v>916</v>
      </c>
      <c r="X115" s="63" t="s">
        <v>917</v>
      </c>
      <c r="AB115" s="63">
        <v>29</v>
      </c>
      <c r="AD115" s="63" t="s">
        <v>47</v>
      </c>
      <c r="AE115" s="63">
        <v>48490</v>
      </c>
      <c r="AF115" s="63">
        <v>48110</v>
      </c>
    </row>
    <row r="116" spans="1:32" s="63" customFormat="1" ht="57.6">
      <c r="A116" s="67">
        <v>208</v>
      </c>
      <c r="B116" s="63">
        <v>937</v>
      </c>
      <c r="C116" s="67" t="s">
        <v>934</v>
      </c>
      <c r="D116" s="67" t="s">
        <v>935</v>
      </c>
      <c r="E116" s="67" t="s">
        <v>936</v>
      </c>
      <c r="F116" s="67">
        <v>52.11</v>
      </c>
      <c r="G116" s="67">
        <v>-0.46</v>
      </c>
      <c r="H116" s="67" t="s">
        <v>209</v>
      </c>
      <c r="O116" s="63" t="s">
        <v>937</v>
      </c>
      <c r="U116" s="81" t="s">
        <v>914</v>
      </c>
      <c r="V116" s="82" t="s">
        <v>915</v>
      </c>
      <c r="W116" s="67" t="s">
        <v>916</v>
      </c>
      <c r="X116" s="63" t="s">
        <v>917</v>
      </c>
      <c r="AB116" s="63">
        <v>32.5</v>
      </c>
      <c r="AD116" s="63" t="s">
        <v>47</v>
      </c>
      <c r="AE116" s="63">
        <v>19743.29</v>
      </c>
      <c r="AF116" s="63">
        <v>19174.96</v>
      </c>
    </row>
    <row r="117" spans="1:32" s="63" customFormat="1" ht="57.6">
      <c r="A117" s="67">
        <v>208</v>
      </c>
      <c r="B117" s="63">
        <v>938</v>
      </c>
      <c r="C117" s="67" t="s">
        <v>934</v>
      </c>
      <c r="D117" s="67" t="s">
        <v>935</v>
      </c>
      <c r="E117" s="67" t="s">
        <v>936</v>
      </c>
      <c r="F117" s="67">
        <v>52.11</v>
      </c>
      <c r="G117" s="67">
        <v>-0.46</v>
      </c>
      <c r="H117" s="67" t="s">
        <v>209</v>
      </c>
      <c r="O117" s="63" t="s">
        <v>937</v>
      </c>
      <c r="U117" s="81" t="s">
        <v>914</v>
      </c>
      <c r="V117" s="82" t="s">
        <v>915</v>
      </c>
      <c r="W117" s="67" t="s">
        <v>916</v>
      </c>
      <c r="X117" s="63" t="s">
        <v>917</v>
      </c>
      <c r="AB117" s="63">
        <v>65</v>
      </c>
      <c r="AD117" s="63" t="s">
        <v>47</v>
      </c>
      <c r="AE117" s="63">
        <v>19644.45</v>
      </c>
      <c r="AF117" s="63">
        <v>19174.96</v>
      </c>
    </row>
    <row r="118" spans="1:32" s="63" customFormat="1" ht="57.6">
      <c r="A118" s="67">
        <v>208</v>
      </c>
      <c r="B118" s="63">
        <v>939</v>
      </c>
      <c r="C118" s="67" t="s">
        <v>934</v>
      </c>
      <c r="D118" s="67" t="s">
        <v>935</v>
      </c>
      <c r="E118" s="67" t="s">
        <v>936</v>
      </c>
      <c r="F118" s="67">
        <v>52.11</v>
      </c>
      <c r="G118" s="67">
        <v>-0.46</v>
      </c>
      <c r="H118" s="67" t="s">
        <v>209</v>
      </c>
      <c r="O118" s="63" t="s">
        <v>937</v>
      </c>
      <c r="U118" s="81" t="s">
        <v>914</v>
      </c>
      <c r="V118" s="82" t="s">
        <v>915</v>
      </c>
      <c r="W118" s="67" t="s">
        <v>916</v>
      </c>
      <c r="X118" s="63" t="s">
        <v>917</v>
      </c>
      <c r="AB118" s="63">
        <v>32.5</v>
      </c>
      <c r="AD118" s="63" t="s">
        <v>47</v>
      </c>
      <c r="AE118" s="63">
        <v>18334.82</v>
      </c>
      <c r="AF118" s="63">
        <v>17865.330000000002</v>
      </c>
    </row>
    <row r="119" spans="1:32" s="63" customFormat="1" ht="57.6">
      <c r="A119" s="67">
        <v>208</v>
      </c>
      <c r="B119" s="63">
        <v>940</v>
      </c>
      <c r="C119" s="67" t="s">
        <v>934</v>
      </c>
      <c r="D119" s="67" t="s">
        <v>935</v>
      </c>
      <c r="E119" s="67" t="s">
        <v>936</v>
      </c>
      <c r="F119" s="67">
        <v>52.11</v>
      </c>
      <c r="G119" s="67">
        <v>-0.46</v>
      </c>
      <c r="H119" s="67" t="s">
        <v>209</v>
      </c>
      <c r="O119" s="63" t="s">
        <v>937</v>
      </c>
      <c r="U119" s="81" t="s">
        <v>914</v>
      </c>
      <c r="V119" s="82" t="s">
        <v>915</v>
      </c>
      <c r="W119" s="67" t="s">
        <v>916</v>
      </c>
      <c r="X119" s="63" t="s">
        <v>917</v>
      </c>
      <c r="AB119" s="63">
        <v>65</v>
      </c>
      <c r="AD119" s="63" t="s">
        <v>47</v>
      </c>
      <c r="AE119" s="63">
        <v>18310.11</v>
      </c>
      <c r="AF119" s="63">
        <v>17865.330000000002</v>
      </c>
    </row>
    <row r="120" spans="1:32" s="63" customFormat="1" ht="57.6">
      <c r="A120" s="67">
        <v>208</v>
      </c>
      <c r="B120" s="63">
        <v>941</v>
      </c>
      <c r="C120" s="67" t="s">
        <v>934</v>
      </c>
      <c r="D120" s="67" t="s">
        <v>935</v>
      </c>
      <c r="E120" s="67" t="s">
        <v>936</v>
      </c>
      <c r="F120" s="67">
        <v>52.11</v>
      </c>
      <c r="G120" s="67">
        <v>-0.46</v>
      </c>
      <c r="H120" s="67" t="s">
        <v>209</v>
      </c>
      <c r="O120" s="63" t="s">
        <v>938</v>
      </c>
      <c r="U120" s="81" t="s">
        <v>914</v>
      </c>
      <c r="V120" s="82" t="s">
        <v>915</v>
      </c>
      <c r="W120" s="67" t="s">
        <v>916</v>
      </c>
      <c r="X120" s="63" t="s">
        <v>917</v>
      </c>
      <c r="AB120" s="63">
        <v>32.5</v>
      </c>
      <c r="AD120" s="63" t="s">
        <v>47</v>
      </c>
      <c r="AE120" s="63">
        <v>5683.3</v>
      </c>
      <c r="AF120" s="63">
        <v>5164.3900000000003</v>
      </c>
    </row>
    <row r="121" spans="1:32" s="63" customFormat="1" ht="57.6">
      <c r="A121" s="67">
        <v>208</v>
      </c>
      <c r="B121" s="63">
        <v>942</v>
      </c>
      <c r="C121" s="67" t="s">
        <v>934</v>
      </c>
      <c r="D121" s="67" t="s">
        <v>935</v>
      </c>
      <c r="E121" s="67" t="s">
        <v>936</v>
      </c>
      <c r="F121" s="67">
        <v>52.11</v>
      </c>
      <c r="G121" s="67">
        <v>-0.46</v>
      </c>
      <c r="H121" s="67" t="s">
        <v>209</v>
      </c>
      <c r="O121" s="63" t="s">
        <v>938</v>
      </c>
      <c r="U121" s="81" t="s">
        <v>914</v>
      </c>
      <c r="V121" s="82" t="s">
        <v>915</v>
      </c>
      <c r="W121" s="67" t="s">
        <v>916</v>
      </c>
      <c r="X121" s="63" t="s">
        <v>917</v>
      </c>
      <c r="AB121" s="63">
        <v>65</v>
      </c>
      <c r="AD121" s="63" t="s">
        <v>47</v>
      </c>
      <c r="AE121" s="63">
        <v>5535.04</v>
      </c>
      <c r="AF121" s="63">
        <v>5164.3900000000003</v>
      </c>
    </row>
    <row r="122" spans="1:32" s="63" customFormat="1" ht="57.6">
      <c r="A122" s="67">
        <v>208</v>
      </c>
      <c r="B122" s="63">
        <v>943</v>
      </c>
      <c r="C122" s="67" t="s">
        <v>934</v>
      </c>
      <c r="D122" s="67" t="s">
        <v>935</v>
      </c>
      <c r="E122" s="67" t="s">
        <v>936</v>
      </c>
      <c r="F122" s="67">
        <v>52.11</v>
      </c>
      <c r="G122" s="67">
        <v>-0.46</v>
      </c>
      <c r="H122" s="67" t="s">
        <v>209</v>
      </c>
      <c r="O122" s="63" t="s">
        <v>938</v>
      </c>
      <c r="U122" s="81" t="s">
        <v>914</v>
      </c>
      <c r="V122" s="82" t="s">
        <v>915</v>
      </c>
      <c r="W122" s="67" t="s">
        <v>916</v>
      </c>
      <c r="X122" s="63" t="s">
        <v>917</v>
      </c>
      <c r="AB122" s="63">
        <v>32.5</v>
      </c>
      <c r="AD122" s="63" t="s">
        <v>47</v>
      </c>
      <c r="AE122" s="63">
        <v>12948.04</v>
      </c>
      <c r="AF122" s="63">
        <v>12577.39</v>
      </c>
    </row>
    <row r="123" spans="1:32" s="63" customFormat="1" ht="57.6">
      <c r="A123" s="67">
        <v>208</v>
      </c>
      <c r="B123" s="63">
        <v>944</v>
      </c>
      <c r="C123" s="67" t="s">
        <v>934</v>
      </c>
      <c r="D123" s="67" t="s">
        <v>935</v>
      </c>
      <c r="E123" s="67" t="s">
        <v>936</v>
      </c>
      <c r="F123" s="67">
        <v>52.11</v>
      </c>
      <c r="G123" s="67">
        <v>-0.46</v>
      </c>
      <c r="H123" s="67" t="s">
        <v>209</v>
      </c>
      <c r="O123" s="63" t="s">
        <v>938</v>
      </c>
      <c r="U123" s="81" t="s">
        <v>914</v>
      </c>
      <c r="V123" s="82" t="s">
        <v>915</v>
      </c>
      <c r="W123" s="67" t="s">
        <v>916</v>
      </c>
      <c r="X123" s="63" t="s">
        <v>917</v>
      </c>
      <c r="AB123" s="63">
        <v>65</v>
      </c>
      <c r="AD123" s="63" t="s">
        <v>47</v>
      </c>
      <c r="AE123" s="63">
        <v>13096.3</v>
      </c>
      <c r="AF123" s="63">
        <v>12577.39</v>
      </c>
    </row>
    <row r="124" spans="1:32" s="63" customFormat="1" ht="57.6">
      <c r="A124" s="67">
        <v>208</v>
      </c>
      <c r="B124" s="63">
        <v>945</v>
      </c>
      <c r="C124" s="67" t="s">
        <v>934</v>
      </c>
      <c r="D124" s="67" t="s">
        <v>935</v>
      </c>
      <c r="E124" s="67" t="s">
        <v>936</v>
      </c>
      <c r="F124" s="67">
        <v>52.11</v>
      </c>
      <c r="G124" s="67">
        <v>-0.46</v>
      </c>
      <c r="H124" s="67" t="s">
        <v>209</v>
      </c>
      <c r="O124" s="63" t="s">
        <v>922</v>
      </c>
      <c r="U124" s="81" t="s">
        <v>914</v>
      </c>
      <c r="V124" s="82" t="s">
        <v>915</v>
      </c>
      <c r="W124" s="67" t="s">
        <v>916</v>
      </c>
      <c r="X124" s="63" t="s">
        <v>917</v>
      </c>
      <c r="AB124" s="63">
        <v>32.5</v>
      </c>
      <c r="AD124" s="63" t="s">
        <v>47</v>
      </c>
      <c r="AE124" s="63">
        <v>21151.759999999998</v>
      </c>
      <c r="AF124" s="63">
        <v>20163.36</v>
      </c>
    </row>
    <row r="125" spans="1:32" s="63" customFormat="1" ht="57.6">
      <c r="A125" s="67">
        <v>208</v>
      </c>
      <c r="B125" s="63">
        <v>946</v>
      </c>
      <c r="C125" s="67" t="s">
        <v>934</v>
      </c>
      <c r="D125" s="67" t="s">
        <v>935</v>
      </c>
      <c r="E125" s="67" t="s">
        <v>936</v>
      </c>
      <c r="F125" s="67">
        <v>52.11</v>
      </c>
      <c r="G125" s="67">
        <v>-0.46</v>
      </c>
      <c r="H125" s="67" t="s">
        <v>209</v>
      </c>
      <c r="O125" s="63" t="s">
        <v>922</v>
      </c>
      <c r="U125" s="81" t="s">
        <v>914</v>
      </c>
      <c r="V125" s="82" t="s">
        <v>915</v>
      </c>
      <c r="W125" s="67" t="s">
        <v>916</v>
      </c>
      <c r="X125" s="63" t="s">
        <v>917</v>
      </c>
      <c r="AB125" s="63">
        <v>65</v>
      </c>
      <c r="AD125" s="63" t="s">
        <v>47</v>
      </c>
      <c r="AE125" s="63">
        <v>22436.68</v>
      </c>
      <c r="AF125" s="63">
        <v>20163.36</v>
      </c>
    </row>
    <row r="126" spans="1:32" s="63" customFormat="1" ht="57.6">
      <c r="A126" s="67">
        <v>208</v>
      </c>
      <c r="B126" s="63">
        <v>947</v>
      </c>
      <c r="C126" s="67" t="s">
        <v>934</v>
      </c>
      <c r="D126" s="67" t="s">
        <v>935</v>
      </c>
      <c r="E126" s="67" t="s">
        <v>936</v>
      </c>
      <c r="F126" s="67">
        <v>52.11</v>
      </c>
      <c r="G126" s="67">
        <v>-0.46</v>
      </c>
      <c r="H126" s="67" t="s">
        <v>209</v>
      </c>
      <c r="O126" s="63" t="s">
        <v>921</v>
      </c>
      <c r="U126" s="81" t="s">
        <v>914</v>
      </c>
      <c r="V126" s="82" t="s">
        <v>915</v>
      </c>
      <c r="W126" s="67" t="s">
        <v>916</v>
      </c>
      <c r="X126" s="63" t="s">
        <v>917</v>
      </c>
      <c r="AB126" s="63">
        <v>32.5</v>
      </c>
      <c r="AD126" s="63" t="s">
        <v>47</v>
      </c>
      <c r="AE126" s="63">
        <v>12503.26</v>
      </c>
      <c r="AF126" s="63">
        <v>11465.44</v>
      </c>
    </row>
    <row r="127" spans="1:32" s="63" customFormat="1" ht="57.6">
      <c r="A127" s="67">
        <v>208</v>
      </c>
      <c r="B127" s="63">
        <v>948</v>
      </c>
      <c r="C127" s="67" t="s">
        <v>934</v>
      </c>
      <c r="D127" s="67" t="s">
        <v>935</v>
      </c>
      <c r="E127" s="67" t="s">
        <v>936</v>
      </c>
      <c r="F127" s="67">
        <v>52.11</v>
      </c>
      <c r="G127" s="67">
        <v>-0.46</v>
      </c>
      <c r="H127" s="67" t="s">
        <v>209</v>
      </c>
      <c r="O127" s="63" t="s">
        <v>921</v>
      </c>
      <c r="U127" s="81" t="s">
        <v>914</v>
      </c>
      <c r="V127" s="82" t="s">
        <v>915</v>
      </c>
      <c r="W127" s="67" t="s">
        <v>916</v>
      </c>
      <c r="X127" s="63" t="s">
        <v>917</v>
      </c>
      <c r="AB127" s="63">
        <v>65</v>
      </c>
      <c r="AD127" s="63" t="s">
        <v>47</v>
      </c>
      <c r="AE127" s="63">
        <v>12799.78</v>
      </c>
      <c r="AF127" s="63">
        <v>11465.44</v>
      </c>
    </row>
    <row r="128" spans="1:32" s="63" customFormat="1" ht="57.6">
      <c r="A128" s="67">
        <v>208</v>
      </c>
      <c r="B128" s="63">
        <v>949</v>
      </c>
      <c r="C128" s="67" t="s">
        <v>934</v>
      </c>
      <c r="D128" s="67" t="s">
        <v>935</v>
      </c>
      <c r="E128" s="67" t="s">
        <v>936</v>
      </c>
      <c r="F128" s="67">
        <v>52.11</v>
      </c>
      <c r="G128" s="67">
        <v>-0.46</v>
      </c>
      <c r="H128" s="67" t="s">
        <v>209</v>
      </c>
      <c r="O128" s="63" t="s">
        <v>921</v>
      </c>
      <c r="U128" s="81" t="s">
        <v>914</v>
      </c>
      <c r="V128" s="82" t="s">
        <v>915</v>
      </c>
      <c r="W128" s="67" t="s">
        <v>916</v>
      </c>
      <c r="X128" s="63" t="s">
        <v>917</v>
      </c>
      <c r="AB128" s="63">
        <v>32.5</v>
      </c>
      <c r="AD128" s="63" t="s">
        <v>47</v>
      </c>
      <c r="AE128" s="63">
        <v>16951.060000000001</v>
      </c>
      <c r="AF128" s="63">
        <v>14677.74</v>
      </c>
    </row>
    <row r="129" spans="1:32" s="63" customFormat="1" ht="57.6">
      <c r="A129" s="67">
        <v>208</v>
      </c>
      <c r="B129" s="63">
        <v>950</v>
      </c>
      <c r="C129" s="67" t="s">
        <v>934</v>
      </c>
      <c r="D129" s="67" t="s">
        <v>935</v>
      </c>
      <c r="E129" s="67" t="s">
        <v>936</v>
      </c>
      <c r="F129" s="67">
        <v>52.11</v>
      </c>
      <c r="G129" s="67">
        <v>-0.46</v>
      </c>
      <c r="H129" s="67" t="s">
        <v>209</v>
      </c>
      <c r="O129" s="63" t="s">
        <v>921</v>
      </c>
      <c r="U129" s="81" t="s">
        <v>914</v>
      </c>
      <c r="V129" s="82" t="s">
        <v>915</v>
      </c>
      <c r="W129" s="67" t="s">
        <v>916</v>
      </c>
      <c r="X129" s="63" t="s">
        <v>917</v>
      </c>
      <c r="AB129" s="63">
        <v>65</v>
      </c>
      <c r="AD129" s="63" t="s">
        <v>47</v>
      </c>
      <c r="AE129" s="63">
        <v>15863.82</v>
      </c>
      <c r="AF129" s="63">
        <v>14677.74</v>
      </c>
    </row>
    <row r="130" spans="1:32" s="63" customFormat="1" ht="57.6">
      <c r="A130" s="67">
        <v>208</v>
      </c>
      <c r="B130" s="63">
        <v>951</v>
      </c>
      <c r="C130" s="67" t="s">
        <v>934</v>
      </c>
      <c r="D130" s="67" t="s">
        <v>935</v>
      </c>
      <c r="E130" s="67" t="s">
        <v>936</v>
      </c>
      <c r="F130" s="67">
        <v>52.11</v>
      </c>
      <c r="G130" s="67">
        <v>-0.46</v>
      </c>
      <c r="H130" s="67" t="s">
        <v>209</v>
      </c>
      <c r="O130" s="63" t="s">
        <v>922</v>
      </c>
      <c r="U130" s="81" t="s">
        <v>914</v>
      </c>
      <c r="V130" s="82" t="s">
        <v>915</v>
      </c>
      <c r="W130" s="67" t="s">
        <v>916</v>
      </c>
      <c r="X130" s="63" t="s">
        <v>917</v>
      </c>
      <c r="AB130" s="63">
        <v>32.5</v>
      </c>
      <c r="AD130" s="63" t="s">
        <v>47</v>
      </c>
      <c r="AE130" s="63">
        <v>28663.599999999999</v>
      </c>
      <c r="AF130" s="63">
        <v>29553.16</v>
      </c>
    </row>
    <row r="131" spans="1:32" s="63" customFormat="1" ht="57.6">
      <c r="A131" s="67">
        <v>208</v>
      </c>
      <c r="B131" s="63">
        <v>952</v>
      </c>
      <c r="C131" s="67" t="s">
        <v>934</v>
      </c>
      <c r="D131" s="67" t="s">
        <v>935</v>
      </c>
      <c r="E131" s="67" t="s">
        <v>936</v>
      </c>
      <c r="F131" s="67">
        <v>52.11</v>
      </c>
      <c r="G131" s="67">
        <v>-0.46</v>
      </c>
      <c r="H131" s="67" t="s">
        <v>209</v>
      </c>
      <c r="O131" s="63" t="s">
        <v>922</v>
      </c>
      <c r="U131" s="81" t="s">
        <v>914</v>
      </c>
      <c r="V131" s="82" t="s">
        <v>915</v>
      </c>
      <c r="W131" s="67" t="s">
        <v>916</v>
      </c>
      <c r="X131" s="63" t="s">
        <v>917</v>
      </c>
      <c r="AB131" s="63">
        <v>65</v>
      </c>
      <c r="AD131" s="63" t="s">
        <v>47</v>
      </c>
      <c r="AE131" s="63">
        <v>31381.7</v>
      </c>
      <c r="AF131" s="63">
        <v>29553.16</v>
      </c>
    </row>
    <row r="132" spans="1:32" s="63" customFormat="1" ht="57.6">
      <c r="A132" s="67">
        <v>208</v>
      </c>
      <c r="B132" s="63">
        <v>953</v>
      </c>
      <c r="C132" s="67" t="s">
        <v>934</v>
      </c>
      <c r="D132" s="67" t="s">
        <v>935</v>
      </c>
      <c r="E132" s="67" t="s">
        <v>936</v>
      </c>
      <c r="F132" s="67">
        <v>52.11</v>
      </c>
      <c r="G132" s="67">
        <v>-0.46</v>
      </c>
      <c r="H132" s="67" t="s">
        <v>209</v>
      </c>
      <c r="O132" s="63" t="s">
        <v>939</v>
      </c>
      <c r="U132" s="81" t="s">
        <v>914</v>
      </c>
      <c r="V132" s="82" t="s">
        <v>915</v>
      </c>
      <c r="W132" s="67" t="s">
        <v>916</v>
      </c>
      <c r="X132" s="63" t="s">
        <v>917</v>
      </c>
      <c r="AB132" s="63">
        <v>32.5</v>
      </c>
      <c r="AD132" s="63" t="s">
        <v>47</v>
      </c>
      <c r="AE132" s="63">
        <v>26933.9</v>
      </c>
      <c r="AF132" s="63">
        <v>26093.759999999998</v>
      </c>
    </row>
    <row r="133" spans="1:32" s="63" customFormat="1" ht="57.6">
      <c r="A133" s="67">
        <v>208</v>
      </c>
      <c r="B133" s="63">
        <v>954</v>
      </c>
      <c r="C133" s="67" t="s">
        <v>934</v>
      </c>
      <c r="D133" s="67" t="s">
        <v>935</v>
      </c>
      <c r="E133" s="67" t="s">
        <v>936</v>
      </c>
      <c r="F133" s="67">
        <v>52.11</v>
      </c>
      <c r="G133" s="67">
        <v>-0.46</v>
      </c>
      <c r="H133" s="67" t="s">
        <v>209</v>
      </c>
      <c r="O133" s="63" t="s">
        <v>939</v>
      </c>
      <c r="U133" s="81" t="s">
        <v>914</v>
      </c>
      <c r="V133" s="82" t="s">
        <v>915</v>
      </c>
      <c r="W133" s="67" t="s">
        <v>916</v>
      </c>
      <c r="X133" s="63" t="s">
        <v>917</v>
      </c>
      <c r="AB133" s="63">
        <v>65</v>
      </c>
      <c r="AD133" s="63" t="s">
        <v>47</v>
      </c>
      <c r="AE133" s="63">
        <v>28021.14</v>
      </c>
      <c r="AF133" s="63">
        <v>26093.759999999998</v>
      </c>
    </row>
    <row r="134" spans="1:32" s="63" customFormat="1" ht="57.6">
      <c r="A134" s="67">
        <v>208</v>
      </c>
      <c r="B134" s="63">
        <v>955</v>
      </c>
      <c r="C134" s="67" t="s">
        <v>934</v>
      </c>
      <c r="D134" s="67" t="s">
        <v>935</v>
      </c>
      <c r="E134" s="67" t="s">
        <v>936</v>
      </c>
      <c r="F134" s="67">
        <v>52.11</v>
      </c>
      <c r="G134" s="67">
        <v>-0.46</v>
      </c>
      <c r="H134" s="67" t="s">
        <v>209</v>
      </c>
      <c r="O134" s="63" t="s">
        <v>378</v>
      </c>
      <c r="U134" s="81" t="s">
        <v>914</v>
      </c>
      <c r="V134" s="82" t="s">
        <v>915</v>
      </c>
      <c r="W134" s="67" t="s">
        <v>916</v>
      </c>
      <c r="X134" s="63" t="s">
        <v>917</v>
      </c>
      <c r="AB134" s="63">
        <v>32.5</v>
      </c>
      <c r="AD134" s="63" t="s">
        <v>47</v>
      </c>
      <c r="AE134" s="63">
        <v>12478.55</v>
      </c>
      <c r="AF134" s="63">
        <v>12009.06</v>
      </c>
    </row>
    <row r="135" spans="1:32" s="63" customFormat="1" ht="57.6">
      <c r="A135" s="67">
        <v>208</v>
      </c>
      <c r="B135" s="63">
        <v>956</v>
      </c>
      <c r="C135" s="67" t="s">
        <v>934</v>
      </c>
      <c r="D135" s="67" t="s">
        <v>935</v>
      </c>
      <c r="E135" s="67" t="s">
        <v>936</v>
      </c>
      <c r="F135" s="67">
        <v>52.11</v>
      </c>
      <c r="G135" s="67">
        <v>-0.46</v>
      </c>
      <c r="H135" s="67" t="s">
        <v>209</v>
      </c>
      <c r="O135" s="63" t="s">
        <v>378</v>
      </c>
      <c r="U135" s="81" t="s">
        <v>914</v>
      </c>
      <c r="V135" s="82" t="s">
        <v>915</v>
      </c>
      <c r="W135" s="67" t="s">
        <v>916</v>
      </c>
      <c r="X135" s="63" t="s">
        <v>917</v>
      </c>
      <c r="AB135" s="63">
        <v>65</v>
      </c>
      <c r="AD135" s="63" t="s">
        <v>47</v>
      </c>
      <c r="AE135" s="63">
        <v>12775.07</v>
      </c>
      <c r="AF135" s="63">
        <v>12009.06</v>
      </c>
    </row>
  </sheetData>
  <phoneticPr fontId="10" type="noConversion"/>
  <pageMargins left="0.7" right="0.7" top="0.75" bottom="0.75" header="0.3" footer="0.3"/>
  <pageSetup paperSize="9" orientation="portrait" r:id="rId1"/>
  <ignoredErrors>
    <ignoredError sqref="AH17"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7C181-EB3E-4596-A02B-B5D7C18D8E99}">
  <dimension ref="A1:F242"/>
  <sheetViews>
    <sheetView tabSelected="1" topLeftCell="A20" workbookViewId="0">
      <selection activeCell="H22" sqref="H22"/>
    </sheetView>
  </sheetViews>
  <sheetFormatPr defaultRowHeight="14.4"/>
  <cols>
    <col min="2" max="2" width="8.88671875" style="9"/>
    <col min="3" max="3" width="118" customWidth="1"/>
    <col min="4" max="4" width="27.6640625" customWidth="1"/>
  </cols>
  <sheetData>
    <row r="1" spans="1:6" ht="158.4">
      <c r="A1" s="11" t="s">
        <v>940</v>
      </c>
      <c r="B1" s="25" t="s">
        <v>941</v>
      </c>
      <c r="C1" s="11" t="s">
        <v>942</v>
      </c>
      <c r="D1" s="53" t="s">
        <v>943</v>
      </c>
      <c r="E1" s="53" t="s">
        <v>944</v>
      </c>
      <c r="F1" s="53" t="s">
        <v>945</v>
      </c>
    </row>
    <row r="2" spans="1:6" s="63" customFormat="1" ht="43.2">
      <c r="A2" s="63">
        <v>1</v>
      </c>
      <c r="B2" s="64" t="s">
        <v>36</v>
      </c>
      <c r="C2" s="67" t="s">
        <v>946</v>
      </c>
      <c r="D2" s="63" t="s">
        <v>947</v>
      </c>
      <c r="E2" s="63">
        <v>3</v>
      </c>
      <c r="F2" s="67" t="s">
        <v>948</v>
      </c>
    </row>
    <row r="3" spans="1:6" s="63" customFormat="1" ht="43.2">
      <c r="A3" s="63">
        <v>2</v>
      </c>
      <c r="B3" s="67" t="s">
        <v>48</v>
      </c>
      <c r="C3" s="67" t="s">
        <v>949</v>
      </c>
      <c r="D3" s="63" t="s">
        <v>947</v>
      </c>
      <c r="F3" s="67" t="s">
        <v>948</v>
      </c>
    </row>
    <row r="4" spans="1:6" s="63" customFormat="1" ht="46.2" customHeight="1">
      <c r="A4" s="63">
        <v>3</v>
      </c>
      <c r="B4" s="67" t="s">
        <v>50</v>
      </c>
      <c r="C4" s="67" t="s">
        <v>950</v>
      </c>
      <c r="D4" s="63" t="s">
        <v>947</v>
      </c>
      <c r="F4" s="67" t="s">
        <v>948</v>
      </c>
    </row>
    <row r="5" spans="1:6" s="63" customFormat="1" ht="46.2" customHeight="1">
      <c r="A5" s="63">
        <v>4</v>
      </c>
      <c r="B5" s="67" t="s">
        <v>56</v>
      </c>
      <c r="C5" s="67" t="s">
        <v>951</v>
      </c>
      <c r="D5" s="63" t="s">
        <v>952</v>
      </c>
      <c r="E5" s="63">
        <v>23</v>
      </c>
      <c r="F5" s="67" t="s">
        <v>948</v>
      </c>
    </row>
    <row r="6" spans="1:6" s="63" customFormat="1" ht="46.2" customHeight="1">
      <c r="A6" s="63">
        <v>5</v>
      </c>
      <c r="B6" s="67" t="s">
        <v>67</v>
      </c>
      <c r="C6" s="67" t="s">
        <v>953</v>
      </c>
      <c r="D6" s="63" t="s">
        <v>952</v>
      </c>
      <c r="F6" s="67" t="s">
        <v>948</v>
      </c>
    </row>
    <row r="7" spans="1:6" s="63" customFormat="1" ht="46.2" customHeight="1">
      <c r="A7" s="63">
        <v>6</v>
      </c>
      <c r="B7" s="67" t="s">
        <v>80</v>
      </c>
      <c r="C7" s="67" t="s">
        <v>954</v>
      </c>
      <c r="D7" s="63" t="s">
        <v>952</v>
      </c>
      <c r="F7" s="67" t="s">
        <v>948</v>
      </c>
    </row>
    <row r="8" spans="1:6" s="63" customFormat="1" ht="46.2" customHeight="1">
      <c r="A8" s="63">
        <v>7</v>
      </c>
      <c r="B8" s="67" t="s">
        <v>95</v>
      </c>
      <c r="C8" s="67" t="s">
        <v>955</v>
      </c>
      <c r="D8" s="63" t="s">
        <v>952</v>
      </c>
      <c r="F8" s="67" t="s">
        <v>948</v>
      </c>
    </row>
    <row r="9" spans="1:6" s="63" customFormat="1" ht="46.2" customHeight="1">
      <c r="A9" s="63">
        <v>8</v>
      </c>
      <c r="B9" s="67" t="s">
        <v>103</v>
      </c>
      <c r="C9" s="67" t="s">
        <v>956</v>
      </c>
      <c r="D9" s="63" t="s">
        <v>952</v>
      </c>
      <c r="F9" s="67" t="s">
        <v>948</v>
      </c>
    </row>
    <row r="10" spans="1:6" s="63" customFormat="1" ht="46.2" customHeight="1">
      <c r="A10" s="63">
        <v>9</v>
      </c>
      <c r="B10" s="67" t="s">
        <v>106</v>
      </c>
      <c r="C10" s="67" t="s">
        <v>957</v>
      </c>
      <c r="D10" s="63" t="s">
        <v>952</v>
      </c>
      <c r="F10" s="67" t="s">
        <v>948</v>
      </c>
    </row>
    <row r="11" spans="1:6" s="63" customFormat="1" ht="46.2" customHeight="1">
      <c r="A11" s="63">
        <v>10</v>
      </c>
      <c r="B11" s="67" t="s">
        <v>111</v>
      </c>
      <c r="C11" s="67" t="s">
        <v>958</v>
      </c>
      <c r="D11" s="63" t="s">
        <v>952</v>
      </c>
      <c r="F11" s="67" t="s">
        <v>948</v>
      </c>
    </row>
    <row r="12" spans="1:6" s="63" customFormat="1" ht="46.2" customHeight="1">
      <c r="A12" s="63">
        <v>11</v>
      </c>
      <c r="B12" s="67" t="s">
        <v>119</v>
      </c>
      <c r="C12" s="67" t="s">
        <v>959</v>
      </c>
      <c r="D12" s="63" t="s">
        <v>952</v>
      </c>
      <c r="F12" s="67" t="s">
        <v>948</v>
      </c>
    </row>
    <row r="13" spans="1:6" s="63" customFormat="1" ht="46.2" customHeight="1">
      <c r="A13" s="63">
        <v>12</v>
      </c>
      <c r="B13" s="67" t="s">
        <v>124</v>
      </c>
      <c r="C13" s="67" t="s">
        <v>960</v>
      </c>
      <c r="D13" s="63" t="s">
        <v>952</v>
      </c>
      <c r="F13" s="67" t="s">
        <v>948</v>
      </c>
    </row>
    <row r="14" spans="1:6" s="63" customFormat="1" ht="46.2" customHeight="1">
      <c r="A14" s="63">
        <v>13</v>
      </c>
      <c r="B14" s="67" t="s">
        <v>131</v>
      </c>
      <c r="C14" s="67" t="s">
        <v>961</v>
      </c>
      <c r="D14" s="63" t="s">
        <v>952</v>
      </c>
      <c r="F14" s="67" t="s">
        <v>948</v>
      </c>
    </row>
    <row r="15" spans="1:6" s="63" customFormat="1" ht="46.2" customHeight="1">
      <c r="A15" s="63">
        <v>14</v>
      </c>
      <c r="B15" s="67" t="s">
        <v>136</v>
      </c>
      <c r="C15" s="67" t="s">
        <v>962</v>
      </c>
      <c r="D15" s="63" t="s">
        <v>952</v>
      </c>
      <c r="F15" s="67" t="s">
        <v>948</v>
      </c>
    </row>
    <row r="16" spans="1:6" s="63" customFormat="1" ht="46.2" customHeight="1">
      <c r="A16" s="63">
        <v>15</v>
      </c>
      <c r="B16" s="67" t="s">
        <v>154</v>
      </c>
      <c r="C16" s="67" t="s">
        <v>963</v>
      </c>
      <c r="D16" s="63" t="s">
        <v>952</v>
      </c>
      <c r="F16" s="67" t="s">
        <v>948</v>
      </c>
    </row>
    <row r="17" spans="1:6" s="63" customFormat="1" ht="46.2" customHeight="1">
      <c r="A17" s="63">
        <v>16</v>
      </c>
      <c r="B17" s="67" t="s">
        <v>964</v>
      </c>
      <c r="C17" s="67" t="s">
        <v>965</v>
      </c>
      <c r="D17" s="63" t="s">
        <v>952</v>
      </c>
      <c r="F17" s="67" t="s">
        <v>948</v>
      </c>
    </row>
    <row r="18" spans="1:6" s="63" customFormat="1" ht="46.2" customHeight="1">
      <c r="A18" s="63">
        <v>17</v>
      </c>
      <c r="B18" s="67" t="s">
        <v>165</v>
      </c>
      <c r="C18" s="67" t="s">
        <v>966</v>
      </c>
      <c r="D18" s="63" t="s">
        <v>952</v>
      </c>
      <c r="F18" s="67" t="s">
        <v>948</v>
      </c>
    </row>
    <row r="19" spans="1:6" s="63" customFormat="1" ht="46.2" customHeight="1">
      <c r="A19" s="63">
        <v>18</v>
      </c>
      <c r="B19" s="67" t="s">
        <v>169</v>
      </c>
      <c r="C19" s="67" t="s">
        <v>967</v>
      </c>
      <c r="D19" s="63" t="s">
        <v>952</v>
      </c>
      <c r="F19" s="67" t="s">
        <v>948</v>
      </c>
    </row>
    <row r="20" spans="1:6" s="63" customFormat="1" ht="46.2" customHeight="1">
      <c r="A20" s="63">
        <v>19</v>
      </c>
      <c r="B20" s="67" t="s">
        <v>176</v>
      </c>
      <c r="C20" s="67" t="s">
        <v>968</v>
      </c>
      <c r="D20" s="63" t="s">
        <v>952</v>
      </c>
      <c r="F20" s="67" t="s">
        <v>948</v>
      </c>
    </row>
    <row r="21" spans="1:6" s="63" customFormat="1" ht="46.2" customHeight="1">
      <c r="A21" s="63">
        <v>20</v>
      </c>
      <c r="B21" s="67" t="s">
        <v>186</v>
      </c>
      <c r="C21" s="67" t="s">
        <v>969</v>
      </c>
      <c r="D21" s="63" t="s">
        <v>952</v>
      </c>
      <c r="F21" s="67" t="s">
        <v>948</v>
      </c>
    </row>
    <row r="22" spans="1:6" s="63" customFormat="1" ht="46.2" customHeight="1">
      <c r="A22" s="63">
        <v>21</v>
      </c>
      <c r="B22" s="67" t="s">
        <v>192</v>
      </c>
      <c r="C22" s="67" t="s">
        <v>970</v>
      </c>
      <c r="D22" s="63" t="s">
        <v>952</v>
      </c>
      <c r="F22" s="67" t="s">
        <v>948</v>
      </c>
    </row>
    <row r="23" spans="1:6" s="63" customFormat="1" ht="46.2" customHeight="1">
      <c r="A23" s="63">
        <v>22</v>
      </c>
      <c r="B23" s="67" t="s">
        <v>198</v>
      </c>
      <c r="C23" s="67" t="s">
        <v>971</v>
      </c>
      <c r="D23" s="63" t="s">
        <v>952</v>
      </c>
      <c r="F23" s="67" t="s">
        <v>948</v>
      </c>
    </row>
    <row r="24" spans="1:6" s="63" customFormat="1" ht="46.2" customHeight="1">
      <c r="A24" s="63">
        <v>23</v>
      </c>
      <c r="B24" s="67" t="s">
        <v>206</v>
      </c>
      <c r="C24" s="67" t="s">
        <v>972</v>
      </c>
      <c r="D24" s="63" t="s">
        <v>952</v>
      </c>
      <c r="F24" s="67" t="s">
        <v>948</v>
      </c>
    </row>
    <row r="25" spans="1:6" s="63" customFormat="1" ht="46.2" customHeight="1">
      <c r="A25" s="63">
        <v>24</v>
      </c>
      <c r="B25" s="67" t="s">
        <v>214</v>
      </c>
      <c r="C25" s="67" t="s">
        <v>973</v>
      </c>
      <c r="D25" s="63" t="s">
        <v>952</v>
      </c>
      <c r="F25" s="67" t="s">
        <v>948</v>
      </c>
    </row>
    <row r="26" spans="1:6" s="63" customFormat="1" ht="46.2" customHeight="1">
      <c r="A26" s="63">
        <v>25</v>
      </c>
      <c r="B26" s="67" t="s">
        <v>220</v>
      </c>
      <c r="C26" s="67" t="s">
        <v>974</v>
      </c>
      <c r="D26" s="63" t="s">
        <v>952</v>
      </c>
      <c r="F26" s="67" t="s">
        <v>948</v>
      </c>
    </row>
    <row r="27" spans="1:6" s="63" customFormat="1" ht="46.2" customHeight="1">
      <c r="A27" s="63">
        <v>26</v>
      </c>
      <c r="B27" s="67" t="s">
        <v>224</v>
      </c>
      <c r="C27" s="67" t="s">
        <v>975</v>
      </c>
      <c r="D27" s="63" t="s">
        <v>952</v>
      </c>
      <c r="F27" s="67" t="s">
        <v>948</v>
      </c>
    </row>
    <row r="28" spans="1:6" s="63" customFormat="1" ht="46.2" customHeight="1">
      <c r="A28" s="63">
        <v>27</v>
      </c>
      <c r="B28" s="67" t="s">
        <v>227</v>
      </c>
      <c r="C28" s="67" t="s">
        <v>976</v>
      </c>
      <c r="D28" s="63" t="s">
        <v>952</v>
      </c>
      <c r="F28" s="67" t="s">
        <v>948</v>
      </c>
    </row>
    <row r="29" spans="1:6" s="63" customFormat="1" ht="46.2" customHeight="1">
      <c r="A29" s="63">
        <v>28</v>
      </c>
      <c r="B29" s="67" t="s">
        <v>238</v>
      </c>
      <c r="C29" s="67" t="s">
        <v>977</v>
      </c>
      <c r="D29" s="63" t="s">
        <v>978</v>
      </c>
      <c r="E29" s="63">
        <v>6</v>
      </c>
      <c r="F29" s="67" t="s">
        <v>948</v>
      </c>
    </row>
    <row r="30" spans="1:6" s="63" customFormat="1" ht="46.2" customHeight="1">
      <c r="A30" s="63">
        <v>29</v>
      </c>
      <c r="B30" s="67" t="s">
        <v>257</v>
      </c>
      <c r="C30" s="67" t="s">
        <v>979</v>
      </c>
      <c r="D30" s="63" t="s">
        <v>978</v>
      </c>
      <c r="F30" s="67" t="s">
        <v>948</v>
      </c>
    </row>
    <row r="31" spans="1:6" s="63" customFormat="1" ht="46.2" customHeight="1">
      <c r="A31" s="63">
        <v>30</v>
      </c>
      <c r="B31" s="67" t="s">
        <v>281</v>
      </c>
      <c r="C31" s="67" t="s">
        <v>980</v>
      </c>
      <c r="D31" s="63" t="s">
        <v>978</v>
      </c>
      <c r="F31" s="67" t="s">
        <v>948</v>
      </c>
    </row>
    <row r="32" spans="1:6" s="63" customFormat="1" ht="46.2" customHeight="1">
      <c r="A32" s="63">
        <v>31</v>
      </c>
      <c r="B32" s="67" t="s">
        <v>293</v>
      </c>
      <c r="C32" s="67" t="s">
        <v>981</v>
      </c>
      <c r="D32" s="63" t="s">
        <v>978</v>
      </c>
      <c r="F32" s="67" t="s">
        <v>948</v>
      </c>
    </row>
    <row r="33" spans="1:6" s="63" customFormat="1" ht="46.2" customHeight="1">
      <c r="A33" s="63">
        <v>32</v>
      </c>
      <c r="B33" s="67" t="s">
        <v>302</v>
      </c>
      <c r="C33" s="67" t="s">
        <v>982</v>
      </c>
      <c r="D33" s="63" t="s">
        <v>978</v>
      </c>
      <c r="F33" s="67" t="s">
        <v>948</v>
      </c>
    </row>
    <row r="34" spans="1:6" s="63" customFormat="1" ht="43.2">
      <c r="A34" s="63">
        <v>33</v>
      </c>
      <c r="B34" s="67" t="s">
        <v>314</v>
      </c>
      <c r="C34" s="67" t="s">
        <v>983</v>
      </c>
      <c r="D34" s="63" t="s">
        <v>978</v>
      </c>
      <c r="F34" s="67" t="s">
        <v>948</v>
      </c>
    </row>
    <row r="35" spans="1:6" s="63" customFormat="1" ht="43.2">
      <c r="A35" s="63">
        <v>34</v>
      </c>
      <c r="B35" s="67" t="s">
        <v>318</v>
      </c>
      <c r="C35" s="67" t="s">
        <v>984</v>
      </c>
      <c r="D35" s="63" t="s">
        <v>985</v>
      </c>
      <c r="E35" s="63">
        <v>14</v>
      </c>
      <c r="F35" s="67" t="s">
        <v>948</v>
      </c>
    </row>
    <row r="36" spans="1:6" s="63" customFormat="1" ht="43.2">
      <c r="A36" s="63">
        <v>35</v>
      </c>
      <c r="B36" s="67" t="s">
        <v>324</v>
      </c>
      <c r="C36" s="67" t="s">
        <v>986</v>
      </c>
      <c r="D36" s="63" t="s">
        <v>985</v>
      </c>
      <c r="F36" s="67" t="s">
        <v>948</v>
      </c>
    </row>
    <row r="37" spans="1:6" s="63" customFormat="1" ht="43.2">
      <c r="A37" s="63">
        <v>36</v>
      </c>
      <c r="B37" s="67" t="s">
        <v>327</v>
      </c>
      <c r="C37" s="67" t="s">
        <v>987</v>
      </c>
      <c r="D37" s="63" t="s">
        <v>985</v>
      </c>
      <c r="F37" s="67" t="s">
        <v>948</v>
      </c>
    </row>
    <row r="38" spans="1:6" s="63" customFormat="1" ht="43.2">
      <c r="A38" s="63">
        <v>37</v>
      </c>
      <c r="B38" s="67" t="s">
        <v>331</v>
      </c>
      <c r="C38" s="67" t="s">
        <v>988</v>
      </c>
      <c r="D38" s="63" t="s">
        <v>985</v>
      </c>
      <c r="F38" s="67" t="s">
        <v>948</v>
      </c>
    </row>
    <row r="39" spans="1:6" s="63" customFormat="1" ht="43.2">
      <c r="A39" s="63">
        <v>38</v>
      </c>
      <c r="B39" s="67" t="s">
        <v>333</v>
      </c>
      <c r="C39" s="67" t="s">
        <v>989</v>
      </c>
      <c r="D39" s="63" t="s">
        <v>985</v>
      </c>
      <c r="F39" s="67" t="s">
        <v>948</v>
      </c>
    </row>
    <row r="40" spans="1:6" s="63" customFormat="1" ht="43.2">
      <c r="A40" s="63">
        <v>39</v>
      </c>
      <c r="B40" s="67" t="s">
        <v>336</v>
      </c>
      <c r="C40" s="67" t="s">
        <v>990</v>
      </c>
      <c r="D40" s="63" t="s">
        <v>985</v>
      </c>
      <c r="F40" s="67" t="s">
        <v>948</v>
      </c>
    </row>
    <row r="41" spans="1:6" s="63" customFormat="1" ht="43.2">
      <c r="A41" s="63">
        <v>40</v>
      </c>
      <c r="B41" s="67" t="s">
        <v>339</v>
      </c>
      <c r="C41" s="67" t="s">
        <v>991</v>
      </c>
      <c r="D41" s="63" t="s">
        <v>985</v>
      </c>
      <c r="F41" s="67" t="s">
        <v>948</v>
      </c>
    </row>
    <row r="42" spans="1:6" s="63" customFormat="1" ht="43.2">
      <c r="A42" s="63">
        <v>41</v>
      </c>
      <c r="B42" s="67" t="s">
        <v>342</v>
      </c>
      <c r="C42" s="67" t="s">
        <v>992</v>
      </c>
      <c r="D42" s="63" t="s">
        <v>985</v>
      </c>
      <c r="F42" s="67" t="s">
        <v>948</v>
      </c>
    </row>
    <row r="43" spans="1:6" s="63" customFormat="1" ht="43.2">
      <c r="A43" s="63">
        <v>42</v>
      </c>
      <c r="B43" s="67" t="s">
        <v>343</v>
      </c>
      <c r="C43" s="67" t="s">
        <v>993</v>
      </c>
      <c r="D43" s="63" t="s">
        <v>985</v>
      </c>
      <c r="F43" s="67" t="s">
        <v>948</v>
      </c>
    </row>
    <row r="44" spans="1:6" s="63" customFormat="1" ht="43.2">
      <c r="A44" s="63">
        <v>43</v>
      </c>
      <c r="B44" s="67" t="s">
        <v>346</v>
      </c>
      <c r="C44" s="67" t="s">
        <v>994</v>
      </c>
      <c r="D44" s="63" t="s">
        <v>985</v>
      </c>
      <c r="F44" s="67" t="s">
        <v>948</v>
      </c>
    </row>
    <row r="45" spans="1:6" s="63" customFormat="1" ht="57.6">
      <c r="A45" s="63">
        <v>44</v>
      </c>
      <c r="B45" s="67" t="s">
        <v>350</v>
      </c>
      <c r="C45" s="67" t="s">
        <v>995</v>
      </c>
      <c r="D45" s="63" t="s">
        <v>985</v>
      </c>
      <c r="F45" s="67" t="s">
        <v>948</v>
      </c>
    </row>
    <row r="46" spans="1:6" s="63" customFormat="1" ht="43.2">
      <c r="A46" s="63">
        <v>45</v>
      </c>
      <c r="B46" s="67" t="s">
        <v>357</v>
      </c>
      <c r="C46" s="67" t="s">
        <v>996</v>
      </c>
      <c r="D46" s="63" t="s">
        <v>985</v>
      </c>
      <c r="F46" s="67" t="s">
        <v>948</v>
      </c>
    </row>
    <row r="47" spans="1:6" s="63" customFormat="1" ht="43.2">
      <c r="A47" s="63">
        <v>46</v>
      </c>
      <c r="B47" s="67" t="s">
        <v>360</v>
      </c>
      <c r="C47" s="67" t="s">
        <v>997</v>
      </c>
      <c r="D47" s="63" t="s">
        <v>985</v>
      </c>
      <c r="F47" s="67" t="s">
        <v>948</v>
      </c>
    </row>
    <row r="48" spans="1:6" s="63" customFormat="1" ht="43.2">
      <c r="A48" s="63">
        <v>47</v>
      </c>
      <c r="B48" s="67" t="s">
        <v>363</v>
      </c>
      <c r="C48" s="67" t="s">
        <v>998</v>
      </c>
      <c r="D48" s="63" t="s">
        <v>985</v>
      </c>
      <c r="F48" s="67" t="s">
        <v>948</v>
      </c>
    </row>
    <row r="49" spans="1:6" s="63" customFormat="1" ht="43.2">
      <c r="A49" s="63">
        <v>48</v>
      </c>
      <c r="B49" s="67" t="s">
        <v>366</v>
      </c>
      <c r="C49" s="67" t="s">
        <v>999</v>
      </c>
      <c r="D49" s="63" t="s">
        <v>1000</v>
      </c>
      <c r="E49" s="63">
        <v>2</v>
      </c>
      <c r="F49" s="67" t="s">
        <v>1001</v>
      </c>
    </row>
    <row r="50" spans="1:6" s="63" customFormat="1" ht="43.2">
      <c r="A50" s="63">
        <v>49</v>
      </c>
      <c r="B50" s="67" t="s">
        <v>375</v>
      </c>
      <c r="C50" s="67" t="s">
        <v>1002</v>
      </c>
      <c r="D50" s="63" t="s">
        <v>1000</v>
      </c>
      <c r="F50" s="67" t="s">
        <v>1001</v>
      </c>
    </row>
    <row r="51" spans="1:6" s="63" customFormat="1" ht="43.2">
      <c r="A51" s="63">
        <v>50</v>
      </c>
      <c r="B51" s="67" t="s">
        <v>382</v>
      </c>
      <c r="D51" s="63" t="s">
        <v>1003</v>
      </c>
      <c r="E51" s="63">
        <v>1</v>
      </c>
      <c r="F51" s="67" t="s">
        <v>1001</v>
      </c>
    </row>
    <row r="52" spans="1:6" s="63" customFormat="1" ht="43.2">
      <c r="A52" s="63">
        <v>51</v>
      </c>
      <c r="B52" s="67" t="s">
        <v>395</v>
      </c>
      <c r="D52" s="63" t="s">
        <v>1004</v>
      </c>
      <c r="E52" s="63">
        <v>102</v>
      </c>
      <c r="F52" s="67" t="s">
        <v>1001</v>
      </c>
    </row>
    <row r="53" spans="1:6" s="63" customFormat="1" ht="43.2">
      <c r="A53" s="63">
        <v>52</v>
      </c>
      <c r="B53" s="67" t="s">
        <v>399</v>
      </c>
      <c r="D53" s="63" t="s">
        <v>1004</v>
      </c>
      <c r="F53" s="67" t="s">
        <v>1001</v>
      </c>
    </row>
    <row r="54" spans="1:6" s="63" customFormat="1" ht="43.2">
      <c r="A54" s="63">
        <v>53</v>
      </c>
      <c r="B54" s="67" t="s">
        <v>404</v>
      </c>
      <c r="D54" s="63" t="s">
        <v>1004</v>
      </c>
      <c r="F54" s="67" t="s">
        <v>1001</v>
      </c>
    </row>
    <row r="55" spans="1:6" s="63" customFormat="1" ht="43.2">
      <c r="A55" s="63">
        <v>54</v>
      </c>
      <c r="B55" s="67" t="s">
        <v>407</v>
      </c>
      <c r="D55" s="63" t="s">
        <v>1004</v>
      </c>
      <c r="F55" s="67" t="s">
        <v>1001</v>
      </c>
    </row>
    <row r="56" spans="1:6" s="63" customFormat="1" ht="43.2">
      <c r="A56" s="63">
        <v>55</v>
      </c>
      <c r="B56" s="67" t="s">
        <v>410</v>
      </c>
      <c r="D56" s="63" t="s">
        <v>1004</v>
      </c>
      <c r="F56" s="67" t="s">
        <v>1001</v>
      </c>
    </row>
    <row r="57" spans="1:6" s="63" customFormat="1" ht="43.2">
      <c r="A57" s="63">
        <v>56</v>
      </c>
      <c r="B57" s="67" t="s">
        <v>415</v>
      </c>
      <c r="D57" s="63" t="s">
        <v>1004</v>
      </c>
      <c r="F57" s="67" t="s">
        <v>1001</v>
      </c>
    </row>
    <row r="58" spans="1:6" s="63" customFormat="1" ht="43.2">
      <c r="A58" s="63">
        <v>57</v>
      </c>
      <c r="B58" s="67" t="s">
        <v>418</v>
      </c>
      <c r="D58" s="63" t="s">
        <v>1004</v>
      </c>
      <c r="F58" s="67" t="s">
        <v>1001</v>
      </c>
    </row>
    <row r="59" spans="1:6" s="63" customFormat="1" ht="43.2">
      <c r="A59" s="63">
        <v>58</v>
      </c>
      <c r="B59" s="67" t="s">
        <v>419</v>
      </c>
      <c r="D59" s="63" t="s">
        <v>1004</v>
      </c>
      <c r="F59" s="67" t="s">
        <v>1001</v>
      </c>
    </row>
    <row r="60" spans="1:6" s="63" customFormat="1" ht="43.2">
      <c r="A60" s="63">
        <v>59</v>
      </c>
      <c r="B60" s="67" t="s">
        <v>423</v>
      </c>
      <c r="D60" s="63" t="s">
        <v>1004</v>
      </c>
      <c r="F60" s="67" t="s">
        <v>1001</v>
      </c>
    </row>
    <row r="61" spans="1:6" s="63" customFormat="1" ht="43.2">
      <c r="A61" s="63">
        <v>60</v>
      </c>
      <c r="B61" s="67" t="s">
        <v>424</v>
      </c>
      <c r="D61" s="63" t="s">
        <v>1004</v>
      </c>
      <c r="F61" s="67" t="s">
        <v>1001</v>
      </c>
    </row>
    <row r="62" spans="1:6" s="63" customFormat="1" ht="57.6">
      <c r="A62" s="63">
        <v>61</v>
      </c>
      <c r="B62" s="67" t="s">
        <v>425</v>
      </c>
      <c r="D62" s="63" t="s">
        <v>1004</v>
      </c>
      <c r="F62" s="67" t="s">
        <v>1001</v>
      </c>
    </row>
    <row r="63" spans="1:6" s="63" customFormat="1" ht="57.6">
      <c r="A63" s="63">
        <v>62</v>
      </c>
      <c r="B63" s="67" t="s">
        <v>428</v>
      </c>
      <c r="D63" s="63" t="s">
        <v>1004</v>
      </c>
      <c r="F63" s="67" t="s">
        <v>1001</v>
      </c>
    </row>
    <row r="64" spans="1:6" s="63" customFormat="1" ht="43.2">
      <c r="A64" s="63">
        <v>63</v>
      </c>
      <c r="B64" s="67" t="s">
        <v>429</v>
      </c>
      <c r="D64" s="63" t="s">
        <v>1004</v>
      </c>
      <c r="F64" s="67" t="s">
        <v>1001</v>
      </c>
    </row>
    <row r="65" spans="1:6" s="63" customFormat="1" ht="43.2">
      <c r="A65" s="63">
        <v>64</v>
      </c>
      <c r="B65" s="67" t="s">
        <v>430</v>
      </c>
      <c r="D65" s="63" t="s">
        <v>1004</v>
      </c>
      <c r="F65" s="67" t="s">
        <v>1001</v>
      </c>
    </row>
    <row r="66" spans="1:6" s="63" customFormat="1" ht="43.2">
      <c r="A66" s="63">
        <v>65</v>
      </c>
      <c r="B66" s="67" t="s">
        <v>431</v>
      </c>
      <c r="D66" s="63" t="s">
        <v>1004</v>
      </c>
      <c r="F66" s="67" t="s">
        <v>1001</v>
      </c>
    </row>
    <row r="67" spans="1:6" s="63" customFormat="1" ht="43.2">
      <c r="A67" s="63">
        <v>66</v>
      </c>
      <c r="B67" s="67" t="s">
        <v>434</v>
      </c>
      <c r="D67" s="63" t="s">
        <v>1004</v>
      </c>
      <c r="F67" s="67" t="s">
        <v>1001</v>
      </c>
    </row>
    <row r="68" spans="1:6" s="63" customFormat="1" ht="43.2">
      <c r="A68" s="63">
        <v>67</v>
      </c>
      <c r="B68" s="67" t="s">
        <v>435</v>
      </c>
      <c r="D68" s="63" t="s">
        <v>1004</v>
      </c>
      <c r="F68" s="67" t="s">
        <v>1001</v>
      </c>
    </row>
    <row r="69" spans="1:6" s="63" customFormat="1" ht="57.6">
      <c r="A69" s="63">
        <v>68</v>
      </c>
      <c r="B69" s="67" t="s">
        <v>1005</v>
      </c>
      <c r="D69" s="63" t="s">
        <v>1004</v>
      </c>
      <c r="F69" s="67" t="s">
        <v>1001</v>
      </c>
    </row>
    <row r="70" spans="1:6" s="63" customFormat="1" ht="43.2">
      <c r="A70" s="63">
        <v>69</v>
      </c>
      <c r="B70" s="67" t="s">
        <v>439</v>
      </c>
      <c r="D70" s="63" t="s">
        <v>1004</v>
      </c>
      <c r="F70" s="67" t="s">
        <v>1001</v>
      </c>
    </row>
    <row r="71" spans="1:6" s="63" customFormat="1" ht="57.6">
      <c r="A71" s="63">
        <v>70</v>
      </c>
      <c r="B71" s="67" t="s">
        <v>441</v>
      </c>
      <c r="D71" s="63" t="s">
        <v>1004</v>
      </c>
      <c r="F71" s="67" t="s">
        <v>1001</v>
      </c>
    </row>
    <row r="72" spans="1:6" s="63" customFormat="1" ht="57.6">
      <c r="A72" s="63">
        <v>71</v>
      </c>
      <c r="B72" s="67" t="s">
        <v>442</v>
      </c>
      <c r="D72" s="63" t="s">
        <v>1004</v>
      </c>
      <c r="F72" s="67" t="s">
        <v>1001</v>
      </c>
    </row>
    <row r="73" spans="1:6" s="63" customFormat="1" ht="43.2">
      <c r="A73" s="63">
        <v>72</v>
      </c>
      <c r="B73" s="67" t="s">
        <v>443</v>
      </c>
      <c r="D73" s="63" t="s">
        <v>1004</v>
      </c>
      <c r="F73" s="67" t="s">
        <v>1001</v>
      </c>
    </row>
    <row r="74" spans="1:6" s="63" customFormat="1" ht="43.2">
      <c r="A74" s="63">
        <v>73</v>
      </c>
      <c r="B74" s="67" t="s">
        <v>444</v>
      </c>
      <c r="D74" s="63" t="s">
        <v>1004</v>
      </c>
      <c r="F74" s="67" t="s">
        <v>1001</v>
      </c>
    </row>
    <row r="75" spans="1:6" s="63" customFormat="1" ht="57.6">
      <c r="A75" s="63">
        <v>74</v>
      </c>
      <c r="B75" s="67" t="s">
        <v>447</v>
      </c>
      <c r="D75" s="63" t="s">
        <v>1004</v>
      </c>
      <c r="F75" s="67" t="s">
        <v>1001</v>
      </c>
    </row>
    <row r="76" spans="1:6" s="63" customFormat="1" ht="43.2">
      <c r="A76" s="63">
        <v>75</v>
      </c>
      <c r="B76" s="67" t="s">
        <v>449</v>
      </c>
      <c r="D76" s="63" t="s">
        <v>1004</v>
      </c>
      <c r="F76" s="67" t="s">
        <v>1001</v>
      </c>
    </row>
    <row r="77" spans="1:6" s="63" customFormat="1" ht="43.2">
      <c r="A77" s="63">
        <v>76</v>
      </c>
      <c r="B77" s="67" t="s">
        <v>450</v>
      </c>
      <c r="D77" s="63" t="s">
        <v>1004</v>
      </c>
      <c r="F77" s="67" t="s">
        <v>1001</v>
      </c>
    </row>
    <row r="78" spans="1:6" s="63" customFormat="1" ht="57.6">
      <c r="A78" s="63">
        <v>77</v>
      </c>
      <c r="B78" s="67" t="s">
        <v>453</v>
      </c>
      <c r="D78" s="63" t="s">
        <v>1004</v>
      </c>
      <c r="F78" s="67" t="s">
        <v>1001</v>
      </c>
    </row>
    <row r="79" spans="1:6" s="63" customFormat="1" ht="57.6">
      <c r="A79" s="63">
        <v>78</v>
      </c>
      <c r="B79" s="67" t="s">
        <v>454</v>
      </c>
      <c r="D79" s="63" t="s">
        <v>1004</v>
      </c>
      <c r="F79" s="67" t="s">
        <v>1001</v>
      </c>
    </row>
    <row r="80" spans="1:6" s="63" customFormat="1" ht="43.2">
      <c r="A80" s="63">
        <v>79</v>
      </c>
      <c r="B80" s="67" t="s">
        <v>457</v>
      </c>
      <c r="D80" s="63" t="s">
        <v>1004</v>
      </c>
      <c r="F80" s="67" t="s">
        <v>1001</v>
      </c>
    </row>
    <row r="81" spans="1:6" s="63" customFormat="1" ht="43.2">
      <c r="A81" s="63">
        <v>80</v>
      </c>
      <c r="B81" s="67" t="s">
        <v>460</v>
      </c>
      <c r="D81" s="63" t="s">
        <v>1004</v>
      </c>
      <c r="F81" s="67" t="s">
        <v>1001</v>
      </c>
    </row>
    <row r="82" spans="1:6" s="63" customFormat="1" ht="43.2">
      <c r="A82" s="63">
        <v>81</v>
      </c>
      <c r="B82" s="67" t="s">
        <v>462</v>
      </c>
      <c r="D82" s="63" t="s">
        <v>1004</v>
      </c>
      <c r="F82" s="67" t="s">
        <v>1001</v>
      </c>
    </row>
    <row r="83" spans="1:6" s="63" customFormat="1" ht="43.2">
      <c r="A83" s="63">
        <v>82</v>
      </c>
      <c r="B83" s="67" t="s">
        <v>463</v>
      </c>
      <c r="D83" s="63" t="s">
        <v>1004</v>
      </c>
      <c r="F83" s="67" t="s">
        <v>1001</v>
      </c>
    </row>
    <row r="84" spans="1:6" s="63" customFormat="1" ht="43.2">
      <c r="A84" s="63">
        <v>83</v>
      </c>
      <c r="B84" s="67" t="s">
        <v>464</v>
      </c>
      <c r="D84" s="63" t="s">
        <v>1004</v>
      </c>
      <c r="F84" s="67" t="s">
        <v>1001</v>
      </c>
    </row>
    <row r="85" spans="1:6" s="63" customFormat="1" ht="43.2">
      <c r="A85" s="63">
        <v>84</v>
      </c>
      <c r="B85" s="67" t="s">
        <v>467</v>
      </c>
      <c r="D85" s="63" t="s">
        <v>1004</v>
      </c>
      <c r="F85" s="67" t="s">
        <v>1001</v>
      </c>
    </row>
    <row r="86" spans="1:6" s="63" customFormat="1" ht="43.2">
      <c r="A86" s="63">
        <v>85</v>
      </c>
      <c r="B86" s="67" t="s">
        <v>470</v>
      </c>
      <c r="D86" s="63" t="s">
        <v>1004</v>
      </c>
      <c r="F86" s="67" t="s">
        <v>1001</v>
      </c>
    </row>
    <row r="87" spans="1:6" s="63" customFormat="1" ht="43.2">
      <c r="A87" s="63">
        <v>86</v>
      </c>
      <c r="B87" s="67" t="s">
        <v>473</v>
      </c>
      <c r="D87" s="63" t="s">
        <v>1004</v>
      </c>
      <c r="F87" s="67" t="s">
        <v>1001</v>
      </c>
    </row>
    <row r="88" spans="1:6" s="63" customFormat="1" ht="43.2">
      <c r="A88" s="63">
        <v>87</v>
      </c>
      <c r="B88" s="67" t="s">
        <v>475</v>
      </c>
      <c r="D88" s="63" t="s">
        <v>1004</v>
      </c>
      <c r="F88" s="67" t="s">
        <v>1001</v>
      </c>
    </row>
    <row r="89" spans="1:6" s="63" customFormat="1" ht="43.2">
      <c r="A89" s="63">
        <v>88</v>
      </c>
      <c r="B89" s="67" t="s">
        <v>476</v>
      </c>
      <c r="D89" s="63" t="s">
        <v>1004</v>
      </c>
      <c r="F89" s="67" t="s">
        <v>1001</v>
      </c>
    </row>
    <row r="90" spans="1:6" s="63" customFormat="1" ht="43.2">
      <c r="A90" s="63">
        <v>89</v>
      </c>
      <c r="B90" s="67" t="s">
        <v>479</v>
      </c>
      <c r="D90" s="63" t="s">
        <v>1004</v>
      </c>
      <c r="F90" s="67" t="s">
        <v>1001</v>
      </c>
    </row>
    <row r="91" spans="1:6" s="63" customFormat="1" ht="43.2">
      <c r="A91" s="63">
        <v>90</v>
      </c>
      <c r="B91" s="67" t="s">
        <v>482</v>
      </c>
      <c r="D91" s="63" t="s">
        <v>1004</v>
      </c>
      <c r="F91" s="67" t="s">
        <v>1001</v>
      </c>
    </row>
    <row r="92" spans="1:6" s="63" customFormat="1" ht="43.2">
      <c r="A92" s="63">
        <v>91</v>
      </c>
      <c r="B92" s="67" t="s">
        <v>483</v>
      </c>
      <c r="D92" s="63" t="s">
        <v>1004</v>
      </c>
      <c r="F92" s="67" t="s">
        <v>1001</v>
      </c>
    </row>
    <row r="93" spans="1:6" s="63" customFormat="1" ht="43.2">
      <c r="A93" s="63">
        <v>92</v>
      </c>
      <c r="B93" s="67" t="s">
        <v>484</v>
      </c>
      <c r="D93" s="63" t="s">
        <v>1004</v>
      </c>
      <c r="F93" s="67" t="s">
        <v>1001</v>
      </c>
    </row>
    <row r="94" spans="1:6" s="63" customFormat="1" ht="43.2">
      <c r="A94" s="63">
        <v>93</v>
      </c>
      <c r="B94" s="67" t="s">
        <v>486</v>
      </c>
      <c r="D94" s="63" t="s">
        <v>1004</v>
      </c>
      <c r="F94" s="67" t="s">
        <v>1001</v>
      </c>
    </row>
    <row r="95" spans="1:6" s="63" customFormat="1" ht="57.6">
      <c r="A95" s="63">
        <v>94</v>
      </c>
      <c r="B95" s="67" t="s">
        <v>489</v>
      </c>
      <c r="D95" s="63" t="s">
        <v>1004</v>
      </c>
      <c r="F95" s="67" t="s">
        <v>1001</v>
      </c>
    </row>
    <row r="96" spans="1:6" s="63" customFormat="1" ht="57.6">
      <c r="A96" s="63">
        <v>95</v>
      </c>
      <c r="B96" s="67" t="s">
        <v>490</v>
      </c>
      <c r="D96" s="63" t="s">
        <v>1004</v>
      </c>
      <c r="F96" s="67" t="s">
        <v>1001</v>
      </c>
    </row>
    <row r="97" spans="1:6" s="63" customFormat="1" ht="57.6">
      <c r="A97" s="63">
        <v>96</v>
      </c>
      <c r="B97" s="67" t="s">
        <v>492</v>
      </c>
      <c r="D97" s="63" t="s">
        <v>1004</v>
      </c>
      <c r="F97" s="67" t="s">
        <v>1001</v>
      </c>
    </row>
    <row r="98" spans="1:6" s="63" customFormat="1" ht="57.6">
      <c r="A98" s="63">
        <v>97</v>
      </c>
      <c r="B98" s="67" t="s">
        <v>493</v>
      </c>
      <c r="D98" s="63" t="s">
        <v>1004</v>
      </c>
      <c r="F98" s="67" t="s">
        <v>1001</v>
      </c>
    </row>
    <row r="99" spans="1:6" s="63" customFormat="1" ht="57.6">
      <c r="A99" s="63">
        <v>98</v>
      </c>
      <c r="B99" s="67" t="s">
        <v>494</v>
      </c>
      <c r="D99" s="63" t="s">
        <v>1004</v>
      </c>
      <c r="F99" s="67" t="s">
        <v>1001</v>
      </c>
    </row>
    <row r="100" spans="1:6" s="63" customFormat="1" ht="43.2">
      <c r="A100" s="63">
        <v>99</v>
      </c>
      <c r="B100" s="67" t="s">
        <v>497</v>
      </c>
      <c r="D100" s="63" t="s">
        <v>1004</v>
      </c>
      <c r="F100" s="67" t="s">
        <v>1001</v>
      </c>
    </row>
    <row r="101" spans="1:6" s="63" customFormat="1" ht="43.2">
      <c r="A101" s="63">
        <v>100</v>
      </c>
      <c r="B101" s="67" t="s">
        <v>499</v>
      </c>
      <c r="D101" s="63" t="s">
        <v>1004</v>
      </c>
      <c r="F101" s="67" t="s">
        <v>1001</v>
      </c>
    </row>
    <row r="102" spans="1:6" s="63" customFormat="1" ht="43.2">
      <c r="A102" s="63">
        <v>101</v>
      </c>
      <c r="B102" s="67" t="s">
        <v>502</v>
      </c>
      <c r="D102" s="63" t="s">
        <v>1004</v>
      </c>
      <c r="F102" s="67" t="s">
        <v>1001</v>
      </c>
    </row>
    <row r="103" spans="1:6" s="63" customFormat="1" ht="57.6">
      <c r="A103" s="63">
        <v>102</v>
      </c>
      <c r="B103" s="67" t="s">
        <v>503</v>
      </c>
      <c r="D103" s="63" t="s">
        <v>1004</v>
      </c>
      <c r="F103" s="67" t="s">
        <v>1001</v>
      </c>
    </row>
    <row r="104" spans="1:6" s="63" customFormat="1" ht="43.2">
      <c r="A104" s="63">
        <v>103</v>
      </c>
      <c r="B104" s="67" t="s">
        <v>506</v>
      </c>
      <c r="D104" s="63" t="s">
        <v>1004</v>
      </c>
      <c r="F104" s="67" t="s">
        <v>1001</v>
      </c>
    </row>
    <row r="105" spans="1:6" s="63" customFormat="1" ht="43.2">
      <c r="A105" s="63">
        <v>104</v>
      </c>
      <c r="B105" s="67" t="s">
        <v>510</v>
      </c>
      <c r="D105" s="63" t="s">
        <v>1004</v>
      </c>
      <c r="F105" s="67" t="s">
        <v>1001</v>
      </c>
    </row>
    <row r="106" spans="1:6" s="63" customFormat="1" ht="43.2">
      <c r="A106" s="63">
        <v>105</v>
      </c>
      <c r="B106" s="67" t="s">
        <v>513</v>
      </c>
      <c r="D106" s="63" t="s">
        <v>1004</v>
      </c>
      <c r="F106" s="67" t="s">
        <v>1001</v>
      </c>
    </row>
    <row r="107" spans="1:6" s="63" customFormat="1" ht="43.2">
      <c r="A107" s="63">
        <v>106</v>
      </c>
      <c r="B107" s="67" t="s">
        <v>516</v>
      </c>
      <c r="D107" s="63" t="s">
        <v>1004</v>
      </c>
      <c r="F107" s="67" t="s">
        <v>1001</v>
      </c>
    </row>
    <row r="108" spans="1:6" s="63" customFormat="1" ht="43.2">
      <c r="A108" s="63">
        <v>107</v>
      </c>
      <c r="B108" s="67" t="s">
        <v>517</v>
      </c>
      <c r="D108" s="63" t="s">
        <v>1004</v>
      </c>
      <c r="F108" s="67" t="s">
        <v>1001</v>
      </c>
    </row>
    <row r="109" spans="1:6" s="63" customFormat="1" ht="43.2">
      <c r="A109" s="63">
        <v>108</v>
      </c>
      <c r="B109" s="67" t="s">
        <v>518</v>
      </c>
      <c r="D109" s="63" t="s">
        <v>1004</v>
      </c>
      <c r="F109" s="67" t="s">
        <v>1001</v>
      </c>
    </row>
    <row r="110" spans="1:6" s="63" customFormat="1" ht="57.6">
      <c r="A110" s="63">
        <v>109</v>
      </c>
      <c r="B110" s="67" t="s">
        <v>519</v>
      </c>
      <c r="D110" s="63" t="s">
        <v>1004</v>
      </c>
      <c r="F110" s="67" t="s">
        <v>1001</v>
      </c>
    </row>
    <row r="111" spans="1:6" s="63" customFormat="1" ht="57.6">
      <c r="A111" s="63">
        <v>110</v>
      </c>
      <c r="B111" s="67" t="s">
        <v>520</v>
      </c>
      <c r="D111" s="63" t="s">
        <v>1004</v>
      </c>
      <c r="F111" s="67" t="s">
        <v>1001</v>
      </c>
    </row>
    <row r="112" spans="1:6" s="63" customFormat="1" ht="43.2">
      <c r="A112" s="63">
        <v>111</v>
      </c>
      <c r="B112" s="67" t="s">
        <v>521</v>
      </c>
      <c r="D112" s="63" t="s">
        <v>1004</v>
      </c>
      <c r="F112" s="67" t="s">
        <v>1001</v>
      </c>
    </row>
    <row r="113" spans="1:6" s="63" customFormat="1" ht="43.2">
      <c r="A113" s="63">
        <v>112</v>
      </c>
      <c r="B113" s="67" t="s">
        <v>522</v>
      </c>
      <c r="D113" s="63" t="s">
        <v>1004</v>
      </c>
      <c r="F113" s="67" t="s">
        <v>1001</v>
      </c>
    </row>
    <row r="114" spans="1:6" s="63" customFormat="1" ht="57.6">
      <c r="A114" s="63">
        <v>113</v>
      </c>
      <c r="B114" s="67" t="s">
        <v>523</v>
      </c>
      <c r="D114" s="63" t="s">
        <v>1004</v>
      </c>
      <c r="F114" s="67" t="s">
        <v>1001</v>
      </c>
    </row>
    <row r="115" spans="1:6" s="63" customFormat="1" ht="57.6">
      <c r="A115" s="63">
        <v>114</v>
      </c>
      <c r="B115" s="67" t="s">
        <v>524</v>
      </c>
      <c r="D115" s="63" t="s">
        <v>1004</v>
      </c>
      <c r="F115" s="67" t="s">
        <v>1001</v>
      </c>
    </row>
    <row r="116" spans="1:6" s="63" customFormat="1" ht="57.6">
      <c r="A116" s="63">
        <v>115</v>
      </c>
      <c r="B116" s="67" t="s">
        <v>525</v>
      </c>
      <c r="D116" s="63" t="s">
        <v>1004</v>
      </c>
      <c r="F116" s="67" t="s">
        <v>1001</v>
      </c>
    </row>
    <row r="117" spans="1:6" s="63" customFormat="1" ht="43.2">
      <c r="A117" s="63">
        <v>116</v>
      </c>
      <c r="B117" s="67" t="s">
        <v>526</v>
      </c>
      <c r="D117" s="63" t="s">
        <v>1004</v>
      </c>
      <c r="F117" s="67" t="s">
        <v>1001</v>
      </c>
    </row>
    <row r="118" spans="1:6" s="63" customFormat="1" ht="43.2">
      <c r="A118" s="63">
        <v>117</v>
      </c>
      <c r="B118" s="67" t="s">
        <v>527</v>
      </c>
      <c r="D118" s="63" t="s">
        <v>1004</v>
      </c>
      <c r="F118" s="67" t="s">
        <v>1001</v>
      </c>
    </row>
    <row r="119" spans="1:6" s="63" customFormat="1" ht="43.2">
      <c r="A119" s="63">
        <v>118</v>
      </c>
      <c r="B119" s="67" t="s">
        <v>528</v>
      </c>
      <c r="D119" s="63" t="s">
        <v>1004</v>
      </c>
      <c r="F119" s="67" t="s">
        <v>1001</v>
      </c>
    </row>
    <row r="120" spans="1:6" s="63" customFormat="1" ht="43.2">
      <c r="A120" s="63">
        <v>119</v>
      </c>
      <c r="B120" s="67" t="s">
        <v>529</v>
      </c>
      <c r="D120" s="63" t="s">
        <v>1004</v>
      </c>
      <c r="F120" s="67" t="s">
        <v>1001</v>
      </c>
    </row>
    <row r="121" spans="1:6" s="63" customFormat="1" ht="43.2">
      <c r="A121" s="63">
        <v>120</v>
      </c>
      <c r="B121" s="67" t="s">
        <v>530</v>
      </c>
      <c r="D121" s="63" t="s">
        <v>1004</v>
      </c>
      <c r="F121" s="67" t="s">
        <v>1001</v>
      </c>
    </row>
    <row r="122" spans="1:6" s="63" customFormat="1" ht="43.2">
      <c r="A122" s="63">
        <v>121</v>
      </c>
      <c r="B122" s="67" t="s">
        <v>531</v>
      </c>
      <c r="D122" s="63" t="s">
        <v>1004</v>
      </c>
      <c r="F122" s="67" t="s">
        <v>1001</v>
      </c>
    </row>
    <row r="123" spans="1:6" s="63" customFormat="1" ht="43.2">
      <c r="A123" s="63">
        <v>122</v>
      </c>
      <c r="B123" s="67" t="s">
        <v>532</v>
      </c>
      <c r="D123" s="63" t="s">
        <v>1004</v>
      </c>
      <c r="F123" s="67" t="s">
        <v>1001</v>
      </c>
    </row>
    <row r="124" spans="1:6" s="63" customFormat="1" ht="43.2">
      <c r="A124" s="63">
        <v>123</v>
      </c>
      <c r="B124" s="67" t="s">
        <v>535</v>
      </c>
      <c r="D124" s="63" t="s">
        <v>1004</v>
      </c>
      <c r="F124" s="67" t="s">
        <v>1001</v>
      </c>
    </row>
    <row r="125" spans="1:6" s="63" customFormat="1" ht="43.2">
      <c r="A125" s="63">
        <v>124</v>
      </c>
      <c r="B125" s="67" t="s">
        <v>538</v>
      </c>
      <c r="D125" s="63" t="s">
        <v>1004</v>
      </c>
      <c r="F125" s="67" t="s">
        <v>1001</v>
      </c>
    </row>
    <row r="126" spans="1:6" s="63" customFormat="1" ht="43.2">
      <c r="A126" s="63">
        <v>125</v>
      </c>
      <c r="B126" s="67" t="s">
        <v>539</v>
      </c>
      <c r="D126" s="63" t="s">
        <v>1004</v>
      </c>
      <c r="F126" s="67" t="s">
        <v>1001</v>
      </c>
    </row>
    <row r="127" spans="1:6" s="63" customFormat="1" ht="43.2">
      <c r="A127" s="63">
        <v>126</v>
      </c>
      <c r="B127" s="67" t="s">
        <v>540</v>
      </c>
      <c r="D127" s="63" t="s">
        <v>1004</v>
      </c>
      <c r="F127" s="67" t="s">
        <v>1001</v>
      </c>
    </row>
    <row r="128" spans="1:6" s="63" customFormat="1" ht="43.2">
      <c r="A128" s="63">
        <v>127</v>
      </c>
      <c r="B128" s="67" t="s">
        <v>541</v>
      </c>
      <c r="D128" s="63" t="s">
        <v>1004</v>
      </c>
      <c r="F128" s="67" t="s">
        <v>1001</v>
      </c>
    </row>
    <row r="129" spans="1:6" s="63" customFormat="1" ht="43.2">
      <c r="A129" s="63">
        <v>128</v>
      </c>
      <c r="B129" s="67" t="s">
        <v>542</v>
      </c>
      <c r="D129" s="63" t="s">
        <v>1004</v>
      </c>
      <c r="F129" s="67" t="s">
        <v>1001</v>
      </c>
    </row>
    <row r="130" spans="1:6" s="63" customFormat="1" ht="43.2">
      <c r="A130" s="63">
        <v>129</v>
      </c>
      <c r="B130" s="67" t="s">
        <v>543</v>
      </c>
      <c r="D130" s="63" t="s">
        <v>1004</v>
      </c>
      <c r="F130" s="67" t="s">
        <v>1001</v>
      </c>
    </row>
    <row r="131" spans="1:6" s="63" customFormat="1" ht="43.2">
      <c r="A131" s="63">
        <v>130</v>
      </c>
      <c r="B131" s="67" t="s">
        <v>547</v>
      </c>
      <c r="D131" s="63" t="s">
        <v>1004</v>
      </c>
      <c r="F131" s="67" t="s">
        <v>1001</v>
      </c>
    </row>
    <row r="132" spans="1:6" s="63" customFormat="1" ht="43.2">
      <c r="A132" s="63">
        <v>131</v>
      </c>
      <c r="B132" s="67" t="s">
        <v>550</v>
      </c>
      <c r="D132" s="63" t="s">
        <v>1004</v>
      </c>
      <c r="F132" s="67" t="s">
        <v>1001</v>
      </c>
    </row>
    <row r="133" spans="1:6" s="63" customFormat="1" ht="43.2">
      <c r="A133" s="63">
        <v>132</v>
      </c>
      <c r="B133" s="67" t="s">
        <v>555</v>
      </c>
      <c r="D133" s="63" t="s">
        <v>1004</v>
      </c>
      <c r="F133" s="67" t="s">
        <v>1001</v>
      </c>
    </row>
    <row r="134" spans="1:6" s="63" customFormat="1" ht="57.6">
      <c r="A134" s="63">
        <v>133</v>
      </c>
      <c r="B134" s="67" t="s">
        <v>560</v>
      </c>
      <c r="D134" s="63" t="s">
        <v>1004</v>
      </c>
      <c r="F134" s="67" t="s">
        <v>1001</v>
      </c>
    </row>
    <row r="135" spans="1:6" s="63" customFormat="1" ht="43.2">
      <c r="A135" s="63">
        <v>134</v>
      </c>
      <c r="B135" s="67" t="s">
        <v>563</v>
      </c>
      <c r="D135" s="63" t="s">
        <v>1004</v>
      </c>
      <c r="F135" s="67" t="s">
        <v>1001</v>
      </c>
    </row>
    <row r="136" spans="1:6" s="63" customFormat="1" ht="43.2">
      <c r="A136" s="63">
        <v>135</v>
      </c>
      <c r="B136" s="67" t="s">
        <v>566</v>
      </c>
      <c r="D136" s="63" t="s">
        <v>1004</v>
      </c>
      <c r="F136" s="67" t="s">
        <v>1001</v>
      </c>
    </row>
    <row r="137" spans="1:6" s="63" customFormat="1" ht="43.2">
      <c r="A137" s="63">
        <v>136</v>
      </c>
      <c r="B137" s="67" t="s">
        <v>570</v>
      </c>
      <c r="D137" s="63" t="s">
        <v>1004</v>
      </c>
      <c r="F137" s="67" t="s">
        <v>1001</v>
      </c>
    </row>
    <row r="138" spans="1:6" s="63" customFormat="1" ht="43.2">
      <c r="A138" s="63">
        <v>137</v>
      </c>
      <c r="B138" s="67" t="s">
        <v>571</v>
      </c>
      <c r="D138" s="63" t="s">
        <v>1004</v>
      </c>
      <c r="F138" s="67" t="s">
        <v>1001</v>
      </c>
    </row>
    <row r="139" spans="1:6" s="63" customFormat="1" ht="43.2">
      <c r="A139" s="63">
        <v>138</v>
      </c>
      <c r="B139" s="67" t="s">
        <v>575</v>
      </c>
      <c r="D139" s="63" t="s">
        <v>1004</v>
      </c>
      <c r="F139" s="67" t="s">
        <v>1001</v>
      </c>
    </row>
    <row r="140" spans="1:6" s="63" customFormat="1" ht="43.2">
      <c r="A140" s="63">
        <v>139</v>
      </c>
      <c r="B140" s="67" t="s">
        <v>578</v>
      </c>
      <c r="D140" s="63" t="s">
        <v>1004</v>
      </c>
      <c r="F140" s="67" t="s">
        <v>1001</v>
      </c>
    </row>
    <row r="141" spans="1:6" s="63" customFormat="1" ht="43.2">
      <c r="A141" s="63">
        <v>140</v>
      </c>
      <c r="B141" s="67" t="s">
        <v>580</v>
      </c>
      <c r="D141" s="63" t="s">
        <v>1004</v>
      </c>
      <c r="F141" s="67" t="s">
        <v>1001</v>
      </c>
    </row>
    <row r="142" spans="1:6" s="63" customFormat="1" ht="57.6">
      <c r="A142" s="63">
        <v>141</v>
      </c>
      <c r="B142" s="67" t="s">
        <v>582</v>
      </c>
      <c r="D142" s="63" t="s">
        <v>1004</v>
      </c>
      <c r="F142" s="67" t="s">
        <v>1001</v>
      </c>
    </row>
    <row r="143" spans="1:6" s="63" customFormat="1" ht="43.2">
      <c r="A143" s="63">
        <v>142</v>
      </c>
      <c r="B143" s="67" t="s">
        <v>584</v>
      </c>
      <c r="D143" s="63" t="s">
        <v>1004</v>
      </c>
      <c r="F143" s="67" t="s">
        <v>1001</v>
      </c>
    </row>
    <row r="144" spans="1:6" s="63" customFormat="1" ht="43.2">
      <c r="A144" s="63">
        <v>143</v>
      </c>
      <c r="B144" s="67" t="s">
        <v>586</v>
      </c>
      <c r="D144" s="63" t="s">
        <v>1004</v>
      </c>
      <c r="F144" s="67" t="s">
        <v>1001</v>
      </c>
    </row>
    <row r="145" spans="1:6" s="63" customFormat="1" ht="43.2">
      <c r="A145" s="63">
        <v>144</v>
      </c>
      <c r="B145" s="67" t="s">
        <v>590</v>
      </c>
      <c r="D145" s="63" t="s">
        <v>1004</v>
      </c>
      <c r="F145" s="67" t="s">
        <v>1001</v>
      </c>
    </row>
    <row r="146" spans="1:6" s="63" customFormat="1" ht="57.6">
      <c r="A146" s="63">
        <v>145</v>
      </c>
      <c r="B146" s="67" t="s">
        <v>594</v>
      </c>
      <c r="D146" s="63" t="s">
        <v>1004</v>
      </c>
      <c r="F146" s="67" t="s">
        <v>1001</v>
      </c>
    </row>
    <row r="147" spans="1:6" s="63" customFormat="1" ht="43.2">
      <c r="A147" s="63">
        <v>146</v>
      </c>
      <c r="B147" s="67" t="s">
        <v>598</v>
      </c>
      <c r="D147" s="63" t="s">
        <v>1004</v>
      </c>
      <c r="F147" s="67" t="s">
        <v>1001</v>
      </c>
    </row>
    <row r="148" spans="1:6" s="63" customFormat="1" ht="43.2">
      <c r="A148" s="63">
        <v>147</v>
      </c>
      <c r="B148" s="67" t="s">
        <v>601</v>
      </c>
      <c r="D148" s="63" t="s">
        <v>1004</v>
      </c>
      <c r="F148" s="67" t="s">
        <v>1001</v>
      </c>
    </row>
    <row r="149" spans="1:6" s="63" customFormat="1" ht="43.2">
      <c r="A149" s="63">
        <v>148</v>
      </c>
      <c r="B149" s="67" t="s">
        <v>602</v>
      </c>
      <c r="D149" s="63" t="s">
        <v>1004</v>
      </c>
      <c r="F149" s="67" t="s">
        <v>1001</v>
      </c>
    </row>
    <row r="150" spans="1:6" s="63" customFormat="1" ht="43.2">
      <c r="A150" s="63">
        <v>149</v>
      </c>
      <c r="B150" s="67" t="s">
        <v>603</v>
      </c>
      <c r="D150" s="63" t="s">
        <v>1004</v>
      </c>
      <c r="F150" s="67" t="s">
        <v>1001</v>
      </c>
    </row>
    <row r="151" spans="1:6" s="63" customFormat="1" ht="57.6">
      <c r="A151" s="63">
        <v>150</v>
      </c>
      <c r="B151" s="67" t="s">
        <v>606</v>
      </c>
      <c r="D151" s="63" t="s">
        <v>1004</v>
      </c>
      <c r="F151" s="67" t="s">
        <v>1001</v>
      </c>
    </row>
    <row r="152" spans="1:6" s="63" customFormat="1" ht="43.2">
      <c r="A152" s="63">
        <v>151</v>
      </c>
      <c r="B152" s="67" t="s">
        <v>607</v>
      </c>
      <c r="D152" s="63" t="s">
        <v>1004</v>
      </c>
      <c r="F152" s="67" t="s">
        <v>1001</v>
      </c>
    </row>
    <row r="153" spans="1:6" s="63" customFormat="1" ht="43.2">
      <c r="A153" s="63">
        <v>152</v>
      </c>
      <c r="B153" s="67" t="s">
        <v>608</v>
      </c>
      <c r="D153" s="63" t="s">
        <v>1004</v>
      </c>
      <c r="F153" s="67" t="s">
        <v>1001</v>
      </c>
    </row>
    <row r="154" spans="1:6" s="63" customFormat="1" ht="43.2">
      <c r="A154" s="63">
        <v>153</v>
      </c>
      <c r="B154" s="67" t="s">
        <v>610</v>
      </c>
      <c r="D154" s="63" t="s">
        <v>1006</v>
      </c>
      <c r="E154" s="63">
        <v>36</v>
      </c>
      <c r="F154" s="67" t="s">
        <v>1001</v>
      </c>
    </row>
    <row r="155" spans="1:6" s="63" customFormat="1" ht="43.2">
      <c r="A155" s="67">
        <v>154</v>
      </c>
      <c r="B155" s="67" t="s">
        <v>616</v>
      </c>
      <c r="D155" s="63" t="s">
        <v>1006</v>
      </c>
      <c r="F155" s="67" t="s">
        <v>1001</v>
      </c>
    </row>
    <row r="156" spans="1:6" s="63" customFormat="1" ht="43.2">
      <c r="A156" s="67">
        <v>155</v>
      </c>
      <c r="B156" s="67" t="s">
        <v>624</v>
      </c>
      <c r="D156" s="63" t="s">
        <v>1006</v>
      </c>
      <c r="F156" s="67" t="s">
        <v>1001</v>
      </c>
    </row>
    <row r="157" spans="1:6" s="63" customFormat="1" ht="43.2">
      <c r="A157" s="67">
        <v>156</v>
      </c>
      <c r="B157" s="67" t="s">
        <v>625</v>
      </c>
      <c r="D157" s="63" t="s">
        <v>1006</v>
      </c>
      <c r="F157" s="67" t="s">
        <v>1001</v>
      </c>
    </row>
    <row r="158" spans="1:6" s="63" customFormat="1" ht="43.2">
      <c r="A158" s="67">
        <v>157</v>
      </c>
      <c r="B158" s="67" t="s">
        <v>628</v>
      </c>
      <c r="D158" s="63" t="s">
        <v>1006</v>
      </c>
      <c r="F158" s="67" t="s">
        <v>1001</v>
      </c>
    </row>
    <row r="159" spans="1:6" s="63" customFormat="1" ht="43.2">
      <c r="A159" s="67">
        <v>158</v>
      </c>
      <c r="B159" s="67" t="s">
        <v>631</v>
      </c>
      <c r="D159" s="63" t="s">
        <v>1006</v>
      </c>
      <c r="F159" s="67" t="s">
        <v>1001</v>
      </c>
    </row>
    <row r="160" spans="1:6" s="63" customFormat="1" ht="57.6">
      <c r="A160" s="67">
        <v>159</v>
      </c>
      <c r="B160" s="67" t="s">
        <v>634</v>
      </c>
      <c r="D160" s="63" t="s">
        <v>1006</v>
      </c>
      <c r="F160" s="67" t="s">
        <v>1001</v>
      </c>
    </row>
    <row r="161" spans="1:6" s="63" customFormat="1" ht="43.2">
      <c r="A161" s="67">
        <v>160</v>
      </c>
      <c r="B161" s="67" t="s">
        <v>641</v>
      </c>
      <c r="D161" s="63" t="s">
        <v>1006</v>
      </c>
      <c r="F161" s="67" t="s">
        <v>1001</v>
      </c>
    </row>
    <row r="162" spans="1:6" s="63" customFormat="1" ht="43.2">
      <c r="A162" s="67">
        <v>161</v>
      </c>
      <c r="B162" s="67" t="s">
        <v>644</v>
      </c>
      <c r="D162" s="63" t="s">
        <v>1006</v>
      </c>
      <c r="F162" s="67" t="s">
        <v>1001</v>
      </c>
    </row>
    <row r="163" spans="1:6" s="63" customFormat="1" ht="57.6">
      <c r="A163" s="67">
        <v>162</v>
      </c>
      <c r="B163" s="67" t="s">
        <v>647</v>
      </c>
      <c r="D163" s="63" t="s">
        <v>1006</v>
      </c>
      <c r="F163" s="67" t="s">
        <v>1001</v>
      </c>
    </row>
    <row r="164" spans="1:6" s="63" customFormat="1" ht="43.2">
      <c r="A164" s="67">
        <v>163</v>
      </c>
      <c r="B164" s="67" t="s">
        <v>652</v>
      </c>
      <c r="D164" s="63" t="s">
        <v>1006</v>
      </c>
      <c r="F164" s="67" t="s">
        <v>1001</v>
      </c>
    </row>
    <row r="165" spans="1:6" s="63" customFormat="1" ht="43.2">
      <c r="A165" s="67">
        <v>164</v>
      </c>
      <c r="B165" s="67" t="s">
        <v>655</v>
      </c>
      <c r="D165" s="63" t="s">
        <v>1006</v>
      </c>
      <c r="F165" s="67" t="s">
        <v>1001</v>
      </c>
    </row>
    <row r="166" spans="1:6" s="63" customFormat="1" ht="43.2">
      <c r="A166" s="67">
        <v>165</v>
      </c>
      <c r="B166" s="67" t="s">
        <v>658</v>
      </c>
      <c r="D166" s="63" t="s">
        <v>1006</v>
      </c>
      <c r="F166" s="67" t="s">
        <v>1001</v>
      </c>
    </row>
    <row r="167" spans="1:6" s="63" customFormat="1" ht="43.2">
      <c r="A167" s="67">
        <v>166</v>
      </c>
      <c r="B167" s="67" t="s">
        <v>662</v>
      </c>
      <c r="D167" s="63" t="s">
        <v>1006</v>
      </c>
      <c r="F167" s="67" t="s">
        <v>1001</v>
      </c>
    </row>
    <row r="168" spans="1:6" s="63" customFormat="1" ht="43.2">
      <c r="A168" s="67">
        <v>167</v>
      </c>
      <c r="B168" s="67" t="s">
        <v>665</v>
      </c>
      <c r="D168" s="63" t="s">
        <v>1006</v>
      </c>
      <c r="F168" s="67" t="s">
        <v>1001</v>
      </c>
    </row>
    <row r="169" spans="1:6" s="63" customFormat="1" ht="43.2">
      <c r="A169" s="67">
        <v>168</v>
      </c>
      <c r="B169" s="67" t="s">
        <v>668</v>
      </c>
      <c r="D169" s="63" t="s">
        <v>1006</v>
      </c>
      <c r="F169" s="67" t="s">
        <v>1001</v>
      </c>
    </row>
    <row r="170" spans="1:6" s="63" customFormat="1" ht="43.2">
      <c r="A170" s="67">
        <v>169</v>
      </c>
      <c r="B170" s="67" t="s">
        <v>671</v>
      </c>
      <c r="D170" s="63" t="s">
        <v>1006</v>
      </c>
      <c r="F170" s="67" t="s">
        <v>1001</v>
      </c>
    </row>
    <row r="171" spans="1:6" s="63" customFormat="1" ht="43.2">
      <c r="A171" s="67">
        <v>170</v>
      </c>
      <c r="B171" s="67" t="s">
        <v>672</v>
      </c>
      <c r="D171" s="63" t="s">
        <v>1006</v>
      </c>
      <c r="F171" s="67" t="s">
        <v>1001</v>
      </c>
    </row>
    <row r="172" spans="1:6" s="63" customFormat="1" ht="43.2">
      <c r="A172" s="67">
        <v>171</v>
      </c>
      <c r="B172" s="67" t="s">
        <v>673</v>
      </c>
      <c r="D172" s="63" t="s">
        <v>1006</v>
      </c>
      <c r="F172" s="67" t="s">
        <v>1001</v>
      </c>
    </row>
    <row r="173" spans="1:6" s="63" customFormat="1" ht="43.2">
      <c r="A173" s="67">
        <v>172</v>
      </c>
      <c r="B173" s="67" t="s">
        <v>676</v>
      </c>
      <c r="D173" s="63" t="s">
        <v>1006</v>
      </c>
      <c r="F173" s="67" t="s">
        <v>1001</v>
      </c>
    </row>
    <row r="174" spans="1:6" s="63" customFormat="1" ht="43.2">
      <c r="A174" s="63">
        <v>173</v>
      </c>
      <c r="B174" s="67" t="s">
        <v>679</v>
      </c>
      <c r="D174" s="63" t="s">
        <v>1006</v>
      </c>
      <c r="F174" s="67" t="s">
        <v>1001</v>
      </c>
    </row>
    <row r="175" spans="1:6" s="63" customFormat="1" ht="43.2">
      <c r="A175" s="67">
        <v>174</v>
      </c>
      <c r="B175" s="67" t="s">
        <v>683</v>
      </c>
      <c r="D175" s="63" t="s">
        <v>1006</v>
      </c>
      <c r="F175" s="67" t="s">
        <v>1001</v>
      </c>
    </row>
    <row r="176" spans="1:6" s="63" customFormat="1" ht="43.2">
      <c r="A176" s="63">
        <v>175</v>
      </c>
      <c r="B176" s="67" t="s">
        <v>687</v>
      </c>
      <c r="D176" s="63" t="s">
        <v>1006</v>
      </c>
      <c r="F176" s="67" t="s">
        <v>1001</v>
      </c>
    </row>
    <row r="177" spans="1:6" s="63" customFormat="1" ht="43.2">
      <c r="A177" s="67">
        <v>176</v>
      </c>
      <c r="B177" s="67" t="s">
        <v>689</v>
      </c>
      <c r="D177" s="63" t="s">
        <v>1006</v>
      </c>
      <c r="F177" s="67" t="s">
        <v>1001</v>
      </c>
    </row>
    <row r="178" spans="1:6" s="63" customFormat="1" ht="57.6">
      <c r="A178" s="63">
        <v>177</v>
      </c>
      <c r="B178" s="67" t="s">
        <v>692</v>
      </c>
      <c r="D178" s="63" t="s">
        <v>1006</v>
      </c>
      <c r="F178" s="67" t="s">
        <v>1001</v>
      </c>
    </row>
    <row r="179" spans="1:6" s="63" customFormat="1" ht="43.2">
      <c r="A179" s="67">
        <v>178</v>
      </c>
      <c r="B179" s="67" t="s">
        <v>695</v>
      </c>
      <c r="D179" s="63" t="s">
        <v>1006</v>
      </c>
      <c r="F179" s="67" t="s">
        <v>1001</v>
      </c>
    </row>
    <row r="180" spans="1:6" s="63" customFormat="1" ht="43.2">
      <c r="A180" s="63">
        <v>179</v>
      </c>
      <c r="B180" s="67" t="s">
        <v>698</v>
      </c>
      <c r="D180" s="63" t="s">
        <v>1006</v>
      </c>
      <c r="F180" s="67" t="s">
        <v>1001</v>
      </c>
    </row>
    <row r="181" spans="1:6" s="63" customFormat="1" ht="43.2">
      <c r="A181" s="67">
        <v>180</v>
      </c>
      <c r="B181" s="67" t="s">
        <v>701</v>
      </c>
      <c r="D181" s="63" t="s">
        <v>1006</v>
      </c>
      <c r="F181" s="67" t="s">
        <v>1001</v>
      </c>
    </row>
    <row r="182" spans="1:6" s="63" customFormat="1" ht="43.2">
      <c r="A182" s="63">
        <v>181</v>
      </c>
      <c r="B182" s="67" t="s">
        <v>704</v>
      </c>
      <c r="D182" s="63" t="s">
        <v>1006</v>
      </c>
      <c r="F182" s="67" t="s">
        <v>1001</v>
      </c>
    </row>
    <row r="183" spans="1:6" s="63" customFormat="1" ht="57.6">
      <c r="A183" s="67">
        <v>182</v>
      </c>
      <c r="B183" s="67" t="s">
        <v>705</v>
      </c>
      <c r="D183" s="63" t="s">
        <v>1006</v>
      </c>
      <c r="F183" s="67" t="s">
        <v>1001</v>
      </c>
    </row>
    <row r="184" spans="1:6" s="63" customFormat="1" ht="43.2">
      <c r="A184" s="63">
        <v>183</v>
      </c>
      <c r="B184" s="67" t="s">
        <v>708</v>
      </c>
      <c r="D184" s="63" t="s">
        <v>1006</v>
      </c>
      <c r="F184" s="67" t="s">
        <v>1001</v>
      </c>
    </row>
    <row r="185" spans="1:6" s="63" customFormat="1" ht="43.2">
      <c r="A185" s="67">
        <v>184</v>
      </c>
      <c r="B185" s="67" t="s">
        <v>711</v>
      </c>
      <c r="D185" s="63" t="s">
        <v>1006</v>
      </c>
      <c r="F185" s="67" t="s">
        <v>1001</v>
      </c>
    </row>
    <row r="186" spans="1:6" s="63" customFormat="1" ht="43.2">
      <c r="A186" s="63">
        <v>185</v>
      </c>
      <c r="B186" s="67" t="s">
        <v>712</v>
      </c>
      <c r="D186" s="63" t="s">
        <v>1006</v>
      </c>
      <c r="F186" s="67" t="s">
        <v>1001</v>
      </c>
    </row>
    <row r="187" spans="1:6" s="63" customFormat="1" ht="43.2">
      <c r="A187" s="67">
        <v>186</v>
      </c>
      <c r="B187" s="67" t="s">
        <v>715</v>
      </c>
      <c r="D187" s="63" t="s">
        <v>1006</v>
      </c>
      <c r="F187" s="67" t="s">
        <v>1001</v>
      </c>
    </row>
    <row r="188" spans="1:6" s="63" customFormat="1" ht="43.2">
      <c r="A188" s="63">
        <v>187</v>
      </c>
      <c r="B188" s="67" t="s">
        <v>718</v>
      </c>
      <c r="D188" s="63" t="s">
        <v>1006</v>
      </c>
      <c r="F188" s="67" t="s">
        <v>1001</v>
      </c>
    </row>
    <row r="189" spans="1:6" s="63" customFormat="1" ht="43.2">
      <c r="A189" s="67">
        <v>188</v>
      </c>
      <c r="B189" s="67" t="s">
        <v>729</v>
      </c>
      <c r="D189" s="63" t="s">
        <v>1006</v>
      </c>
      <c r="F189" s="67" t="s">
        <v>1001</v>
      </c>
    </row>
    <row r="190" spans="1:6" s="63" customFormat="1" ht="43.2">
      <c r="A190" s="63">
        <v>189</v>
      </c>
      <c r="B190" s="67" t="s">
        <v>858</v>
      </c>
      <c r="C190" s="67" t="s">
        <v>1007</v>
      </c>
      <c r="D190" s="63" t="s">
        <v>1008</v>
      </c>
      <c r="E190" s="63">
        <v>4</v>
      </c>
      <c r="F190" s="67" t="s">
        <v>1009</v>
      </c>
    </row>
    <row r="191" spans="1:6" s="63" customFormat="1" ht="43.2">
      <c r="A191" s="67">
        <v>190</v>
      </c>
      <c r="B191" s="67" t="s">
        <v>867</v>
      </c>
      <c r="C191" s="67" t="s">
        <v>1010</v>
      </c>
      <c r="D191" s="63" t="s">
        <v>1008</v>
      </c>
      <c r="F191" s="67" t="s">
        <v>1009</v>
      </c>
    </row>
    <row r="192" spans="1:6" s="63" customFormat="1" ht="43.2">
      <c r="A192" s="63">
        <v>191</v>
      </c>
      <c r="B192" s="67" t="s">
        <v>874</v>
      </c>
      <c r="C192" s="67" t="s">
        <v>1011</v>
      </c>
      <c r="D192" s="63" t="s">
        <v>1008</v>
      </c>
      <c r="F192" s="67" t="s">
        <v>1009</v>
      </c>
    </row>
    <row r="193" spans="1:6" s="63" customFormat="1" ht="43.2">
      <c r="A193" s="67">
        <v>192</v>
      </c>
      <c r="B193" s="67" t="s">
        <v>881</v>
      </c>
      <c r="C193" s="67" t="s">
        <v>1012</v>
      </c>
      <c r="D193" s="63" t="s">
        <v>1008</v>
      </c>
      <c r="F193" s="67" t="s">
        <v>1009</v>
      </c>
    </row>
    <row r="194" spans="1:6" s="63" customFormat="1" ht="43.2">
      <c r="A194" s="63">
        <v>193</v>
      </c>
      <c r="B194" s="67" t="s">
        <v>1013</v>
      </c>
      <c r="D194" s="63" t="s">
        <v>1014</v>
      </c>
      <c r="E194" s="63">
        <v>10</v>
      </c>
      <c r="F194" s="67" t="s">
        <v>1009</v>
      </c>
    </row>
    <row r="195" spans="1:6" s="63" customFormat="1" ht="43.2">
      <c r="A195" s="67">
        <v>194</v>
      </c>
      <c r="B195" s="67" t="s">
        <v>891</v>
      </c>
      <c r="D195" s="63" t="s">
        <v>1014</v>
      </c>
      <c r="F195" s="67" t="s">
        <v>1009</v>
      </c>
    </row>
    <row r="196" spans="1:6" s="63" customFormat="1" ht="43.2">
      <c r="A196" s="63">
        <v>195</v>
      </c>
      <c r="B196" s="67" t="s">
        <v>893</v>
      </c>
      <c r="D196" s="63" t="s">
        <v>1014</v>
      </c>
      <c r="F196" s="67" t="s">
        <v>1009</v>
      </c>
    </row>
    <row r="197" spans="1:6" s="63" customFormat="1" ht="43.2">
      <c r="A197" s="67">
        <v>196</v>
      </c>
      <c r="B197" s="67" t="s">
        <v>899</v>
      </c>
      <c r="D197" s="63" t="s">
        <v>1014</v>
      </c>
      <c r="F197" s="67" t="s">
        <v>1009</v>
      </c>
    </row>
    <row r="198" spans="1:6" s="63" customFormat="1" ht="43.2">
      <c r="A198" s="63">
        <v>197</v>
      </c>
      <c r="B198" s="67" t="s">
        <v>900</v>
      </c>
      <c r="D198" s="63" t="s">
        <v>1014</v>
      </c>
      <c r="F198" s="67" t="s">
        <v>1009</v>
      </c>
    </row>
    <row r="199" spans="1:6" s="63" customFormat="1" ht="43.2">
      <c r="A199" s="67">
        <v>198</v>
      </c>
      <c r="B199" s="67" t="s">
        <v>903</v>
      </c>
      <c r="D199" s="63" t="s">
        <v>1014</v>
      </c>
      <c r="F199" s="67" t="s">
        <v>1009</v>
      </c>
    </row>
    <row r="200" spans="1:6" s="63" customFormat="1" ht="43.2">
      <c r="A200" s="63">
        <v>199</v>
      </c>
      <c r="B200" s="67" t="s">
        <v>904</v>
      </c>
      <c r="D200" s="63" t="s">
        <v>1014</v>
      </c>
      <c r="F200" s="67" t="s">
        <v>1009</v>
      </c>
    </row>
    <row r="201" spans="1:6" s="63" customFormat="1" ht="43.2">
      <c r="A201" s="67">
        <v>200</v>
      </c>
      <c r="B201" s="67" t="s">
        <v>905</v>
      </c>
      <c r="D201" s="63" t="s">
        <v>1014</v>
      </c>
      <c r="F201" s="67" t="s">
        <v>1009</v>
      </c>
    </row>
    <row r="202" spans="1:6" s="63" customFormat="1" ht="43.2">
      <c r="A202" s="63">
        <v>201</v>
      </c>
      <c r="B202" s="67" t="s">
        <v>906</v>
      </c>
      <c r="D202" s="63" t="s">
        <v>1014</v>
      </c>
      <c r="F202" s="67" t="s">
        <v>1009</v>
      </c>
    </row>
    <row r="203" spans="1:6" s="63" customFormat="1" ht="43.2">
      <c r="A203" s="67">
        <v>202</v>
      </c>
      <c r="B203" s="67" t="s">
        <v>907</v>
      </c>
      <c r="D203" s="63" t="s">
        <v>1014</v>
      </c>
      <c r="F203" s="67" t="s">
        <v>1009</v>
      </c>
    </row>
    <row r="204" spans="1:6" s="63" customFormat="1" ht="43.2">
      <c r="A204" s="63">
        <v>203</v>
      </c>
      <c r="B204" s="67" t="s">
        <v>910</v>
      </c>
      <c r="C204" s="67" t="s">
        <v>1015</v>
      </c>
      <c r="D204" s="63" t="s">
        <v>1016</v>
      </c>
      <c r="E204" s="63">
        <v>6</v>
      </c>
      <c r="F204" s="67" t="s">
        <v>1009</v>
      </c>
    </row>
    <row r="205" spans="1:6" s="63" customFormat="1" ht="43.2">
      <c r="A205" s="67">
        <v>204</v>
      </c>
      <c r="B205" s="67" t="s">
        <v>918</v>
      </c>
      <c r="C205" s="67" t="s">
        <v>1017</v>
      </c>
      <c r="D205" s="63" t="s">
        <v>1016</v>
      </c>
      <c r="F205" s="67" t="s">
        <v>1009</v>
      </c>
    </row>
    <row r="206" spans="1:6" s="63" customFormat="1" ht="43.2">
      <c r="A206" s="63">
        <v>205</v>
      </c>
      <c r="B206" s="67" t="s">
        <v>923</v>
      </c>
      <c r="C206" s="67" t="s">
        <v>1018</v>
      </c>
      <c r="D206" s="63" t="s">
        <v>1016</v>
      </c>
      <c r="F206" s="67" t="s">
        <v>1009</v>
      </c>
    </row>
    <row r="207" spans="1:6" s="63" customFormat="1" ht="57.6">
      <c r="A207" s="67">
        <v>206</v>
      </c>
      <c r="B207" s="67" t="s">
        <v>927</v>
      </c>
      <c r="C207" s="67" t="s">
        <v>1019</v>
      </c>
      <c r="D207" s="63" t="s">
        <v>1016</v>
      </c>
      <c r="F207" s="67" t="s">
        <v>1009</v>
      </c>
    </row>
    <row r="208" spans="1:6" s="63" customFormat="1" ht="43.2">
      <c r="A208" s="63">
        <v>207</v>
      </c>
      <c r="B208" s="67" t="s">
        <v>931</v>
      </c>
      <c r="C208" s="67" t="s">
        <v>1020</v>
      </c>
      <c r="D208" s="63" t="s">
        <v>1016</v>
      </c>
      <c r="F208" s="67" t="s">
        <v>1009</v>
      </c>
    </row>
    <row r="209" spans="1:6" s="63" customFormat="1" ht="43.2">
      <c r="A209" s="67">
        <v>208</v>
      </c>
      <c r="B209" s="67" t="s">
        <v>934</v>
      </c>
      <c r="C209" s="67" t="s">
        <v>1021</v>
      </c>
      <c r="D209" s="63" t="s">
        <v>1016</v>
      </c>
      <c r="F209" s="67" t="s">
        <v>1009</v>
      </c>
    </row>
    <row r="210" spans="1:6" s="63" customFormat="1" ht="43.2">
      <c r="A210" s="63">
        <v>209</v>
      </c>
      <c r="B210" s="67" t="s">
        <v>731</v>
      </c>
      <c r="C210" s="67"/>
      <c r="D210" s="63" t="s">
        <v>1022</v>
      </c>
      <c r="E210" s="63">
        <v>33</v>
      </c>
      <c r="F210" s="67" t="s">
        <v>1001</v>
      </c>
    </row>
    <row r="211" spans="1:6" s="63" customFormat="1" ht="43.2">
      <c r="A211" s="67">
        <v>210</v>
      </c>
      <c r="B211" s="67" t="s">
        <v>739</v>
      </c>
      <c r="D211" s="63" t="s">
        <v>1022</v>
      </c>
      <c r="F211" s="67" t="s">
        <v>1001</v>
      </c>
    </row>
    <row r="212" spans="1:6" s="63" customFormat="1" ht="43.2">
      <c r="A212" s="63">
        <v>211</v>
      </c>
      <c r="B212" s="67" t="s">
        <v>746</v>
      </c>
      <c r="D212" s="63" t="s">
        <v>1022</v>
      </c>
      <c r="F212" s="67" t="s">
        <v>1001</v>
      </c>
    </row>
    <row r="213" spans="1:6" s="63" customFormat="1" ht="43.2">
      <c r="A213" s="67">
        <v>212</v>
      </c>
      <c r="B213" s="67" t="s">
        <v>750</v>
      </c>
      <c r="D213" s="63" t="s">
        <v>1022</v>
      </c>
      <c r="F213" s="67" t="s">
        <v>1001</v>
      </c>
    </row>
    <row r="214" spans="1:6" s="63" customFormat="1" ht="43.2">
      <c r="A214" s="63">
        <v>213</v>
      </c>
      <c r="B214" s="67" t="s">
        <v>753</v>
      </c>
      <c r="D214" s="63" t="s">
        <v>1022</v>
      </c>
      <c r="F214" s="67" t="s">
        <v>1001</v>
      </c>
    </row>
    <row r="215" spans="1:6" s="63" customFormat="1" ht="43.2">
      <c r="A215" s="67">
        <v>214</v>
      </c>
      <c r="B215" s="67" t="s">
        <v>756</v>
      </c>
      <c r="D215" s="63" t="s">
        <v>1022</v>
      </c>
      <c r="F215" s="67" t="s">
        <v>1001</v>
      </c>
    </row>
    <row r="216" spans="1:6" s="63" customFormat="1" ht="43.2">
      <c r="A216" s="63">
        <v>215</v>
      </c>
      <c r="B216" s="67" t="s">
        <v>760</v>
      </c>
      <c r="D216" s="63" t="s">
        <v>1022</v>
      </c>
      <c r="F216" s="67" t="s">
        <v>1001</v>
      </c>
    </row>
    <row r="217" spans="1:6" s="63" customFormat="1" ht="43.2">
      <c r="A217" s="67">
        <v>216</v>
      </c>
      <c r="B217" s="67" t="s">
        <v>763</v>
      </c>
      <c r="D217" s="63" t="s">
        <v>1022</v>
      </c>
      <c r="F217" s="67" t="s">
        <v>1001</v>
      </c>
    </row>
    <row r="218" spans="1:6" s="63" customFormat="1" ht="43.2">
      <c r="A218" s="63">
        <v>217</v>
      </c>
      <c r="B218" s="67" t="s">
        <v>764</v>
      </c>
      <c r="D218" s="63" t="s">
        <v>1022</v>
      </c>
      <c r="F218" s="67" t="s">
        <v>1001</v>
      </c>
    </row>
    <row r="219" spans="1:6" s="63" customFormat="1" ht="43.2">
      <c r="A219" s="67">
        <v>218</v>
      </c>
      <c r="B219" s="67" t="s">
        <v>767</v>
      </c>
      <c r="D219" s="63" t="s">
        <v>1022</v>
      </c>
      <c r="F219" s="67" t="s">
        <v>1001</v>
      </c>
    </row>
    <row r="220" spans="1:6" s="63" customFormat="1" ht="43.2">
      <c r="A220" s="63">
        <v>219</v>
      </c>
      <c r="B220" s="67" t="s">
        <v>769</v>
      </c>
      <c r="D220" s="63" t="s">
        <v>1022</v>
      </c>
      <c r="F220" s="67" t="s">
        <v>1001</v>
      </c>
    </row>
    <row r="221" spans="1:6" s="63" customFormat="1" ht="43.2">
      <c r="A221" s="67">
        <v>220</v>
      </c>
      <c r="B221" s="67" t="s">
        <v>772</v>
      </c>
      <c r="D221" s="63" t="s">
        <v>1022</v>
      </c>
      <c r="F221" s="67" t="s">
        <v>1001</v>
      </c>
    </row>
    <row r="222" spans="1:6" s="63" customFormat="1" ht="43.2">
      <c r="A222" s="63">
        <v>221</v>
      </c>
      <c r="B222" s="67" t="s">
        <v>775</v>
      </c>
      <c r="D222" s="63" t="s">
        <v>1022</v>
      </c>
      <c r="F222" s="67" t="s">
        <v>1001</v>
      </c>
    </row>
    <row r="223" spans="1:6" s="63" customFormat="1" ht="43.2">
      <c r="A223" s="67">
        <v>222</v>
      </c>
      <c r="B223" s="67" t="s">
        <v>776</v>
      </c>
      <c r="D223" s="63" t="s">
        <v>1022</v>
      </c>
      <c r="F223" s="67" t="s">
        <v>1001</v>
      </c>
    </row>
    <row r="224" spans="1:6" s="63" customFormat="1" ht="43.2">
      <c r="A224" s="63">
        <v>223</v>
      </c>
      <c r="B224" s="67" t="s">
        <v>780</v>
      </c>
      <c r="D224" s="63" t="s">
        <v>1022</v>
      </c>
      <c r="F224" s="67" t="s">
        <v>1001</v>
      </c>
    </row>
    <row r="225" spans="1:6" s="63" customFormat="1" ht="43.2">
      <c r="A225" s="67">
        <v>224</v>
      </c>
      <c r="B225" s="67" t="s">
        <v>783</v>
      </c>
      <c r="D225" s="63" t="s">
        <v>1022</v>
      </c>
      <c r="F225" s="67" t="s">
        <v>1001</v>
      </c>
    </row>
    <row r="226" spans="1:6" s="63" customFormat="1" ht="43.2">
      <c r="A226" s="63">
        <v>225</v>
      </c>
      <c r="B226" s="67" t="s">
        <v>786</v>
      </c>
      <c r="D226" s="63" t="s">
        <v>1022</v>
      </c>
      <c r="F226" s="67" t="s">
        <v>1001</v>
      </c>
    </row>
    <row r="227" spans="1:6" s="63" customFormat="1" ht="43.2">
      <c r="A227" s="67">
        <v>226</v>
      </c>
      <c r="B227" s="67" t="s">
        <v>790</v>
      </c>
      <c r="D227" s="63" t="s">
        <v>1022</v>
      </c>
      <c r="F227" s="67" t="s">
        <v>1001</v>
      </c>
    </row>
    <row r="228" spans="1:6" s="63" customFormat="1" ht="43.2">
      <c r="A228" s="63">
        <v>227</v>
      </c>
      <c r="B228" s="67" t="s">
        <v>793</v>
      </c>
      <c r="D228" s="63" t="s">
        <v>1022</v>
      </c>
      <c r="F228" s="67" t="s">
        <v>1001</v>
      </c>
    </row>
    <row r="229" spans="1:6" s="63" customFormat="1" ht="43.2">
      <c r="A229" s="63">
        <v>228</v>
      </c>
      <c r="B229" s="67" t="s">
        <v>796</v>
      </c>
      <c r="D229" s="63" t="s">
        <v>1022</v>
      </c>
      <c r="F229" s="67" t="s">
        <v>1001</v>
      </c>
    </row>
    <row r="230" spans="1:6" s="63" customFormat="1" ht="43.2">
      <c r="A230" s="63">
        <v>229</v>
      </c>
      <c r="B230" s="67" t="s">
        <v>799</v>
      </c>
      <c r="D230" s="63" t="s">
        <v>1022</v>
      </c>
      <c r="F230" s="67" t="s">
        <v>1001</v>
      </c>
    </row>
    <row r="231" spans="1:6" s="63" customFormat="1" ht="43.2">
      <c r="A231" s="63">
        <v>230</v>
      </c>
      <c r="B231" s="67" t="s">
        <v>802</v>
      </c>
      <c r="D231" s="63" t="s">
        <v>1022</v>
      </c>
      <c r="F231" s="67" t="s">
        <v>1001</v>
      </c>
    </row>
    <row r="232" spans="1:6" s="63" customFormat="1" ht="57.6">
      <c r="A232" s="63">
        <v>231</v>
      </c>
      <c r="B232" s="67" t="s">
        <v>810</v>
      </c>
      <c r="D232" s="63" t="s">
        <v>1022</v>
      </c>
      <c r="F232" s="67" t="s">
        <v>1001</v>
      </c>
    </row>
    <row r="233" spans="1:6" s="63" customFormat="1" ht="43.2">
      <c r="A233" s="63">
        <v>232</v>
      </c>
      <c r="B233" s="67" t="s">
        <v>814</v>
      </c>
      <c r="D233" s="63" t="s">
        <v>1022</v>
      </c>
      <c r="F233" s="67" t="s">
        <v>1001</v>
      </c>
    </row>
    <row r="234" spans="1:6" s="63" customFormat="1" ht="43.2">
      <c r="A234" s="63">
        <v>233</v>
      </c>
      <c r="B234" s="67" t="s">
        <v>819</v>
      </c>
      <c r="D234" s="63" t="s">
        <v>1022</v>
      </c>
      <c r="F234" s="67" t="s">
        <v>1001</v>
      </c>
    </row>
    <row r="235" spans="1:6" s="63" customFormat="1" ht="43.2">
      <c r="A235" s="63">
        <v>234</v>
      </c>
      <c r="B235" s="67" t="s">
        <v>823</v>
      </c>
      <c r="D235" s="63" t="s">
        <v>1022</v>
      </c>
      <c r="F235" s="67" t="s">
        <v>1001</v>
      </c>
    </row>
    <row r="236" spans="1:6" s="63" customFormat="1" ht="43.2">
      <c r="A236" s="63">
        <v>235</v>
      </c>
      <c r="B236" s="67" t="s">
        <v>826</v>
      </c>
      <c r="D236" s="63" t="s">
        <v>1022</v>
      </c>
      <c r="F236" s="67" t="s">
        <v>1001</v>
      </c>
    </row>
    <row r="237" spans="1:6" s="63" customFormat="1" ht="43.2">
      <c r="A237" s="63">
        <v>236</v>
      </c>
      <c r="B237" s="67" t="s">
        <v>836</v>
      </c>
      <c r="D237" s="63" t="s">
        <v>1022</v>
      </c>
      <c r="F237" s="67" t="s">
        <v>1001</v>
      </c>
    </row>
    <row r="238" spans="1:6" s="63" customFormat="1" ht="43.2">
      <c r="A238" s="63">
        <v>237</v>
      </c>
      <c r="B238" s="67" t="s">
        <v>837</v>
      </c>
      <c r="D238" s="63" t="s">
        <v>1022</v>
      </c>
      <c r="F238" s="67" t="s">
        <v>1001</v>
      </c>
    </row>
    <row r="239" spans="1:6" s="63" customFormat="1" ht="43.2">
      <c r="A239" s="63">
        <v>238</v>
      </c>
      <c r="B239" s="67" t="s">
        <v>840</v>
      </c>
      <c r="D239" s="63" t="s">
        <v>1022</v>
      </c>
      <c r="F239" s="67" t="s">
        <v>1001</v>
      </c>
    </row>
    <row r="240" spans="1:6" s="63" customFormat="1" ht="57.6">
      <c r="A240" s="63">
        <v>239</v>
      </c>
      <c r="B240" s="67" t="s">
        <v>844</v>
      </c>
      <c r="D240" s="63" t="s">
        <v>1022</v>
      </c>
      <c r="F240" s="67" t="s">
        <v>1001</v>
      </c>
    </row>
    <row r="241" spans="1:6" s="63" customFormat="1" ht="57.6">
      <c r="A241" s="67">
        <v>240</v>
      </c>
      <c r="B241" s="67" t="s">
        <v>850</v>
      </c>
      <c r="D241" s="63" t="s">
        <v>1022</v>
      </c>
      <c r="F241" s="67" t="s">
        <v>1001</v>
      </c>
    </row>
    <row r="242" spans="1:6" s="63" customFormat="1" ht="43.2">
      <c r="A242" s="67">
        <v>241</v>
      </c>
      <c r="B242" s="67" t="s">
        <v>852</v>
      </c>
      <c r="D242" s="63" t="s">
        <v>1022</v>
      </c>
      <c r="F242" s="67" t="s">
        <v>1001</v>
      </c>
    </row>
  </sheetData>
  <phoneticPr fontId="10"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0423-3854-4E3C-BA3A-9646B5454ACF}">
  <dimension ref="A1:I75"/>
  <sheetViews>
    <sheetView topLeftCell="A22" workbookViewId="0">
      <selection activeCell="E27" sqref="E27"/>
    </sheetView>
  </sheetViews>
  <sheetFormatPr defaultRowHeight="14.4"/>
  <cols>
    <col min="2" max="2" width="15.88671875" customWidth="1"/>
    <col min="4" max="4" width="47.33203125" customWidth="1"/>
    <col min="5" max="5" width="36.6640625" style="9" customWidth="1"/>
    <col min="6" max="6" width="30.44140625" customWidth="1"/>
  </cols>
  <sheetData>
    <row r="1" spans="1:9">
      <c r="A1" s="93" t="s">
        <v>1023</v>
      </c>
      <c r="B1" s="93"/>
      <c r="C1" s="93"/>
      <c r="D1" s="93"/>
      <c r="E1" s="93"/>
      <c r="F1" s="2"/>
      <c r="G1" s="2"/>
      <c r="H1" s="2"/>
      <c r="I1" s="2"/>
    </row>
    <row r="2" spans="1:9">
      <c r="A2" s="3" t="s">
        <v>1024</v>
      </c>
      <c r="B2" s="3" t="s">
        <v>1025</v>
      </c>
      <c r="C2" s="3" t="s">
        <v>1026</v>
      </c>
      <c r="D2" s="3" t="s">
        <v>1027</v>
      </c>
      <c r="E2" s="25" t="s">
        <v>1028</v>
      </c>
      <c r="F2" s="3" t="s">
        <v>1029</v>
      </c>
      <c r="G2" s="2"/>
      <c r="H2" s="2"/>
      <c r="I2" s="2"/>
    </row>
    <row r="3" spans="1:9">
      <c r="A3" s="4" t="s">
        <v>1030</v>
      </c>
      <c r="B3" s="4" t="s">
        <v>1</v>
      </c>
      <c r="C3" s="4" t="s">
        <v>1031</v>
      </c>
      <c r="D3" s="4" t="s">
        <v>1032</v>
      </c>
      <c r="E3" s="8"/>
      <c r="F3" s="5" t="s">
        <v>1033</v>
      </c>
      <c r="G3" s="2"/>
      <c r="H3" s="2"/>
      <c r="I3" s="2"/>
    </row>
    <row r="4" spans="1:9">
      <c r="A4" s="4" t="s">
        <v>1034</v>
      </c>
      <c r="B4" s="4" t="s">
        <v>0</v>
      </c>
      <c r="C4" s="4" t="s">
        <v>1031</v>
      </c>
      <c r="D4" s="4" t="s">
        <v>1035</v>
      </c>
      <c r="E4" s="8"/>
      <c r="F4" s="5" t="s">
        <v>1033</v>
      </c>
      <c r="G4" s="2"/>
      <c r="H4" s="2"/>
      <c r="I4" s="2"/>
    </row>
    <row r="5" spans="1:9">
      <c r="A5" s="4"/>
      <c r="B5" s="4" t="s">
        <v>2</v>
      </c>
      <c r="C5" s="4" t="s">
        <v>1031</v>
      </c>
      <c r="D5" s="4" t="s">
        <v>1036</v>
      </c>
      <c r="E5" s="8"/>
      <c r="F5" s="5" t="s">
        <v>1033</v>
      </c>
      <c r="G5" s="2"/>
      <c r="H5" s="2"/>
      <c r="I5" s="2"/>
    </row>
    <row r="6" spans="1:9">
      <c r="A6" s="4" t="s">
        <v>1037</v>
      </c>
      <c r="B6" s="4" t="s">
        <v>3</v>
      </c>
      <c r="C6" s="4" t="s">
        <v>1031</v>
      </c>
      <c r="D6" s="4" t="s">
        <v>1038</v>
      </c>
      <c r="E6" s="8" t="s">
        <v>1039</v>
      </c>
      <c r="F6" s="5" t="s">
        <v>1033</v>
      </c>
      <c r="G6" s="2"/>
      <c r="H6" s="2"/>
      <c r="I6" s="2"/>
    </row>
    <row r="7" spans="1:9">
      <c r="A7" s="4"/>
      <c r="B7" s="4" t="s">
        <v>4</v>
      </c>
      <c r="C7" s="4" t="s">
        <v>1031</v>
      </c>
      <c r="D7" s="4" t="s">
        <v>1040</v>
      </c>
      <c r="E7" s="8" t="s">
        <v>1041</v>
      </c>
      <c r="F7" s="5" t="s">
        <v>1033</v>
      </c>
      <c r="G7" s="2"/>
      <c r="H7" s="2"/>
      <c r="I7" s="2"/>
    </row>
    <row r="8" spans="1:9">
      <c r="A8" s="4"/>
      <c r="B8" s="4" t="s">
        <v>7</v>
      </c>
      <c r="C8" s="4"/>
      <c r="D8" s="4" t="s">
        <v>1042</v>
      </c>
      <c r="E8" s="8"/>
      <c r="F8" s="5" t="s">
        <v>1033</v>
      </c>
      <c r="G8" s="2"/>
      <c r="H8" s="2"/>
      <c r="I8" s="2"/>
    </row>
    <row r="9" spans="1:9" ht="43.2">
      <c r="A9" s="4"/>
      <c r="B9" s="4" t="s">
        <v>8</v>
      </c>
      <c r="C9" s="4" t="s">
        <v>1031</v>
      </c>
      <c r="D9" s="4" t="s">
        <v>1043</v>
      </c>
      <c r="E9" s="8" t="s">
        <v>1044</v>
      </c>
      <c r="F9" s="5" t="s">
        <v>1033</v>
      </c>
      <c r="G9" s="2"/>
      <c r="H9" s="2"/>
      <c r="I9" s="2"/>
    </row>
    <row r="10" spans="1:9" ht="28.8">
      <c r="A10" s="4" t="s">
        <v>1045</v>
      </c>
      <c r="B10" s="4" t="s">
        <v>9</v>
      </c>
      <c r="C10" s="6" t="s">
        <v>1046</v>
      </c>
      <c r="D10" s="4" t="s">
        <v>1047</v>
      </c>
      <c r="E10" s="8" t="s">
        <v>1048</v>
      </c>
      <c r="F10" s="7"/>
      <c r="G10" s="2"/>
      <c r="H10" s="2"/>
      <c r="I10" s="2"/>
    </row>
    <row r="11" spans="1:9" ht="28.8">
      <c r="A11" s="4"/>
      <c r="B11" s="4" t="s">
        <v>10</v>
      </c>
      <c r="C11" s="4" t="s">
        <v>1049</v>
      </c>
      <c r="D11" s="4" t="s">
        <v>1050</v>
      </c>
      <c r="E11" s="8" t="s">
        <v>1048</v>
      </c>
      <c r="F11" s="7"/>
      <c r="G11" s="2"/>
      <c r="H11" s="2"/>
      <c r="I11" s="2"/>
    </row>
    <row r="12" spans="1:9" ht="43.2">
      <c r="A12" s="4" t="s">
        <v>1051</v>
      </c>
      <c r="B12" s="4" t="s">
        <v>11</v>
      </c>
      <c r="C12" s="4" t="s">
        <v>1052</v>
      </c>
      <c r="D12" s="4" t="s">
        <v>1053</v>
      </c>
      <c r="E12" s="8" t="s">
        <v>1054</v>
      </c>
      <c r="F12" s="7"/>
      <c r="G12" s="2"/>
      <c r="H12" s="2"/>
      <c r="I12" s="2"/>
    </row>
    <row r="13" spans="1:9" ht="28.8">
      <c r="A13" s="4"/>
      <c r="B13" s="4" t="s">
        <v>12</v>
      </c>
      <c r="C13" s="4" t="s">
        <v>1031</v>
      </c>
      <c r="D13" s="4" t="s">
        <v>1055</v>
      </c>
      <c r="E13" s="8" t="s">
        <v>1048</v>
      </c>
      <c r="F13" s="7"/>
      <c r="G13" s="2"/>
      <c r="H13" s="2"/>
      <c r="I13" s="2"/>
    </row>
    <row r="14" spans="1:9">
      <c r="A14" s="4"/>
      <c r="B14" s="4" t="s">
        <v>1056</v>
      </c>
      <c r="C14" s="4" t="s">
        <v>1031</v>
      </c>
      <c r="D14" s="4" t="s">
        <v>1057</v>
      </c>
      <c r="E14" s="8" t="s">
        <v>1058</v>
      </c>
      <c r="F14" s="7"/>
      <c r="G14" s="2"/>
      <c r="H14" s="2"/>
      <c r="I14" s="2"/>
    </row>
    <row r="15" spans="1:9" ht="28.8">
      <c r="A15" s="4"/>
      <c r="B15" s="4" t="s">
        <v>1059</v>
      </c>
      <c r="C15" s="4" t="s">
        <v>1052</v>
      </c>
      <c r="D15" s="4" t="s">
        <v>1060</v>
      </c>
      <c r="E15" s="8" t="s">
        <v>1048</v>
      </c>
      <c r="F15" s="7"/>
      <c r="G15" s="2"/>
      <c r="H15" s="2"/>
      <c r="I15" s="2"/>
    </row>
    <row r="16" spans="1:9" ht="28.8">
      <c r="A16" s="4"/>
      <c r="B16" s="4" t="s">
        <v>1061</v>
      </c>
      <c r="C16" s="4" t="s">
        <v>1062</v>
      </c>
      <c r="D16" s="4" t="s">
        <v>1063</v>
      </c>
      <c r="E16" s="8" t="s">
        <v>1048</v>
      </c>
      <c r="F16" s="7"/>
      <c r="G16" s="2"/>
      <c r="H16" s="2"/>
      <c r="I16" s="2"/>
    </row>
    <row r="17" spans="1:9" ht="28.8">
      <c r="A17" s="4"/>
      <c r="B17" s="4" t="s">
        <v>1064</v>
      </c>
      <c r="C17" s="4" t="s">
        <v>1065</v>
      </c>
      <c r="D17" s="4" t="s">
        <v>1066</v>
      </c>
      <c r="E17" s="8" t="s">
        <v>1048</v>
      </c>
      <c r="F17" s="7"/>
      <c r="G17" s="2"/>
      <c r="H17" s="2"/>
      <c r="I17" s="2"/>
    </row>
    <row r="18" spans="1:9" ht="28.8">
      <c r="A18" s="4"/>
      <c r="B18" s="4" t="s">
        <v>1067</v>
      </c>
      <c r="C18" s="4" t="s">
        <v>1031</v>
      </c>
      <c r="D18" s="4" t="s">
        <v>1068</v>
      </c>
      <c r="E18" s="8" t="s">
        <v>1069</v>
      </c>
      <c r="F18" s="7"/>
      <c r="G18" s="2"/>
      <c r="H18" s="2"/>
      <c r="I18" s="2"/>
    </row>
    <row r="19" spans="1:9" ht="28.8">
      <c r="A19" s="4"/>
      <c r="B19" s="4" t="s">
        <v>1070</v>
      </c>
      <c r="C19" s="4" t="s">
        <v>1065</v>
      </c>
      <c r="D19" s="4" t="s">
        <v>1071</v>
      </c>
      <c r="E19" s="8" t="s">
        <v>1048</v>
      </c>
      <c r="F19" s="7"/>
      <c r="G19" s="2"/>
      <c r="H19" s="2"/>
      <c r="I19" s="2"/>
    </row>
    <row r="20" spans="1:9">
      <c r="A20" s="4" t="s">
        <v>1072</v>
      </c>
      <c r="B20" s="4" t="s">
        <v>14</v>
      </c>
      <c r="C20" s="4" t="s">
        <v>1031</v>
      </c>
      <c r="D20" s="4" t="s">
        <v>1073</v>
      </c>
      <c r="E20" s="8" t="s">
        <v>1074</v>
      </c>
      <c r="F20" s="5" t="s">
        <v>1033</v>
      </c>
      <c r="G20" s="2"/>
      <c r="H20" s="2"/>
      <c r="I20" s="2"/>
    </row>
    <row r="21" spans="1:9">
      <c r="A21" s="8"/>
      <c r="B21" s="4" t="s">
        <v>15</v>
      </c>
      <c r="C21" s="4"/>
      <c r="D21" s="4" t="s">
        <v>1075</v>
      </c>
      <c r="E21" s="8" t="s">
        <v>1076</v>
      </c>
      <c r="F21" s="7"/>
      <c r="G21" s="2"/>
      <c r="H21" s="2"/>
      <c r="I21" s="2"/>
    </row>
    <row r="22" spans="1:9">
      <c r="A22" s="8"/>
      <c r="B22" s="4" t="s">
        <v>16</v>
      </c>
      <c r="C22" s="4"/>
      <c r="D22" s="4" t="s">
        <v>1077</v>
      </c>
      <c r="E22" s="8" t="s">
        <v>1076</v>
      </c>
      <c r="F22" s="7"/>
      <c r="G22" s="2"/>
      <c r="H22" s="2"/>
      <c r="I22" s="2"/>
    </row>
    <row r="23" spans="1:9" ht="28.8">
      <c r="A23" s="8"/>
      <c r="B23" s="4" t="s">
        <v>17</v>
      </c>
      <c r="C23" s="4"/>
      <c r="D23" s="4" t="s">
        <v>1078</v>
      </c>
      <c r="E23" s="8" t="s">
        <v>1079</v>
      </c>
      <c r="F23" s="7"/>
      <c r="G23" s="2"/>
      <c r="H23" s="2"/>
      <c r="I23" s="2"/>
    </row>
    <row r="24" spans="1:9" ht="43.2">
      <c r="A24" s="8" t="s">
        <v>1080</v>
      </c>
      <c r="B24" s="4" t="s">
        <v>18</v>
      </c>
      <c r="C24" s="4"/>
      <c r="D24" s="4" t="s">
        <v>1081</v>
      </c>
      <c r="E24" s="8" t="s">
        <v>1082</v>
      </c>
      <c r="F24" s="7"/>
      <c r="G24" s="2"/>
      <c r="H24" s="2"/>
      <c r="I24" s="2"/>
    </row>
    <row r="25" spans="1:9" ht="43.2">
      <c r="A25" s="8" t="s">
        <v>1083</v>
      </c>
      <c r="B25" s="4" t="s">
        <v>19</v>
      </c>
      <c r="C25" s="4"/>
      <c r="D25" s="4" t="s">
        <v>1084</v>
      </c>
      <c r="E25" s="8" t="s">
        <v>1085</v>
      </c>
      <c r="F25" s="7"/>
      <c r="G25" s="2"/>
      <c r="H25" s="2"/>
      <c r="I25" s="2"/>
    </row>
    <row r="26" spans="1:9">
      <c r="A26" s="8"/>
      <c r="B26" s="4" t="s">
        <v>1086</v>
      </c>
      <c r="C26" s="4" t="s">
        <v>1087</v>
      </c>
      <c r="D26" s="4" t="s">
        <v>1088</v>
      </c>
      <c r="E26" s="8"/>
      <c r="F26" s="7"/>
      <c r="G26" s="2"/>
      <c r="H26" s="2"/>
      <c r="I26" s="2"/>
    </row>
    <row r="27" spans="1:9">
      <c r="A27" s="8"/>
      <c r="B27" s="4" t="s">
        <v>1089</v>
      </c>
      <c r="C27" s="4" t="s">
        <v>1087</v>
      </c>
      <c r="D27" s="4" t="s">
        <v>1090</v>
      </c>
      <c r="E27" s="8"/>
      <c r="F27" s="7"/>
      <c r="G27" s="2"/>
      <c r="H27" s="2"/>
      <c r="I27" s="2"/>
    </row>
    <row r="28" spans="1:9">
      <c r="A28" s="8"/>
      <c r="B28" s="4" t="s">
        <v>1091</v>
      </c>
      <c r="C28" s="4" t="s">
        <v>1092</v>
      </c>
      <c r="D28" s="4" t="s">
        <v>1093</v>
      </c>
      <c r="E28" s="8"/>
      <c r="F28" s="7"/>
      <c r="G28" s="2"/>
      <c r="H28" s="2"/>
      <c r="I28" s="2"/>
    </row>
    <row r="29" spans="1:9">
      <c r="A29" s="8"/>
      <c r="B29" s="4" t="s">
        <v>1094</v>
      </c>
      <c r="C29" s="4" t="s">
        <v>1095</v>
      </c>
      <c r="D29" s="4" t="s">
        <v>1096</v>
      </c>
      <c r="E29" s="8"/>
      <c r="F29" s="7"/>
      <c r="G29" s="2"/>
      <c r="H29" s="2"/>
      <c r="I29" s="2"/>
    </row>
    <row r="30" spans="1:9">
      <c r="A30" s="8"/>
      <c r="B30" s="4" t="s">
        <v>20</v>
      </c>
      <c r="C30" s="4" t="s">
        <v>1031</v>
      </c>
      <c r="D30" s="4" t="s">
        <v>1097</v>
      </c>
      <c r="E30" s="8" t="s">
        <v>1098</v>
      </c>
      <c r="F30" s="5" t="s">
        <v>1033</v>
      </c>
      <c r="G30" s="2"/>
      <c r="H30" s="2"/>
      <c r="I30" s="2"/>
    </row>
    <row r="31" spans="1:9">
      <c r="A31" s="8"/>
      <c r="B31" s="4" t="s">
        <v>21</v>
      </c>
      <c r="C31" s="4" t="s">
        <v>1031</v>
      </c>
      <c r="D31" s="4" t="s">
        <v>1099</v>
      </c>
      <c r="E31" s="8" t="s">
        <v>1098</v>
      </c>
      <c r="F31" s="5" t="s">
        <v>1033</v>
      </c>
      <c r="G31" s="2"/>
      <c r="H31" s="2"/>
      <c r="I31" s="2"/>
    </row>
    <row r="32" spans="1:9">
      <c r="A32" s="8"/>
      <c r="B32" s="4" t="s">
        <v>22</v>
      </c>
      <c r="C32" s="4" t="s">
        <v>1031</v>
      </c>
      <c r="D32" s="4" t="s">
        <v>1100</v>
      </c>
      <c r="E32" s="8" t="s">
        <v>1098</v>
      </c>
      <c r="F32" s="5" t="s">
        <v>1033</v>
      </c>
      <c r="G32" s="2"/>
      <c r="H32" s="2"/>
      <c r="I32" s="2"/>
    </row>
    <row r="33" spans="1:9">
      <c r="A33" s="8"/>
      <c r="B33" s="10" t="s">
        <v>23</v>
      </c>
      <c r="C33" s="10"/>
      <c r="D33" s="10" t="s">
        <v>1101</v>
      </c>
      <c r="E33" s="8" t="s">
        <v>1102</v>
      </c>
      <c r="F33" s="5" t="s">
        <v>1033</v>
      </c>
      <c r="G33" s="2"/>
      <c r="H33" s="2"/>
      <c r="I33" s="2"/>
    </row>
    <row r="34" spans="1:9">
      <c r="A34" s="4"/>
      <c r="B34" s="10" t="s">
        <v>1103</v>
      </c>
      <c r="C34" s="10" t="s">
        <v>1104</v>
      </c>
      <c r="D34" s="10" t="s">
        <v>1105</v>
      </c>
      <c r="E34" s="8"/>
      <c r="F34" s="5" t="s">
        <v>1033</v>
      </c>
      <c r="G34" s="2"/>
      <c r="H34" s="2"/>
      <c r="I34" s="2"/>
    </row>
    <row r="35" spans="1:9">
      <c r="A35" s="4"/>
      <c r="B35" s="4" t="s">
        <v>28</v>
      </c>
      <c r="C35" s="4" t="s">
        <v>1031</v>
      </c>
      <c r="D35" s="4" t="s">
        <v>1106</v>
      </c>
      <c r="E35" s="8"/>
      <c r="F35" s="5" t="s">
        <v>1033</v>
      </c>
      <c r="G35" s="2"/>
      <c r="H35" s="2"/>
      <c r="I35" s="2"/>
    </row>
    <row r="36" spans="1:9" ht="15" thickBot="1">
      <c r="A36" s="11" t="s">
        <v>1107</v>
      </c>
      <c r="B36" s="2"/>
      <c r="C36" s="2"/>
      <c r="D36" s="2"/>
      <c r="E36" s="26"/>
      <c r="F36" s="2"/>
      <c r="G36" s="2"/>
      <c r="H36" s="2"/>
      <c r="I36" s="2"/>
    </row>
    <row r="37" spans="1:9" ht="43.2">
      <c r="A37" s="12" t="s">
        <v>1108</v>
      </c>
      <c r="B37" s="13" t="s">
        <v>1109</v>
      </c>
      <c r="C37" s="13" t="s">
        <v>1031</v>
      </c>
      <c r="D37" s="13" t="s">
        <v>1110</v>
      </c>
      <c r="E37" s="27" t="s">
        <v>1111</v>
      </c>
      <c r="F37" s="2"/>
      <c r="G37" s="2"/>
      <c r="H37" s="2"/>
      <c r="I37" s="2"/>
    </row>
    <row r="38" spans="1:9">
      <c r="A38" s="14"/>
      <c r="B38" s="4" t="s">
        <v>1112</v>
      </c>
      <c r="C38" s="4" t="s">
        <v>1113</v>
      </c>
      <c r="D38" s="4" t="s">
        <v>1114</v>
      </c>
      <c r="E38" s="28" t="s">
        <v>1113</v>
      </c>
      <c r="F38" s="2"/>
      <c r="G38" s="2"/>
      <c r="H38" s="2"/>
      <c r="I38" s="2"/>
    </row>
    <row r="39" spans="1:9">
      <c r="A39" s="14"/>
      <c r="B39" s="4" t="s">
        <v>1115</v>
      </c>
      <c r="C39" s="4" t="s">
        <v>1031</v>
      </c>
      <c r="D39" s="4" t="s">
        <v>1116</v>
      </c>
      <c r="E39" s="28" t="s">
        <v>1117</v>
      </c>
      <c r="F39" s="2"/>
      <c r="G39" s="2"/>
      <c r="H39" s="2"/>
      <c r="I39" s="2"/>
    </row>
    <row r="40" spans="1:9" ht="43.2">
      <c r="A40" s="14" t="s">
        <v>1118</v>
      </c>
      <c r="B40" s="4" t="s">
        <v>1119</v>
      </c>
      <c r="C40" s="4" t="s">
        <v>1031</v>
      </c>
      <c r="D40" s="4" t="s">
        <v>1110</v>
      </c>
      <c r="E40" s="28" t="s">
        <v>1111</v>
      </c>
      <c r="F40" s="2"/>
      <c r="G40" s="2"/>
      <c r="H40" s="2"/>
      <c r="I40" s="2"/>
    </row>
    <row r="41" spans="1:9">
      <c r="A41" s="14"/>
      <c r="B41" s="4" t="s">
        <v>1120</v>
      </c>
      <c r="C41" s="4" t="s">
        <v>1113</v>
      </c>
      <c r="D41" s="4" t="s">
        <v>1121</v>
      </c>
      <c r="E41" s="28" t="s">
        <v>1113</v>
      </c>
      <c r="F41" s="2"/>
      <c r="G41" s="2"/>
      <c r="H41" s="2"/>
      <c r="I41" s="2"/>
    </row>
    <row r="42" spans="1:9" ht="15" thickBot="1">
      <c r="A42" s="15"/>
      <c r="B42" s="16" t="s">
        <v>1122</v>
      </c>
      <c r="C42" s="16" t="s">
        <v>1031</v>
      </c>
      <c r="D42" s="16" t="s">
        <v>1123</v>
      </c>
      <c r="E42" s="29" t="s">
        <v>1117</v>
      </c>
      <c r="F42" s="2"/>
      <c r="G42" s="2"/>
      <c r="H42" s="2"/>
      <c r="I42" s="2"/>
    </row>
    <row r="43" spans="1:9" ht="15" thickBot="1">
      <c r="A43" s="4"/>
      <c r="B43" s="4"/>
      <c r="C43" s="4"/>
      <c r="D43" s="4"/>
      <c r="E43" s="8"/>
      <c r="F43" s="2"/>
      <c r="G43" s="2"/>
      <c r="H43" s="2"/>
      <c r="I43" s="2"/>
    </row>
    <row r="44" spans="1:9" ht="28.8">
      <c r="A44" s="17" t="s">
        <v>1124</v>
      </c>
      <c r="B44" s="18" t="s">
        <v>1125</v>
      </c>
      <c r="C44" s="18" t="s">
        <v>1031</v>
      </c>
      <c r="D44" s="18" t="s">
        <v>1126</v>
      </c>
      <c r="E44" s="30" t="s">
        <v>1127</v>
      </c>
      <c r="F44" s="2"/>
      <c r="G44" s="2"/>
      <c r="H44" s="2"/>
      <c r="I44" s="2" t="s">
        <v>851</v>
      </c>
    </row>
    <row r="45" spans="1:9">
      <c r="A45" s="19"/>
      <c r="B45" s="2" t="s">
        <v>1128</v>
      </c>
      <c r="C45" s="2" t="s">
        <v>1129</v>
      </c>
      <c r="D45" s="2" t="s">
        <v>1130</v>
      </c>
      <c r="E45" s="31" t="s">
        <v>1129</v>
      </c>
      <c r="F45" s="2"/>
      <c r="G45" s="2"/>
      <c r="H45" s="2"/>
      <c r="I45" s="2"/>
    </row>
    <row r="46" spans="1:9">
      <c r="A46" s="19"/>
      <c r="B46" s="2" t="s">
        <v>1131</v>
      </c>
      <c r="C46" s="2" t="s">
        <v>1031</v>
      </c>
      <c r="D46" s="2" t="s">
        <v>1132</v>
      </c>
      <c r="E46" s="31"/>
      <c r="F46" s="2"/>
      <c r="G46" s="2"/>
      <c r="H46" s="2"/>
      <c r="I46" s="2"/>
    </row>
    <row r="47" spans="1:9" ht="28.8">
      <c r="A47" s="19" t="s">
        <v>1133</v>
      </c>
      <c r="B47" s="2" t="s">
        <v>1134</v>
      </c>
      <c r="C47" s="2" t="s">
        <v>1031</v>
      </c>
      <c r="D47" s="2" t="s">
        <v>1126</v>
      </c>
      <c r="E47" s="31" t="s">
        <v>1127</v>
      </c>
      <c r="F47" s="2"/>
      <c r="G47" s="2"/>
      <c r="H47" s="2"/>
      <c r="I47" s="2"/>
    </row>
    <row r="48" spans="1:9">
      <c r="A48" s="19"/>
      <c r="B48" s="2" t="s">
        <v>1135</v>
      </c>
      <c r="C48" s="2" t="s">
        <v>1129</v>
      </c>
      <c r="D48" s="2" t="s">
        <v>1136</v>
      </c>
      <c r="E48" s="31" t="s">
        <v>1129</v>
      </c>
      <c r="F48" s="2"/>
      <c r="G48" s="2"/>
      <c r="H48" s="2"/>
      <c r="I48" s="2"/>
    </row>
    <row r="49" spans="1:9" ht="15" thickBot="1">
      <c r="A49" s="20"/>
      <c r="B49" s="21" t="s">
        <v>1137</v>
      </c>
      <c r="C49" s="21" t="s">
        <v>1031</v>
      </c>
      <c r="D49" s="21" t="s">
        <v>1138</v>
      </c>
      <c r="E49" s="32"/>
      <c r="F49" s="2"/>
      <c r="G49" s="2"/>
      <c r="H49" s="2"/>
      <c r="I49" s="2"/>
    </row>
    <row r="50" spans="1:9" ht="15" thickBot="1">
      <c r="A50" s="2"/>
      <c r="B50" s="2"/>
      <c r="C50" s="2"/>
      <c r="D50" s="2"/>
      <c r="E50" s="26"/>
      <c r="F50" s="2"/>
      <c r="G50" s="2"/>
      <c r="H50" s="2"/>
      <c r="I50" s="2"/>
    </row>
    <row r="51" spans="1:9">
      <c r="A51" s="17" t="s">
        <v>1139</v>
      </c>
      <c r="B51" s="18" t="s">
        <v>1140</v>
      </c>
      <c r="C51" s="18" t="s">
        <v>1031</v>
      </c>
      <c r="D51" s="18" t="s">
        <v>1141</v>
      </c>
      <c r="E51" s="30"/>
      <c r="F51" s="2"/>
      <c r="G51" s="2"/>
      <c r="H51" s="2"/>
      <c r="I51" s="2"/>
    </row>
    <row r="52" spans="1:9">
      <c r="A52" s="19"/>
      <c r="B52" s="2" t="s">
        <v>1142</v>
      </c>
      <c r="C52" s="2" t="s">
        <v>1143</v>
      </c>
      <c r="D52" s="2" t="s">
        <v>1144</v>
      </c>
      <c r="E52" s="31" t="s">
        <v>1113</v>
      </c>
      <c r="F52" s="2"/>
      <c r="G52" s="2"/>
      <c r="H52" s="2"/>
      <c r="I52" s="2"/>
    </row>
    <row r="53" spans="1:9">
      <c r="A53" s="19"/>
      <c r="B53" s="2" t="s">
        <v>1145</v>
      </c>
      <c r="C53" s="2" t="s">
        <v>1031</v>
      </c>
      <c r="D53" s="2" t="s">
        <v>1146</v>
      </c>
      <c r="E53" s="31" t="s">
        <v>1117</v>
      </c>
      <c r="F53" s="2"/>
      <c r="G53" s="2"/>
      <c r="H53" s="2"/>
      <c r="I53" s="2"/>
    </row>
    <row r="54" spans="1:9">
      <c r="A54" s="19" t="s">
        <v>1147</v>
      </c>
      <c r="B54" s="2" t="s">
        <v>1148</v>
      </c>
      <c r="C54" s="2" t="s">
        <v>1031</v>
      </c>
      <c r="D54" s="2" t="s">
        <v>1141</v>
      </c>
      <c r="E54" s="31"/>
      <c r="F54" s="2"/>
      <c r="G54" s="2"/>
      <c r="H54" s="2"/>
      <c r="I54" s="2"/>
    </row>
    <row r="55" spans="1:9">
      <c r="A55" s="19"/>
      <c r="B55" s="2" t="s">
        <v>1149</v>
      </c>
      <c r="C55" s="2" t="s">
        <v>1143</v>
      </c>
      <c r="D55" s="2" t="s">
        <v>1150</v>
      </c>
      <c r="E55" s="31" t="s">
        <v>1113</v>
      </c>
      <c r="F55" s="2"/>
      <c r="G55" s="2"/>
      <c r="H55" s="2"/>
      <c r="I55" s="2"/>
    </row>
    <row r="56" spans="1:9" ht="15" thickBot="1">
      <c r="A56" s="20"/>
      <c r="B56" s="21" t="s">
        <v>1151</v>
      </c>
      <c r="C56" s="21" t="s">
        <v>1031</v>
      </c>
      <c r="D56" s="21" t="s">
        <v>1152</v>
      </c>
      <c r="E56" s="32" t="s">
        <v>1117</v>
      </c>
      <c r="F56" s="2"/>
      <c r="G56" s="2"/>
      <c r="H56" s="2"/>
      <c r="I56" s="2"/>
    </row>
    <row r="57" spans="1:9" ht="15" thickBot="1">
      <c r="A57" s="2"/>
      <c r="B57" s="2"/>
      <c r="C57" s="2"/>
      <c r="D57" s="2"/>
      <c r="E57" s="26"/>
      <c r="F57" s="2"/>
      <c r="G57" s="2"/>
      <c r="H57" s="2"/>
      <c r="I57" s="2"/>
    </row>
    <row r="58" spans="1:9">
      <c r="A58" s="17" t="s">
        <v>1153</v>
      </c>
      <c r="B58" s="18" t="s">
        <v>1154</v>
      </c>
      <c r="C58" s="18" t="s">
        <v>1143</v>
      </c>
      <c r="D58" s="18" t="s">
        <v>1155</v>
      </c>
      <c r="E58" s="30"/>
      <c r="F58" s="2"/>
      <c r="G58" s="2"/>
      <c r="H58" s="2"/>
      <c r="I58" s="2"/>
    </row>
    <row r="59" spans="1:9">
      <c r="A59" s="19"/>
      <c r="B59" s="2" t="s">
        <v>1156</v>
      </c>
      <c r="C59" s="2"/>
      <c r="D59" s="2" t="s">
        <v>1157</v>
      </c>
      <c r="E59" s="31" t="s">
        <v>1117</v>
      </c>
      <c r="F59" s="2"/>
      <c r="G59" s="2"/>
      <c r="H59" s="2"/>
      <c r="I59" s="2"/>
    </row>
    <row r="60" spans="1:9">
      <c r="A60" s="19" t="s">
        <v>1158</v>
      </c>
      <c r="B60" s="2" t="s">
        <v>1159</v>
      </c>
      <c r="C60" s="2" t="s">
        <v>1143</v>
      </c>
      <c r="D60" s="2" t="s">
        <v>1160</v>
      </c>
      <c r="E60" s="31"/>
      <c r="F60" s="2"/>
      <c r="G60" s="2"/>
      <c r="H60" s="2"/>
      <c r="I60" s="2"/>
    </row>
    <row r="61" spans="1:9" ht="15" thickBot="1">
      <c r="A61" s="20"/>
      <c r="B61" s="21" t="s">
        <v>1161</v>
      </c>
      <c r="C61" s="21"/>
      <c r="D61" s="21" t="s">
        <v>1162</v>
      </c>
      <c r="E61" s="32" t="s">
        <v>1117</v>
      </c>
      <c r="F61" s="2"/>
      <c r="G61" s="2"/>
      <c r="H61" s="2"/>
      <c r="I61" s="2"/>
    </row>
    <row r="62" spans="1:9" ht="15" thickBot="1">
      <c r="A62" s="22"/>
      <c r="B62" s="2"/>
      <c r="C62" s="2"/>
      <c r="D62" s="2"/>
      <c r="E62" s="33"/>
      <c r="F62" s="2"/>
      <c r="G62" s="2"/>
      <c r="H62" s="2"/>
      <c r="I62" s="2"/>
    </row>
    <row r="63" spans="1:9">
      <c r="A63" s="17" t="s">
        <v>1163</v>
      </c>
      <c r="B63" s="18" t="s">
        <v>1164</v>
      </c>
      <c r="C63" s="18"/>
      <c r="D63" s="18" t="s">
        <v>1165</v>
      </c>
      <c r="E63" s="30"/>
      <c r="F63" s="2"/>
      <c r="G63" s="2"/>
      <c r="H63" s="2"/>
      <c r="I63" s="2"/>
    </row>
    <row r="64" spans="1:9">
      <c r="A64" s="19"/>
      <c r="B64" s="2" t="s">
        <v>1166</v>
      </c>
      <c r="C64" s="2"/>
      <c r="D64" s="2" t="s">
        <v>1167</v>
      </c>
      <c r="E64" s="31"/>
      <c r="F64" s="2"/>
      <c r="G64" s="2"/>
      <c r="H64" s="2"/>
      <c r="I64" s="2"/>
    </row>
    <row r="65" spans="1:9">
      <c r="A65" s="19"/>
      <c r="B65" s="2" t="s">
        <v>1168</v>
      </c>
      <c r="C65" s="2"/>
      <c r="D65" s="2" t="s">
        <v>1169</v>
      </c>
      <c r="E65" s="31" t="s">
        <v>1117</v>
      </c>
      <c r="F65" s="2"/>
      <c r="G65" s="2"/>
      <c r="H65" s="2"/>
      <c r="I65" s="2"/>
    </row>
    <row r="66" spans="1:9">
      <c r="A66" s="19" t="s">
        <v>1170</v>
      </c>
      <c r="B66" s="2" t="s">
        <v>1171</v>
      </c>
      <c r="C66" s="2"/>
      <c r="D66" s="2" t="s">
        <v>1165</v>
      </c>
      <c r="E66" s="26"/>
      <c r="F66" s="2"/>
      <c r="G66" s="2"/>
      <c r="H66" s="2"/>
      <c r="I66" s="2"/>
    </row>
    <row r="67" spans="1:9">
      <c r="A67" s="19"/>
      <c r="B67" s="2" t="s">
        <v>1172</v>
      </c>
      <c r="C67" s="2"/>
      <c r="D67" s="2" t="s">
        <v>1173</v>
      </c>
      <c r="E67" s="31"/>
      <c r="F67" s="2"/>
      <c r="G67" s="2"/>
      <c r="H67" s="2"/>
      <c r="I67" s="2"/>
    </row>
    <row r="68" spans="1:9" ht="15" thickBot="1">
      <c r="A68" s="20"/>
      <c r="B68" s="21" t="s">
        <v>1174</v>
      </c>
      <c r="C68" s="21"/>
      <c r="D68" s="21" t="s">
        <v>1175</v>
      </c>
      <c r="E68" s="32" t="s">
        <v>1117</v>
      </c>
      <c r="F68" s="2"/>
      <c r="G68" s="2"/>
      <c r="H68" s="2"/>
      <c r="I68" s="2"/>
    </row>
    <row r="69" spans="1:9">
      <c r="A69" s="22"/>
      <c r="B69" s="2"/>
      <c r="C69" s="2"/>
      <c r="D69" s="2"/>
      <c r="E69" s="33"/>
      <c r="F69" s="2"/>
      <c r="G69" s="2"/>
      <c r="H69" s="2"/>
      <c r="I69" s="2"/>
    </row>
    <row r="70" spans="1:9">
      <c r="A70" s="2"/>
      <c r="B70" s="2"/>
      <c r="C70" s="2"/>
      <c r="D70" s="2"/>
      <c r="E70" s="26"/>
      <c r="F70" s="2"/>
      <c r="G70" s="2"/>
      <c r="H70" s="2"/>
      <c r="I70" s="2"/>
    </row>
    <row r="71" spans="1:9">
      <c r="A71" s="2"/>
      <c r="B71" s="2"/>
      <c r="C71" s="2"/>
      <c r="D71" s="2"/>
      <c r="E71" s="26"/>
      <c r="F71" s="2"/>
      <c r="G71" s="2"/>
      <c r="H71" s="2"/>
      <c r="I71" s="2"/>
    </row>
    <row r="72" spans="1:9">
      <c r="A72" s="2"/>
      <c r="B72" s="23"/>
      <c r="C72" s="24"/>
      <c r="D72" s="24"/>
      <c r="E72" s="34"/>
      <c r="F72" s="2"/>
      <c r="G72" s="2"/>
      <c r="H72" s="2"/>
      <c r="I72" s="2"/>
    </row>
    <row r="73" spans="1:9">
      <c r="A73" s="2"/>
      <c r="B73" s="23"/>
      <c r="C73" s="24"/>
      <c r="D73" s="24"/>
      <c r="E73" s="34"/>
      <c r="F73" s="2"/>
      <c r="G73" s="2"/>
      <c r="H73" s="2"/>
      <c r="I73" s="2"/>
    </row>
    <row r="74" spans="1:9">
      <c r="A74" s="2"/>
      <c r="B74" s="23"/>
      <c r="C74" s="23"/>
      <c r="D74" s="23"/>
      <c r="E74" s="35"/>
      <c r="F74" s="2"/>
      <c r="G74" s="2"/>
      <c r="H74" s="2"/>
      <c r="I74" s="2"/>
    </row>
    <row r="75" spans="1:9">
      <c r="A75" s="2"/>
      <c r="B75" s="23"/>
      <c r="C75" s="23"/>
      <c r="D75" s="23"/>
      <c r="E75" s="35"/>
      <c r="F75" s="2"/>
      <c r="G75" s="2"/>
      <c r="H75" s="2"/>
      <c r="I75" s="2"/>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3A565-E560-4E18-AB5B-544EB3C67AE9}">
  <dimension ref="A1:L37"/>
  <sheetViews>
    <sheetView topLeftCell="A6" workbookViewId="0">
      <selection activeCell="J38" sqref="J38"/>
    </sheetView>
  </sheetViews>
  <sheetFormatPr defaultRowHeight="14.4"/>
  <cols>
    <col min="1" max="1" width="25.6640625" customWidth="1"/>
    <col min="2" max="2" width="18" customWidth="1"/>
    <col min="3" max="3" width="12.88671875" customWidth="1"/>
    <col min="4" max="4" width="42.88671875" style="9" customWidth="1"/>
    <col min="5" max="5" width="33.33203125" customWidth="1"/>
  </cols>
  <sheetData>
    <row r="1" spans="1:12">
      <c r="A1" s="36" t="s">
        <v>1176</v>
      </c>
      <c r="B1" s="37"/>
      <c r="C1" s="37"/>
      <c r="D1" s="42"/>
      <c r="E1" s="37"/>
      <c r="F1" s="94" t="s">
        <v>1177</v>
      </c>
      <c r="G1" s="95"/>
      <c r="H1" s="95"/>
      <c r="I1" s="95"/>
      <c r="J1" s="95"/>
      <c r="K1" s="95"/>
      <c r="L1" s="95"/>
    </row>
    <row r="2" spans="1:12">
      <c r="A2" s="38" t="s">
        <v>1178</v>
      </c>
      <c r="B2" s="38" t="s">
        <v>1179</v>
      </c>
      <c r="C2" s="38" t="s">
        <v>1180</v>
      </c>
      <c r="D2" s="43" t="s">
        <v>1181</v>
      </c>
      <c r="E2" s="38" t="s">
        <v>1182</v>
      </c>
      <c r="F2" s="1" t="s">
        <v>1183</v>
      </c>
      <c r="G2" s="1" t="s">
        <v>1184</v>
      </c>
      <c r="H2" s="1" t="s">
        <v>1185</v>
      </c>
      <c r="I2" s="1" t="s">
        <v>1186</v>
      </c>
      <c r="J2" s="1" t="s">
        <v>1187</v>
      </c>
      <c r="K2" s="1" t="s">
        <v>1188</v>
      </c>
      <c r="L2" s="1" t="s">
        <v>1189</v>
      </c>
    </row>
    <row r="3" spans="1:12">
      <c r="A3" s="39" t="s">
        <v>1190</v>
      </c>
      <c r="B3" s="39" t="s">
        <v>1191</v>
      </c>
      <c r="C3" s="39" t="s">
        <v>100</v>
      </c>
      <c r="D3" s="44" t="s">
        <v>1192</v>
      </c>
      <c r="E3" s="39" t="s">
        <v>102</v>
      </c>
      <c r="F3" s="40" t="s">
        <v>1033</v>
      </c>
      <c r="G3" s="40" t="s">
        <v>1033</v>
      </c>
      <c r="H3" s="40" t="s">
        <v>1033</v>
      </c>
      <c r="I3" s="40" t="s">
        <v>1033</v>
      </c>
      <c r="J3" s="40" t="s">
        <v>1033</v>
      </c>
      <c r="K3" s="40"/>
      <c r="L3" s="40"/>
    </row>
    <row r="4" spans="1:12" ht="28.8">
      <c r="A4" s="39"/>
      <c r="B4" s="39" t="s">
        <v>1191</v>
      </c>
      <c r="C4" s="39" t="s">
        <v>321</v>
      </c>
      <c r="D4" s="44" t="s">
        <v>1193</v>
      </c>
      <c r="E4" s="39" t="s">
        <v>323</v>
      </c>
      <c r="F4" s="40" t="s">
        <v>1033</v>
      </c>
      <c r="G4" s="40" t="s">
        <v>1033</v>
      </c>
      <c r="H4" s="40" t="s">
        <v>1033</v>
      </c>
      <c r="I4" s="40" t="s">
        <v>1033</v>
      </c>
      <c r="J4" s="40" t="s">
        <v>1033</v>
      </c>
      <c r="K4" s="40"/>
      <c r="L4" s="40"/>
    </row>
    <row r="5" spans="1:12">
      <c r="A5" s="39" t="s">
        <v>1194</v>
      </c>
      <c r="B5" s="39" t="s">
        <v>1191</v>
      </c>
      <c r="C5" s="39" t="s">
        <v>44</v>
      </c>
      <c r="D5" s="44" t="s">
        <v>1195</v>
      </c>
      <c r="E5" s="39" t="s">
        <v>46</v>
      </c>
      <c r="F5" s="40" t="s">
        <v>1033</v>
      </c>
      <c r="G5" s="40" t="s">
        <v>1033</v>
      </c>
      <c r="H5" s="40" t="s">
        <v>1033</v>
      </c>
      <c r="I5" s="40" t="s">
        <v>1033</v>
      </c>
      <c r="J5" s="40" t="s">
        <v>1033</v>
      </c>
      <c r="K5" s="40"/>
      <c r="L5" s="40"/>
    </row>
    <row r="6" spans="1:12" ht="28.8">
      <c r="A6" s="39" t="s">
        <v>1196</v>
      </c>
      <c r="B6" s="39" t="s">
        <v>1197</v>
      </c>
      <c r="C6" s="39" t="s">
        <v>1198</v>
      </c>
      <c r="D6" s="44" t="s">
        <v>1199</v>
      </c>
      <c r="E6" s="39" t="s">
        <v>1200</v>
      </c>
      <c r="F6" s="40" t="s">
        <v>1033</v>
      </c>
      <c r="G6" s="40" t="s">
        <v>1033</v>
      </c>
      <c r="H6" s="40" t="s">
        <v>1033</v>
      </c>
      <c r="I6" s="40"/>
      <c r="J6" s="40"/>
      <c r="K6" s="40"/>
      <c r="L6" s="40"/>
    </row>
    <row r="7" spans="1:12">
      <c r="A7" s="41" t="s">
        <v>1201</v>
      </c>
      <c r="B7" s="39" t="s">
        <v>1197</v>
      </c>
      <c r="C7" s="41" t="s">
        <v>1202</v>
      </c>
      <c r="D7" s="45" t="s">
        <v>1203</v>
      </c>
      <c r="E7" s="41" t="s">
        <v>1204</v>
      </c>
      <c r="F7" s="40" t="s">
        <v>1033</v>
      </c>
      <c r="G7" s="40" t="s">
        <v>1033</v>
      </c>
      <c r="H7" s="40" t="s">
        <v>1033</v>
      </c>
      <c r="I7" s="40" t="s">
        <v>1033</v>
      </c>
      <c r="J7" s="40" t="s">
        <v>1033</v>
      </c>
      <c r="K7" s="40"/>
      <c r="L7" s="40"/>
    </row>
    <row r="8" spans="1:12" ht="28.8">
      <c r="A8" s="39" t="s">
        <v>1205</v>
      </c>
      <c r="B8" s="39" t="s">
        <v>1197</v>
      </c>
      <c r="C8" s="39" t="s">
        <v>158</v>
      </c>
      <c r="D8" s="44" t="s">
        <v>1206</v>
      </c>
      <c r="E8" s="39" t="s">
        <v>160</v>
      </c>
      <c r="F8" s="40" t="s">
        <v>1033</v>
      </c>
      <c r="G8" s="40" t="s">
        <v>1033</v>
      </c>
      <c r="H8" s="40" t="s">
        <v>1033</v>
      </c>
      <c r="I8" s="40" t="s">
        <v>1033</v>
      </c>
      <c r="J8" s="40" t="s">
        <v>1033</v>
      </c>
      <c r="K8" s="40"/>
      <c r="L8" s="40"/>
    </row>
    <row r="9" spans="1:12">
      <c r="A9" s="39" t="s">
        <v>1207</v>
      </c>
      <c r="B9" s="39" t="s">
        <v>1208</v>
      </c>
      <c r="C9" s="39" t="s">
        <v>297</v>
      </c>
      <c r="D9" s="44" t="s">
        <v>1209</v>
      </c>
      <c r="E9" s="39" t="s">
        <v>1210</v>
      </c>
      <c r="F9" s="40" t="s">
        <v>1033</v>
      </c>
      <c r="G9" s="40" t="s">
        <v>1033</v>
      </c>
      <c r="H9" s="40" t="s">
        <v>1033</v>
      </c>
      <c r="I9" s="40"/>
      <c r="J9" s="40"/>
      <c r="K9" s="40"/>
      <c r="L9" s="40"/>
    </row>
    <row r="10" spans="1:12" ht="57.6">
      <c r="A10" s="39" t="s">
        <v>1211</v>
      </c>
      <c r="B10" s="39" t="s">
        <v>1212</v>
      </c>
      <c r="C10" s="39" t="s">
        <v>43</v>
      </c>
      <c r="D10" s="44" t="s">
        <v>1213</v>
      </c>
      <c r="E10" s="39" t="s">
        <v>117</v>
      </c>
      <c r="F10" s="40" t="s">
        <v>1033</v>
      </c>
      <c r="G10" s="40" t="s">
        <v>1033</v>
      </c>
      <c r="H10" s="40" t="s">
        <v>1033</v>
      </c>
      <c r="I10" s="40" t="s">
        <v>1033</v>
      </c>
      <c r="J10" s="40" t="s">
        <v>1033</v>
      </c>
      <c r="K10" s="40"/>
      <c r="L10" s="40"/>
    </row>
    <row r="11" spans="1:12">
      <c r="A11" s="39" t="s">
        <v>1214</v>
      </c>
      <c r="B11" s="39" t="s">
        <v>1212</v>
      </c>
      <c r="C11" s="39" t="s">
        <v>55</v>
      </c>
      <c r="D11" s="44" t="s">
        <v>193</v>
      </c>
      <c r="E11" s="39" t="s">
        <v>117</v>
      </c>
      <c r="F11" s="40" t="s">
        <v>1033</v>
      </c>
      <c r="G11" s="40" t="s">
        <v>1033</v>
      </c>
      <c r="H11" s="40" t="s">
        <v>1033</v>
      </c>
      <c r="I11" s="40" t="s">
        <v>1033</v>
      </c>
      <c r="J11" s="40" t="s">
        <v>1033</v>
      </c>
      <c r="K11" s="40"/>
      <c r="L11" s="40"/>
    </row>
    <row r="12" spans="1:12" ht="28.8">
      <c r="A12" s="39" t="s">
        <v>1215</v>
      </c>
      <c r="B12" s="41" t="s">
        <v>1216</v>
      </c>
      <c r="C12" s="39" t="s">
        <v>888</v>
      </c>
      <c r="D12" s="44" t="s">
        <v>1217</v>
      </c>
      <c r="E12" s="39" t="s">
        <v>1218</v>
      </c>
      <c r="F12" s="40" t="s">
        <v>1033</v>
      </c>
      <c r="G12" s="40" t="s">
        <v>1033</v>
      </c>
      <c r="H12" s="40" t="s">
        <v>1033</v>
      </c>
      <c r="I12" s="40" t="s">
        <v>1033</v>
      </c>
      <c r="J12" s="40" t="s">
        <v>1033</v>
      </c>
      <c r="K12" s="40"/>
      <c r="L12" s="40"/>
    </row>
    <row r="13" spans="1:12" ht="28.8">
      <c r="A13" s="39" t="s">
        <v>1219</v>
      </c>
      <c r="B13" s="41" t="s">
        <v>1216</v>
      </c>
      <c r="C13" s="39" t="s">
        <v>1220</v>
      </c>
      <c r="D13" s="44" t="s">
        <v>1217</v>
      </c>
      <c r="E13" s="39" t="s">
        <v>1218</v>
      </c>
      <c r="F13" s="40" t="s">
        <v>1033</v>
      </c>
      <c r="G13" s="40" t="s">
        <v>1033</v>
      </c>
      <c r="H13" s="40" t="s">
        <v>1033</v>
      </c>
      <c r="I13" s="40" t="s">
        <v>1033</v>
      </c>
      <c r="J13" s="40" t="s">
        <v>1033</v>
      </c>
      <c r="K13" s="40"/>
      <c r="L13" s="40"/>
    </row>
    <row r="14" spans="1:12" ht="28.8">
      <c r="A14" s="41" t="s">
        <v>1221</v>
      </c>
      <c r="B14" s="41" t="s">
        <v>1216</v>
      </c>
      <c r="C14" s="41" t="s">
        <v>1222</v>
      </c>
      <c r="D14" s="45" t="s">
        <v>1223</v>
      </c>
      <c r="E14" s="41" t="s">
        <v>1218</v>
      </c>
      <c r="F14" s="40" t="s">
        <v>1033</v>
      </c>
      <c r="G14" s="40" t="s">
        <v>1033</v>
      </c>
      <c r="H14" s="40" t="s">
        <v>1033</v>
      </c>
      <c r="I14" s="40"/>
      <c r="J14" s="40"/>
      <c r="K14" s="40"/>
      <c r="L14" s="40"/>
    </row>
    <row r="15" spans="1:12" ht="28.8">
      <c r="A15" s="41" t="s">
        <v>1224</v>
      </c>
      <c r="B15" s="41" t="s">
        <v>1225</v>
      </c>
      <c r="C15" s="41" t="s">
        <v>172</v>
      </c>
      <c r="D15" s="45" t="s">
        <v>173</v>
      </c>
      <c r="E15" s="41" t="s">
        <v>174</v>
      </c>
      <c r="F15" s="40" t="s">
        <v>1033</v>
      </c>
      <c r="G15" s="40" t="s">
        <v>1033</v>
      </c>
      <c r="H15" s="40" t="s">
        <v>1033</v>
      </c>
      <c r="I15" s="40" t="s">
        <v>1033</v>
      </c>
      <c r="J15" s="40" t="s">
        <v>1033</v>
      </c>
      <c r="K15" s="40"/>
      <c r="L15" s="40"/>
    </row>
    <row r="16" spans="1:12">
      <c r="A16" s="41" t="s">
        <v>1226</v>
      </c>
      <c r="B16" s="41" t="s">
        <v>1216</v>
      </c>
      <c r="C16" s="41" t="s">
        <v>1227</v>
      </c>
      <c r="D16" s="45" t="s">
        <v>1228</v>
      </c>
      <c r="E16" s="41" t="s">
        <v>1229</v>
      </c>
      <c r="F16" s="40" t="s">
        <v>1033</v>
      </c>
      <c r="G16" s="40" t="s">
        <v>1033</v>
      </c>
      <c r="H16" s="40" t="s">
        <v>1033</v>
      </c>
      <c r="I16" s="40" t="s">
        <v>1033</v>
      </c>
      <c r="J16" s="40" t="s">
        <v>1033</v>
      </c>
      <c r="K16" s="40"/>
      <c r="L16" s="40"/>
    </row>
    <row r="17" spans="1:12">
      <c r="A17" s="41" t="s">
        <v>1230</v>
      </c>
      <c r="B17" s="41" t="s">
        <v>1231</v>
      </c>
      <c r="C17" s="41" t="s">
        <v>1232</v>
      </c>
      <c r="D17" s="45" t="s">
        <v>1233</v>
      </c>
      <c r="E17" s="41" t="s">
        <v>1234</v>
      </c>
      <c r="F17" s="40" t="s">
        <v>1033</v>
      </c>
      <c r="G17" s="40" t="s">
        <v>1033</v>
      </c>
      <c r="H17" s="40" t="s">
        <v>1033</v>
      </c>
      <c r="I17" s="40" t="s">
        <v>1033</v>
      </c>
      <c r="J17" s="40" t="s">
        <v>1033</v>
      </c>
      <c r="K17" s="40"/>
      <c r="L17" s="40"/>
    </row>
    <row r="18" spans="1:12">
      <c r="A18" s="41" t="s">
        <v>1235</v>
      </c>
      <c r="B18" s="41" t="s">
        <v>1236</v>
      </c>
      <c r="C18" s="41" t="s">
        <v>1237</v>
      </c>
      <c r="D18" s="45" t="s">
        <v>1238</v>
      </c>
      <c r="E18" s="41" t="s">
        <v>1239</v>
      </c>
      <c r="F18" s="40" t="s">
        <v>1033</v>
      </c>
      <c r="G18" s="40" t="s">
        <v>1033</v>
      </c>
      <c r="H18" s="40" t="s">
        <v>1033</v>
      </c>
      <c r="I18" s="40" t="s">
        <v>1033</v>
      </c>
      <c r="J18" s="40" t="s">
        <v>1033</v>
      </c>
      <c r="K18" s="40"/>
      <c r="L18" s="40"/>
    </row>
    <row r="19" spans="1:12" ht="43.2">
      <c r="A19" s="41" t="s">
        <v>1240</v>
      </c>
      <c r="B19" s="41" t="s">
        <v>1225</v>
      </c>
      <c r="C19" s="41" t="s">
        <v>1241</v>
      </c>
      <c r="D19" s="45" t="s">
        <v>1242</v>
      </c>
      <c r="E19" s="41" t="s">
        <v>1243</v>
      </c>
      <c r="F19" s="40" t="s">
        <v>1033</v>
      </c>
      <c r="G19" s="40" t="s">
        <v>1033</v>
      </c>
      <c r="H19" s="40" t="s">
        <v>1033</v>
      </c>
      <c r="I19" s="40" t="s">
        <v>1033</v>
      </c>
      <c r="J19" s="40" t="s">
        <v>1033</v>
      </c>
      <c r="K19" s="40"/>
      <c r="L19" s="40"/>
    </row>
    <row r="20" spans="1:12">
      <c r="A20" s="41" t="s">
        <v>1244</v>
      </c>
      <c r="B20" s="41" t="s">
        <v>1245</v>
      </c>
      <c r="C20" s="41" t="s">
        <v>379</v>
      </c>
      <c r="D20" s="45" t="s">
        <v>1246</v>
      </c>
      <c r="E20" s="41" t="s">
        <v>1243</v>
      </c>
      <c r="F20" s="40" t="s">
        <v>1033</v>
      </c>
      <c r="G20" s="40" t="s">
        <v>1033</v>
      </c>
      <c r="H20" s="40" t="s">
        <v>1033</v>
      </c>
      <c r="I20" s="40" t="s">
        <v>1033</v>
      </c>
      <c r="J20" s="40" t="s">
        <v>1033</v>
      </c>
      <c r="K20" s="40"/>
      <c r="L20" s="40"/>
    </row>
    <row r="21" spans="1:12">
      <c r="A21" s="41" t="s">
        <v>1247</v>
      </c>
      <c r="B21" s="41" t="s">
        <v>1225</v>
      </c>
      <c r="C21" s="41" t="s">
        <v>1248</v>
      </c>
      <c r="D21" s="45" t="s">
        <v>1249</v>
      </c>
      <c r="E21" s="41" t="s">
        <v>1243</v>
      </c>
      <c r="F21" s="40" t="s">
        <v>1033</v>
      </c>
      <c r="G21" s="40" t="s">
        <v>1033</v>
      </c>
      <c r="H21" s="40" t="s">
        <v>1033</v>
      </c>
      <c r="I21" s="40" t="s">
        <v>1033</v>
      </c>
      <c r="J21" s="40" t="s">
        <v>1033</v>
      </c>
      <c r="K21" s="40"/>
      <c r="L21" s="40"/>
    </row>
    <row r="22" spans="1:12" ht="28.8">
      <c r="A22" s="41" t="s">
        <v>1250</v>
      </c>
      <c r="B22" s="41" t="s">
        <v>1251</v>
      </c>
      <c r="C22" s="41" t="s">
        <v>1252</v>
      </c>
      <c r="D22" s="45" t="s">
        <v>1253</v>
      </c>
      <c r="E22" s="41" t="s">
        <v>1254</v>
      </c>
      <c r="F22" s="40"/>
      <c r="G22" s="40"/>
      <c r="H22" s="40"/>
      <c r="I22" s="40"/>
      <c r="J22" s="40"/>
      <c r="K22" s="40" t="s">
        <v>1033</v>
      </c>
      <c r="L22" s="40" t="s">
        <v>1033</v>
      </c>
    </row>
    <row r="23" spans="1:12" ht="43.2">
      <c r="A23" s="41" t="s">
        <v>1255</v>
      </c>
      <c r="B23" s="41" t="s">
        <v>1251</v>
      </c>
      <c r="C23" s="41" t="s">
        <v>1256</v>
      </c>
      <c r="D23" s="45" t="s">
        <v>1257</v>
      </c>
      <c r="E23" s="41" t="s">
        <v>1254</v>
      </c>
      <c r="F23" s="40"/>
      <c r="G23" s="40"/>
      <c r="H23" s="40"/>
      <c r="I23" s="40"/>
      <c r="J23" s="40"/>
      <c r="K23" s="40" t="s">
        <v>1033</v>
      </c>
      <c r="L23" s="40" t="s">
        <v>1033</v>
      </c>
    </row>
    <row r="24" spans="1:12" ht="28.8">
      <c r="A24" s="41" t="s">
        <v>1258</v>
      </c>
      <c r="B24" s="41" t="s">
        <v>1251</v>
      </c>
      <c r="C24" s="41" t="s">
        <v>1259</v>
      </c>
      <c r="D24" s="45" t="s">
        <v>1260</v>
      </c>
      <c r="E24" s="41" t="s">
        <v>1254</v>
      </c>
      <c r="F24" s="40"/>
      <c r="G24" s="40"/>
      <c r="H24" s="40"/>
      <c r="I24" s="40"/>
      <c r="J24" s="40"/>
      <c r="K24" s="40" t="s">
        <v>1033</v>
      </c>
      <c r="L24" s="40" t="s">
        <v>1033</v>
      </c>
    </row>
    <row r="25" spans="1:12" ht="28.8">
      <c r="A25" s="41" t="s">
        <v>1261</v>
      </c>
      <c r="B25" s="41" t="s">
        <v>1251</v>
      </c>
      <c r="C25" s="41" t="s">
        <v>1262</v>
      </c>
      <c r="D25" s="45" t="s">
        <v>1263</v>
      </c>
      <c r="E25" s="41" t="s">
        <v>1254</v>
      </c>
      <c r="F25" s="40"/>
      <c r="G25" s="40"/>
      <c r="H25" s="40"/>
      <c r="I25" s="40"/>
      <c r="J25" s="40"/>
      <c r="K25" s="40" t="s">
        <v>1033</v>
      </c>
      <c r="L25" s="40" t="s">
        <v>1033</v>
      </c>
    </row>
    <row r="26" spans="1:12" ht="28.8">
      <c r="A26" s="41" t="s">
        <v>1264</v>
      </c>
      <c r="B26" s="41" t="s">
        <v>1251</v>
      </c>
      <c r="C26" s="41" t="s">
        <v>1265</v>
      </c>
      <c r="D26" s="45" t="s">
        <v>1266</v>
      </c>
      <c r="E26" s="41" t="s">
        <v>1254</v>
      </c>
      <c r="F26" s="40"/>
      <c r="G26" s="40"/>
      <c r="H26" s="40"/>
      <c r="I26" s="40"/>
      <c r="J26" s="40"/>
      <c r="K26" s="40" t="s">
        <v>1033</v>
      </c>
      <c r="L26" s="40" t="s">
        <v>1033</v>
      </c>
    </row>
    <row r="27" spans="1:12" ht="28.8">
      <c r="A27" s="41" t="s">
        <v>1267</v>
      </c>
      <c r="B27" s="41" t="s">
        <v>1251</v>
      </c>
      <c r="C27" s="41" t="s">
        <v>1268</v>
      </c>
      <c r="D27" s="45" t="s">
        <v>1266</v>
      </c>
      <c r="E27" s="41" t="s">
        <v>1254</v>
      </c>
      <c r="F27" s="40"/>
      <c r="G27" s="40"/>
      <c r="H27" s="40"/>
      <c r="I27" s="40"/>
      <c r="J27" s="40"/>
      <c r="K27" s="40" t="s">
        <v>1033</v>
      </c>
      <c r="L27" s="40" t="s">
        <v>1033</v>
      </c>
    </row>
    <row r="28" spans="1:12" ht="28.8">
      <c r="A28" s="41" t="s">
        <v>1269</v>
      </c>
      <c r="B28" s="41" t="s">
        <v>1251</v>
      </c>
      <c r="C28" s="41" t="s">
        <v>1270</v>
      </c>
      <c r="D28" s="45" t="s">
        <v>1271</v>
      </c>
      <c r="E28" s="41" t="s">
        <v>1254</v>
      </c>
      <c r="F28" s="40"/>
      <c r="G28" s="40"/>
      <c r="H28" s="40"/>
      <c r="I28" s="40"/>
      <c r="J28" s="40"/>
      <c r="K28" s="40" t="s">
        <v>1033</v>
      </c>
      <c r="L28" s="40" t="s">
        <v>1033</v>
      </c>
    </row>
    <row r="29" spans="1:12" ht="28.8">
      <c r="A29" s="41" t="s">
        <v>1272</v>
      </c>
      <c r="B29" s="41" t="s">
        <v>1273</v>
      </c>
      <c r="C29" s="41" t="s">
        <v>1274</v>
      </c>
      <c r="D29" s="45" t="s">
        <v>1275</v>
      </c>
      <c r="E29" s="41" t="s">
        <v>1276</v>
      </c>
      <c r="F29" s="40"/>
      <c r="G29" s="40"/>
      <c r="H29" s="40"/>
      <c r="I29" s="40"/>
      <c r="J29" s="40"/>
      <c r="K29" s="40" t="s">
        <v>1033</v>
      </c>
      <c r="L29" s="40" t="s">
        <v>1033</v>
      </c>
    </row>
    <row r="30" spans="1:12">
      <c r="A30" s="59" t="s">
        <v>1277</v>
      </c>
      <c r="B30" s="59" t="s">
        <v>1278</v>
      </c>
      <c r="C30" s="41" t="s">
        <v>1279</v>
      </c>
      <c r="D30" s="45" t="s">
        <v>1280</v>
      </c>
      <c r="E30" s="60" t="s">
        <v>1243</v>
      </c>
      <c r="F30" s="40" t="s">
        <v>1033</v>
      </c>
      <c r="G30" s="40" t="s">
        <v>1033</v>
      </c>
      <c r="H30" s="40" t="s">
        <v>1033</v>
      </c>
      <c r="I30" s="40" t="s">
        <v>1033</v>
      </c>
      <c r="J30" s="40" t="s">
        <v>1033</v>
      </c>
      <c r="K30" s="40"/>
      <c r="L30" s="40"/>
    </row>
    <row r="31" spans="1:12" ht="28.8">
      <c r="A31" s="41" t="s">
        <v>1281</v>
      </c>
      <c r="B31" s="41" t="s">
        <v>1282</v>
      </c>
      <c r="C31" s="41" t="s">
        <v>286</v>
      </c>
      <c r="D31" s="61" t="s">
        <v>1283</v>
      </c>
      <c r="E31" s="60" t="s">
        <v>288</v>
      </c>
      <c r="F31" s="40" t="s">
        <v>1033</v>
      </c>
      <c r="G31" s="40" t="s">
        <v>1033</v>
      </c>
      <c r="H31" s="40" t="s">
        <v>1033</v>
      </c>
      <c r="I31" s="40" t="s">
        <v>1033</v>
      </c>
      <c r="J31" s="40" t="s">
        <v>1033</v>
      </c>
      <c r="K31" s="40"/>
      <c r="L31" s="40"/>
    </row>
    <row r="32" spans="1:12">
      <c r="A32" s="51" t="s">
        <v>1284</v>
      </c>
      <c r="B32" s="59" t="s">
        <v>1278</v>
      </c>
      <c r="C32" s="60" t="s">
        <v>871</v>
      </c>
      <c r="D32" s="61" t="s">
        <v>1285</v>
      </c>
      <c r="E32" s="4" t="s">
        <v>1243</v>
      </c>
      <c r="F32" s="40" t="s">
        <v>1033</v>
      </c>
      <c r="G32" s="40" t="s">
        <v>1033</v>
      </c>
      <c r="H32" s="40" t="s">
        <v>1033</v>
      </c>
      <c r="I32" s="40" t="s">
        <v>1033</v>
      </c>
      <c r="J32" s="40" t="s">
        <v>1033</v>
      </c>
      <c r="K32" s="40"/>
      <c r="L32" s="40"/>
    </row>
    <row r="33" spans="1:12" ht="28.8">
      <c r="A33" s="39" t="s">
        <v>1286</v>
      </c>
      <c r="B33" s="41" t="s">
        <v>1216</v>
      </c>
      <c r="C33" s="39" t="s">
        <v>914</v>
      </c>
      <c r="D33" s="44" t="s">
        <v>1217</v>
      </c>
      <c r="E33" s="39" t="s">
        <v>1218</v>
      </c>
      <c r="F33" s="40" t="s">
        <v>1033</v>
      </c>
      <c r="G33" s="40" t="s">
        <v>1033</v>
      </c>
      <c r="H33" s="40" t="s">
        <v>1033</v>
      </c>
      <c r="I33" s="40" t="s">
        <v>1033</v>
      </c>
      <c r="J33" s="40" t="s">
        <v>1033</v>
      </c>
      <c r="K33" s="40"/>
      <c r="L33" s="40"/>
    </row>
    <row r="34" spans="1:12">
      <c r="A34" s="41" t="s">
        <v>1287</v>
      </c>
      <c r="B34" s="59" t="s">
        <v>1288</v>
      </c>
      <c r="C34" s="61" t="s">
        <v>128</v>
      </c>
      <c r="D34" s="62" t="s">
        <v>129</v>
      </c>
      <c r="E34" s="57" t="s">
        <v>130</v>
      </c>
      <c r="F34" s="40" t="s">
        <v>1033</v>
      </c>
      <c r="G34" s="40" t="s">
        <v>1033</v>
      </c>
      <c r="H34" s="40" t="s">
        <v>1033</v>
      </c>
      <c r="I34" s="40" t="s">
        <v>1033</v>
      </c>
      <c r="J34" s="40"/>
      <c r="K34" s="40"/>
      <c r="L34" s="40"/>
    </row>
    <row r="35" spans="1:12" ht="28.8">
      <c r="A35" s="58" t="s">
        <v>1289</v>
      </c>
      <c r="B35" s="41" t="s">
        <v>1290</v>
      </c>
      <c r="C35" s="60" t="s">
        <v>181</v>
      </c>
      <c r="D35" s="62" t="s">
        <v>182</v>
      </c>
      <c r="E35" s="62" t="s">
        <v>183</v>
      </c>
      <c r="F35" s="40"/>
      <c r="G35" s="40"/>
      <c r="H35" s="40"/>
      <c r="I35" s="40"/>
      <c r="J35" s="40"/>
      <c r="K35" s="40"/>
      <c r="L35" s="40"/>
    </row>
    <row r="36" spans="1:12">
      <c r="A36" s="39" t="s">
        <v>1291</v>
      </c>
      <c r="B36" s="39" t="s">
        <v>1212</v>
      </c>
      <c r="C36" s="39" t="s">
        <v>218</v>
      </c>
      <c r="D36" s="60" t="s">
        <v>219</v>
      </c>
      <c r="E36" s="39" t="s">
        <v>117</v>
      </c>
      <c r="F36" s="40" t="s">
        <v>1033</v>
      </c>
      <c r="G36" s="40" t="s">
        <v>1033</v>
      </c>
      <c r="H36" s="40" t="s">
        <v>1033</v>
      </c>
      <c r="I36" s="40" t="s">
        <v>1033</v>
      </c>
      <c r="J36" s="40" t="s">
        <v>1033</v>
      </c>
      <c r="K36" s="40"/>
      <c r="L36" s="40"/>
    </row>
    <row r="37" spans="1:12">
      <c r="A37" s="39" t="s">
        <v>1352</v>
      </c>
      <c r="B37" s="39" t="s">
        <v>1353</v>
      </c>
      <c r="C37" s="39" t="s">
        <v>1354</v>
      </c>
      <c r="D37" s="60" t="s">
        <v>1356</v>
      </c>
      <c r="E37" s="39" t="s">
        <v>1355</v>
      </c>
      <c r="F37" s="40" t="s">
        <v>1033</v>
      </c>
      <c r="G37" s="40" t="s">
        <v>1033</v>
      </c>
      <c r="H37" s="40" t="s">
        <v>1033</v>
      </c>
      <c r="I37" s="40" t="s">
        <v>1033</v>
      </c>
      <c r="J37" s="40"/>
      <c r="K37" s="40"/>
      <c r="L37" s="40"/>
    </row>
  </sheetData>
  <mergeCells count="1">
    <mergeCell ref="F1:L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0CBFB-89E7-413F-8E9C-C606AD018B85}">
  <dimension ref="A1:D209"/>
  <sheetViews>
    <sheetView workbookViewId="0">
      <selection activeCell="I19" sqref="I19"/>
    </sheetView>
  </sheetViews>
  <sheetFormatPr defaultRowHeight="14.4"/>
  <cols>
    <col min="2" max="2" width="8.88671875" style="9"/>
    <col min="4" max="4" width="8.88671875" style="9"/>
  </cols>
  <sheetData>
    <row r="1" spans="1:4" ht="72">
      <c r="A1" s="11" t="s">
        <v>940</v>
      </c>
      <c r="B1" s="25" t="s">
        <v>941</v>
      </c>
      <c r="D1" s="55" t="s">
        <v>1292</v>
      </c>
    </row>
    <row r="2" spans="1:4" ht="43.2">
      <c r="A2">
        <v>1</v>
      </c>
      <c r="B2" s="46" t="s">
        <v>36</v>
      </c>
      <c r="C2" s="9"/>
      <c r="D2" s="9" t="s">
        <v>731</v>
      </c>
    </row>
    <row r="3" spans="1:4" ht="43.2">
      <c r="A3">
        <v>2</v>
      </c>
      <c r="B3" s="56" t="s">
        <v>1293</v>
      </c>
      <c r="C3" s="9"/>
      <c r="D3" s="9" t="s">
        <v>739</v>
      </c>
    </row>
    <row r="4" spans="1:4" ht="57.6">
      <c r="A4">
        <v>3</v>
      </c>
      <c r="B4" s="9" t="s">
        <v>50</v>
      </c>
      <c r="C4" s="9"/>
      <c r="D4" s="55" t="s">
        <v>1294</v>
      </c>
    </row>
    <row r="5" spans="1:4" ht="43.2">
      <c r="A5">
        <v>4</v>
      </c>
      <c r="B5" s="9" t="s">
        <v>56</v>
      </c>
      <c r="C5" s="9"/>
      <c r="D5" s="9" t="s">
        <v>746</v>
      </c>
    </row>
    <row r="6" spans="1:4" ht="43.2">
      <c r="A6">
        <v>5</v>
      </c>
      <c r="B6" s="9" t="s">
        <v>67</v>
      </c>
      <c r="C6" s="9"/>
      <c r="D6" s="9" t="s">
        <v>750</v>
      </c>
    </row>
    <row r="7" spans="1:4" ht="43.2">
      <c r="A7">
        <v>6</v>
      </c>
      <c r="B7" s="9" t="s">
        <v>80</v>
      </c>
      <c r="C7" s="9"/>
      <c r="D7" s="55" t="s">
        <v>1295</v>
      </c>
    </row>
    <row r="8" spans="1:4" ht="43.2">
      <c r="A8">
        <v>7</v>
      </c>
      <c r="B8" s="9" t="s">
        <v>95</v>
      </c>
      <c r="C8" s="9"/>
      <c r="D8" s="55" t="s">
        <v>1296</v>
      </c>
    </row>
    <row r="9" spans="1:4" ht="43.2">
      <c r="A9">
        <v>8</v>
      </c>
      <c r="B9" s="9" t="s">
        <v>103</v>
      </c>
      <c r="C9" s="9"/>
      <c r="D9" s="9" t="s">
        <v>753</v>
      </c>
    </row>
    <row r="10" spans="1:4" ht="28.8">
      <c r="A10">
        <v>9</v>
      </c>
      <c r="B10" s="9" t="s">
        <v>106</v>
      </c>
      <c r="C10" s="9"/>
      <c r="D10" s="9" t="s">
        <v>756</v>
      </c>
    </row>
    <row r="11" spans="1:4" ht="43.2">
      <c r="A11">
        <v>10</v>
      </c>
      <c r="B11" s="9" t="s">
        <v>111</v>
      </c>
      <c r="C11" s="9"/>
      <c r="D11" s="55" t="s">
        <v>1297</v>
      </c>
    </row>
    <row r="12" spans="1:4" ht="28.8">
      <c r="A12">
        <v>11</v>
      </c>
      <c r="B12" s="9" t="s">
        <v>119</v>
      </c>
      <c r="C12" s="9"/>
      <c r="D12" s="9" t="s">
        <v>760</v>
      </c>
    </row>
    <row r="13" spans="1:4" ht="43.2">
      <c r="A13">
        <v>12</v>
      </c>
      <c r="B13" s="9" t="s">
        <v>124</v>
      </c>
      <c r="C13" s="9"/>
      <c r="D13" s="9" t="s">
        <v>763</v>
      </c>
    </row>
    <row r="14" spans="1:4" ht="43.2">
      <c r="A14">
        <v>13</v>
      </c>
      <c r="B14" s="9" t="s">
        <v>131</v>
      </c>
      <c r="C14" s="9"/>
      <c r="D14" s="9" t="s">
        <v>764</v>
      </c>
    </row>
    <row r="15" spans="1:4" ht="57.6">
      <c r="A15">
        <v>14</v>
      </c>
      <c r="B15" s="9" t="s">
        <v>136</v>
      </c>
      <c r="C15" s="9"/>
      <c r="D15" s="55" t="s">
        <v>1298</v>
      </c>
    </row>
    <row r="16" spans="1:4" ht="43.2">
      <c r="A16">
        <v>15</v>
      </c>
      <c r="B16" s="9" t="s">
        <v>154</v>
      </c>
      <c r="C16" s="9"/>
      <c r="D16" s="9" t="s">
        <v>767</v>
      </c>
    </row>
    <row r="17" spans="1:4" ht="28.8">
      <c r="A17">
        <v>16</v>
      </c>
      <c r="B17" s="9" t="s">
        <v>964</v>
      </c>
      <c r="C17" s="9"/>
      <c r="D17" s="55" t="s">
        <v>1299</v>
      </c>
    </row>
    <row r="18" spans="1:4" ht="43.2">
      <c r="A18">
        <v>17</v>
      </c>
      <c r="B18" s="9" t="s">
        <v>165</v>
      </c>
      <c r="C18" s="9"/>
      <c r="D18" s="9" t="s">
        <v>769</v>
      </c>
    </row>
    <row r="19" spans="1:4" ht="57.6">
      <c r="A19">
        <v>18</v>
      </c>
      <c r="B19" s="9" t="s">
        <v>169</v>
      </c>
      <c r="C19" s="9"/>
      <c r="D19" s="55" t="s">
        <v>1300</v>
      </c>
    </row>
    <row r="20" spans="1:4" ht="28.8">
      <c r="A20">
        <v>19</v>
      </c>
      <c r="B20" s="9" t="s">
        <v>176</v>
      </c>
      <c r="C20" s="9"/>
      <c r="D20" s="9" t="s">
        <v>1301</v>
      </c>
    </row>
    <row r="21" spans="1:4" ht="43.2">
      <c r="A21">
        <v>20</v>
      </c>
      <c r="B21" s="9" t="s">
        <v>186</v>
      </c>
      <c r="C21" s="9"/>
      <c r="D21" s="9" t="s">
        <v>1302</v>
      </c>
    </row>
    <row r="22" spans="1:4" ht="43.2">
      <c r="A22">
        <v>21</v>
      </c>
      <c r="B22" s="9" t="s">
        <v>192</v>
      </c>
      <c r="C22" s="9"/>
      <c r="D22" s="55" t="s">
        <v>1303</v>
      </c>
    </row>
    <row r="23" spans="1:4" ht="43.2">
      <c r="A23">
        <v>22</v>
      </c>
      <c r="B23" s="9" t="s">
        <v>198</v>
      </c>
      <c r="C23" s="9"/>
      <c r="D23" s="9" t="s">
        <v>776</v>
      </c>
    </row>
    <row r="24" spans="1:4" ht="43.2">
      <c r="A24">
        <v>23</v>
      </c>
      <c r="B24" s="9" t="s">
        <v>206</v>
      </c>
      <c r="C24" s="9"/>
      <c r="D24" s="55" t="s">
        <v>1304</v>
      </c>
    </row>
    <row r="25" spans="1:4" ht="28.8">
      <c r="A25">
        <v>24</v>
      </c>
      <c r="B25" s="9" t="s">
        <v>214</v>
      </c>
      <c r="C25" s="9"/>
      <c r="D25" s="9" t="s">
        <v>780</v>
      </c>
    </row>
    <row r="26" spans="1:4" ht="43.2">
      <c r="A26">
        <v>25</v>
      </c>
      <c r="B26" s="9" t="s">
        <v>220</v>
      </c>
      <c r="C26" s="9"/>
      <c r="D26" s="9" t="s">
        <v>783</v>
      </c>
    </row>
    <row r="27" spans="1:4" ht="43.2">
      <c r="A27">
        <v>26</v>
      </c>
      <c r="B27" s="9" t="s">
        <v>224</v>
      </c>
      <c r="D27" s="9" t="s">
        <v>786</v>
      </c>
    </row>
    <row r="28" spans="1:4" ht="28.8">
      <c r="A28">
        <v>27</v>
      </c>
      <c r="B28" s="9" t="s">
        <v>227</v>
      </c>
      <c r="D28" s="9" t="s">
        <v>790</v>
      </c>
    </row>
    <row r="29" spans="1:4" ht="28.8">
      <c r="A29">
        <v>28</v>
      </c>
      <c r="B29" s="9" t="s">
        <v>238</v>
      </c>
      <c r="D29" s="9" t="s">
        <v>793</v>
      </c>
    </row>
    <row r="30" spans="1:4" ht="28.8">
      <c r="A30">
        <v>29</v>
      </c>
      <c r="B30" s="9" t="s">
        <v>257</v>
      </c>
      <c r="D30" s="55" t="s">
        <v>1305</v>
      </c>
    </row>
    <row r="31" spans="1:4" ht="43.2">
      <c r="A31">
        <v>30</v>
      </c>
      <c r="B31" s="9" t="s">
        <v>281</v>
      </c>
      <c r="D31" s="9" t="s">
        <v>796</v>
      </c>
    </row>
    <row r="32" spans="1:4" ht="43.2">
      <c r="A32">
        <v>31</v>
      </c>
      <c r="B32" s="9" t="s">
        <v>293</v>
      </c>
      <c r="D32" s="55" t="s">
        <v>1306</v>
      </c>
    </row>
    <row r="33" spans="1:4" ht="28.8">
      <c r="A33">
        <v>32</v>
      </c>
      <c r="B33" s="9" t="s">
        <v>302</v>
      </c>
      <c r="D33" s="56" t="s">
        <v>1307</v>
      </c>
    </row>
    <row r="34" spans="1:4" ht="43.2">
      <c r="A34">
        <v>33</v>
      </c>
      <c r="B34" s="9" t="s">
        <v>314</v>
      </c>
      <c r="D34" s="9" t="s">
        <v>799</v>
      </c>
    </row>
    <row r="35" spans="1:4" ht="43.2">
      <c r="A35">
        <v>34</v>
      </c>
      <c r="B35" s="9" t="s">
        <v>318</v>
      </c>
      <c r="D35" s="56" t="s">
        <v>1308</v>
      </c>
    </row>
    <row r="36" spans="1:4" ht="43.2">
      <c r="A36">
        <v>35</v>
      </c>
      <c r="B36" s="9" t="s">
        <v>324</v>
      </c>
      <c r="D36" s="56" t="s">
        <v>1309</v>
      </c>
    </row>
    <row r="37" spans="1:4" ht="43.2">
      <c r="A37">
        <v>36</v>
      </c>
      <c r="B37" s="9" t="s">
        <v>327</v>
      </c>
      <c r="D37" s="9" t="s">
        <v>802</v>
      </c>
    </row>
    <row r="38" spans="1:4" ht="43.2">
      <c r="A38">
        <v>37</v>
      </c>
      <c r="B38" s="9" t="s">
        <v>331</v>
      </c>
      <c r="D38" s="56" t="s">
        <v>1310</v>
      </c>
    </row>
    <row r="39" spans="1:4" ht="43.2">
      <c r="A39">
        <v>38</v>
      </c>
      <c r="B39" s="9" t="s">
        <v>333</v>
      </c>
      <c r="D39" s="56" t="s">
        <v>1311</v>
      </c>
    </row>
    <row r="40" spans="1:4" ht="43.2">
      <c r="A40">
        <v>39</v>
      </c>
      <c r="B40" s="9" t="s">
        <v>336</v>
      </c>
      <c r="D40" s="56" t="s">
        <v>1312</v>
      </c>
    </row>
    <row r="41" spans="1:4" ht="57.6">
      <c r="A41">
        <v>40</v>
      </c>
      <c r="B41" s="56" t="s">
        <v>1299</v>
      </c>
      <c r="D41" s="9" t="s">
        <v>810</v>
      </c>
    </row>
    <row r="42" spans="1:4" ht="43.2">
      <c r="A42">
        <v>41</v>
      </c>
      <c r="B42" s="9" t="s">
        <v>342</v>
      </c>
      <c r="D42" s="56" t="s">
        <v>1313</v>
      </c>
    </row>
    <row r="43" spans="1:4" ht="43.2">
      <c r="A43">
        <v>42</v>
      </c>
      <c r="B43" s="9" t="s">
        <v>343</v>
      </c>
      <c r="D43" s="56" t="s">
        <v>1314</v>
      </c>
    </row>
    <row r="44" spans="1:4" ht="43.2">
      <c r="A44">
        <v>43</v>
      </c>
      <c r="B44" s="9" t="s">
        <v>346</v>
      </c>
      <c r="D44" s="9" t="s">
        <v>814</v>
      </c>
    </row>
    <row r="45" spans="1:4" ht="57.6">
      <c r="A45">
        <v>44</v>
      </c>
      <c r="B45" s="9" t="s">
        <v>350</v>
      </c>
      <c r="D45" s="56" t="s">
        <v>1315</v>
      </c>
    </row>
    <row r="46" spans="1:4" ht="28.8">
      <c r="A46">
        <v>45</v>
      </c>
      <c r="B46" s="9" t="s">
        <v>357</v>
      </c>
      <c r="D46" s="56" t="s">
        <v>1316</v>
      </c>
    </row>
    <row r="47" spans="1:4" ht="43.2">
      <c r="A47">
        <v>46</v>
      </c>
      <c r="B47" s="9" t="s">
        <v>360</v>
      </c>
      <c r="D47" s="9" t="s">
        <v>819</v>
      </c>
    </row>
    <row r="48" spans="1:4" ht="43.2">
      <c r="A48">
        <v>47</v>
      </c>
      <c r="B48" s="9" t="s">
        <v>363</v>
      </c>
      <c r="D48" s="56" t="s">
        <v>1317</v>
      </c>
    </row>
    <row r="49" spans="1:4" ht="43.2">
      <c r="A49">
        <v>48</v>
      </c>
      <c r="B49" s="9" t="s">
        <v>366</v>
      </c>
      <c r="D49" s="56" t="s">
        <v>1318</v>
      </c>
    </row>
    <row r="50" spans="1:4" ht="28.8">
      <c r="A50">
        <v>49</v>
      </c>
      <c r="B50" s="9" t="s">
        <v>375</v>
      </c>
      <c r="D50" s="9" t="s">
        <v>823</v>
      </c>
    </row>
    <row r="51" spans="1:4" ht="43.2">
      <c r="A51">
        <v>50</v>
      </c>
      <c r="B51" s="9" t="s">
        <v>382</v>
      </c>
      <c r="D51" s="56" t="s">
        <v>1319</v>
      </c>
    </row>
    <row r="52" spans="1:4" ht="43.2">
      <c r="A52">
        <v>51</v>
      </c>
      <c r="B52" s="9" t="s">
        <v>395</v>
      </c>
      <c r="D52" s="9" t="s">
        <v>826</v>
      </c>
    </row>
    <row r="53" spans="1:4" ht="43.2">
      <c r="A53">
        <v>52</v>
      </c>
      <c r="B53" s="9" t="s">
        <v>399</v>
      </c>
      <c r="D53" s="56" t="s">
        <v>1320</v>
      </c>
    </row>
    <row r="54" spans="1:4" ht="28.8">
      <c r="A54">
        <v>53</v>
      </c>
      <c r="B54" s="56" t="s">
        <v>404</v>
      </c>
      <c r="D54" s="56" t="s">
        <v>1321</v>
      </c>
    </row>
    <row r="55" spans="1:4" ht="43.2">
      <c r="A55">
        <v>54</v>
      </c>
      <c r="B55" s="9" t="s">
        <v>407</v>
      </c>
      <c r="D55" s="9" t="s">
        <v>836</v>
      </c>
    </row>
    <row r="56" spans="1:4" ht="43.2">
      <c r="A56">
        <v>55</v>
      </c>
      <c r="B56" s="9" t="s">
        <v>410</v>
      </c>
      <c r="D56" s="9" t="s">
        <v>837</v>
      </c>
    </row>
    <row r="57" spans="1:4" ht="43.2">
      <c r="A57">
        <v>56</v>
      </c>
      <c r="B57" s="9" t="s">
        <v>415</v>
      </c>
      <c r="D57" s="9" t="s">
        <v>840</v>
      </c>
    </row>
    <row r="58" spans="1:4" ht="57.6">
      <c r="A58">
        <v>57</v>
      </c>
      <c r="B58" s="9" t="s">
        <v>418</v>
      </c>
      <c r="D58" s="9" t="s">
        <v>844</v>
      </c>
    </row>
    <row r="59" spans="1:4" ht="57.6">
      <c r="A59">
        <v>58</v>
      </c>
      <c r="B59" s="9" t="s">
        <v>419</v>
      </c>
      <c r="D59" s="9" t="s">
        <v>850</v>
      </c>
    </row>
    <row r="60" spans="1:4" ht="43.2">
      <c r="A60">
        <v>59</v>
      </c>
      <c r="B60" s="9" t="s">
        <v>423</v>
      </c>
      <c r="D60" s="9" t="s">
        <v>852</v>
      </c>
    </row>
    <row r="61" spans="1:4" ht="43.2">
      <c r="A61">
        <v>60</v>
      </c>
      <c r="B61" s="9" t="s">
        <v>424</v>
      </c>
      <c r="D61" s="56" t="s">
        <v>1322</v>
      </c>
    </row>
    <row r="62" spans="1:4" ht="57.6">
      <c r="A62">
        <v>61</v>
      </c>
      <c r="B62" s="56" t="s">
        <v>1323</v>
      </c>
      <c r="D62" s="56" t="s">
        <v>1324</v>
      </c>
    </row>
    <row r="63" spans="1:4" ht="57.6">
      <c r="A63">
        <v>62</v>
      </c>
      <c r="B63" s="9" t="s">
        <v>428</v>
      </c>
      <c r="D63" s="56" t="s">
        <v>729</v>
      </c>
    </row>
    <row r="64" spans="1:4" ht="43.2">
      <c r="A64">
        <v>63</v>
      </c>
      <c r="B64" s="9" t="s">
        <v>429</v>
      </c>
    </row>
    <row r="65" spans="1:2" ht="43.2">
      <c r="A65">
        <v>64</v>
      </c>
      <c r="B65" s="9" t="s">
        <v>430</v>
      </c>
    </row>
    <row r="66" spans="1:2" ht="43.2">
      <c r="A66">
        <v>65</v>
      </c>
      <c r="B66" s="9" t="s">
        <v>431</v>
      </c>
    </row>
    <row r="67" spans="1:2" ht="43.2">
      <c r="A67">
        <v>66</v>
      </c>
      <c r="B67" s="9" t="s">
        <v>434</v>
      </c>
    </row>
    <row r="68" spans="1:2" ht="43.2">
      <c r="A68">
        <v>67</v>
      </c>
      <c r="B68" s="9" t="s">
        <v>435</v>
      </c>
    </row>
    <row r="69" spans="1:2" ht="57.6">
      <c r="A69">
        <v>68</v>
      </c>
      <c r="B69" s="56" t="s">
        <v>436</v>
      </c>
    </row>
    <row r="70" spans="1:2" ht="28.8">
      <c r="A70">
        <v>69</v>
      </c>
      <c r="B70" s="9" t="s">
        <v>439</v>
      </c>
    </row>
    <row r="71" spans="1:2" ht="57.6">
      <c r="A71">
        <v>70</v>
      </c>
      <c r="B71" s="9" t="s">
        <v>441</v>
      </c>
    </row>
    <row r="72" spans="1:2" ht="57.6">
      <c r="A72">
        <v>71</v>
      </c>
      <c r="B72" s="9" t="s">
        <v>1325</v>
      </c>
    </row>
    <row r="73" spans="1:2" ht="43.2">
      <c r="A73">
        <v>72</v>
      </c>
      <c r="B73" s="9" t="s">
        <v>443</v>
      </c>
    </row>
    <row r="74" spans="1:2" ht="43.2">
      <c r="A74">
        <v>73</v>
      </c>
      <c r="B74" s="9" t="s">
        <v>444</v>
      </c>
    </row>
    <row r="75" spans="1:2" ht="57.6">
      <c r="A75">
        <v>74</v>
      </c>
      <c r="B75" s="9" t="s">
        <v>447</v>
      </c>
    </row>
    <row r="76" spans="1:2" ht="43.2">
      <c r="A76">
        <v>75</v>
      </c>
      <c r="B76" s="55" t="s">
        <v>1326</v>
      </c>
    </row>
    <row r="77" spans="1:2" ht="43.2">
      <c r="A77">
        <v>76</v>
      </c>
      <c r="B77" s="9" t="s">
        <v>450</v>
      </c>
    </row>
    <row r="78" spans="1:2" ht="57.6">
      <c r="A78">
        <v>77</v>
      </c>
      <c r="B78" s="9" t="s">
        <v>453</v>
      </c>
    </row>
    <row r="79" spans="1:2" ht="57.6">
      <c r="A79">
        <v>78</v>
      </c>
      <c r="B79" s="9" t="s">
        <v>454</v>
      </c>
    </row>
    <row r="80" spans="1:2" ht="43.2">
      <c r="A80">
        <v>79</v>
      </c>
      <c r="B80" s="9" t="s">
        <v>457</v>
      </c>
    </row>
    <row r="81" spans="1:2" ht="43.2">
      <c r="A81">
        <v>80</v>
      </c>
      <c r="B81" s="9" t="s">
        <v>460</v>
      </c>
    </row>
    <row r="82" spans="1:2" ht="43.2">
      <c r="A82">
        <v>81</v>
      </c>
      <c r="B82" s="55" t="s">
        <v>1327</v>
      </c>
    </row>
    <row r="83" spans="1:2" ht="43.2">
      <c r="A83">
        <v>82</v>
      </c>
      <c r="B83" s="9" t="s">
        <v>463</v>
      </c>
    </row>
    <row r="84" spans="1:2" ht="43.2">
      <c r="A84">
        <v>83</v>
      </c>
      <c r="B84" s="9" t="s">
        <v>464</v>
      </c>
    </row>
    <row r="85" spans="1:2" ht="43.2">
      <c r="A85">
        <v>84</v>
      </c>
      <c r="B85" s="9" t="s">
        <v>467</v>
      </c>
    </row>
    <row r="86" spans="1:2" ht="43.2">
      <c r="A86">
        <v>85</v>
      </c>
      <c r="B86" s="9" t="s">
        <v>470</v>
      </c>
    </row>
    <row r="87" spans="1:2" ht="28.8">
      <c r="A87">
        <v>86</v>
      </c>
      <c r="B87" s="9" t="s">
        <v>473</v>
      </c>
    </row>
    <row r="88" spans="1:2" ht="28.8">
      <c r="A88">
        <v>87</v>
      </c>
      <c r="B88" s="9" t="s">
        <v>475</v>
      </c>
    </row>
    <row r="89" spans="1:2" ht="43.2">
      <c r="A89">
        <v>88</v>
      </c>
      <c r="B89" s="9" t="s">
        <v>476</v>
      </c>
    </row>
    <row r="90" spans="1:2" ht="43.2">
      <c r="A90">
        <v>89</v>
      </c>
      <c r="B90" s="9" t="s">
        <v>479</v>
      </c>
    </row>
    <row r="91" spans="1:2" ht="43.2">
      <c r="A91">
        <v>90</v>
      </c>
      <c r="B91" s="9" t="s">
        <v>482</v>
      </c>
    </row>
    <row r="92" spans="1:2" ht="43.2">
      <c r="A92">
        <v>91</v>
      </c>
      <c r="B92" s="9" t="s">
        <v>483</v>
      </c>
    </row>
    <row r="93" spans="1:2" ht="43.2">
      <c r="A93">
        <v>92</v>
      </c>
      <c r="B93" s="9" t="s">
        <v>484</v>
      </c>
    </row>
    <row r="94" spans="1:2" ht="28.8">
      <c r="A94">
        <v>93</v>
      </c>
      <c r="B94" s="56" t="s">
        <v>1328</v>
      </c>
    </row>
    <row r="95" spans="1:2" ht="57.6">
      <c r="A95">
        <v>94</v>
      </c>
      <c r="B95" s="9" t="s">
        <v>1329</v>
      </c>
    </row>
    <row r="96" spans="1:2" ht="57.6">
      <c r="A96">
        <v>95</v>
      </c>
      <c r="B96" s="9" t="s">
        <v>490</v>
      </c>
    </row>
    <row r="97" spans="1:2" ht="57.6">
      <c r="A97">
        <v>96</v>
      </c>
      <c r="B97" s="9" t="s">
        <v>492</v>
      </c>
    </row>
    <row r="98" spans="1:2" ht="57.6">
      <c r="A98">
        <v>97</v>
      </c>
      <c r="B98" s="9" t="s">
        <v>493</v>
      </c>
    </row>
    <row r="99" spans="1:2" ht="57.6">
      <c r="A99">
        <v>98</v>
      </c>
      <c r="B99" s="9" t="s">
        <v>494</v>
      </c>
    </row>
    <row r="100" spans="1:2" ht="43.2">
      <c r="A100">
        <v>99</v>
      </c>
      <c r="B100" s="9" t="s">
        <v>497</v>
      </c>
    </row>
    <row r="101" spans="1:2" ht="43.2">
      <c r="A101">
        <v>100</v>
      </c>
      <c r="B101" s="9" t="s">
        <v>499</v>
      </c>
    </row>
    <row r="102" spans="1:2" ht="43.2">
      <c r="A102">
        <v>101</v>
      </c>
      <c r="B102" s="9" t="s">
        <v>502</v>
      </c>
    </row>
    <row r="103" spans="1:2" ht="57.6">
      <c r="A103">
        <v>102</v>
      </c>
      <c r="B103" s="9" t="s">
        <v>503</v>
      </c>
    </row>
    <row r="104" spans="1:2" ht="43.2">
      <c r="A104">
        <v>103</v>
      </c>
      <c r="B104" s="9" t="s">
        <v>506</v>
      </c>
    </row>
    <row r="105" spans="1:2" ht="43.2">
      <c r="A105">
        <v>104</v>
      </c>
      <c r="B105" s="9" t="s">
        <v>510</v>
      </c>
    </row>
    <row r="106" spans="1:2" ht="43.2">
      <c r="A106">
        <v>105</v>
      </c>
      <c r="B106" s="9" t="s">
        <v>513</v>
      </c>
    </row>
    <row r="107" spans="1:2" ht="43.2">
      <c r="A107">
        <v>106</v>
      </c>
      <c r="B107" s="9" t="s">
        <v>516</v>
      </c>
    </row>
    <row r="108" spans="1:2" ht="43.2">
      <c r="A108">
        <v>107</v>
      </c>
      <c r="B108" s="9" t="s">
        <v>517</v>
      </c>
    </row>
    <row r="109" spans="1:2" ht="43.2">
      <c r="A109">
        <v>108</v>
      </c>
      <c r="B109" s="9" t="s">
        <v>518</v>
      </c>
    </row>
    <row r="110" spans="1:2" ht="57.6">
      <c r="A110">
        <v>109</v>
      </c>
      <c r="B110" s="9" t="s">
        <v>519</v>
      </c>
    </row>
    <row r="111" spans="1:2" ht="57.6">
      <c r="A111">
        <v>110</v>
      </c>
      <c r="B111" s="9" t="s">
        <v>520</v>
      </c>
    </row>
    <row r="112" spans="1:2" ht="43.2">
      <c r="A112">
        <v>111</v>
      </c>
      <c r="B112" s="9" t="s">
        <v>521</v>
      </c>
    </row>
    <row r="113" spans="1:2" ht="43.2">
      <c r="A113">
        <v>112</v>
      </c>
      <c r="B113" s="9" t="s">
        <v>522</v>
      </c>
    </row>
    <row r="114" spans="1:2" ht="57.6">
      <c r="A114">
        <v>113</v>
      </c>
      <c r="B114" s="9" t="s">
        <v>523</v>
      </c>
    </row>
    <row r="115" spans="1:2" ht="57.6">
      <c r="A115">
        <v>114</v>
      </c>
      <c r="B115" s="56" t="s">
        <v>1330</v>
      </c>
    </row>
    <row r="116" spans="1:2" ht="57.6">
      <c r="A116">
        <v>115</v>
      </c>
      <c r="B116" s="9" t="s">
        <v>525</v>
      </c>
    </row>
    <row r="117" spans="1:2" ht="43.2">
      <c r="A117">
        <v>116</v>
      </c>
      <c r="B117" s="9" t="s">
        <v>526</v>
      </c>
    </row>
    <row r="118" spans="1:2" ht="43.2">
      <c r="A118">
        <v>117</v>
      </c>
      <c r="B118" s="9" t="s">
        <v>527</v>
      </c>
    </row>
    <row r="119" spans="1:2" ht="43.2">
      <c r="A119">
        <v>118</v>
      </c>
      <c r="B119" s="9" t="s">
        <v>528</v>
      </c>
    </row>
    <row r="120" spans="1:2" ht="43.2">
      <c r="A120">
        <v>119</v>
      </c>
      <c r="B120" s="9" t="s">
        <v>529</v>
      </c>
    </row>
    <row r="121" spans="1:2" ht="43.2">
      <c r="A121">
        <v>120</v>
      </c>
      <c r="B121" s="9" t="s">
        <v>530</v>
      </c>
    </row>
    <row r="122" spans="1:2" ht="43.2">
      <c r="A122">
        <v>121</v>
      </c>
      <c r="B122" s="9" t="s">
        <v>531</v>
      </c>
    </row>
    <row r="123" spans="1:2" ht="43.2">
      <c r="A123">
        <v>122</v>
      </c>
      <c r="B123" s="9" t="s">
        <v>532</v>
      </c>
    </row>
    <row r="124" spans="1:2" ht="43.2">
      <c r="A124">
        <v>123</v>
      </c>
      <c r="B124" s="9" t="s">
        <v>535</v>
      </c>
    </row>
    <row r="125" spans="1:2" ht="28.8">
      <c r="A125">
        <v>124</v>
      </c>
      <c r="B125" s="9" t="s">
        <v>538</v>
      </c>
    </row>
    <row r="126" spans="1:2" ht="43.2">
      <c r="A126">
        <v>125</v>
      </c>
      <c r="B126" s="9" t="s">
        <v>539</v>
      </c>
    </row>
    <row r="127" spans="1:2" ht="43.2">
      <c r="A127">
        <v>126</v>
      </c>
      <c r="B127" s="9" t="s">
        <v>540</v>
      </c>
    </row>
    <row r="128" spans="1:2" ht="43.2">
      <c r="A128">
        <v>127</v>
      </c>
      <c r="B128" s="9" t="s">
        <v>541</v>
      </c>
    </row>
    <row r="129" spans="1:2" ht="43.2">
      <c r="A129">
        <v>128</v>
      </c>
      <c r="B129" s="9" t="s">
        <v>542</v>
      </c>
    </row>
    <row r="130" spans="1:2" ht="43.2">
      <c r="A130">
        <v>129</v>
      </c>
      <c r="B130" s="9" t="s">
        <v>543</v>
      </c>
    </row>
    <row r="131" spans="1:2" ht="43.2">
      <c r="A131">
        <v>130</v>
      </c>
      <c r="B131" s="56" t="s">
        <v>1331</v>
      </c>
    </row>
    <row r="132" spans="1:2" ht="28.8">
      <c r="A132">
        <v>131</v>
      </c>
      <c r="B132" s="9" t="s">
        <v>550</v>
      </c>
    </row>
    <row r="133" spans="1:2" ht="28.8">
      <c r="A133">
        <v>132</v>
      </c>
      <c r="B133" s="9" t="s">
        <v>555</v>
      </c>
    </row>
    <row r="134" spans="1:2" ht="57.6">
      <c r="A134">
        <v>133</v>
      </c>
      <c r="B134" s="9" t="s">
        <v>560</v>
      </c>
    </row>
    <row r="135" spans="1:2" ht="43.2">
      <c r="A135">
        <v>134</v>
      </c>
      <c r="B135" s="9" t="s">
        <v>563</v>
      </c>
    </row>
    <row r="136" spans="1:2" ht="43.2">
      <c r="A136">
        <v>135</v>
      </c>
      <c r="B136" s="9" t="s">
        <v>566</v>
      </c>
    </row>
    <row r="137" spans="1:2" ht="43.2">
      <c r="A137">
        <v>136</v>
      </c>
      <c r="B137" s="9" t="s">
        <v>570</v>
      </c>
    </row>
    <row r="138" spans="1:2" ht="43.2">
      <c r="A138">
        <v>137</v>
      </c>
      <c r="B138" s="9" t="s">
        <v>571</v>
      </c>
    </row>
    <row r="139" spans="1:2" ht="43.2">
      <c r="A139">
        <v>138</v>
      </c>
      <c r="B139" s="9" t="s">
        <v>575</v>
      </c>
    </row>
    <row r="140" spans="1:2" ht="43.2">
      <c r="A140">
        <v>139</v>
      </c>
      <c r="B140" s="9" t="s">
        <v>578</v>
      </c>
    </row>
    <row r="141" spans="1:2" ht="43.2">
      <c r="A141">
        <v>140</v>
      </c>
      <c r="B141" s="9" t="s">
        <v>580</v>
      </c>
    </row>
    <row r="142" spans="1:2" ht="57.6">
      <c r="A142">
        <v>141</v>
      </c>
      <c r="B142" s="9" t="s">
        <v>582</v>
      </c>
    </row>
    <row r="143" spans="1:2" ht="43.2">
      <c r="A143">
        <v>142</v>
      </c>
      <c r="B143" s="9" t="s">
        <v>584</v>
      </c>
    </row>
    <row r="144" spans="1:2" ht="43.2">
      <c r="A144">
        <v>143</v>
      </c>
      <c r="B144" s="9" t="s">
        <v>586</v>
      </c>
    </row>
    <row r="145" spans="1:2" ht="28.8">
      <c r="A145">
        <v>144</v>
      </c>
      <c r="B145" s="9" t="s">
        <v>590</v>
      </c>
    </row>
    <row r="146" spans="1:2" ht="57.6">
      <c r="A146" s="47">
        <v>145</v>
      </c>
      <c r="B146" s="52" t="s">
        <v>1325</v>
      </c>
    </row>
    <row r="147" spans="1:2" ht="28.8">
      <c r="A147">
        <v>146</v>
      </c>
      <c r="B147" s="9" t="s">
        <v>598</v>
      </c>
    </row>
    <row r="148" spans="1:2" ht="43.2">
      <c r="A148">
        <v>147</v>
      </c>
      <c r="B148" s="9" t="s">
        <v>601</v>
      </c>
    </row>
    <row r="149" spans="1:2" ht="43.2">
      <c r="A149">
        <v>148</v>
      </c>
      <c r="B149" s="9" t="s">
        <v>602</v>
      </c>
    </row>
    <row r="150" spans="1:2" ht="43.2">
      <c r="A150">
        <v>149</v>
      </c>
      <c r="B150" s="9" t="s">
        <v>603</v>
      </c>
    </row>
    <row r="151" spans="1:2" ht="57.6">
      <c r="A151">
        <v>150</v>
      </c>
      <c r="B151" s="9" t="s">
        <v>606</v>
      </c>
    </row>
    <row r="152" spans="1:2" ht="43.2">
      <c r="A152">
        <v>151</v>
      </c>
      <c r="B152" s="9" t="s">
        <v>607</v>
      </c>
    </row>
    <row r="153" spans="1:2" ht="43.2">
      <c r="A153">
        <v>152</v>
      </c>
      <c r="B153" s="9" t="s">
        <v>608</v>
      </c>
    </row>
    <row r="154" spans="1:2" ht="28.8">
      <c r="A154">
        <v>153</v>
      </c>
      <c r="B154" s="9" t="s">
        <v>610</v>
      </c>
    </row>
    <row r="155" spans="1:2" ht="28.8">
      <c r="A155" s="9">
        <v>154</v>
      </c>
      <c r="B155" s="9" t="s">
        <v>616</v>
      </c>
    </row>
    <row r="156" spans="1:2" ht="28.8">
      <c r="A156" s="9">
        <v>155</v>
      </c>
      <c r="B156" s="9" t="s">
        <v>624</v>
      </c>
    </row>
    <row r="157" spans="1:2" ht="43.2">
      <c r="A157" s="9">
        <v>156</v>
      </c>
      <c r="B157" s="9" t="s">
        <v>625</v>
      </c>
    </row>
    <row r="158" spans="1:2" ht="43.2">
      <c r="A158" s="9">
        <v>157</v>
      </c>
      <c r="B158" s="9" t="s">
        <v>628</v>
      </c>
    </row>
    <row r="159" spans="1:2" ht="43.2">
      <c r="A159" s="9">
        <v>158</v>
      </c>
      <c r="B159" s="9" t="s">
        <v>631</v>
      </c>
    </row>
    <row r="160" spans="1:2" ht="57.6">
      <c r="A160" s="9">
        <v>159</v>
      </c>
      <c r="B160" s="56" t="s">
        <v>1332</v>
      </c>
    </row>
    <row r="161" spans="1:2" ht="28.8">
      <c r="A161" s="9">
        <v>160</v>
      </c>
      <c r="B161" s="55" t="s">
        <v>1333</v>
      </c>
    </row>
    <row r="162" spans="1:2" ht="43.2">
      <c r="A162" s="9">
        <v>161</v>
      </c>
      <c r="B162" s="9" t="s">
        <v>644</v>
      </c>
    </row>
    <row r="163" spans="1:2" ht="57.6">
      <c r="A163" s="9">
        <v>162</v>
      </c>
      <c r="B163" s="55" t="s">
        <v>1300</v>
      </c>
    </row>
    <row r="164" spans="1:2" ht="43.2">
      <c r="A164" s="9">
        <v>163</v>
      </c>
      <c r="B164" s="9" t="s">
        <v>652</v>
      </c>
    </row>
    <row r="165" spans="1:2" ht="43.2">
      <c r="A165" s="9">
        <v>164</v>
      </c>
      <c r="B165" s="55" t="s">
        <v>1334</v>
      </c>
    </row>
    <row r="166" spans="1:2" ht="43.2">
      <c r="A166" s="9">
        <v>165</v>
      </c>
      <c r="B166" s="55" t="s">
        <v>661</v>
      </c>
    </row>
    <row r="167" spans="1:2" ht="28.8">
      <c r="A167" s="9">
        <v>166</v>
      </c>
      <c r="B167" s="9" t="s">
        <v>662</v>
      </c>
    </row>
    <row r="168" spans="1:2" ht="28.8">
      <c r="A168" s="9">
        <v>167</v>
      </c>
      <c r="B168" s="9" t="s">
        <v>665</v>
      </c>
    </row>
    <row r="169" spans="1:2" ht="28.8">
      <c r="A169" s="9">
        <v>168</v>
      </c>
      <c r="B169" s="9" t="s">
        <v>668</v>
      </c>
    </row>
    <row r="170" spans="1:2" ht="28.8">
      <c r="A170" s="9">
        <v>169</v>
      </c>
      <c r="B170" s="9" t="s">
        <v>671</v>
      </c>
    </row>
    <row r="171" spans="1:2" ht="28.8">
      <c r="A171" s="9">
        <v>170</v>
      </c>
      <c r="B171" s="9" t="s">
        <v>672</v>
      </c>
    </row>
    <row r="172" spans="1:2" ht="28.8">
      <c r="A172" s="9">
        <v>171</v>
      </c>
      <c r="B172" s="9" t="s">
        <v>673</v>
      </c>
    </row>
    <row r="173" spans="1:2" ht="43.2">
      <c r="A173" s="9">
        <v>172</v>
      </c>
      <c r="B173" s="56" t="s">
        <v>1335</v>
      </c>
    </row>
    <row r="174" spans="1:2" ht="43.2">
      <c r="A174">
        <v>173</v>
      </c>
      <c r="B174" s="9" t="s">
        <v>679</v>
      </c>
    </row>
    <row r="175" spans="1:2" ht="43.2">
      <c r="A175" s="9">
        <v>174</v>
      </c>
      <c r="B175" s="9" t="s">
        <v>683</v>
      </c>
    </row>
    <row r="176" spans="1:2" ht="43.2">
      <c r="A176">
        <v>175</v>
      </c>
      <c r="B176" s="9" t="s">
        <v>687</v>
      </c>
    </row>
    <row r="177" spans="1:2" ht="43.2">
      <c r="A177" s="9" t="s">
        <v>1336</v>
      </c>
      <c r="B177" s="54" t="s">
        <v>1337</v>
      </c>
    </row>
    <row r="178" spans="1:2" ht="57.6">
      <c r="A178">
        <v>177</v>
      </c>
      <c r="B178" s="9" t="s">
        <v>692</v>
      </c>
    </row>
    <row r="179" spans="1:2" ht="43.2">
      <c r="A179" s="9">
        <v>178</v>
      </c>
      <c r="B179" s="9" t="s">
        <v>695</v>
      </c>
    </row>
    <row r="180" spans="1:2" ht="43.2">
      <c r="A180">
        <v>179</v>
      </c>
      <c r="B180" s="9" t="s">
        <v>698</v>
      </c>
    </row>
    <row r="181" spans="1:2" ht="28.8">
      <c r="A181" s="9">
        <v>180</v>
      </c>
      <c r="B181" s="9" t="s">
        <v>701</v>
      </c>
    </row>
    <row r="182" spans="1:2" ht="28.8">
      <c r="A182">
        <v>181</v>
      </c>
      <c r="B182" s="9" t="s">
        <v>704</v>
      </c>
    </row>
    <row r="183" spans="1:2" ht="57.6">
      <c r="A183" s="9">
        <v>182</v>
      </c>
      <c r="B183" s="9" t="s">
        <v>705</v>
      </c>
    </row>
    <row r="184" spans="1:2" ht="43.2">
      <c r="A184">
        <v>183</v>
      </c>
      <c r="B184" s="9" t="s">
        <v>708</v>
      </c>
    </row>
    <row r="185" spans="1:2" ht="28.8">
      <c r="A185" s="9">
        <v>184</v>
      </c>
      <c r="B185" s="9" t="s">
        <v>711</v>
      </c>
    </row>
    <row r="186" spans="1:2" ht="28.8">
      <c r="A186">
        <v>185</v>
      </c>
      <c r="B186" s="9" t="s">
        <v>712</v>
      </c>
    </row>
    <row r="187" spans="1:2" ht="43.2">
      <c r="A187" s="9">
        <v>186</v>
      </c>
      <c r="B187" s="9" t="s">
        <v>715</v>
      </c>
    </row>
    <row r="188" spans="1:2" ht="43.2">
      <c r="A188">
        <v>187</v>
      </c>
      <c r="B188" s="56" t="s">
        <v>1338</v>
      </c>
    </row>
    <row r="189" spans="1:2" ht="28.8">
      <c r="A189" s="9">
        <v>188</v>
      </c>
      <c r="B189" s="9" t="s">
        <v>729</v>
      </c>
    </row>
    <row r="190" spans="1:2" ht="43.2">
      <c r="A190">
        <v>189</v>
      </c>
      <c r="B190" s="9" t="s">
        <v>858</v>
      </c>
    </row>
    <row r="191" spans="1:2" ht="43.2">
      <c r="A191" s="9">
        <v>190</v>
      </c>
      <c r="B191" s="9" t="s">
        <v>867</v>
      </c>
    </row>
    <row r="192" spans="1:2" ht="43.2">
      <c r="A192">
        <v>191</v>
      </c>
      <c r="B192" s="9" t="s">
        <v>874</v>
      </c>
    </row>
    <row r="193" spans="1:2" ht="43.2">
      <c r="A193" s="9">
        <v>192</v>
      </c>
      <c r="B193" s="9" t="s">
        <v>881</v>
      </c>
    </row>
    <row r="194" spans="1:2" ht="28.8">
      <c r="A194">
        <v>193</v>
      </c>
      <c r="B194" s="9" t="s">
        <v>1013</v>
      </c>
    </row>
    <row r="195" spans="1:2" ht="28.8">
      <c r="A195" s="9">
        <v>194</v>
      </c>
      <c r="B195" s="9" t="s">
        <v>891</v>
      </c>
    </row>
    <row r="196" spans="1:2" ht="28.8">
      <c r="A196">
        <v>195</v>
      </c>
      <c r="B196" s="9" t="s">
        <v>893</v>
      </c>
    </row>
    <row r="197" spans="1:2" ht="28.8">
      <c r="A197" s="9">
        <v>196</v>
      </c>
      <c r="B197" s="9" t="s">
        <v>899</v>
      </c>
    </row>
    <row r="198" spans="1:2" ht="28.8">
      <c r="A198">
        <v>197</v>
      </c>
      <c r="B198" s="9" t="s">
        <v>900</v>
      </c>
    </row>
    <row r="199" spans="1:2" ht="28.8">
      <c r="A199" s="9">
        <v>198</v>
      </c>
      <c r="B199" s="9" t="s">
        <v>903</v>
      </c>
    </row>
    <row r="200" spans="1:2" ht="28.8">
      <c r="A200">
        <v>199</v>
      </c>
      <c r="B200" s="9" t="s">
        <v>904</v>
      </c>
    </row>
    <row r="201" spans="1:2" ht="28.8">
      <c r="A201" s="9">
        <v>200</v>
      </c>
      <c r="B201" s="9" t="s">
        <v>905</v>
      </c>
    </row>
    <row r="202" spans="1:2" ht="28.8">
      <c r="A202">
        <v>201</v>
      </c>
      <c r="B202" s="9" t="s">
        <v>906</v>
      </c>
    </row>
    <row r="203" spans="1:2" ht="28.8">
      <c r="A203" s="9">
        <v>202</v>
      </c>
      <c r="B203" s="9" t="s">
        <v>907</v>
      </c>
    </row>
    <row r="204" spans="1:2" ht="43.2">
      <c r="A204">
        <v>203</v>
      </c>
      <c r="B204" s="9" t="s">
        <v>910</v>
      </c>
    </row>
    <row r="205" spans="1:2" ht="43.2">
      <c r="A205" s="9">
        <v>204</v>
      </c>
      <c r="B205" s="9" t="s">
        <v>918</v>
      </c>
    </row>
    <row r="206" spans="1:2" ht="28.8">
      <c r="A206">
        <v>205</v>
      </c>
      <c r="B206" s="9" t="s">
        <v>923</v>
      </c>
    </row>
    <row r="207" spans="1:2" ht="57.6">
      <c r="A207" s="9">
        <v>206</v>
      </c>
      <c r="B207" s="9" t="s">
        <v>927</v>
      </c>
    </row>
    <row r="208" spans="1:2" ht="43.2">
      <c r="A208">
        <v>207</v>
      </c>
      <c r="B208" s="9" t="s">
        <v>931</v>
      </c>
    </row>
    <row r="209" spans="1:2" ht="43.2">
      <c r="A209" s="9">
        <v>208</v>
      </c>
      <c r="B209" s="9" t="s">
        <v>934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AEA6F-6AA6-47A4-950C-77B0378DED88}">
  <dimension ref="B2:D8"/>
  <sheetViews>
    <sheetView showGridLines="0" workbookViewId="0">
      <selection activeCell="R17" sqref="R17"/>
    </sheetView>
  </sheetViews>
  <sheetFormatPr defaultRowHeight="14.4"/>
  <cols>
    <col min="2" max="2" width="3.6640625" customWidth="1"/>
    <col min="3" max="3" width="22.44140625" bestFit="1" customWidth="1"/>
    <col min="4" max="4" width="25.6640625" bestFit="1" customWidth="1"/>
  </cols>
  <sheetData>
    <row r="2" spans="2:4">
      <c r="B2" s="91" t="s">
        <v>1344</v>
      </c>
    </row>
    <row r="4" spans="2:4">
      <c r="C4" s="87" t="s">
        <v>945</v>
      </c>
      <c r="D4" t="s">
        <v>1345</v>
      </c>
    </row>
    <row r="5" spans="2:4">
      <c r="C5" t="s">
        <v>1001</v>
      </c>
      <c r="D5" s="92">
        <v>0.72199170124481327</v>
      </c>
    </row>
    <row r="6" spans="2:4">
      <c r="C6" t="s">
        <v>948</v>
      </c>
      <c r="D6" s="92">
        <v>0.19502074688796681</v>
      </c>
    </row>
    <row r="7" spans="2:4">
      <c r="C7" t="s">
        <v>1009</v>
      </c>
      <c r="D7" s="92">
        <v>8.2987551867219914E-2</v>
      </c>
    </row>
    <row r="8" spans="2:4">
      <c r="C8" t="s">
        <v>1343</v>
      </c>
      <c r="D8" s="92">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E78C-C706-4E0A-AB1A-8DBDE88C8205}">
  <dimension ref="A1:E461"/>
  <sheetViews>
    <sheetView workbookViewId="0">
      <selection activeCell="E5" sqref="E5"/>
    </sheetView>
  </sheetViews>
  <sheetFormatPr defaultRowHeight="14.4"/>
  <cols>
    <col min="1" max="1" width="10.6640625" style="67" customWidth="1"/>
  </cols>
  <sheetData>
    <row r="1" spans="1:5" ht="28.8">
      <c r="A1" s="90" t="s">
        <v>21</v>
      </c>
      <c r="C1" s="48" t="s">
        <v>21</v>
      </c>
      <c r="E1" s="48" t="s">
        <v>21</v>
      </c>
    </row>
    <row r="2" spans="1:5" ht="72">
      <c r="A2" s="67" t="s">
        <v>45</v>
      </c>
      <c r="C2" s="67" t="s">
        <v>372</v>
      </c>
      <c r="E2" s="82" t="s">
        <v>864</v>
      </c>
    </row>
    <row r="3" spans="1:5" ht="57.6">
      <c r="A3" s="67" t="s">
        <v>60</v>
      </c>
      <c r="C3" s="67" t="s">
        <v>380</v>
      </c>
      <c r="E3" s="82" t="s">
        <v>872</v>
      </c>
    </row>
    <row r="4" spans="1:5" ht="43.2">
      <c r="A4" s="67" t="s">
        <v>65</v>
      </c>
      <c r="C4" s="67" t="s">
        <v>193</v>
      </c>
      <c r="E4" s="67" t="s">
        <v>878</v>
      </c>
    </row>
    <row r="5" spans="1:5" ht="72">
      <c r="A5" s="67" t="s">
        <v>72</v>
      </c>
      <c r="C5" s="67" t="s">
        <v>569</v>
      </c>
      <c r="E5" s="67" t="s">
        <v>889</v>
      </c>
    </row>
    <row r="6" spans="1:5" ht="86.4">
      <c r="A6" s="67" t="s">
        <v>78</v>
      </c>
      <c r="C6" s="67" t="s">
        <v>597</v>
      </c>
      <c r="E6" s="82" t="s">
        <v>915</v>
      </c>
    </row>
    <row r="7" spans="1:5" ht="72">
      <c r="A7" s="67" t="s">
        <v>79</v>
      </c>
    </row>
    <row r="8" spans="1:5" ht="72">
      <c r="A8" s="67" t="s">
        <v>86</v>
      </c>
    </row>
    <row r="9" spans="1:5" ht="57.6">
      <c r="A9" s="67" t="s">
        <v>91</v>
      </c>
    </row>
    <row r="10" spans="1:5">
      <c r="A10" s="67" t="s">
        <v>101</v>
      </c>
    </row>
    <row r="11" spans="1:5" ht="28.8">
      <c r="A11" s="67" t="s">
        <v>116</v>
      </c>
    </row>
    <row r="12" spans="1:5">
      <c r="A12" s="67" t="s">
        <v>129</v>
      </c>
    </row>
    <row r="13" spans="1:5" ht="57.6">
      <c r="A13" s="67" t="s">
        <v>139</v>
      </c>
    </row>
    <row r="14" spans="1:5" ht="57.6">
      <c r="A14" s="67" t="s">
        <v>159</v>
      </c>
    </row>
    <row r="15" spans="1:5" ht="100.8">
      <c r="A15" s="67" t="s">
        <v>173</v>
      </c>
    </row>
    <row r="16" spans="1:5" ht="86.4">
      <c r="A16" s="67" t="s">
        <v>182</v>
      </c>
    </row>
    <row r="17" spans="1:1" ht="43.2">
      <c r="A17" s="67" t="s">
        <v>190</v>
      </c>
    </row>
    <row r="18" spans="1:1" ht="43.2">
      <c r="A18" s="67" t="s">
        <v>204</v>
      </c>
    </row>
    <row r="19" spans="1:1" ht="57.6">
      <c r="A19" s="67" t="s">
        <v>212</v>
      </c>
    </row>
    <row r="20" spans="1:1" ht="28.8">
      <c r="A20" s="67" t="s">
        <v>219</v>
      </c>
    </row>
    <row r="21" spans="1:1">
      <c r="A21" s="67" t="s">
        <v>193</v>
      </c>
    </row>
    <row r="22" spans="1:1" ht="28.8">
      <c r="A22" s="67" t="s">
        <v>232</v>
      </c>
    </row>
    <row r="23" spans="1:1" ht="43.2">
      <c r="A23" s="67" t="s">
        <v>243</v>
      </c>
    </row>
    <row r="24" spans="1:1" ht="72">
      <c r="A24" s="67" t="s">
        <v>245</v>
      </c>
    </row>
    <row r="25" spans="1:1" ht="72">
      <c r="A25" s="67" t="s">
        <v>246</v>
      </c>
    </row>
    <row r="26" spans="1:1" ht="72">
      <c r="A26" s="67" t="s">
        <v>247</v>
      </c>
    </row>
    <row r="27" spans="1:1" ht="72">
      <c r="A27" s="67" t="s">
        <v>249</v>
      </c>
    </row>
    <row r="28" spans="1:1" ht="72">
      <c r="A28" s="67" t="s">
        <v>250</v>
      </c>
    </row>
    <row r="29" spans="1:1" ht="72">
      <c r="A29" s="67" t="s">
        <v>252</v>
      </c>
    </row>
    <row r="30" spans="1:1" ht="72">
      <c r="A30" s="67" t="s">
        <v>254</v>
      </c>
    </row>
    <row r="31" spans="1:1" ht="72">
      <c r="A31" s="67" t="s">
        <v>255</v>
      </c>
    </row>
    <row r="32" spans="1:1" ht="86.4">
      <c r="A32" s="67" t="s">
        <v>261</v>
      </c>
    </row>
    <row r="33" spans="1:1" ht="72">
      <c r="A33" s="67" t="s">
        <v>263</v>
      </c>
    </row>
    <row r="34" spans="1:1" ht="57.6">
      <c r="A34" s="67" t="s">
        <v>266</v>
      </c>
    </row>
    <row r="35" spans="1:1" ht="72">
      <c r="A35" s="67" t="s">
        <v>268</v>
      </c>
    </row>
    <row r="36" spans="1:1" ht="57.6">
      <c r="A36" s="67" t="s">
        <v>269</v>
      </c>
    </row>
    <row r="37" spans="1:1" ht="57.6">
      <c r="A37" s="67" t="s">
        <v>270</v>
      </c>
    </row>
    <row r="38" spans="1:1" ht="72">
      <c r="A38" s="67" t="s">
        <v>271</v>
      </c>
    </row>
    <row r="39" spans="1:1" ht="72">
      <c r="A39" s="67" t="s">
        <v>273</v>
      </c>
    </row>
    <row r="40" spans="1:1" ht="72">
      <c r="A40" s="67" t="s">
        <v>274</v>
      </c>
    </row>
    <row r="41" spans="1:1" ht="72">
      <c r="A41" s="67" t="s">
        <v>275</v>
      </c>
    </row>
    <row r="42" spans="1:1" ht="57.6">
      <c r="A42" s="67" t="s">
        <v>276</v>
      </c>
    </row>
    <row r="43" spans="1:1" ht="57.6">
      <c r="A43" s="67" t="s">
        <v>278</v>
      </c>
    </row>
    <row r="44" spans="1:1" ht="57.6">
      <c r="A44" s="67" t="s">
        <v>279</v>
      </c>
    </row>
    <row r="45" spans="1:1" ht="57.6">
      <c r="A45" s="67" t="s">
        <v>280</v>
      </c>
    </row>
    <row r="46" spans="1:1" ht="43.2">
      <c r="A46" s="67" t="s">
        <v>287</v>
      </c>
    </row>
    <row r="47" spans="1:1" ht="43.2">
      <c r="A47" s="67" t="s">
        <v>289</v>
      </c>
    </row>
    <row r="48" spans="1:1" ht="43.2">
      <c r="A48" s="67" t="s">
        <v>291</v>
      </c>
    </row>
    <row r="49" spans="1:1" ht="43.2">
      <c r="A49" s="67" t="s">
        <v>292</v>
      </c>
    </row>
    <row r="50" spans="1:1" ht="43.2">
      <c r="A50" s="67" t="s">
        <v>298</v>
      </c>
    </row>
    <row r="51" spans="1:1" ht="28.8">
      <c r="A51" s="67" t="s">
        <v>300</v>
      </c>
    </row>
    <row r="52" spans="1:1" ht="28.8">
      <c r="A52" s="67" t="s">
        <v>301</v>
      </c>
    </row>
    <row r="53" spans="1:1" ht="100.8">
      <c r="A53" s="67" t="s">
        <v>307</v>
      </c>
    </row>
    <row r="54" spans="1:1" ht="28.8">
      <c r="A54" s="67" t="s">
        <v>313</v>
      </c>
    </row>
    <row r="55" spans="1:1" ht="28.8">
      <c r="A55" s="84" t="s">
        <v>322</v>
      </c>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5C233095455B4E8D77A60418F63AE2" ma:contentTypeVersion="17" ma:contentTypeDescription="Create a new document." ma:contentTypeScope="" ma:versionID="d8f27682910d1cad1581df4c3225fcbd">
  <xsd:schema xmlns:xsd="http://www.w3.org/2001/XMLSchema" xmlns:xs="http://www.w3.org/2001/XMLSchema" xmlns:p="http://schemas.microsoft.com/office/2006/metadata/properties" xmlns:ns2="5db17345-b4eb-4637-a02c-6c069878d2b2" xmlns:ns3="b0e85a64-8fc1-4bad-a10c-f0bc3ffd3009" targetNamespace="http://schemas.microsoft.com/office/2006/metadata/properties" ma:root="true" ma:fieldsID="82f5adcd2403d076c54f7052aba3d40c" ns2:_="" ns3:_="">
    <xsd:import namespace="5db17345-b4eb-4637-a02c-6c069878d2b2"/>
    <xsd:import namespace="b0e85a64-8fc1-4bad-a10c-f0bc3ffd3009"/>
    <xsd:element name="properties">
      <xsd:complexType>
        <xsd:sequence>
          <xsd:element name="documentManagement">
            <xsd:complexType>
              <xsd:all>
                <xsd:element ref="ns2:WPleader" minOccurs="0"/>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b17345-b4eb-4637-a02c-6c069878d2b2" elementFormDefault="qualified">
    <xsd:import namespace="http://schemas.microsoft.com/office/2006/documentManagement/types"/>
    <xsd:import namespace="http://schemas.microsoft.com/office/infopath/2007/PartnerControls"/>
    <xsd:element name="WPleader" ma:index="8" nillable="true" ma:displayName="WP leader" ma:format="Dropdown" ma:internalName="WPleader">
      <xsd:simpleType>
        <xsd:restriction base="dms:Choice">
          <xsd:enumeration value="1. UGent"/>
          <xsd:enumeration value="7.WR"/>
          <xsd:enumeration value="6.WU"/>
          <xsd:enumeration value="5.UVIC"/>
          <xsd:enumeration value="12.PWC"/>
          <xsd:enumeration value="8.RIS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e85a64-8fc1-4bad-a10c-f0bc3ffd3009"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6dc7354-0f53-4fe4-9157-4f3b05b1d849}" ma:internalName="TaxCatchAll" ma:showField="CatchAllData" ma:web="b0e85a64-8fc1-4bad-a10c-f0bc3ffd3009">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WPleader xmlns="5db17345-b4eb-4637-a02c-6c069878d2b2" xsi:nil="true"/>
    <lcf76f155ced4ddcb4097134ff3c332f xmlns="5db17345-b4eb-4637-a02c-6c069878d2b2">
      <Terms xmlns="http://schemas.microsoft.com/office/infopath/2007/PartnerControls"/>
    </lcf76f155ced4ddcb4097134ff3c332f>
    <TaxCatchAll xmlns="b0e85a64-8fc1-4bad-a10c-f0bc3ffd3009" xsi:nil="true"/>
  </documentManagement>
</p:properties>
</file>

<file path=customXml/itemProps1.xml><?xml version="1.0" encoding="utf-8"?>
<ds:datastoreItem xmlns:ds="http://schemas.openxmlformats.org/officeDocument/2006/customXml" ds:itemID="{C1507B6E-A095-4682-8A65-64E08BCA1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b17345-b4eb-4637-a02c-6c069878d2b2"/>
    <ds:schemaRef ds:uri="b0e85a64-8fc1-4bad-a10c-f0bc3ffd30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730214-9879-4742-9B6B-D18E439E3B0A}">
  <ds:schemaRefs>
    <ds:schemaRef ds:uri="http://schemas.microsoft.com/sharepoint/v3/contenttype/forms"/>
  </ds:schemaRefs>
</ds:datastoreItem>
</file>

<file path=customXml/itemProps3.xml><?xml version="1.0" encoding="utf-8"?>
<ds:datastoreItem xmlns:ds="http://schemas.openxmlformats.org/officeDocument/2006/customXml" ds:itemID="{111A3ADE-3247-4C40-AA38-92B9377A7298}">
  <ds:schemaRefs>
    <ds:schemaRef ds:uri="http://schemas.microsoft.com/office/2006/metadata/properties"/>
    <ds:schemaRef ds:uri="http://schemas.microsoft.com/office/infopath/2007/PartnerControls"/>
    <ds:schemaRef ds:uri="5db17345-b4eb-4637-a02c-6c069878d2b2"/>
    <ds:schemaRef ds:uri="b0e85a64-8fc1-4bad-a10c-f0bc3ffd30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CM Task 1.2 &amp; Crop yield</vt:lpstr>
      <vt:lpstr>SM &amp; Crop yield </vt:lpstr>
      <vt:lpstr>NM &amp; Crop yield</vt:lpstr>
      <vt:lpstr>Studies archive</vt:lpstr>
      <vt:lpstr>Table 1 variables</vt:lpstr>
      <vt:lpstr>Table 2 managements</vt:lpstr>
      <vt:lpstr>Shu Dublicates</vt:lpstr>
      <vt:lpstr>Percentage of data from studies</vt:lpstr>
      <vt:lpstr>Dublicates treatments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Antonovardaki, Marianna</dc:creator>
  <cp:keywords/>
  <dc:description/>
  <cp:lastModifiedBy>Antonovardaki, Marianna</cp:lastModifiedBy>
  <cp:revision/>
  <dcterms:created xsi:type="dcterms:W3CDTF">2024-04-02T10:02:37Z</dcterms:created>
  <dcterms:modified xsi:type="dcterms:W3CDTF">2024-06-14T11:25:26Z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0x010100805C233095455B4E8D77A60418F63AE2</vt:lpwstr>
  </property>
  <property fmtid="{D5CDD505-2E9C-101B-9397-08002B2CF9AE}" pid="3" name="MediaServiceImageTags">
    <vt:lpwstr/>
  </property>
</Properties>
</file>