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Documents\CareerFoundry Data Analysis\Immersion\Achievement 4\"/>
    </mc:Choice>
  </mc:AlternateContent>
  <xr:revisionPtr revIDLastSave="0" documentId="13_ncr:1_{C38F51DE-D723-4F3C-8029-7BA798F19249}" xr6:coauthVersionLast="47" xr6:coauthVersionMax="47" xr10:uidLastSave="{00000000-0000-0000-0000-000000000000}"/>
  <bookViews>
    <workbookView xWindow="-108" yWindow="-108" windowWidth="23256" windowHeight="12456" firstSheet="5" activeTab="5" xr2:uid="{D1B0881C-A7EF-4A92-85A1-43DA73FDDCF8}"/>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 name="8. Annex"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1" i="12" l="1"/>
  <c r="L21" i="12" s="1"/>
  <c r="L18" i="12"/>
  <c r="L19" i="12"/>
  <c r="L20" i="12"/>
  <c r="L17" i="12"/>
  <c r="K18" i="12"/>
  <c r="K19" i="12"/>
  <c r="K20" i="12"/>
  <c r="K17" i="12"/>
  <c r="K14" i="12"/>
  <c r="M9" i="12"/>
  <c r="M4" i="12"/>
  <c r="M14" i="12" s="1"/>
  <c r="J57" i="7"/>
  <c r="B8" i="4"/>
  <c r="B9" i="4"/>
  <c r="B10" i="4" s="1"/>
  <c r="B11" i="4" s="1"/>
  <c r="B12" i="4" s="1"/>
  <c r="B13" i="4" s="1"/>
  <c r="B14" i="4" s="1"/>
  <c r="B15" i="4" s="1"/>
  <c r="B16" i="4" s="1"/>
  <c r="B17" i="4" s="1"/>
  <c r="H8" i="4"/>
  <c r="H9" i="4"/>
  <c r="H10" i="4"/>
  <c r="H11" i="4"/>
  <c r="H12" i="4"/>
  <c r="H13" i="4"/>
  <c r="H14" i="4"/>
  <c r="H15" i="4"/>
  <c r="H16" i="4"/>
  <c r="H17" i="4"/>
  <c r="H18" i="4"/>
  <c r="H19" i="4"/>
  <c r="H20" i="4"/>
  <c r="H21" i="4"/>
  <c r="H7" i="4"/>
</calcChain>
</file>

<file path=xl/sharedStrings.xml><?xml version="1.0" encoding="utf-8"?>
<sst xmlns="http://schemas.openxmlformats.org/spreadsheetml/2006/main" count="262" uniqueCount="194">
  <si>
    <t>Contents:</t>
  </si>
  <si>
    <t>Columns dropped</t>
  </si>
  <si>
    <t>Columns renamed</t>
  </si>
  <si>
    <t>Columns' type changed</t>
  </si>
  <si>
    <t>Comment/Reason</t>
  </si>
  <si>
    <t xml:space="preserve">New column </t>
  </si>
  <si>
    <t>Dataset</t>
  </si>
  <si>
    <t>Missing values</t>
  </si>
  <si>
    <t>Duplicates</t>
  </si>
  <si>
    <t>orders</t>
  </si>
  <si>
    <t>products</t>
  </si>
  <si>
    <t xml:space="preserve">Column/s it was derived from </t>
  </si>
  <si>
    <t>Population Flow</t>
  </si>
  <si>
    <t>Consistency checks</t>
  </si>
  <si>
    <t>Wrangling steps</t>
  </si>
  <si>
    <t>Column derivations</t>
  </si>
  <si>
    <t>Title page</t>
  </si>
  <si>
    <t>Visualizations</t>
  </si>
  <si>
    <t>Question</t>
  </si>
  <si>
    <t>Conditions</t>
  </si>
  <si>
    <t>Recommendations</t>
  </si>
  <si>
    <t>orders: eval_set</t>
  </si>
  <si>
    <t>orders: order_id = string</t>
  </si>
  <si>
    <t>orders: order_dow --&gt; order_day_of_the_week</t>
  </si>
  <si>
    <t>departments table was transposed for an easier analysis. "Switched columns for rows"</t>
  </si>
  <si>
    <t>edited headers to be understandable</t>
  </si>
  <si>
    <t>orders: user_id = string</t>
  </si>
  <si>
    <t>ORDERS DATASET</t>
  </si>
  <si>
    <t>orders: order_number -&gt; customer_order_count</t>
  </si>
  <si>
    <t xml:space="preserve">Orders shape 49693, 5 </t>
  </si>
  <si>
    <t>Departments (transposed) shape 22,1</t>
  </si>
  <si>
    <t>Column</t>
  </si>
  <si>
    <t xml:space="preserve">product_name </t>
  </si>
  <si>
    <t>Solution</t>
  </si>
  <si>
    <t>-</t>
  </si>
  <si>
    <t>days_since_prior_order</t>
  </si>
  <si>
    <t>Change id</t>
  </si>
  <si>
    <t>Products shape 49672</t>
  </si>
  <si>
    <t>orders_products_prior 32434489</t>
  </si>
  <si>
    <t>df_orders_products_merge 32404859, 14</t>
  </si>
  <si>
    <t>orders_products_merge</t>
  </si>
  <si>
    <t>max_order</t>
  </si>
  <si>
    <t>loyalty_flag</t>
  </si>
  <si>
    <t>mean_price</t>
  </si>
  <si>
    <t>spending_flag</t>
  </si>
  <si>
    <t>frequency_flag</t>
  </si>
  <si>
    <t>median_prior_days</t>
  </si>
  <si>
    <t>user_id, prices</t>
  </si>
  <si>
    <t>user_id,  days since prior order</t>
  </si>
  <si>
    <t>user_id,  customer order count</t>
  </si>
  <si>
    <t>busiest_days_new</t>
  </si>
  <si>
    <t>order day of the week</t>
  </si>
  <si>
    <t>3  categories according to the order day of the week: 
Busiest days (0 or 1), Least busy days (4 or 3), 
Regularly busy (remaining days)</t>
  </si>
  <si>
    <t>busiest_period_of_day</t>
  </si>
  <si>
    <t>order_hour_of_day</t>
  </si>
  <si>
    <t>depending on the hour ranges:
Most orders (10-15), Fewest orders ( 0-5),
Average orders (remaining hours)</t>
  </si>
  <si>
    <t xml:space="preserve"> </t>
  </si>
  <si>
    <t xml:space="preserve">_merge (this is autogenerated) </t>
  </si>
  <si>
    <t>CUSTOMERS DATASET</t>
  </si>
  <si>
    <t xml:space="preserve">all columns were turned into lowercase </t>
  </si>
  <si>
    <t>surnam -&gt; last name</t>
  </si>
  <si>
    <t>n_dependants -&gt; number_of_dependants</t>
  </si>
  <si>
    <t>fam_status -&gt; marital_status</t>
  </si>
  <si>
    <t xml:space="preserve">user_id -&gt; string </t>
  </si>
  <si>
    <t>customers</t>
  </si>
  <si>
    <t>first_name</t>
  </si>
  <si>
    <t xml:space="preserve">Data </t>
  </si>
  <si>
    <t xml:space="preserve">1.2 Busiest hours </t>
  </si>
  <si>
    <t>1.1 Busiest Days</t>
  </si>
  <si>
    <t>2.  Hours with most spending</t>
  </si>
  <si>
    <t>4. Most popular departments</t>
  </si>
  <si>
    <t>5.1 Customer loyality</t>
  </si>
  <si>
    <t>5.4 Customer profiles</t>
  </si>
  <si>
    <t>5.5 Customer profiles by region</t>
  </si>
  <si>
    <t>5.2 Income and age correlation</t>
  </si>
  <si>
    <t>orders_products_all</t>
  </si>
  <si>
    <t>income_group</t>
  </si>
  <si>
    <t>age_group</t>
  </si>
  <si>
    <t>income</t>
  </si>
  <si>
    <t>age</t>
  </si>
  <si>
    <t>5.3 Number of dependants and age</t>
  </si>
  <si>
    <t>The busiest hours are between 9am and 16pm</t>
  </si>
  <si>
    <t xml:space="preserve">3 Distribution of products regarding price category </t>
  </si>
  <si>
    <t>The hours with most spending are between midnight and 6am. 
Specifically between 3am and 4 am</t>
  </si>
  <si>
    <t>5.5.2 Customer spending: by region: high spenders</t>
  </si>
  <si>
    <t>5.5 Customer spending by region</t>
  </si>
  <si>
    <t>Focusing now on the high spenders, we can see that the amount of customers is again in the following order:
3,4,2,1</t>
  </si>
  <si>
    <t>Observations</t>
  </si>
  <si>
    <t xml:space="preserve">The busiest days are Saturday, Sunday and Friday  
</t>
  </si>
  <si>
    <t>The busiest days are Saturday, Sunday and Friday.
The busiest hours are between 9am and 16pm</t>
  </si>
  <si>
    <t>Are there particular times of the day when people spend the most money?</t>
  </si>
  <si>
    <t xml:space="preserve">Advertise high price items between 0 and 5 am. </t>
  </si>
  <si>
    <t>What are the price range groupings?</t>
  </si>
  <si>
    <t>What are the busiest days of the week and hours of the day?</t>
  </si>
  <si>
    <t>Are there certain types of products that are more popular than others? Specifically which departments are more popular</t>
  </si>
  <si>
    <t>The top 3 departments are produce, dairy eggs and snacks 
in that order. This chart shows the top 10 from 21 categories</t>
  </si>
  <si>
    <t>What are the different types of customers in the system and how their ordering behaviors differ?</t>
  </si>
  <si>
    <t xml:space="preserve">Are there differences in ordering habits based on a customer’s loyalty status? </t>
  </si>
  <si>
    <t>Are there differences in ordering habits based on a customer’s region?</t>
  </si>
  <si>
    <t>What is the distribution of customer frequency?</t>
  </si>
  <si>
    <t xml:space="preserve">Create incentives for regular customers and non frequent customers to become frequent customers. Membership or literally giving a small discount if they ordered in less than 10 days from their last order. </t>
  </si>
  <si>
    <t xml:space="preserve">This empty value indicates that there were no prior orders before this. 
Meaning that this is the first order a custgomer made. 
It should be kept like this. </t>
  </si>
  <si>
    <t>Dropped the duplicate rows</t>
  </si>
  <si>
    <t>Dropped the missing value rows</t>
  </si>
  <si>
    <t xml:space="preserve">Do nothing. Leave them as nan values. 
This is not relevant for the analysis.
Since the final dataset should not have personal identifiable information, it makes sense to 
do nothing about these values. 
The names columns will be deleted. </t>
  </si>
  <si>
    <t xml:space="preserve">We count how many orders a customer made. 
This column shows the maxium value of orders a customer made. It is simply the total number of orders a customer has made. </t>
  </si>
  <si>
    <t>This value is different for each customer. 
Using the values of the max column we have three categories.
The "Loyal customer" who has more than 40 orders.
The "Regular customer" who has 10 to 40 orders
The "New customer" who  has less than 10 orders</t>
  </si>
  <si>
    <t xml:space="preserve">This value is personal for each customer and indicates their average spending. 
In other words from all the products that they bought, this is the average price of those products. </t>
  </si>
  <si>
    <t>Using that average value from the mean_price column, we have 2 categories for customers. 
"High spender" is a customer that had an average price higher than 10. 
Low spender is an mean price less than 10.</t>
  </si>
  <si>
    <t xml:space="preserve">For every order a customer made there is a column called days_since_prior_order. 
For these values, the median was calculated. This value is the median for every customer, so it is always different. Some customers shop weekly others shop every month. This value tries to the median of those values for each customer. </t>
  </si>
  <si>
    <t>Using the median prior days we have 3 categories. 
Frequent customers are those with a less or equal median than 10 days. 
Non frequent customers have a median higher than 20 days</t>
  </si>
  <si>
    <t>Using the age column we have 4 age groups/ranges. 
Young adult
Adult
Middle age 
Senior</t>
  </si>
  <si>
    <t>Using the income column we have now 3 income groups/ranges: 
Low income 
Average income
High income</t>
  </si>
  <si>
    <t>customer_profile</t>
  </si>
  <si>
    <r>
      <t xml:space="preserve">By combining several columns we can achieve different customer profiles: 
</t>
    </r>
    <r>
      <rPr>
        <b/>
        <sz val="11"/>
        <rFont val="Calibri"/>
        <family val="2"/>
        <scheme val="minor"/>
      </rPr>
      <t>Active Parent:</t>
    </r>
    <r>
      <rPr>
        <sz val="11"/>
        <rFont val="Calibri"/>
        <family val="2"/>
        <scheme val="minor"/>
      </rPr>
      <t xml:space="preserve"> Number of dependants less than 1, Married and Young adult/Adult 
</t>
    </r>
    <r>
      <rPr>
        <b/>
        <sz val="11"/>
        <rFont val="Calibri"/>
        <family val="2"/>
        <scheme val="minor"/>
      </rPr>
      <t xml:space="preserve">Family without kids: </t>
    </r>
    <r>
      <rPr>
        <sz val="11"/>
        <rFont val="Calibri"/>
        <family val="2"/>
        <scheme val="minor"/>
      </rPr>
      <t xml:space="preserve">Number of dependants is 1, married.
</t>
    </r>
    <r>
      <rPr>
        <b/>
        <sz val="11"/>
        <rFont val="Calibri"/>
        <family val="2"/>
        <scheme val="minor"/>
      </rPr>
      <t>Budget Shopper:</t>
    </r>
    <r>
      <rPr>
        <sz val="11"/>
        <rFont val="Calibri"/>
        <family val="2"/>
        <scheme val="minor"/>
      </rPr>
      <t xml:space="preserve"> Low spender and low income  
</t>
    </r>
    <r>
      <rPr>
        <b/>
        <sz val="11"/>
        <rFont val="Calibri"/>
        <family val="2"/>
        <scheme val="minor"/>
      </rPr>
      <t xml:space="preserve">Young Professional: </t>
    </r>
    <r>
      <rPr>
        <sz val="11"/>
        <rFont val="Calibri"/>
        <family val="2"/>
        <scheme val="minor"/>
      </rPr>
      <t xml:space="preserve">High Income/average income, young adult and single.  
</t>
    </r>
    <r>
      <rPr>
        <b/>
        <sz val="11"/>
        <rFont val="Calibri"/>
        <family val="2"/>
        <scheme val="minor"/>
      </rPr>
      <t xml:space="preserve">Affluent Adult: </t>
    </r>
    <r>
      <rPr>
        <sz val="11"/>
        <rFont val="Calibri"/>
        <family val="2"/>
        <scheme val="minor"/>
      </rPr>
      <t xml:space="preserve">Average/high income, middle age or senior.
</t>
    </r>
    <r>
      <rPr>
        <b/>
        <sz val="11"/>
        <rFont val="Calibri"/>
        <family val="2"/>
        <scheme val="minor"/>
      </rPr>
      <t xml:space="preserve">No profile: </t>
    </r>
    <r>
      <rPr>
        <sz val="11"/>
        <rFont val="Calibri"/>
        <family val="2"/>
        <scheme val="minor"/>
      </rPr>
      <t>no profile yet .</t>
    </r>
  </si>
  <si>
    <t>income_group, age_group, 
marital_status, number of dependants</t>
  </si>
  <si>
    <t>region</t>
  </si>
  <si>
    <t>state</t>
  </si>
  <si>
    <r>
      <rPr>
        <sz val="11"/>
        <rFont val="Calibri"/>
        <family val="2"/>
        <scheme val="minor"/>
      </rPr>
      <t xml:space="preserve">Regions based on the following link: </t>
    </r>
    <r>
      <rPr>
        <u/>
        <sz val="11"/>
        <color theme="10"/>
        <rFont val="Calibri"/>
        <family val="2"/>
        <scheme val="minor"/>
      </rPr>
      <t xml:space="preserve">
https://simple.wikipedia.org/wiki/List_of_regions_of_the_United_States</t>
    </r>
  </si>
  <si>
    <t xml:space="preserve">Place advertisements at the peak times which are Saturday and Sunday.
These advertisements should be between 9am and 16pm. </t>
  </si>
  <si>
    <t xml:space="preserve">Bundle products from product, dairy eggs and snacks with other departments that are not so popular or also with high range price products.
If you buy dry goods pasta you will get a discount on the dairy price. Bundled items. </t>
  </si>
  <si>
    <t>The relationship between age and income is not so strong. 
We can see however some trends. 
Before 40 years, there seems to be an income threshold. Peopl younger than 40 years are earning less than 400,000 $ However we can notice that after some age threshold the income does change (example: 40 years)</t>
  </si>
  <si>
    <t xml:space="preserve">The hours with most spending are between midnight and 6am. 
Specifically between 3am and 4 am. Spending drops after 6am. At 10am it goes up again. </t>
  </si>
  <si>
    <t xml:space="preserve">High-range </t>
  </si>
  <si>
    <t xml:space="preserve">Low-range   </t>
  </si>
  <si>
    <t xml:space="preserve">Mid-range       </t>
  </si>
  <si>
    <t>Most of the products sold are mid-range (67.47%). Followed by low-range prices (31.24%). The smalles share of products sold is the high-range (1.29%)</t>
  </si>
  <si>
    <t>produce</t>
  </si>
  <si>
    <t>snacks</t>
  </si>
  <si>
    <t>beverages</t>
  </si>
  <si>
    <t>frozen</t>
  </si>
  <si>
    <t>pantry</t>
  </si>
  <si>
    <t>bakery</t>
  </si>
  <si>
    <t>deli</t>
  </si>
  <si>
    <t>household</t>
  </si>
  <si>
    <t>breakfast</t>
  </si>
  <si>
    <t>babies</t>
  </si>
  <si>
    <t>international</t>
  </si>
  <si>
    <t>alcohol</t>
  </si>
  <si>
    <t>pets</t>
  </si>
  <si>
    <t>missing</t>
  </si>
  <si>
    <t>other</t>
  </si>
  <si>
    <t>bulk</t>
  </si>
  <si>
    <t>dairy eggs</t>
  </si>
  <si>
    <t>canned goods</t>
  </si>
  <si>
    <t>dry goods pasta</t>
  </si>
  <si>
    <t>meat seafood</t>
  </si>
  <si>
    <t>personal care</t>
  </si>
  <si>
    <t>Department</t>
  </si>
  <si>
    <t>Share of total items sold</t>
  </si>
  <si>
    <t xml:space="preserve">% of total </t>
  </si>
  <si>
    <t>Top 10 Departments</t>
  </si>
  <si>
    <t>Total</t>
  </si>
  <si>
    <r>
      <t>The top 10 departments represent</t>
    </r>
    <r>
      <rPr>
        <b/>
        <i/>
        <sz val="11"/>
        <rFont val="Calibri"/>
        <family val="2"/>
        <scheme val="minor"/>
      </rPr>
      <t xml:space="preserve"> 88.68%</t>
    </r>
    <r>
      <rPr>
        <i/>
        <sz val="11"/>
        <rFont val="Calibri"/>
        <family val="2"/>
        <scheme val="minor"/>
      </rPr>
      <t xml:space="preserve"> of all sales. 
Produce is the highest overall with </t>
    </r>
    <r>
      <rPr>
        <b/>
        <i/>
        <sz val="11"/>
        <rFont val="Calibri"/>
        <family val="2"/>
        <scheme val="minor"/>
      </rPr>
      <t>29.32%</t>
    </r>
    <r>
      <rPr>
        <i/>
        <sz val="11"/>
        <rFont val="Calibri"/>
        <family val="2"/>
        <scheme val="minor"/>
      </rPr>
      <t xml:space="preserve">
Followed by dairy eggs with </t>
    </r>
    <r>
      <rPr>
        <b/>
        <i/>
        <sz val="11"/>
        <rFont val="Calibri"/>
        <family val="2"/>
        <scheme val="minor"/>
      </rPr>
      <t>16.72%</t>
    </r>
    <r>
      <rPr>
        <i/>
        <sz val="11"/>
        <rFont val="Calibri"/>
        <family val="2"/>
        <scheme val="minor"/>
      </rPr>
      <t xml:space="preserve"> and snacks with </t>
    </r>
    <r>
      <rPr>
        <b/>
        <i/>
        <sz val="11"/>
        <rFont val="Calibri"/>
        <family val="2"/>
        <scheme val="minor"/>
      </rPr>
      <t>8.93%</t>
    </r>
    <r>
      <rPr>
        <i/>
        <sz val="11"/>
        <rFont val="Calibri"/>
        <family val="2"/>
        <scheme val="minor"/>
      </rPr>
      <t xml:space="preserve">
For a complete list of all departments see 8. Annex</t>
    </r>
  </si>
  <si>
    <t>Affluent mature</t>
  </si>
  <si>
    <t>Budget shopper</t>
  </si>
  <si>
    <t>Active Parent</t>
  </si>
  <si>
    <t>Young professional</t>
  </si>
  <si>
    <t>Family without kids</t>
  </si>
  <si>
    <t>No profile</t>
  </si>
  <si>
    <t>Customer profile</t>
  </si>
  <si>
    <t>Number of customers</t>
  </si>
  <si>
    <t>Percentage of total</t>
  </si>
  <si>
    <t xml:space="preserve">	53.17%</t>
  </si>
  <si>
    <t xml:space="preserve">	29.49%</t>
  </si>
  <si>
    <t xml:space="preserve">	7.07%</t>
  </si>
  <si>
    <t>% of total</t>
  </si>
  <si>
    <t>The largest customer share is the "Affluent Mature" with 53.17%.
Followed by the "Budget Shopper" with 29.49%
The other profiles are very similar in distribution ranging from 2.29% to 7.07%</t>
  </si>
  <si>
    <t>Midwest</t>
  </si>
  <si>
    <t>Northeast</t>
  </si>
  <si>
    <t>South</t>
  </si>
  <si>
    <t>West</t>
  </si>
  <si>
    <t>High spender</t>
  </si>
  <si>
    <t>Low spender</t>
  </si>
  <si>
    <t>Total High spender</t>
  </si>
  <si>
    <t>Total Low spender</t>
  </si>
  <si>
    <t>Customer count</t>
  </si>
  <si>
    <t>This chart compares high spenders and low spenders. It also showcases the distribution of said groups withing regions. In general the low spender customers make up 97.40% of all customers while the high spenders make up only 2.60% of the population. 
Regardless of their spending, both groups have the same behavior. Most  spending occurs in the South and the least spending happens in the Northeast</t>
  </si>
  <si>
    <t>Regional customer distribution</t>
  </si>
  <si>
    <t>Customers by region</t>
  </si>
  <si>
    <t>Customers</t>
  </si>
  <si>
    <t>Price range category</t>
  </si>
  <si>
    <t>There is no clear relationship between number of dependants and age</t>
  </si>
  <si>
    <t>Most of the customers are regular customers which make up 49% of all customers. 
New customers are the smalles share of customers with 19.27% 
This information is based on how many orders they have placed since they became a customer</t>
  </si>
  <si>
    <t>Most of the products sold are mid-range (67.47%). 
Followed by low-range prices (31.24%). The smalles share of products sold is the high-range (1.29%)</t>
  </si>
  <si>
    <t>a</t>
  </si>
  <si>
    <t xml:space="preserve">Bundle Mid-range products with low range products or high range products </t>
  </si>
  <si>
    <t xml:space="preserve">Find out why are Active parents, young professionals and families without kids not being a large part of the customer population. Maybe the marketing is not reaching them? 
Since the affluent mature is the customer that most shops, one could consider to partner with another company in another sector that has a similar customer base. 
Creating cross promotions could bring customers from different sources of the same profile. </t>
  </si>
  <si>
    <t xml:space="preserve">Create incentives so that new customers try to be regular customers and for regular customers to become loyal customers. Discount at the 10th order. Discount at the 20th order. </t>
  </si>
  <si>
    <t xml:space="preserve"> In general the low spender customers make up 97.40% of all customers while the high spenders make up only 2.60% of the population. 
Regardless of their region, customers spend more in the south and spend the least in the northeast</t>
  </si>
  <si>
    <t xml:space="preserve">Adjust the offer of items and prices to best serve the top 3 demographics and their spending habits. Maybe analyse what products do the other demographics shop and try to lock new customers of smaller demographics. Dive deeper into why is the market share in the northeast so low. </t>
  </si>
  <si>
    <t>When we observer the number of customers the largest share of customers is the frequent customer  with  46.69%. 
Followed by the regular customer with 30.77%
The smallest share is the non-frequent customer with 22.54%
This difference becomes larger when we observe the percentage of orders placed by each group: 
The frequent customer will place 68.48% of all orders
The refular customer placed 22.17% of all orders
Non-frequent customers placed 9.35% of all orders</t>
  </si>
  <si>
    <t>Customer order frequency according to frequency status</t>
  </si>
  <si>
    <t>Customer distribution according to frequency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</si>
</sst>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scheme val="minor"/>
    </font>
    <font>
      <sz val="11"/>
      <color theme="0"/>
      <name val="Calibri"/>
      <family val="2"/>
      <scheme val="minor"/>
    </font>
    <font>
      <sz val="8"/>
      <color rgb="FF000000"/>
      <name val="Courier New"/>
      <family val="3"/>
    </font>
    <font>
      <sz val="14"/>
      <color theme="2" tint="-9.9978637043366805E-2"/>
      <name val="Calibri Light"/>
      <family val="2"/>
      <scheme val="major"/>
    </font>
    <font>
      <i/>
      <sz val="11"/>
      <color theme="1"/>
      <name val="Calibri"/>
      <family val="2"/>
      <scheme val="minor"/>
    </font>
    <font>
      <b/>
      <sz val="16"/>
      <color theme="1"/>
      <name val="Arial"/>
      <family val="2"/>
    </font>
    <font>
      <sz val="12"/>
      <color theme="1"/>
      <name val="Arial"/>
      <family val="2"/>
    </font>
    <font>
      <b/>
      <sz val="12"/>
      <color theme="1"/>
      <name val="Arial"/>
      <family val="2"/>
    </font>
    <font>
      <sz val="11"/>
      <color theme="1"/>
      <name val="Arial"/>
      <family val="2"/>
    </font>
    <font>
      <u/>
      <sz val="11"/>
      <color theme="10"/>
      <name val="Calibri"/>
      <family val="2"/>
      <scheme val="minor"/>
    </font>
    <font>
      <sz val="11"/>
      <color theme="1"/>
      <name val="Calibri"/>
      <family val="2"/>
      <scheme val="minor"/>
    </font>
    <font>
      <sz val="11"/>
      <color rgb="FFFF0000"/>
      <name val="Calibri"/>
      <family val="2"/>
      <scheme val="minor"/>
    </font>
    <font>
      <i/>
      <sz val="11"/>
      <color rgb="FFFF0000"/>
      <name val="Calibri"/>
      <family val="2"/>
      <scheme val="minor"/>
    </font>
    <font>
      <sz val="11"/>
      <name val="Calibri"/>
      <family val="2"/>
      <scheme val="minor"/>
    </font>
    <font>
      <b/>
      <sz val="11"/>
      <name val="Calibri"/>
      <family val="2"/>
      <scheme val="minor"/>
    </font>
    <font>
      <u/>
      <sz val="11"/>
      <color theme="8"/>
      <name val="Calibri"/>
      <family val="2"/>
      <scheme val="minor"/>
    </font>
    <font>
      <i/>
      <sz val="11"/>
      <name val="Calibri"/>
      <family val="2"/>
      <scheme val="minor"/>
    </font>
    <font>
      <b/>
      <i/>
      <sz val="11"/>
      <name val="Calibri"/>
      <family val="2"/>
      <scheme val="minor"/>
    </font>
    <font>
      <sz val="10"/>
      <color theme="1"/>
      <name val="Calibri"/>
      <family val="2"/>
      <scheme val="minor"/>
    </font>
    <font>
      <sz val="11"/>
      <color rgb="FF000000"/>
      <name val="Calibri"/>
      <family val="2"/>
      <scheme val="minor"/>
    </font>
    <font>
      <i/>
      <sz val="12"/>
      <color theme="1"/>
      <name val="Arial"/>
      <family val="2"/>
    </font>
  </fonts>
  <fills count="7">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4" tint="0.59999389629810485"/>
        <bgColor indexed="64"/>
      </patternFill>
    </fill>
  </fills>
  <borders count="58">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uble">
        <color auto="1"/>
      </left>
      <right/>
      <top style="double">
        <color auto="1"/>
      </top>
      <bottom style="dotted">
        <color theme="2" tint="-0.24994659260841701"/>
      </bottom>
      <diagonal/>
    </border>
    <border>
      <left/>
      <right/>
      <top style="double">
        <color auto="1"/>
      </top>
      <bottom style="dotted">
        <color theme="2" tint="-0.24994659260841701"/>
      </bottom>
      <diagonal/>
    </border>
    <border>
      <left/>
      <right style="double">
        <color auto="1"/>
      </right>
      <top style="double">
        <color auto="1"/>
      </top>
      <bottom style="dotted">
        <color theme="2" tint="-0.24994659260841701"/>
      </bottom>
      <diagonal/>
    </border>
    <border>
      <left/>
      <right style="thin">
        <color auto="1"/>
      </right>
      <top style="double">
        <color auto="1"/>
      </top>
      <bottom style="double">
        <color auto="1"/>
      </bottom>
      <diagonal/>
    </border>
    <border>
      <left/>
      <right/>
      <top style="double">
        <color auto="1"/>
      </top>
      <bottom style="hair">
        <color theme="2" tint="-0.24994659260841701"/>
      </bottom>
      <diagonal/>
    </border>
    <border>
      <left/>
      <right/>
      <top/>
      <bottom style="hair">
        <color theme="2" tint="-0.24994659260841701"/>
      </bottom>
      <diagonal/>
    </border>
    <border>
      <left/>
      <right/>
      <top style="hair">
        <color theme="2" tint="-0.24994659260841701"/>
      </top>
      <bottom style="hair">
        <color theme="2" tint="-0.24994659260841701"/>
      </bottom>
      <diagonal/>
    </border>
    <border>
      <left/>
      <right/>
      <top style="hair">
        <color theme="2" tint="-0.24994659260841701"/>
      </top>
      <bottom style="double">
        <color auto="1"/>
      </bottom>
      <diagonal/>
    </border>
    <border>
      <left/>
      <right style="hair">
        <color theme="2" tint="-0.24994659260841701"/>
      </right>
      <top/>
      <bottom style="hair">
        <color theme="2" tint="-0.24994659260841701"/>
      </bottom>
      <diagonal/>
    </border>
    <border>
      <left/>
      <right style="hair">
        <color theme="2" tint="-0.24994659260841701"/>
      </right>
      <top style="hair">
        <color theme="2" tint="-0.24994659260841701"/>
      </top>
      <bottom style="hair">
        <color theme="2" tint="-0.2499465926084170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style="hair">
        <color theme="2" tint="-0.24994659260841701"/>
      </left>
      <right style="thin">
        <color indexed="64"/>
      </right>
      <top style="double">
        <color auto="1"/>
      </top>
      <bottom style="hair">
        <color theme="2" tint="-0.24994659260841701"/>
      </bottom>
      <diagonal/>
    </border>
    <border>
      <left style="hair">
        <color theme="2" tint="-0.24994659260841701"/>
      </left>
      <right style="thin">
        <color indexed="64"/>
      </right>
      <top style="hair">
        <color theme="2" tint="-0.24994659260841701"/>
      </top>
      <bottom style="hair">
        <color theme="2" tint="-0.24994659260841701"/>
      </bottom>
      <diagonal/>
    </border>
    <border>
      <left style="hair">
        <color theme="2" tint="-0.24994659260841701"/>
      </left>
      <right style="thin">
        <color indexed="64"/>
      </right>
      <top/>
      <bottom style="hair">
        <color theme="2" tint="-0.24994659260841701"/>
      </bottom>
      <diagonal/>
    </border>
    <border>
      <left/>
      <right style="thin">
        <color indexed="64"/>
      </right>
      <top style="double">
        <color auto="1"/>
      </top>
      <bottom style="hair">
        <color theme="2" tint="-0.24994659260841701"/>
      </bottom>
      <diagonal/>
    </border>
    <border>
      <left/>
      <right style="thin">
        <color indexed="64"/>
      </right>
      <top/>
      <bottom style="hair">
        <color theme="2" tint="-0.24994659260841701"/>
      </bottom>
      <diagonal/>
    </border>
    <border>
      <left/>
      <right style="thin">
        <color indexed="64"/>
      </right>
      <top style="hair">
        <color theme="2" tint="-0.24994659260841701"/>
      </top>
      <bottom style="hair">
        <color theme="2" tint="-0.2499465926084170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15" fillId="0" borderId="0" applyNumberFormat="0" applyFill="0" applyBorder="0" applyAlignment="0" applyProtection="0"/>
    <xf numFmtId="0" fontId="21" fillId="0" borderId="0" applyNumberFormat="0" applyFill="0" applyBorder="0" applyAlignment="0" applyProtection="0"/>
    <xf numFmtId="9" fontId="16" fillId="0" borderId="0" applyFont="0" applyFill="0" applyBorder="0" applyAlignment="0" applyProtection="0"/>
  </cellStyleXfs>
  <cellXfs count="175">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10" xfId="0" applyBorder="1"/>
    <xf numFmtId="0" fontId="0" fillId="0" borderId="11" xfId="0" applyBorder="1"/>
    <xf numFmtId="0" fontId="0" fillId="0" borderId="13" xfId="0" applyBorder="1"/>
    <xf numFmtId="0" fontId="0" fillId="0" borderId="14" xfId="0" applyBorder="1"/>
    <xf numFmtId="0" fontId="0" fillId="0" borderId="16" xfId="0" applyBorder="1"/>
    <xf numFmtId="0" fontId="2" fillId="0" borderId="0" xfId="0" applyFont="1"/>
    <xf numFmtId="0" fontId="3" fillId="0" borderId="0" xfId="0" applyFont="1"/>
    <xf numFmtId="0" fontId="4" fillId="0" borderId="0" xfId="0" applyFont="1"/>
    <xf numFmtId="0" fontId="5" fillId="0" borderId="0" xfId="0" applyFont="1"/>
    <xf numFmtId="0" fontId="0" fillId="0" borderId="20" xfId="0" applyBorder="1"/>
    <xf numFmtId="0" fontId="0" fillId="0" borderId="21" xfId="0" applyBorder="1"/>
    <xf numFmtId="0" fontId="0" fillId="0" borderId="1" xfId="0" quotePrefix="1" applyBorder="1"/>
    <xf numFmtId="0" fontId="0" fillId="0" borderId="22" xfId="0" applyBorder="1"/>
    <xf numFmtId="0" fontId="0" fillId="0" borderId="23" xfId="0" applyBorder="1"/>
    <xf numFmtId="0" fontId="8" fillId="0" borderId="0" xfId="0" applyFont="1" applyAlignment="1">
      <alignment horizontal="left" vertical="center"/>
    </xf>
    <xf numFmtId="0" fontId="0" fillId="2" borderId="27" xfId="0" applyFill="1" applyBorder="1" applyAlignment="1">
      <alignment horizontal="center" vertical="center"/>
    </xf>
    <xf numFmtId="0" fontId="0" fillId="0" borderId="8" xfId="0" applyBorder="1" applyAlignment="1">
      <alignment horizontal="center"/>
    </xf>
    <xf numFmtId="0" fontId="0" fillId="0" borderId="17" xfId="0" applyBorder="1" applyAlignment="1">
      <alignment horizontal="center"/>
    </xf>
    <xf numFmtId="0" fontId="0" fillId="0" borderId="19" xfId="0" applyBorder="1" applyAlignment="1">
      <alignment horizontal="center"/>
    </xf>
    <xf numFmtId="0" fontId="0" fillId="0" borderId="28" xfId="0" applyBorder="1" applyAlignment="1">
      <alignment horizontal="left"/>
    </xf>
    <xf numFmtId="0" fontId="0" fillId="0" borderId="29" xfId="0" applyBorder="1" applyAlignment="1">
      <alignment horizontal="left"/>
    </xf>
    <xf numFmtId="0" fontId="0" fillId="0" borderId="30" xfId="0" applyBorder="1" applyAlignment="1">
      <alignment horizontal="left"/>
    </xf>
    <xf numFmtId="0" fontId="0" fillId="0" borderId="30" xfId="0" applyBorder="1"/>
    <xf numFmtId="0" fontId="0" fillId="0" borderId="31" xfId="0" applyBorder="1"/>
    <xf numFmtId="0" fontId="7" fillId="0" borderId="0" xfId="0" applyFont="1"/>
    <xf numFmtId="0" fontId="0" fillId="0" borderId="0" xfId="0" applyFont="1"/>
    <xf numFmtId="0" fontId="0" fillId="2" borderId="34" xfId="0" applyFill="1" applyBorder="1" applyAlignment="1">
      <alignment horizontal="center" vertical="center"/>
    </xf>
    <xf numFmtId="0" fontId="0" fillId="2" borderId="35" xfId="0" applyFill="1" applyBorder="1" applyAlignment="1">
      <alignment horizontal="center" vertical="center"/>
    </xf>
    <xf numFmtId="0" fontId="0" fillId="2" borderId="36" xfId="0" applyFill="1" applyBorder="1" applyAlignment="1">
      <alignment horizontal="center" vertical="center"/>
    </xf>
    <xf numFmtId="0" fontId="0" fillId="0" borderId="32" xfId="0" applyFont="1" applyBorder="1" applyAlignment="1">
      <alignment horizontal="center" vertical="center"/>
    </xf>
    <xf numFmtId="0" fontId="0" fillId="0" borderId="33" xfId="0" applyFont="1" applyBorder="1" applyAlignment="1">
      <alignment horizontal="center" vertical="center"/>
    </xf>
    <xf numFmtId="0" fontId="0" fillId="0" borderId="30" xfId="0" applyFont="1" applyBorder="1" applyAlignment="1">
      <alignment horizontal="left" vertical="center" wrapText="1"/>
    </xf>
    <xf numFmtId="0" fontId="0" fillId="0" borderId="37" xfId="0" applyFont="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0" borderId="40" xfId="0" applyFont="1" applyBorder="1" applyAlignment="1">
      <alignment horizontal="center" vertical="center"/>
    </xf>
    <xf numFmtId="0" fontId="0" fillId="0" borderId="41" xfId="0" applyFont="1" applyBorder="1" applyAlignment="1">
      <alignment horizontal="center" vertical="center"/>
    </xf>
    <xf numFmtId="0" fontId="0" fillId="0" borderId="42" xfId="0" applyFont="1" applyBorder="1" applyAlignment="1">
      <alignment horizontal="center" vertical="center"/>
    </xf>
    <xf numFmtId="0" fontId="0" fillId="0" borderId="9" xfId="0" applyBorder="1" applyAlignment="1">
      <alignment horizontal="center" vertical="center"/>
    </xf>
    <xf numFmtId="0" fontId="0" fillId="0" borderId="19" xfId="0"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18" xfId="0" applyBorder="1" applyAlignment="1">
      <alignment horizontal="center" vertical="center"/>
    </xf>
    <xf numFmtId="0" fontId="0" fillId="0" borderId="13"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9" fillId="0" borderId="0" xfId="0" applyFont="1"/>
    <xf numFmtId="0" fontId="0" fillId="0" borderId="0" xfId="0" applyAlignment="1">
      <alignment horizontal="left" vertical="top"/>
    </xf>
    <xf numFmtId="0" fontId="6" fillId="0" borderId="0" xfId="0" applyFont="1"/>
    <xf numFmtId="0" fontId="12" fillId="0" borderId="48" xfId="0" applyFont="1" applyBorder="1" applyAlignment="1">
      <alignment horizontal="left" vertical="center" wrapText="1"/>
    </xf>
    <xf numFmtId="0" fontId="12" fillId="0" borderId="56" xfId="0" applyFont="1" applyBorder="1" applyAlignment="1">
      <alignment horizontal="left" vertical="center" wrapText="1"/>
    </xf>
    <xf numFmtId="0" fontId="13" fillId="0" borderId="56" xfId="0" applyFont="1" applyBorder="1" applyAlignment="1">
      <alignment horizontal="left" vertical="center" wrapText="1"/>
    </xf>
    <xf numFmtId="0" fontId="13" fillId="0" borderId="45" xfId="0" applyFont="1" applyBorder="1" applyAlignment="1">
      <alignment horizontal="left" vertical="center" wrapText="1"/>
    </xf>
    <xf numFmtId="0" fontId="13" fillId="0" borderId="49" xfId="0" applyFont="1" applyBorder="1" applyAlignment="1">
      <alignment horizontal="left" vertical="center" wrapText="1"/>
    </xf>
    <xf numFmtId="0" fontId="13" fillId="0" borderId="53" xfId="0" applyFont="1" applyBorder="1" applyAlignment="1">
      <alignment horizontal="left" vertical="center" wrapText="1"/>
    </xf>
    <xf numFmtId="0" fontId="12" fillId="0" borderId="45" xfId="0" applyFont="1" applyBorder="1" applyAlignment="1">
      <alignment horizontal="left" vertical="center" wrapText="1"/>
    </xf>
    <xf numFmtId="0" fontId="0" fillId="0" borderId="0" xfId="0" applyAlignment="1">
      <alignment horizontal="left" vertical="center"/>
    </xf>
    <xf numFmtId="0" fontId="5" fillId="0" borderId="0" xfId="0" applyFont="1" applyAlignment="1">
      <alignment horizontal="left" vertical="center"/>
    </xf>
    <xf numFmtId="0" fontId="12" fillId="0" borderId="50" xfId="0" applyFont="1" applyBorder="1" applyAlignment="1">
      <alignment horizontal="left" vertical="center" wrapText="1"/>
    </xf>
    <xf numFmtId="0" fontId="12" fillId="0" borderId="51" xfId="0" applyFont="1" applyBorder="1" applyAlignment="1">
      <alignment horizontal="left" vertical="center" wrapText="1"/>
    </xf>
    <xf numFmtId="0" fontId="12" fillId="0" borderId="49" xfId="0" applyFont="1" applyBorder="1" applyAlignment="1">
      <alignment horizontal="left" vertical="center" wrapText="1"/>
    </xf>
    <xf numFmtId="0" fontId="12" fillId="0" borderId="0" xfId="0" applyFont="1" applyBorder="1" applyAlignment="1">
      <alignment horizontal="left" vertical="center" wrapText="1"/>
    </xf>
    <xf numFmtId="0" fontId="12" fillId="0" borderId="52" xfId="0" applyFont="1" applyBorder="1" applyAlignment="1">
      <alignment horizontal="left" vertical="center" wrapText="1"/>
    </xf>
    <xf numFmtId="0" fontId="12" fillId="0" borderId="53" xfId="0" applyFont="1" applyBorder="1" applyAlignment="1">
      <alignment horizontal="left" vertical="center" wrapText="1"/>
    </xf>
    <xf numFmtId="0" fontId="12" fillId="0" borderId="54" xfId="0" applyFont="1" applyBorder="1" applyAlignment="1">
      <alignment horizontal="left" vertical="center" wrapText="1"/>
    </xf>
    <xf numFmtId="0" fontId="12" fillId="0" borderId="55" xfId="0" applyFont="1" applyBorder="1" applyAlignment="1">
      <alignment horizontal="left" vertical="center" wrapText="1"/>
    </xf>
    <xf numFmtId="0" fontId="12" fillId="0" borderId="50" xfId="0" quotePrefix="1" applyFont="1" applyBorder="1" applyAlignment="1">
      <alignment horizontal="left" vertical="center" wrapText="1"/>
    </xf>
    <xf numFmtId="0" fontId="12" fillId="0" borderId="0" xfId="0" quotePrefix="1" applyFont="1" applyBorder="1" applyAlignment="1">
      <alignment horizontal="left" vertical="center" wrapText="1"/>
    </xf>
    <xf numFmtId="0" fontId="12" fillId="0" borderId="54" xfId="0" quotePrefix="1" applyFont="1" applyBorder="1" applyAlignment="1">
      <alignment horizontal="left" vertical="center" wrapText="1"/>
    </xf>
    <xf numFmtId="0" fontId="14" fillId="0" borderId="50" xfId="0" applyFont="1" applyBorder="1" applyAlignment="1">
      <alignment horizontal="left" vertical="center" wrapText="1"/>
    </xf>
    <xf numFmtId="0" fontId="14" fillId="0" borderId="0" xfId="0" applyFont="1" applyBorder="1" applyAlignment="1">
      <alignment horizontal="left" vertical="center" wrapText="1"/>
    </xf>
    <xf numFmtId="0" fontId="14" fillId="0" borderId="54" xfId="0" applyFont="1" applyBorder="1" applyAlignment="1">
      <alignment horizontal="left" vertical="center" wrapText="1"/>
    </xf>
    <xf numFmtId="0" fontId="12" fillId="0" borderId="43" xfId="0" applyFont="1" applyBorder="1" applyAlignment="1">
      <alignment horizontal="left" vertical="center" wrapText="1"/>
    </xf>
    <xf numFmtId="0" fontId="12" fillId="0" borderId="44" xfId="0" applyFont="1" applyBorder="1" applyAlignment="1">
      <alignment horizontal="left" vertical="center" wrapText="1"/>
    </xf>
    <xf numFmtId="0" fontId="13" fillId="0" borderId="48" xfId="0" applyFont="1" applyBorder="1" applyAlignment="1">
      <alignment horizontal="left" vertical="center" wrapText="1"/>
    </xf>
    <xf numFmtId="0" fontId="11" fillId="4" borderId="43" xfId="0" applyFont="1" applyFill="1" applyBorder="1" applyAlignment="1">
      <alignment horizontal="left" vertical="center"/>
    </xf>
    <xf numFmtId="0" fontId="11" fillId="5" borderId="43" xfId="0" applyFont="1" applyFill="1" applyBorder="1" applyAlignment="1">
      <alignment horizontal="left" vertical="center"/>
    </xf>
    <xf numFmtId="0" fontId="11" fillId="6" borderId="43" xfId="0" applyFont="1" applyFill="1" applyBorder="1" applyAlignment="1">
      <alignment horizontal="left" vertical="center"/>
    </xf>
    <xf numFmtId="0" fontId="0" fillId="0" borderId="0" xfId="0" applyBorder="1" applyAlignment="1">
      <alignment horizontal="left" vertical="center"/>
    </xf>
    <xf numFmtId="0" fontId="0" fillId="0" borderId="49" xfId="0" applyBorder="1" applyAlignment="1">
      <alignment horizontal="left" vertical="center"/>
    </xf>
    <xf numFmtId="0" fontId="0" fillId="0" borderId="45" xfId="0" applyBorder="1" applyAlignment="1">
      <alignment horizontal="left" vertical="center"/>
    </xf>
    <xf numFmtId="0" fontId="0" fillId="0" borderId="53" xfId="0" applyBorder="1" applyAlignment="1">
      <alignment horizontal="left" vertical="center"/>
    </xf>
    <xf numFmtId="0" fontId="13" fillId="0" borderId="44" xfId="0" applyFont="1" applyBorder="1" applyAlignment="1">
      <alignment vertical="center" wrapText="1"/>
    </xf>
    <xf numFmtId="0" fontId="13" fillId="0" borderId="43" xfId="0" applyFont="1" applyBorder="1" applyAlignment="1">
      <alignment horizontal="left" vertical="center" wrapText="1"/>
    </xf>
    <xf numFmtId="0" fontId="6" fillId="0" borderId="24" xfId="0" applyFont="1" applyBorder="1" applyAlignment="1">
      <alignment horizontal="center" vertical="center"/>
    </xf>
    <xf numFmtId="0" fontId="6" fillId="0" borderId="25" xfId="0" applyFont="1" applyBorder="1" applyAlignment="1">
      <alignment horizontal="center" vertical="center"/>
    </xf>
    <xf numFmtId="0" fontId="6" fillId="0" borderId="26" xfId="0" applyFont="1" applyBorder="1" applyAlignment="1">
      <alignment horizontal="center" vertical="center"/>
    </xf>
    <xf numFmtId="0" fontId="10" fillId="0" borderId="0" xfId="0" applyFont="1" applyAlignment="1">
      <alignment horizontal="left" vertical="top" wrapText="1"/>
    </xf>
    <xf numFmtId="0" fontId="10" fillId="0" borderId="0" xfId="0" applyFont="1" applyAlignment="1">
      <alignment horizontal="left" vertical="top"/>
    </xf>
    <xf numFmtId="0" fontId="0" fillId="0" borderId="10" xfId="0" applyBorder="1" applyAlignment="1">
      <alignment horizontal="left" wrapText="1"/>
    </xf>
    <xf numFmtId="0" fontId="0" fillId="0" borderId="19" xfId="0" applyBorder="1" applyAlignment="1">
      <alignment horizontal="left"/>
    </xf>
    <xf numFmtId="0" fontId="0" fillId="0" borderId="13" xfId="0" applyBorder="1" applyAlignment="1">
      <alignment horizontal="left"/>
    </xf>
    <xf numFmtId="0" fontId="0" fillId="0" borderId="13" xfId="0" applyBorder="1" applyAlignment="1">
      <alignment horizontal="left" wrapText="1"/>
    </xf>
    <xf numFmtId="0" fontId="0" fillId="0" borderId="29" xfId="0" quotePrefix="1" applyFont="1" applyBorder="1" applyAlignment="1">
      <alignment horizontal="left" vertical="center" wrapText="1"/>
    </xf>
    <xf numFmtId="0" fontId="17" fillId="0" borderId="30" xfId="0" applyFont="1" applyBorder="1" applyAlignment="1">
      <alignment horizontal="left" vertical="center" wrapText="1"/>
    </xf>
    <xf numFmtId="0" fontId="18" fillId="0" borderId="0" xfId="0" applyFont="1" applyAlignment="1">
      <alignment horizontal="left" vertical="top" wrapText="1"/>
    </xf>
    <xf numFmtId="0" fontId="0" fillId="0" borderId="0" xfId="0" applyFont="1" applyBorder="1" applyAlignment="1">
      <alignment horizontal="center" vertical="center"/>
    </xf>
    <xf numFmtId="0" fontId="17" fillId="0" borderId="0" xfId="0" applyFont="1" applyBorder="1" applyAlignment="1">
      <alignment horizontal="left" vertical="center" wrapText="1"/>
    </xf>
    <xf numFmtId="0" fontId="19" fillId="0" borderId="30" xfId="0" applyFont="1" applyBorder="1" applyAlignment="1">
      <alignment horizontal="left" vertical="center" wrapText="1"/>
    </xf>
    <xf numFmtId="0" fontId="0" fillId="0" borderId="38" xfId="0" applyFont="1" applyBorder="1" applyAlignment="1">
      <alignment horizontal="center" vertical="center" wrapText="1"/>
    </xf>
    <xf numFmtId="0" fontId="15" fillId="0" borderId="30" xfId="1" applyBorder="1" applyAlignment="1">
      <alignment horizontal="left" vertical="center" wrapText="1"/>
    </xf>
    <xf numFmtId="10" fontId="0" fillId="0" borderId="0" xfId="0" applyNumberFormat="1"/>
    <xf numFmtId="0" fontId="0" fillId="0" borderId="51" xfId="0" applyBorder="1"/>
    <xf numFmtId="0" fontId="0" fillId="0" borderId="52" xfId="0" applyBorder="1"/>
    <xf numFmtId="0" fontId="0" fillId="0" borderId="55" xfId="0" applyBorder="1"/>
    <xf numFmtId="0" fontId="22" fillId="0" borderId="0" xfId="0" applyFont="1" applyAlignment="1">
      <alignment horizontal="left" vertical="top" wrapText="1"/>
    </xf>
    <xf numFmtId="0" fontId="0" fillId="0" borderId="44" xfId="0" applyBorder="1"/>
    <xf numFmtId="0" fontId="0" fillId="0" borderId="47" xfId="0" applyBorder="1"/>
    <xf numFmtId="0" fontId="0" fillId="0" borderId="45" xfId="0" applyBorder="1"/>
    <xf numFmtId="0" fontId="0" fillId="0" borderId="49" xfId="0" applyBorder="1"/>
    <xf numFmtId="0" fontId="0" fillId="0" borderId="53" xfId="0" applyBorder="1"/>
    <xf numFmtId="10" fontId="0" fillId="0" borderId="48" xfId="0" applyNumberFormat="1" applyBorder="1" applyAlignment="1">
      <alignment horizontal="center"/>
    </xf>
    <xf numFmtId="10" fontId="0" fillId="0" borderId="56" xfId="0" applyNumberFormat="1" applyBorder="1" applyAlignment="1">
      <alignment horizontal="center"/>
    </xf>
    <xf numFmtId="10" fontId="0" fillId="0" borderId="57" xfId="0" applyNumberFormat="1" applyBorder="1" applyAlignment="1">
      <alignment horizontal="center"/>
    </xf>
    <xf numFmtId="0" fontId="0" fillId="0" borderId="44" xfId="0" applyBorder="1" applyAlignment="1">
      <alignment horizontal="centerContinuous"/>
    </xf>
    <xf numFmtId="0" fontId="0" fillId="0" borderId="46" xfId="0" applyBorder="1" applyAlignment="1">
      <alignment horizontal="centerContinuous"/>
    </xf>
    <xf numFmtId="0" fontId="0" fillId="0" borderId="47" xfId="0" applyBorder="1" applyAlignment="1">
      <alignment horizontal="centerContinuous"/>
    </xf>
    <xf numFmtId="0" fontId="0" fillId="0" borderId="43" xfId="0" applyBorder="1"/>
    <xf numFmtId="10" fontId="0" fillId="0" borderId="43" xfId="0" applyNumberFormat="1" applyBorder="1"/>
    <xf numFmtId="0" fontId="0" fillId="0" borderId="43" xfId="0" applyBorder="1" applyAlignment="1">
      <alignment horizontal="center"/>
    </xf>
    <xf numFmtId="10" fontId="0" fillId="0" borderId="43" xfId="0" applyNumberFormat="1" applyBorder="1" applyAlignment="1">
      <alignment horizontal="center"/>
    </xf>
    <xf numFmtId="2" fontId="0" fillId="0" borderId="0" xfId="0" applyNumberFormat="1"/>
    <xf numFmtId="0" fontId="0" fillId="0" borderId="0" xfId="0" applyBorder="1"/>
    <xf numFmtId="0" fontId="24" fillId="0" borderId="49" xfId="0" applyFont="1" applyBorder="1"/>
    <xf numFmtId="0" fontId="24" fillId="0" borderId="52" xfId="0" applyFont="1" applyBorder="1"/>
    <xf numFmtId="0" fontId="24" fillId="0" borderId="47" xfId="0" applyFont="1" applyBorder="1" applyAlignment="1">
      <alignment horizontal="center"/>
    </xf>
    <xf numFmtId="10" fontId="24" fillId="0" borderId="47" xfId="0" applyNumberFormat="1" applyFont="1" applyBorder="1" applyAlignment="1">
      <alignment horizontal="center"/>
    </xf>
    <xf numFmtId="0" fontId="24" fillId="0" borderId="53" xfId="0" applyFont="1" applyBorder="1"/>
    <xf numFmtId="0" fontId="24" fillId="0" borderId="55" xfId="0" applyFont="1" applyBorder="1"/>
    <xf numFmtId="0" fontId="24" fillId="0" borderId="44" xfId="0" applyFont="1" applyBorder="1" applyAlignment="1">
      <alignment horizontal="centerContinuous"/>
    </xf>
    <xf numFmtId="0" fontId="24" fillId="0" borderId="47" xfId="0" applyFont="1" applyBorder="1" applyAlignment="1">
      <alignment horizontal="centerContinuous"/>
    </xf>
    <xf numFmtId="0" fontId="10" fillId="0" borderId="0" xfId="0" applyFont="1" applyBorder="1" applyAlignment="1">
      <alignment horizontal="left" vertical="top" wrapText="1"/>
    </xf>
    <xf numFmtId="0" fontId="0" fillId="0" borderId="50" xfId="0" applyBorder="1"/>
    <xf numFmtId="0" fontId="0" fillId="0" borderId="54" xfId="0" applyBorder="1"/>
    <xf numFmtId="0" fontId="0" fillId="0" borderId="48" xfId="0" applyBorder="1"/>
    <xf numFmtId="0" fontId="0" fillId="0" borderId="57" xfId="0" applyBorder="1"/>
    <xf numFmtId="0" fontId="0" fillId="0" borderId="48" xfId="0" applyBorder="1" applyAlignment="1">
      <alignment horizontal="center"/>
    </xf>
    <xf numFmtId="0" fontId="22" fillId="0" borderId="0" xfId="0" applyFont="1" applyAlignment="1">
      <alignment horizontal="left" vertical="top"/>
    </xf>
    <xf numFmtId="10" fontId="0" fillId="0" borderId="43" xfId="3" applyNumberFormat="1" applyFont="1" applyBorder="1"/>
    <xf numFmtId="10" fontId="0" fillId="0" borderId="47" xfId="3" applyNumberFormat="1" applyFont="1" applyBorder="1" applyAlignment="1">
      <alignment horizontal="center"/>
    </xf>
    <xf numFmtId="0" fontId="25" fillId="0" borderId="45" xfId="0" applyFont="1" applyBorder="1" applyAlignment="1">
      <alignment horizontal="centerContinuous" vertical="center"/>
    </xf>
    <xf numFmtId="0" fontId="0" fillId="0" borderId="51" xfId="0" applyFont="1" applyBorder="1" applyAlignment="1">
      <alignment horizontal="centerContinuous"/>
    </xf>
    <xf numFmtId="0" fontId="25" fillId="0" borderId="49" xfId="0" applyFont="1" applyBorder="1" applyAlignment="1">
      <alignment horizontal="centerContinuous" vertical="center"/>
    </xf>
    <xf numFmtId="0" fontId="0" fillId="0" borderId="52" xfId="0" applyFont="1" applyBorder="1" applyAlignment="1">
      <alignment horizontal="centerContinuous"/>
    </xf>
    <xf numFmtId="0" fontId="25" fillId="0" borderId="53" xfId="0" applyFont="1" applyBorder="1" applyAlignment="1">
      <alignment horizontal="centerContinuous" vertical="center"/>
    </xf>
    <xf numFmtId="0" fontId="0" fillId="0" borderId="55" xfId="0" applyFont="1" applyBorder="1" applyAlignment="1">
      <alignment horizontal="centerContinuous"/>
    </xf>
    <xf numFmtId="10" fontId="0" fillId="0" borderId="48" xfId="0" applyNumberFormat="1" applyFont="1" applyBorder="1" applyAlignment="1">
      <alignment horizontal="center"/>
    </xf>
    <xf numFmtId="10" fontId="0" fillId="0" borderId="56" xfId="0" applyNumberFormat="1" applyFont="1" applyBorder="1" applyAlignment="1">
      <alignment horizontal="center"/>
    </xf>
    <xf numFmtId="10" fontId="0" fillId="0" borderId="57" xfId="0" applyNumberFormat="1" applyFont="1" applyBorder="1" applyAlignment="1">
      <alignment horizontal="center"/>
    </xf>
    <xf numFmtId="0" fontId="14" fillId="0" borderId="43" xfId="0" applyFont="1" applyBorder="1" applyAlignment="1">
      <alignment horizontal="left" vertical="center" wrapText="1"/>
    </xf>
    <xf numFmtId="0" fontId="26" fillId="0" borderId="0" xfId="0" applyFont="1" applyBorder="1" applyAlignment="1">
      <alignment vertical="center" wrapText="1"/>
    </xf>
    <xf numFmtId="0" fontId="26" fillId="0" borderId="47" xfId="0" applyFont="1" applyBorder="1" applyAlignment="1">
      <alignment vertical="center" wrapText="1"/>
    </xf>
    <xf numFmtId="0" fontId="26" fillId="0" borderId="43" xfId="0" applyFont="1" applyBorder="1" applyAlignment="1">
      <alignment vertical="center" wrapText="1"/>
    </xf>
    <xf numFmtId="0" fontId="12" fillId="3" borderId="45" xfId="0" applyFont="1" applyFill="1" applyBorder="1" applyAlignment="1">
      <alignment horizontal="left" vertical="center" wrapText="1"/>
    </xf>
    <xf numFmtId="0" fontId="12" fillId="3" borderId="50" xfId="0" applyFont="1" applyFill="1" applyBorder="1" applyAlignment="1">
      <alignment horizontal="left" vertical="center" wrapText="1"/>
    </xf>
    <xf numFmtId="0" fontId="12" fillId="3" borderId="51" xfId="0" applyFont="1" applyFill="1" applyBorder="1" applyAlignment="1">
      <alignment horizontal="left" vertical="center" wrapText="1"/>
    </xf>
    <xf numFmtId="0" fontId="12" fillId="3" borderId="49" xfId="0" applyFont="1" applyFill="1" applyBorder="1" applyAlignment="1">
      <alignment horizontal="left" vertical="center" wrapText="1"/>
    </xf>
    <xf numFmtId="0" fontId="12" fillId="3" borderId="0" xfId="0" applyFont="1" applyFill="1" applyBorder="1" applyAlignment="1">
      <alignment horizontal="left" vertical="center" wrapText="1"/>
    </xf>
    <xf numFmtId="0" fontId="12" fillId="3" borderId="52" xfId="0" applyFont="1" applyFill="1" applyBorder="1" applyAlignment="1">
      <alignment horizontal="left" vertical="center" wrapText="1"/>
    </xf>
    <xf numFmtId="0" fontId="0" fillId="3" borderId="49" xfId="0" applyFill="1" applyBorder="1" applyAlignment="1">
      <alignment horizontal="left" vertical="center"/>
    </xf>
    <xf numFmtId="0" fontId="0" fillId="3" borderId="0" xfId="0" applyFill="1" applyBorder="1" applyAlignment="1">
      <alignment horizontal="left" vertical="center"/>
    </xf>
    <xf numFmtId="0" fontId="0" fillId="3" borderId="52" xfId="0" applyFill="1" applyBorder="1" applyAlignment="1">
      <alignment horizontal="left" vertical="center"/>
    </xf>
    <xf numFmtId="0" fontId="0" fillId="3" borderId="53" xfId="0" applyFill="1" applyBorder="1" applyAlignment="1">
      <alignment horizontal="left" vertical="center"/>
    </xf>
    <xf numFmtId="0" fontId="0" fillId="3" borderId="54" xfId="0" applyFill="1" applyBorder="1" applyAlignment="1">
      <alignment horizontal="left" vertical="center"/>
    </xf>
    <xf numFmtId="0" fontId="0" fillId="3" borderId="55" xfId="0" applyFill="1" applyBorder="1" applyAlignment="1">
      <alignment horizontal="left" vertical="center"/>
    </xf>
    <xf numFmtId="0" fontId="10" fillId="0" borderId="0" xfId="0" applyFont="1" applyAlignment="1">
      <alignment vertical="center"/>
    </xf>
  </cellXfs>
  <cellStyles count="4">
    <cellStyle name="Followed Hyperlink" xfId="2" builtinId="9" customBuiltin="1"/>
    <cellStyle name="Hyperlink" xfId="1" builtinId="8"/>
    <cellStyle name="Normal" xfId="0" builtinId="0"/>
    <cellStyle name="Percent" xfId="3" builtinId="5"/>
  </cellStyles>
  <dxfs count="11">
    <dxf>
      <fill>
        <patternFill>
          <bgColor theme="9" tint="0.79998168889431442"/>
        </patternFill>
      </fill>
    </dxf>
    <dxf>
      <font>
        <i val="0"/>
      </font>
      <alignment horizontal="left" vertical="center" textRotation="0" wrapText="0" indent="0" justifyLastLine="0" shrinkToFit="0" readingOrder="0"/>
      <border diagonalUp="0" diagonalDown="0" outline="0">
        <left style="hair">
          <color theme="2" tint="-0.24994659260841701"/>
        </left>
        <right/>
        <top style="hair">
          <color theme="2" tint="-0.24994659260841701"/>
        </top>
        <bottom style="hair">
          <color theme="2" tint="-0.24994659260841701"/>
        </bottom>
      </border>
    </dxf>
    <dxf>
      <font>
        <i val="0"/>
      </font>
      <alignment horizontal="center" vertical="center" textRotation="0" wrapText="0" indent="0" justifyLastLine="0" shrinkToFit="0" readingOrder="0"/>
      <border diagonalUp="0" diagonalDown="0">
        <left style="hair">
          <color theme="2" tint="-0.24994659260841701"/>
        </left>
        <right style="thin">
          <color indexed="64"/>
        </right>
        <top style="hair">
          <color theme="2" tint="-0.24994659260841701"/>
        </top>
        <bottom style="hair">
          <color theme="2" tint="-0.24994659260841701"/>
        </bottom>
        <vertical/>
      </border>
    </dxf>
    <dxf>
      <font>
        <i val="0"/>
      </font>
      <alignment horizontal="center" vertical="center" textRotation="0" wrapText="0" indent="0" justifyLastLine="0" shrinkToFit="0" readingOrder="0"/>
      <border diagonalUp="0" diagonalDown="0" outline="0">
        <left style="hair">
          <color theme="2" tint="-0.24994659260841701"/>
        </left>
        <right style="hair">
          <color theme="2" tint="-0.24994659260841701"/>
        </right>
        <top style="hair">
          <color theme="2" tint="-0.24994659260841701"/>
        </top>
        <bottom style="hair">
          <color theme="2" tint="-0.24994659260841701"/>
        </bottom>
      </border>
    </dxf>
    <dxf>
      <font>
        <i val="0"/>
      </font>
      <alignment horizontal="center" vertical="center" textRotation="0" wrapText="0" indent="0" justifyLastLine="0" shrinkToFit="0" readingOrder="0"/>
      <border diagonalUp="0" diagonalDown="0">
        <left/>
        <right style="thin">
          <color indexed="64"/>
        </right>
        <top style="hair">
          <color theme="2" tint="-0.24994659260841701"/>
        </top>
        <bottom style="hair">
          <color theme="2" tint="-0.24994659260841701"/>
        </bottom>
        <vertical/>
      </border>
    </dxf>
    <dxf>
      <border outline="0">
        <left style="double">
          <color auto="1"/>
        </left>
        <right style="double">
          <color auto="1"/>
        </right>
        <top style="double">
          <color auto="1"/>
        </top>
        <bottom style="double">
          <color auto="1"/>
        </bottom>
      </border>
    </dxf>
    <dxf>
      <font>
        <i val="0"/>
      </font>
    </dxf>
    <dxf>
      <border outline="0">
        <bottom style="double">
          <color auto="1"/>
        </bottom>
      </border>
    </dxf>
    <dxf>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auto="1"/>
        </left>
        <right style="thin">
          <color auto="1"/>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0"/>
      <tableStyleElement type="headerRow" dxfId="9"/>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a:t>
          </a:r>
          <a:r>
            <a:rPr lang="en-DE" sz="1600">
              <a:solidFill>
                <a:schemeClr val="bg2">
                  <a:lumMod val="50000"/>
                </a:schemeClr>
              </a:solidFill>
            </a:rPr>
            <a:t>3421083</a:t>
          </a:r>
          <a:endParaRPr lang="en-US" sz="12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DE" sz="1200">
              <a:solidFill>
                <a:schemeClr val="bg2">
                  <a:lumMod val="50000"/>
                </a:schemeClr>
              </a:solidFill>
            </a:rPr>
            <a:t>3421083</a:t>
          </a:r>
          <a:endParaRPr lang="en-US" sz="1200">
            <a:solidFill>
              <a:schemeClr val="bg2">
                <a:lumMod val="50000"/>
              </a:schemeClr>
            </a:solidFill>
          </a:endParaRP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DE" sz="1400" b="0" i="0" u="none"/>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DE" sz="1200">
              <a:solidFill>
                <a:schemeClr val="bg2">
                  <a:lumMod val="50000"/>
                </a:schemeClr>
              </a:solidFill>
            </a:rPr>
            <a:t>49672</a:t>
          </a:r>
          <a:endParaRPr lang="en-US" sz="1200">
            <a:solidFill>
              <a:schemeClr val="bg2">
                <a:lumMod val="50000"/>
              </a:schemeClr>
            </a:solidFill>
          </a:endParaRP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DE"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DE" sz="1200">
              <a:solidFill>
                <a:schemeClr val="bg2">
                  <a:lumMod val="50000"/>
                </a:schemeClr>
              </a:solidFill>
            </a:rPr>
            <a:t>32434489</a:t>
          </a:r>
          <a:endParaRPr lang="en-US" sz="1200">
            <a:solidFill>
              <a:schemeClr val="bg2">
                <a:lumMod val="50000"/>
              </a:schemeClr>
            </a:solidFill>
          </a:endParaRP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DE" sz="1400">
              <a:solidFill>
                <a:schemeClr val="bg2">
                  <a:lumMod val="50000"/>
                </a:schemeClr>
              </a:solidFill>
            </a:rPr>
            <a:t>206209</a:t>
          </a:r>
          <a:endParaRPr lang="en-US" sz="14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DE" sz="1200">
              <a:solidFill>
                <a:schemeClr val="bg2">
                  <a:lumMod val="50000"/>
                </a:schemeClr>
              </a:solidFill>
            </a:rPr>
            <a:t>206209</a:t>
          </a:r>
          <a:endParaRPr lang="en-US" sz="1200">
            <a:solidFill>
              <a:schemeClr val="bg2">
                <a:lumMod val="50000"/>
              </a:schemeClr>
            </a:solidFill>
          </a:endParaRP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9883" y="757804"/>
          <a:ext cx="599955" cy="68302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932" y="35709"/>
          <a:ext cx="1009971" cy="706947"/>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5449" y="70226"/>
        <a:ext cx="940937" cy="637913"/>
      </dsp:txXfrm>
    </dsp:sp>
    <dsp:sp modelId="{02D75559-D361-43C2-960D-0DE64B2217E1}">
      <dsp:nvSpPr>
        <dsp:cNvPr id="0" name=""/>
        <dsp:cNvSpPr/>
      </dsp:nvSpPr>
      <dsp:spPr>
        <a:xfrm>
          <a:off x="1072963" y="103133"/>
          <a:ext cx="1617443" cy="57138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a:t>
          </a:r>
          <a:r>
            <a:rPr lang="en-DE" sz="1600" kern="1200">
              <a:solidFill>
                <a:schemeClr val="bg2">
                  <a:lumMod val="50000"/>
                </a:schemeClr>
              </a:solidFill>
            </a:rPr>
            <a:t>3421083</a:t>
          </a:r>
          <a:endParaRPr lang="en-US" sz="1200" kern="1200">
            <a:solidFill>
              <a:schemeClr val="bg2">
                <a:lumMod val="50000"/>
              </a:schemeClr>
            </a:solidFill>
          </a:endParaRPr>
        </a:p>
      </dsp:txBody>
      <dsp:txXfrm>
        <a:off x="1072963" y="103133"/>
        <a:ext cx="1617443" cy="571386"/>
      </dsp:txXfrm>
    </dsp:sp>
    <dsp:sp modelId="{9621899D-0F5A-435B-840E-4641491BFF2E}">
      <dsp:nvSpPr>
        <dsp:cNvPr id="0" name=""/>
        <dsp:cNvSpPr/>
      </dsp:nvSpPr>
      <dsp:spPr>
        <a:xfrm>
          <a:off x="850062" y="829844"/>
          <a:ext cx="1094142" cy="770629"/>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87688" y="867470"/>
        <a:ext cx="1018890" cy="695377"/>
      </dsp:txXfrm>
    </dsp:sp>
    <dsp:sp modelId="{FEDA8202-94DB-48E0-9F89-FDAC252494CB}">
      <dsp:nvSpPr>
        <dsp:cNvPr id="0" name=""/>
        <dsp:cNvSpPr/>
      </dsp:nvSpPr>
      <dsp:spPr>
        <a:xfrm>
          <a:off x="1920088" y="929109"/>
          <a:ext cx="1100756" cy="57138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DE" sz="1200" kern="1200">
              <a:solidFill>
                <a:schemeClr val="bg2">
                  <a:lumMod val="50000"/>
                </a:schemeClr>
              </a:solidFill>
            </a:rPr>
            <a:t>3421083</a:t>
          </a:r>
          <a:endParaRPr lang="en-US" sz="1200" kern="1200">
            <a:solidFill>
              <a:schemeClr val="bg2">
                <a:lumMod val="50000"/>
              </a:schemeClr>
            </a:solidFill>
          </a:endParaRPr>
        </a:p>
      </dsp:txBody>
      <dsp:txXfrm>
        <a:off x="1920088" y="929109"/>
        <a:ext cx="1100756" cy="571386"/>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7468" y="1009144"/>
          <a:ext cx="628975" cy="71606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27" y="245121"/>
          <a:ext cx="1058824" cy="74114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7013" y="281307"/>
        <a:ext cx="986452" cy="668770"/>
      </dsp:txXfrm>
    </dsp:sp>
    <dsp:sp modelId="{02D75559-D361-43C2-960D-0DE64B2217E1}">
      <dsp:nvSpPr>
        <dsp:cNvPr id="0" name=""/>
        <dsp:cNvSpPr/>
      </dsp:nvSpPr>
      <dsp:spPr>
        <a:xfrm>
          <a:off x="1075358" y="294953"/>
          <a:ext cx="1489419" cy="5990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DE" sz="1400" b="0" i="0" u="none" kern="1200"/>
            <a:t> 49693</a:t>
          </a:r>
          <a:endParaRPr lang="en-US" sz="1900" kern="1200">
            <a:solidFill>
              <a:schemeClr val="bg2">
                <a:lumMod val="50000"/>
              </a:schemeClr>
            </a:solidFill>
          </a:endParaRPr>
        </a:p>
      </dsp:txBody>
      <dsp:txXfrm>
        <a:off x="1075358" y="294953"/>
        <a:ext cx="1489419" cy="599024"/>
      </dsp:txXfrm>
    </dsp:sp>
    <dsp:sp modelId="{9621899D-0F5A-435B-840E-4641491BFF2E}">
      <dsp:nvSpPr>
        <dsp:cNvPr id="0" name=""/>
        <dsp:cNvSpPr/>
      </dsp:nvSpPr>
      <dsp:spPr>
        <a:xfrm>
          <a:off x="905333" y="1077669"/>
          <a:ext cx="1058824" cy="741142"/>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41519" y="1113855"/>
        <a:ext cx="986452" cy="668770"/>
      </dsp:txXfrm>
    </dsp:sp>
    <dsp:sp modelId="{FEDA8202-94DB-48E0-9F89-FDAC252494CB}">
      <dsp:nvSpPr>
        <dsp:cNvPr id="0" name=""/>
        <dsp:cNvSpPr/>
      </dsp:nvSpPr>
      <dsp:spPr>
        <a:xfrm>
          <a:off x="1985046" y="1148353"/>
          <a:ext cx="770088" cy="5990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DE" sz="1200" kern="1200">
              <a:solidFill>
                <a:schemeClr val="bg2">
                  <a:lumMod val="50000"/>
                </a:schemeClr>
              </a:solidFill>
            </a:rPr>
            <a:t>49672</a:t>
          </a:r>
          <a:endParaRPr lang="en-US" sz="1200" kern="1200">
            <a:solidFill>
              <a:schemeClr val="bg2">
                <a:lumMod val="50000"/>
              </a:schemeClr>
            </a:solidFill>
          </a:endParaRPr>
        </a:p>
      </dsp:txBody>
      <dsp:txXfrm>
        <a:off x="1985046" y="1148353"/>
        <a:ext cx="770088" cy="59902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1386" y="1264749"/>
          <a:ext cx="819741" cy="566638"/>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0657" y="528273"/>
          <a:ext cx="2032438" cy="54440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7237" y="554853"/>
        <a:ext cx="1979278" cy="491242"/>
      </dsp:txXfrm>
    </dsp:sp>
    <dsp:sp modelId="{02D75559-D361-43C2-960D-0DE64B2217E1}">
      <dsp:nvSpPr>
        <dsp:cNvPr id="0" name=""/>
        <dsp:cNvSpPr/>
      </dsp:nvSpPr>
      <dsp:spPr>
        <a:xfrm>
          <a:off x="2092187" y="363824"/>
          <a:ext cx="1039537" cy="8086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DE" sz="1400" kern="1200">
              <a:solidFill>
                <a:schemeClr val="bg2">
                  <a:lumMod val="50000"/>
                </a:schemeClr>
              </a:solidFill>
            </a:rPr>
            <a:t> 32434489</a:t>
          </a:r>
          <a:endParaRPr lang="en-US" sz="1900" kern="1200">
            <a:solidFill>
              <a:schemeClr val="bg2">
                <a:lumMod val="50000"/>
              </a:schemeClr>
            </a:solidFill>
          </a:endParaRPr>
        </a:p>
      </dsp:txBody>
      <dsp:txXfrm>
        <a:off x="2092187" y="363824"/>
        <a:ext cx="1039537" cy="808619"/>
      </dsp:txXfrm>
    </dsp:sp>
    <dsp:sp modelId="{9621899D-0F5A-435B-840E-4641491BFF2E}">
      <dsp:nvSpPr>
        <dsp:cNvPr id="0" name=""/>
        <dsp:cNvSpPr/>
      </dsp:nvSpPr>
      <dsp:spPr>
        <a:xfrm>
          <a:off x="843916" y="1444643"/>
          <a:ext cx="2073301" cy="65898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76091" y="1476818"/>
        <a:ext cx="2008951" cy="594636"/>
      </dsp:txXfrm>
    </dsp:sp>
    <dsp:sp modelId="{FEDA8202-94DB-48E0-9F89-FDAC252494CB}">
      <dsp:nvSpPr>
        <dsp:cNvPr id="0" name=""/>
        <dsp:cNvSpPr/>
      </dsp:nvSpPr>
      <dsp:spPr>
        <a:xfrm>
          <a:off x="2977704" y="1366001"/>
          <a:ext cx="1129114" cy="8086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DE" sz="1200" kern="1200">
              <a:solidFill>
                <a:schemeClr val="bg2">
                  <a:lumMod val="50000"/>
                </a:schemeClr>
              </a:solidFill>
            </a:rPr>
            <a:t>32434489</a:t>
          </a:r>
          <a:endParaRPr lang="en-US" sz="1200" kern="1200">
            <a:solidFill>
              <a:schemeClr val="bg2">
                <a:lumMod val="50000"/>
              </a:schemeClr>
            </a:solidFill>
          </a:endParaRPr>
        </a:p>
      </dsp:txBody>
      <dsp:txXfrm>
        <a:off x="2977704" y="1366001"/>
        <a:ext cx="1129114" cy="808619"/>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4549" y="1056365"/>
          <a:ext cx="655657" cy="746443"/>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40" y="267228"/>
          <a:ext cx="1103742" cy="77258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8561" y="304949"/>
        <a:ext cx="1028300" cy="697141"/>
      </dsp:txXfrm>
    </dsp:sp>
    <dsp:sp modelId="{02D75559-D361-43C2-960D-0DE64B2217E1}">
      <dsp:nvSpPr>
        <dsp:cNvPr id="0" name=""/>
        <dsp:cNvSpPr/>
      </dsp:nvSpPr>
      <dsp:spPr>
        <a:xfrm>
          <a:off x="1104582" y="340911"/>
          <a:ext cx="802756" cy="62443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DE" sz="1400" kern="1200">
              <a:solidFill>
                <a:schemeClr val="bg2">
                  <a:lumMod val="50000"/>
                </a:schemeClr>
              </a:solidFill>
            </a:rPr>
            <a:t>206209</a:t>
          </a:r>
          <a:endParaRPr lang="en-US" sz="1400" kern="1200">
            <a:solidFill>
              <a:schemeClr val="bg2">
                <a:lumMod val="50000"/>
              </a:schemeClr>
            </a:solidFill>
          </a:endParaRPr>
        </a:p>
      </dsp:txBody>
      <dsp:txXfrm>
        <a:off x="1104582" y="340911"/>
        <a:ext cx="802756" cy="624436"/>
      </dsp:txXfrm>
    </dsp:sp>
    <dsp:sp modelId="{9621899D-0F5A-435B-840E-4641491BFF2E}">
      <dsp:nvSpPr>
        <dsp:cNvPr id="0" name=""/>
        <dsp:cNvSpPr/>
      </dsp:nvSpPr>
      <dsp:spPr>
        <a:xfrm>
          <a:off x="936555" y="1207238"/>
          <a:ext cx="1103742" cy="772583"/>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74276" y="1244959"/>
        <a:ext cx="1028300" cy="697141"/>
      </dsp:txXfrm>
    </dsp:sp>
    <dsp:sp modelId="{FEDA8202-94DB-48E0-9F89-FDAC252494CB}">
      <dsp:nvSpPr>
        <dsp:cNvPr id="0" name=""/>
        <dsp:cNvSpPr/>
      </dsp:nvSpPr>
      <dsp:spPr>
        <a:xfrm>
          <a:off x="2020542" y="1208778"/>
          <a:ext cx="802756" cy="62443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DE" sz="1200" kern="1200">
              <a:solidFill>
                <a:schemeClr val="bg2">
                  <a:lumMod val="50000"/>
                </a:schemeClr>
              </a:solidFill>
            </a:rPr>
            <a:t>206209</a:t>
          </a:r>
          <a:endParaRPr lang="en-US" sz="1200" kern="1200">
            <a:solidFill>
              <a:schemeClr val="bg2">
                <a:lumMod val="50000"/>
              </a:schemeClr>
            </a:solidFill>
          </a:endParaRPr>
        </a:p>
      </dsp:txBody>
      <dsp:txXfrm>
        <a:off x="2020542" y="1208778"/>
        <a:ext cx="802756" cy="624436"/>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7.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15.png"/><Relationship Id="rId7" Type="http://schemas.openxmlformats.org/officeDocument/2006/relationships/image" Target="../media/image5.png"/><Relationship Id="rId12" Type="http://schemas.openxmlformats.org/officeDocument/2006/relationships/image" Target="../media/image11.png"/><Relationship Id="rId2" Type="http://schemas.openxmlformats.org/officeDocument/2006/relationships/image" Target="../media/image14.png"/><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image" Target="../media/image12.png"/><Relationship Id="rId5" Type="http://schemas.openxmlformats.org/officeDocument/2006/relationships/image" Target="../media/image3.png"/><Relationship Id="rId10" Type="http://schemas.openxmlformats.org/officeDocument/2006/relationships/image" Target="../media/image7.png"/><Relationship Id="rId4" Type="http://schemas.openxmlformats.org/officeDocument/2006/relationships/image" Target="../media/image2.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25.05.2024</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Gerardo Garcia</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16</xdr:col>
      <xdr:colOff>200025</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25700" y="120650"/>
          <a:ext cx="7375525" cy="5429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 Grocery</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Basket Analysis]</a:t>
          </a:r>
        </a:p>
        <a:p>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192314</xdr:colOff>
      <xdr:row>2</xdr:row>
      <xdr:rowOff>148169</xdr:rowOff>
    </xdr:from>
    <xdr:to>
      <xdr:col>12</xdr:col>
      <xdr:colOff>201386</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673626" y="3407226"/>
          <a:ext cx="2437190" cy="453574"/>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001325" y="3416299"/>
          <a:ext cx="2346478" cy="444502"/>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793186" y="3307442"/>
          <a:ext cx="2630716" cy="586621"/>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699322" y="3839641"/>
          <a:ext cx="1319899" cy="533697"/>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DE" sz="1200"/>
              <a:t>32434489</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061743" y="3751946"/>
          <a:ext cx="1359264" cy="526140"/>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889943" y="3821502"/>
          <a:ext cx="1398516" cy="458606"/>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32404859</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202741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a:t>
          </a:r>
          <a:r>
            <a:rPr lang="en-DE" sz="1400"/>
            <a:t>1440295</a:t>
          </a:r>
          <a:r>
            <a:rPr lang="en-US" sz="1400" b="0" baseline="0">
              <a:solidFill>
                <a:schemeClr val="bg2">
                  <a:lumMod val="50000"/>
                </a:schemeClr>
              </a:solidFill>
            </a:rPr>
            <a:t> </a:t>
          </a:r>
        </a:p>
        <a:p>
          <a:r>
            <a:rPr lang="en-US" sz="1400" b="0" baseline="0">
              <a:solidFill>
                <a:schemeClr val="bg2">
                  <a:lumMod val="50000"/>
                </a:schemeClr>
              </a:solidFill>
            </a:rPr>
            <a:t>Final total count of order_products_all: </a:t>
          </a:r>
          <a:r>
            <a:rPr lang="en-DE" sz="1400"/>
            <a:t>30964564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2</xdr:col>
      <xdr:colOff>502714</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7</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4</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3</xdr:col>
      <xdr:colOff>389556</xdr:colOff>
      <xdr:row>6</xdr:row>
      <xdr:rowOff>98638</xdr:rowOff>
    </xdr:from>
    <xdr:to>
      <xdr:col>8</xdr:col>
      <xdr:colOff>273016</xdr:colOff>
      <xdr:row>21</xdr:row>
      <xdr:rowOff>177125</xdr:rowOff>
    </xdr:to>
    <xdr:pic>
      <xdr:nvPicPr>
        <xdr:cNvPr id="3" name="Picture 2">
          <a:extLst>
            <a:ext uri="{FF2B5EF4-FFF2-40B4-BE49-F238E27FC236}">
              <a16:creationId xmlns:a16="http://schemas.microsoft.com/office/drawing/2014/main" id="{6835A6F3-132F-4E4E-9F01-CDCE62774C8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55120" y="1179293"/>
          <a:ext cx="3070005" cy="2780123"/>
        </a:xfrm>
        <a:prstGeom prst="rect">
          <a:avLst/>
        </a:prstGeom>
      </xdr:spPr>
    </xdr:pic>
    <xdr:clientData/>
  </xdr:twoCellAnchor>
  <xdr:twoCellAnchor editAs="oneCell">
    <xdr:from>
      <xdr:col>3</xdr:col>
      <xdr:colOff>283029</xdr:colOff>
      <xdr:row>26</xdr:row>
      <xdr:rowOff>67193</xdr:rowOff>
    </xdr:from>
    <xdr:to>
      <xdr:col>8</xdr:col>
      <xdr:colOff>489857</xdr:colOff>
      <xdr:row>40</xdr:row>
      <xdr:rowOff>134119</xdr:rowOff>
    </xdr:to>
    <xdr:pic>
      <xdr:nvPicPr>
        <xdr:cNvPr id="8" name="Picture 7">
          <a:extLst>
            <a:ext uri="{FF2B5EF4-FFF2-40B4-BE49-F238E27FC236}">
              <a16:creationId xmlns:a16="http://schemas.microsoft.com/office/drawing/2014/main" id="{7BAEE054-67D0-405B-9472-A50BE22F180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39686" y="5129050"/>
          <a:ext cx="3363685" cy="2657726"/>
        </a:xfrm>
        <a:prstGeom prst="rect">
          <a:avLst/>
        </a:prstGeom>
      </xdr:spPr>
    </xdr:pic>
    <xdr:clientData/>
  </xdr:twoCellAnchor>
  <xdr:twoCellAnchor editAs="oneCell">
    <xdr:from>
      <xdr:col>11</xdr:col>
      <xdr:colOff>498763</xdr:colOff>
      <xdr:row>7</xdr:row>
      <xdr:rowOff>-1</xdr:rowOff>
    </xdr:from>
    <xdr:to>
      <xdr:col>17</xdr:col>
      <xdr:colOff>157017</xdr:colOff>
      <xdr:row>21</xdr:row>
      <xdr:rowOff>110836</xdr:rowOff>
    </xdr:to>
    <xdr:pic>
      <xdr:nvPicPr>
        <xdr:cNvPr id="11" name="Picture 10">
          <a:extLst>
            <a:ext uri="{FF2B5EF4-FFF2-40B4-BE49-F238E27FC236}">
              <a16:creationId xmlns:a16="http://schemas.microsoft.com/office/drawing/2014/main" id="{C6BC54D8-71DB-4E62-96CC-EF87F209C55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079672" y="1260763"/>
          <a:ext cx="3509818" cy="2632364"/>
        </a:xfrm>
        <a:prstGeom prst="rect">
          <a:avLst/>
        </a:prstGeom>
      </xdr:spPr>
    </xdr:pic>
    <xdr:clientData/>
  </xdr:twoCellAnchor>
  <xdr:twoCellAnchor editAs="oneCell">
    <xdr:from>
      <xdr:col>11</xdr:col>
      <xdr:colOff>76200</xdr:colOff>
      <xdr:row>26</xdr:row>
      <xdr:rowOff>54429</xdr:rowOff>
    </xdr:from>
    <xdr:to>
      <xdr:col>16</xdr:col>
      <xdr:colOff>40107</xdr:colOff>
      <xdr:row>41</xdr:row>
      <xdr:rowOff>14379</xdr:rowOff>
    </xdr:to>
    <xdr:pic>
      <xdr:nvPicPr>
        <xdr:cNvPr id="14" name="Picture 13">
          <a:extLst>
            <a:ext uri="{FF2B5EF4-FFF2-40B4-BE49-F238E27FC236}">
              <a16:creationId xmlns:a16="http://schemas.microsoft.com/office/drawing/2014/main" id="{4B6D3543-E0CC-4591-9739-DEC48B7C337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596743" y="5116286"/>
          <a:ext cx="3164307" cy="2735807"/>
        </a:xfrm>
        <a:prstGeom prst="rect">
          <a:avLst/>
        </a:prstGeom>
      </xdr:spPr>
    </xdr:pic>
    <xdr:clientData/>
  </xdr:twoCellAnchor>
  <xdr:twoCellAnchor editAs="oneCell">
    <xdr:from>
      <xdr:col>1</xdr:col>
      <xdr:colOff>69274</xdr:colOff>
      <xdr:row>44</xdr:row>
      <xdr:rowOff>114021</xdr:rowOff>
    </xdr:from>
    <xdr:to>
      <xdr:col>6</xdr:col>
      <xdr:colOff>41564</xdr:colOff>
      <xdr:row>60</xdr:row>
      <xdr:rowOff>13389</xdr:rowOff>
    </xdr:to>
    <xdr:pic>
      <xdr:nvPicPr>
        <xdr:cNvPr id="24" name="Picture 23">
          <a:extLst>
            <a:ext uri="{FF2B5EF4-FFF2-40B4-BE49-F238E27FC236}">
              <a16:creationId xmlns:a16="http://schemas.microsoft.com/office/drawing/2014/main" id="{A8594C57-4A58-4DCE-914C-27C348CB8C3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60219" y="8606857"/>
          <a:ext cx="3158836" cy="2781114"/>
        </a:xfrm>
        <a:prstGeom prst="rect">
          <a:avLst/>
        </a:prstGeom>
      </xdr:spPr>
    </xdr:pic>
    <xdr:clientData/>
  </xdr:twoCellAnchor>
  <xdr:twoCellAnchor editAs="oneCell">
    <xdr:from>
      <xdr:col>1</xdr:col>
      <xdr:colOff>457201</xdr:colOff>
      <xdr:row>63</xdr:row>
      <xdr:rowOff>47467</xdr:rowOff>
    </xdr:from>
    <xdr:to>
      <xdr:col>7</xdr:col>
      <xdr:colOff>443346</xdr:colOff>
      <xdr:row>79</xdr:row>
      <xdr:rowOff>41701</xdr:rowOff>
    </xdr:to>
    <xdr:pic>
      <xdr:nvPicPr>
        <xdr:cNvPr id="26" name="Picture 25">
          <a:extLst>
            <a:ext uri="{FF2B5EF4-FFF2-40B4-BE49-F238E27FC236}">
              <a16:creationId xmlns:a16="http://schemas.microsoft.com/office/drawing/2014/main" id="{8078EB63-2C7A-4D52-B531-607F65BF73E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44072" y="12571161"/>
          <a:ext cx="3805109" cy="2862940"/>
        </a:xfrm>
        <a:prstGeom prst="rect">
          <a:avLst/>
        </a:prstGeom>
      </xdr:spPr>
    </xdr:pic>
    <xdr:clientData/>
  </xdr:twoCellAnchor>
  <xdr:twoCellAnchor editAs="oneCell">
    <xdr:from>
      <xdr:col>11</xdr:col>
      <xdr:colOff>261257</xdr:colOff>
      <xdr:row>45</xdr:row>
      <xdr:rowOff>81455</xdr:rowOff>
    </xdr:from>
    <xdr:to>
      <xdr:col>17</xdr:col>
      <xdr:colOff>217713</xdr:colOff>
      <xdr:row>60</xdr:row>
      <xdr:rowOff>42244</xdr:rowOff>
    </xdr:to>
    <xdr:pic>
      <xdr:nvPicPr>
        <xdr:cNvPr id="28" name="Picture 27">
          <a:extLst>
            <a:ext uri="{FF2B5EF4-FFF2-40B4-BE49-F238E27FC236}">
              <a16:creationId xmlns:a16="http://schemas.microsoft.com/office/drawing/2014/main" id="{8B294823-EDBE-45B9-BAEE-1450AB88061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781800" y="8964198"/>
          <a:ext cx="3788227" cy="2736646"/>
        </a:xfrm>
        <a:prstGeom prst="rect">
          <a:avLst/>
        </a:prstGeom>
      </xdr:spPr>
    </xdr:pic>
    <xdr:clientData/>
  </xdr:twoCellAnchor>
  <xdr:twoCellAnchor editAs="oneCell">
    <xdr:from>
      <xdr:col>11</xdr:col>
      <xdr:colOff>76200</xdr:colOff>
      <xdr:row>63</xdr:row>
      <xdr:rowOff>163285</xdr:rowOff>
    </xdr:from>
    <xdr:to>
      <xdr:col>17</xdr:col>
      <xdr:colOff>410030</xdr:colOff>
      <xdr:row>80</xdr:row>
      <xdr:rowOff>141514</xdr:rowOff>
    </xdr:to>
    <xdr:pic>
      <xdr:nvPicPr>
        <xdr:cNvPr id="32" name="Picture 31">
          <a:extLst>
            <a:ext uri="{FF2B5EF4-FFF2-40B4-BE49-F238E27FC236}">
              <a16:creationId xmlns:a16="http://schemas.microsoft.com/office/drawing/2014/main" id="{F26E2EE8-B3B7-476D-912D-08241ECF711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596743" y="13139056"/>
          <a:ext cx="4165601" cy="3124201"/>
        </a:xfrm>
        <a:prstGeom prst="rect">
          <a:avLst/>
        </a:prstGeom>
      </xdr:spPr>
    </xdr:pic>
    <xdr:clientData/>
  </xdr:twoCellAnchor>
  <xdr:twoCellAnchor editAs="oneCell">
    <xdr:from>
      <xdr:col>0</xdr:col>
      <xdr:colOff>76199</xdr:colOff>
      <xdr:row>83</xdr:row>
      <xdr:rowOff>170032</xdr:rowOff>
    </xdr:from>
    <xdr:to>
      <xdr:col>6</xdr:col>
      <xdr:colOff>434459</xdr:colOff>
      <xdr:row>97</xdr:row>
      <xdr:rowOff>76199</xdr:rowOff>
    </xdr:to>
    <xdr:pic>
      <xdr:nvPicPr>
        <xdr:cNvPr id="34" name="Picture 33">
          <a:extLst>
            <a:ext uri="{FF2B5EF4-FFF2-40B4-BE49-F238E27FC236}">
              <a16:creationId xmlns:a16="http://schemas.microsoft.com/office/drawing/2014/main" id="{9925B448-0AC6-4CF0-B636-A45F2CD915AE}"/>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76199" y="17423889"/>
          <a:ext cx="3809031" cy="2496967"/>
        </a:xfrm>
        <a:prstGeom prst="rect">
          <a:avLst/>
        </a:prstGeom>
      </xdr:spPr>
    </xdr:pic>
    <xdr:clientData/>
  </xdr:twoCellAnchor>
  <xdr:twoCellAnchor editAs="oneCell">
    <xdr:from>
      <xdr:col>0</xdr:col>
      <xdr:colOff>242812</xdr:colOff>
      <xdr:row>102</xdr:row>
      <xdr:rowOff>76198</xdr:rowOff>
    </xdr:from>
    <xdr:to>
      <xdr:col>7</xdr:col>
      <xdr:colOff>511253</xdr:colOff>
      <xdr:row>116</xdr:row>
      <xdr:rowOff>174172</xdr:rowOff>
    </xdr:to>
    <xdr:pic>
      <xdr:nvPicPr>
        <xdr:cNvPr id="36" name="Picture 35">
          <a:extLst>
            <a:ext uri="{FF2B5EF4-FFF2-40B4-BE49-F238E27FC236}">
              <a16:creationId xmlns:a16="http://schemas.microsoft.com/office/drawing/2014/main" id="{3CE85392-813E-49A8-95F5-CB0903A64BB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42812" y="21836741"/>
          <a:ext cx="4350584" cy="2688773"/>
        </a:xfrm>
        <a:prstGeom prst="rect">
          <a:avLst/>
        </a:prstGeom>
      </xdr:spPr>
    </xdr:pic>
    <xdr:clientData/>
  </xdr:twoCellAnchor>
  <xdr:twoCellAnchor editAs="oneCell">
    <xdr:from>
      <xdr:col>10</xdr:col>
      <xdr:colOff>545145</xdr:colOff>
      <xdr:row>83</xdr:row>
      <xdr:rowOff>179166</xdr:rowOff>
    </xdr:from>
    <xdr:to>
      <xdr:col>16</xdr:col>
      <xdr:colOff>221673</xdr:colOff>
      <xdr:row>97</xdr:row>
      <xdr:rowOff>155456</xdr:rowOff>
    </xdr:to>
    <xdr:pic>
      <xdr:nvPicPr>
        <xdr:cNvPr id="38" name="Picture 37">
          <a:extLst>
            <a:ext uri="{FF2B5EF4-FFF2-40B4-BE49-F238E27FC236}">
              <a16:creationId xmlns:a16="http://schemas.microsoft.com/office/drawing/2014/main" id="{5391F135-AA88-4091-A0FA-336A01F38C4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488745" y="17040148"/>
          <a:ext cx="3528092" cy="2497817"/>
        </a:xfrm>
        <a:prstGeom prst="rect">
          <a:avLst/>
        </a:prstGeom>
      </xdr:spPr>
    </xdr:pic>
    <xdr:clientData/>
  </xdr:twoCellAnchor>
  <xdr:twoCellAnchor editAs="oneCell">
    <xdr:from>
      <xdr:col>11</xdr:col>
      <xdr:colOff>346366</xdr:colOff>
      <xdr:row>102</xdr:row>
      <xdr:rowOff>108777</xdr:rowOff>
    </xdr:from>
    <xdr:to>
      <xdr:col>16</xdr:col>
      <xdr:colOff>609601</xdr:colOff>
      <xdr:row>116</xdr:row>
      <xdr:rowOff>63463</xdr:rowOff>
    </xdr:to>
    <xdr:pic>
      <xdr:nvPicPr>
        <xdr:cNvPr id="40" name="Picture 39">
          <a:extLst>
            <a:ext uri="{FF2B5EF4-FFF2-40B4-BE49-F238E27FC236}">
              <a16:creationId xmlns:a16="http://schemas.microsoft.com/office/drawing/2014/main" id="{2E820294-3DFE-4808-BFF8-0E44B0B4367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6927275" y="21389359"/>
          <a:ext cx="3477490" cy="247621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1</xdr:col>
      <xdr:colOff>1065045</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xdr:from>
      <xdr:col>2</xdr:col>
      <xdr:colOff>6370320</xdr:colOff>
      <xdr:row>57</xdr:row>
      <xdr:rowOff>1402080</xdr:rowOff>
    </xdr:from>
    <xdr:to>
      <xdr:col>2</xdr:col>
      <xdr:colOff>7467600</xdr:colOff>
      <xdr:row>57</xdr:row>
      <xdr:rowOff>2135829</xdr:rowOff>
    </xdr:to>
    <xdr:sp macro="" textlink="">
      <xdr:nvSpPr>
        <xdr:cNvPr id="41" name="TextBox 40">
          <a:extLst>
            <a:ext uri="{FF2B5EF4-FFF2-40B4-BE49-F238E27FC236}">
              <a16:creationId xmlns:a16="http://schemas.microsoft.com/office/drawing/2014/main" id="{9366CBBE-830F-4FD6-A8B4-34384F4758D7}"/>
            </a:ext>
          </a:extLst>
        </xdr:cNvPr>
        <xdr:cNvSpPr txBox="1"/>
      </xdr:nvSpPr>
      <xdr:spPr>
        <a:xfrm>
          <a:off x="10355580" y="15110460"/>
          <a:ext cx="419100" cy="733749"/>
        </a:xfrm>
        <a:prstGeom prst="rect">
          <a:avLst/>
        </a:prstGeom>
        <a:solidFill>
          <a:schemeClr val="lt1"/>
        </a:solidFill>
        <a:ln w="6350" cmpd="sng">
          <a:solidFill>
            <a:schemeClr val="lt1">
              <a:shade val="50000"/>
              <a:alpha val="30114"/>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Price</a:t>
          </a:r>
          <a:r>
            <a:rPr lang="en-US" sz="1000" b="1" baseline="0"/>
            <a:t> Range</a:t>
          </a:r>
          <a:endParaRPr lang="en-US" sz="1000" b="1"/>
        </a:p>
        <a:p>
          <a:r>
            <a:rPr lang="en-US" sz="900" baseline="0"/>
            <a:t>Low        &lt;8</a:t>
          </a:r>
        </a:p>
        <a:p>
          <a:r>
            <a:rPr lang="en-US" sz="900" baseline="0"/>
            <a:t>Mid        &gt;8 &amp; &lt;=15</a:t>
          </a:r>
        </a:p>
        <a:p>
          <a:pPr marL="0" marR="0" lvl="0" indent="0" defTabSz="914400" eaLnBrk="1" fontAlgn="auto" latinLnBrk="0" hangingPunct="1">
            <a:lnSpc>
              <a:spcPct val="100000"/>
            </a:lnSpc>
            <a:spcBef>
              <a:spcPts val="0"/>
            </a:spcBef>
            <a:spcAft>
              <a:spcPts val="0"/>
            </a:spcAft>
            <a:buClrTx/>
            <a:buSzTx/>
            <a:buFontTx/>
            <a:buNone/>
            <a:tabLst/>
            <a:defRPr/>
          </a:pPr>
          <a:r>
            <a:rPr lang="en-US" sz="900"/>
            <a:t>High</a:t>
          </a:r>
          <a:r>
            <a:rPr lang="en-US" sz="900" baseline="0"/>
            <a:t>       15 &gt;</a:t>
          </a:r>
        </a:p>
        <a:p>
          <a:endParaRPr lang="en-US" sz="1000"/>
        </a:p>
      </xdr:txBody>
    </xdr:sp>
    <xdr:clientData/>
  </xdr:twoCellAnchor>
  <xdr:twoCellAnchor editAs="oneCell">
    <xdr:from>
      <xdr:col>1</xdr:col>
      <xdr:colOff>288214</xdr:colOff>
      <xdr:row>126</xdr:row>
      <xdr:rowOff>126094</xdr:rowOff>
    </xdr:from>
    <xdr:to>
      <xdr:col>2</xdr:col>
      <xdr:colOff>611709</xdr:colOff>
      <xdr:row>142</xdr:row>
      <xdr:rowOff>71717</xdr:rowOff>
    </xdr:to>
    <xdr:pic>
      <xdr:nvPicPr>
        <xdr:cNvPr id="19" name="Picture 18">
          <a:extLst>
            <a:ext uri="{FF2B5EF4-FFF2-40B4-BE49-F238E27FC236}">
              <a16:creationId xmlns:a16="http://schemas.microsoft.com/office/drawing/2014/main" id="{05A3A168-4A04-4941-BD4B-2944C56A6DE6}"/>
            </a:ext>
          </a:extLst>
        </xdr:cNvPr>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4033"/>
        <a:stretch/>
      </xdr:blipFill>
      <xdr:spPr bwMode="auto">
        <a:xfrm>
          <a:off x="566120" y="31511529"/>
          <a:ext cx="3568718" cy="2921906"/>
        </a:xfrm>
        <a:prstGeom prst="rect">
          <a:avLst/>
        </a:prstGeom>
        <a:noFill/>
        <a:ln>
          <a:noFill/>
        </a:ln>
      </xdr:spPr>
    </xdr:pic>
    <xdr:clientData/>
  </xdr:twoCellAnchor>
  <xdr:twoCellAnchor editAs="oneCell">
    <xdr:from>
      <xdr:col>3</xdr:col>
      <xdr:colOff>221429</xdr:colOff>
      <xdr:row>126</xdr:row>
      <xdr:rowOff>87679</xdr:rowOff>
    </xdr:from>
    <xdr:to>
      <xdr:col>3</xdr:col>
      <xdr:colOff>3691666</xdr:colOff>
      <xdr:row>142</xdr:row>
      <xdr:rowOff>133317</xdr:rowOff>
    </xdr:to>
    <xdr:pic>
      <xdr:nvPicPr>
        <xdr:cNvPr id="20" name="Picture 19">
          <a:extLst>
            <a:ext uri="{FF2B5EF4-FFF2-40B4-BE49-F238E27FC236}">
              <a16:creationId xmlns:a16="http://schemas.microsoft.com/office/drawing/2014/main" id="{FF2FA12A-EFE1-463B-AEB6-82DE845C0475}"/>
            </a:ext>
          </a:extLst>
        </xdr:cNvPr>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b="5466"/>
        <a:stretch/>
      </xdr:blipFill>
      <xdr:spPr bwMode="auto">
        <a:xfrm>
          <a:off x="8119335" y="31473114"/>
          <a:ext cx="3470237" cy="3021921"/>
        </a:xfrm>
        <a:prstGeom prst="rect">
          <a:avLst/>
        </a:prstGeom>
        <a:noFill/>
        <a:ln>
          <a:noFill/>
        </a:ln>
      </xdr:spPr>
    </xdr:pic>
    <xdr:clientData/>
  </xdr:twoCellAnchor>
  <xdr:twoCellAnchor editAs="oneCell">
    <xdr:from>
      <xdr:col>1</xdr:col>
      <xdr:colOff>80683</xdr:colOff>
      <xdr:row>8</xdr:row>
      <xdr:rowOff>80681</xdr:rowOff>
    </xdr:from>
    <xdr:to>
      <xdr:col>1</xdr:col>
      <xdr:colOff>3146613</xdr:colOff>
      <xdr:row>23</xdr:row>
      <xdr:rowOff>24697</xdr:rowOff>
    </xdr:to>
    <xdr:pic>
      <xdr:nvPicPr>
        <xdr:cNvPr id="22" name="Picture 21">
          <a:extLst>
            <a:ext uri="{FF2B5EF4-FFF2-40B4-BE49-F238E27FC236}">
              <a16:creationId xmlns:a16="http://schemas.microsoft.com/office/drawing/2014/main" id="{34EC8D44-1862-4D73-87F2-AC4502D0C69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8589" y="2097740"/>
          <a:ext cx="3065930" cy="2767898"/>
        </a:xfrm>
        <a:prstGeom prst="rect">
          <a:avLst/>
        </a:prstGeom>
      </xdr:spPr>
    </xdr:pic>
    <xdr:clientData/>
  </xdr:twoCellAnchor>
  <xdr:twoCellAnchor editAs="oneCell">
    <xdr:from>
      <xdr:col>2</xdr:col>
      <xdr:colOff>340658</xdr:colOff>
      <xdr:row>8</xdr:row>
      <xdr:rowOff>71717</xdr:rowOff>
    </xdr:from>
    <xdr:to>
      <xdr:col>2</xdr:col>
      <xdr:colOff>3729956</xdr:colOff>
      <xdr:row>22</xdr:row>
      <xdr:rowOff>13138</xdr:rowOff>
    </xdr:to>
    <xdr:pic>
      <xdr:nvPicPr>
        <xdr:cNvPr id="23" name="Picture 22">
          <a:extLst>
            <a:ext uri="{FF2B5EF4-FFF2-40B4-BE49-F238E27FC236}">
              <a16:creationId xmlns:a16="http://schemas.microsoft.com/office/drawing/2014/main" id="{36722426-3186-44E6-90CD-5C30018FC83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863787" y="2088776"/>
          <a:ext cx="3389298" cy="2577044"/>
        </a:xfrm>
        <a:prstGeom prst="rect">
          <a:avLst/>
        </a:prstGeom>
      </xdr:spPr>
    </xdr:pic>
    <xdr:clientData/>
  </xdr:twoCellAnchor>
  <xdr:twoCellAnchor editAs="oneCell">
    <xdr:from>
      <xdr:col>2</xdr:col>
      <xdr:colOff>376518</xdr:colOff>
      <xdr:row>25</xdr:row>
      <xdr:rowOff>161364</xdr:rowOff>
    </xdr:from>
    <xdr:to>
      <xdr:col>2</xdr:col>
      <xdr:colOff>4009067</xdr:colOff>
      <xdr:row>40</xdr:row>
      <xdr:rowOff>43542</xdr:rowOff>
    </xdr:to>
    <xdr:pic>
      <xdr:nvPicPr>
        <xdr:cNvPr id="24" name="Picture 23">
          <a:extLst>
            <a:ext uri="{FF2B5EF4-FFF2-40B4-BE49-F238E27FC236}">
              <a16:creationId xmlns:a16="http://schemas.microsoft.com/office/drawing/2014/main" id="{83510568-B667-443A-9E60-B32C7907B3B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892604" y="5919907"/>
          <a:ext cx="3632549" cy="2821321"/>
        </a:xfrm>
        <a:prstGeom prst="rect">
          <a:avLst/>
        </a:prstGeom>
      </xdr:spPr>
    </xdr:pic>
    <xdr:clientData/>
  </xdr:twoCellAnchor>
  <xdr:twoCellAnchor editAs="oneCell">
    <xdr:from>
      <xdr:col>2</xdr:col>
      <xdr:colOff>170968</xdr:colOff>
      <xdr:row>42</xdr:row>
      <xdr:rowOff>108857</xdr:rowOff>
    </xdr:from>
    <xdr:to>
      <xdr:col>2</xdr:col>
      <xdr:colOff>3576415</xdr:colOff>
      <xdr:row>56</xdr:row>
      <xdr:rowOff>182786</xdr:rowOff>
    </xdr:to>
    <xdr:pic>
      <xdr:nvPicPr>
        <xdr:cNvPr id="25" name="Picture 24">
          <a:extLst>
            <a:ext uri="{FF2B5EF4-FFF2-40B4-BE49-F238E27FC236}">
              <a16:creationId xmlns:a16="http://schemas.microsoft.com/office/drawing/2014/main" id="{4D7AF9D9-F588-4977-B07B-F39A92A6501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687054" y="9808028"/>
          <a:ext cx="3405447" cy="2817129"/>
        </a:xfrm>
        <a:prstGeom prst="rect">
          <a:avLst/>
        </a:prstGeom>
      </xdr:spPr>
    </xdr:pic>
    <xdr:clientData/>
  </xdr:twoCellAnchor>
  <xdr:twoCellAnchor editAs="oneCell">
    <xdr:from>
      <xdr:col>2</xdr:col>
      <xdr:colOff>228598</xdr:colOff>
      <xdr:row>58</xdr:row>
      <xdr:rowOff>77303</xdr:rowOff>
    </xdr:from>
    <xdr:to>
      <xdr:col>2</xdr:col>
      <xdr:colOff>4085727</xdr:colOff>
      <xdr:row>75</xdr:row>
      <xdr:rowOff>130628</xdr:rowOff>
    </xdr:to>
    <xdr:pic>
      <xdr:nvPicPr>
        <xdr:cNvPr id="26" name="Picture 25">
          <a:extLst>
            <a:ext uri="{FF2B5EF4-FFF2-40B4-BE49-F238E27FC236}">
              <a16:creationId xmlns:a16="http://schemas.microsoft.com/office/drawing/2014/main" id="{D5BDCA03-13F5-481C-972D-B2E051CDD00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744684" y="13542932"/>
          <a:ext cx="3857129" cy="3384353"/>
        </a:xfrm>
        <a:prstGeom prst="rect">
          <a:avLst/>
        </a:prstGeom>
      </xdr:spPr>
    </xdr:pic>
    <xdr:clientData/>
  </xdr:twoCellAnchor>
  <xdr:twoCellAnchor editAs="oneCell">
    <xdr:from>
      <xdr:col>2</xdr:col>
      <xdr:colOff>0</xdr:colOff>
      <xdr:row>77</xdr:row>
      <xdr:rowOff>119743</xdr:rowOff>
    </xdr:from>
    <xdr:to>
      <xdr:col>2</xdr:col>
      <xdr:colOff>3948855</xdr:colOff>
      <xdr:row>90</xdr:row>
      <xdr:rowOff>65315</xdr:rowOff>
    </xdr:to>
    <xdr:pic>
      <xdr:nvPicPr>
        <xdr:cNvPr id="27" name="Picture 26">
          <a:extLst>
            <a:ext uri="{FF2B5EF4-FFF2-40B4-BE49-F238E27FC236}">
              <a16:creationId xmlns:a16="http://schemas.microsoft.com/office/drawing/2014/main" id="{656B0383-3CBB-48EB-8E2F-BC76482B12B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516086" y="18015857"/>
          <a:ext cx="3948855" cy="2492829"/>
        </a:xfrm>
        <a:prstGeom prst="rect">
          <a:avLst/>
        </a:prstGeom>
      </xdr:spPr>
    </xdr:pic>
    <xdr:clientData/>
  </xdr:twoCellAnchor>
  <xdr:twoCellAnchor editAs="oneCell">
    <xdr:from>
      <xdr:col>2</xdr:col>
      <xdr:colOff>195943</xdr:colOff>
      <xdr:row>92</xdr:row>
      <xdr:rowOff>52730</xdr:rowOff>
    </xdr:from>
    <xdr:to>
      <xdr:col>2</xdr:col>
      <xdr:colOff>3178628</xdr:colOff>
      <xdr:row>103</xdr:row>
      <xdr:rowOff>141511</xdr:rowOff>
    </xdr:to>
    <xdr:pic>
      <xdr:nvPicPr>
        <xdr:cNvPr id="28" name="Picture 27">
          <a:extLst>
            <a:ext uri="{FF2B5EF4-FFF2-40B4-BE49-F238E27FC236}">
              <a16:creationId xmlns:a16="http://schemas.microsoft.com/office/drawing/2014/main" id="{850B75BE-B335-40CB-854D-BEC3EE5B55A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712029" y="21268987"/>
          <a:ext cx="2982685" cy="2244153"/>
        </a:xfrm>
        <a:prstGeom prst="rect">
          <a:avLst/>
        </a:prstGeom>
      </xdr:spPr>
    </xdr:pic>
    <xdr:clientData/>
  </xdr:twoCellAnchor>
  <xdr:twoCellAnchor editAs="oneCell">
    <xdr:from>
      <xdr:col>1</xdr:col>
      <xdr:colOff>1197427</xdr:colOff>
      <xdr:row>105</xdr:row>
      <xdr:rowOff>148695</xdr:rowOff>
    </xdr:from>
    <xdr:to>
      <xdr:col>2</xdr:col>
      <xdr:colOff>2340427</xdr:colOff>
      <xdr:row>121</xdr:row>
      <xdr:rowOff>102434</xdr:rowOff>
    </xdr:to>
    <xdr:pic>
      <xdr:nvPicPr>
        <xdr:cNvPr id="29" name="Picture 28">
          <a:extLst>
            <a:ext uri="{FF2B5EF4-FFF2-40B4-BE49-F238E27FC236}">
              <a16:creationId xmlns:a16="http://schemas.microsoft.com/office/drawing/2014/main" id="{89167428-B47A-4BAA-8C4F-877AEDFBB0F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469570" y="25643038"/>
          <a:ext cx="4386943" cy="3088825"/>
        </a:xfrm>
        <a:prstGeom prst="rect">
          <a:avLst/>
        </a:prstGeom>
      </xdr:spPr>
    </xdr:pic>
    <xdr:clientData/>
  </xdr:twoCellAnchor>
  <xdr:twoCellAnchor editAs="oneCell">
    <xdr:from>
      <xdr:col>2</xdr:col>
      <xdr:colOff>2841171</xdr:colOff>
      <xdr:row>106</xdr:row>
      <xdr:rowOff>10637</xdr:rowOff>
    </xdr:from>
    <xdr:to>
      <xdr:col>3</xdr:col>
      <xdr:colOff>3351019</xdr:colOff>
      <xdr:row>120</xdr:row>
      <xdr:rowOff>180578</xdr:rowOff>
    </xdr:to>
    <xdr:pic>
      <xdr:nvPicPr>
        <xdr:cNvPr id="30" name="Picture 29">
          <a:extLst>
            <a:ext uri="{FF2B5EF4-FFF2-40B4-BE49-F238E27FC236}">
              <a16:creationId xmlns:a16="http://schemas.microsoft.com/office/drawing/2014/main" id="{FCEFF683-BC03-4B8B-B7F3-319FB32729C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357257" y="25700923"/>
          <a:ext cx="4885905" cy="291314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931E268-7793-4D14-A092-16349AF0FBB0}" name="Table4" displayName="Table4" ref="B6:E18" totalsRowShown="0" headerRowDxfId="8" dataDxfId="6" headerRowBorderDxfId="7" tableBorderDxfId="5">
  <tableColumns count="4">
    <tableColumn id="1" xr3:uid="{916FE2E3-9D75-4258-866D-17C051B51AA8}" name="Dataset" dataDxfId="4"/>
    <tableColumn id="2" xr3:uid="{F54783EA-5724-4B99-B9DD-473AE550CABF}" name="New column " dataDxfId="3"/>
    <tableColumn id="3" xr3:uid="{4FF45573-83C3-424D-8A1A-6925A6D9BCB1}" name="Column/s it was derived from " dataDxfId="2"/>
    <tableColumn id="4" xr3:uid="{C26895AC-5C88-48BB-A926-8316DC090249}" name="Conditions" dataDxfId="1"/>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simple.wikipedia.org/wiki/List_of_regions_of_the_United_States" TargetMode="External"/><Relationship Id="rId4"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workbookViewId="0"/>
  </sheetViews>
  <sheetFormatPr defaultColWidth="8.77734375" defaultRowHeight="14.4"/>
  <sheetData>
    <row r="13" spans="2:2" ht="15.6">
      <c r="B13" s="15" t="s">
        <v>0</v>
      </c>
    </row>
    <row r="14" spans="2:2">
      <c r="B14" s="14" t="s">
        <v>12</v>
      </c>
    </row>
    <row r="15" spans="2:2">
      <c r="B15" s="14" t="s">
        <v>13</v>
      </c>
    </row>
    <row r="16" spans="2:2">
      <c r="B16" s="14" t="s">
        <v>14</v>
      </c>
    </row>
    <row r="17" spans="2:2">
      <c r="B17" s="14" t="s">
        <v>15</v>
      </c>
    </row>
    <row r="18" spans="2:2">
      <c r="B18" s="14" t="s">
        <v>17</v>
      </c>
    </row>
    <row r="19" spans="2:2">
      <c r="B19" s="14" t="s">
        <v>20</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Z55"/>
  <sheetViews>
    <sheetView workbookViewId="0"/>
  </sheetViews>
  <sheetFormatPr defaultColWidth="8.6640625" defaultRowHeight="13.2"/>
  <cols>
    <col min="1" max="1" width="5.44140625" style="1" customWidth="1"/>
    <col min="2" max="3" width="8.6640625" style="1"/>
    <col min="4" max="4" width="10.33203125" style="1" bestFit="1" customWidth="1"/>
    <col min="5" max="24" width="8.6640625" style="1"/>
    <col min="25" max="25" width="12.77734375" style="1" bestFit="1" customWidth="1"/>
    <col min="26" max="16384" width="8.6640625" style="1"/>
  </cols>
  <sheetData>
    <row r="1" spans="25:25" ht="16.2">
      <c r="Y1" s="16" t="s">
        <v>16</v>
      </c>
    </row>
    <row r="2" spans="25:25" ht="16.2">
      <c r="Y2" s="16"/>
    </row>
    <row r="6" spans="25:25" ht="8.5500000000000007" customHeight="1"/>
    <row r="27" spans="26:26">
      <c r="Z27" s="23"/>
    </row>
    <row r="41" spans="2:12">
      <c r="L41" s="23"/>
    </row>
    <row r="42" spans="2:12">
      <c r="J42" s="23"/>
    </row>
    <row r="48" spans="2:12" ht="18">
      <c r="B48" s="55" t="s">
        <v>66</v>
      </c>
      <c r="C48" s="55"/>
      <c r="D48" s="55"/>
      <c r="E48" s="55"/>
      <c r="F48" s="55"/>
      <c r="G48" s="55"/>
      <c r="H48" s="55"/>
      <c r="I48" s="55"/>
    </row>
    <row r="49" spans="2:9" ht="18">
      <c r="B49" s="55" t="s">
        <v>29</v>
      </c>
      <c r="C49" s="55"/>
      <c r="D49" s="55">
        <v>3421083</v>
      </c>
      <c r="E49" s="55"/>
      <c r="F49" s="55"/>
      <c r="G49" s="55"/>
      <c r="H49" s="55"/>
      <c r="I49" s="55"/>
    </row>
    <row r="50" spans="2:9" ht="18">
      <c r="B50" s="55" t="s">
        <v>37</v>
      </c>
      <c r="C50" s="55"/>
      <c r="D50" s="55"/>
      <c r="E50" s="55"/>
      <c r="F50" s="55"/>
      <c r="G50" s="55"/>
      <c r="H50" s="55"/>
      <c r="I50" s="55"/>
    </row>
    <row r="51" spans="2:9" ht="18">
      <c r="B51" s="55" t="s">
        <v>30</v>
      </c>
      <c r="C51" s="55"/>
      <c r="D51" s="55"/>
      <c r="E51" s="55"/>
      <c r="F51" s="55"/>
      <c r="G51" s="55"/>
      <c r="H51" s="55"/>
      <c r="I51" s="55"/>
    </row>
    <row r="52" spans="2:9" ht="18">
      <c r="B52" s="55" t="s">
        <v>38</v>
      </c>
      <c r="C52" s="55"/>
      <c r="D52" s="55"/>
      <c r="E52" s="55"/>
      <c r="F52" s="55"/>
      <c r="G52" s="55"/>
      <c r="H52" s="55"/>
      <c r="I52" s="55"/>
    </row>
    <row r="53" spans="2:9" ht="18">
      <c r="B53" s="55"/>
      <c r="C53" s="55"/>
      <c r="D53" s="55"/>
      <c r="E53" s="55"/>
      <c r="F53" s="55"/>
      <c r="G53" s="55"/>
      <c r="H53" s="55"/>
      <c r="I53" s="55"/>
    </row>
    <row r="54" spans="2:9" ht="18">
      <c r="B54" s="55"/>
      <c r="C54" s="55"/>
      <c r="D54" s="55"/>
      <c r="E54" s="55"/>
      <c r="F54" s="55"/>
      <c r="G54" s="55"/>
      <c r="H54" s="55"/>
      <c r="I54" s="55"/>
    </row>
    <row r="55" spans="2:9" ht="18">
      <c r="B55" s="55" t="s">
        <v>39</v>
      </c>
      <c r="C55" s="55"/>
      <c r="D55" s="55"/>
      <c r="E55" s="55"/>
      <c r="F55" s="55"/>
      <c r="G55" s="55"/>
      <c r="H55" s="55"/>
      <c r="I55" s="55"/>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K22"/>
  <sheetViews>
    <sheetView workbookViewId="0"/>
  </sheetViews>
  <sheetFormatPr defaultColWidth="8.77734375" defaultRowHeight="14.4"/>
  <cols>
    <col min="1" max="1" width="4.6640625" customWidth="1"/>
    <col min="2" max="2" width="9.44140625" bestFit="1" customWidth="1"/>
    <col min="3" max="6" width="22.33203125" customWidth="1"/>
    <col min="7" max="7" width="40.33203125" bestFit="1" customWidth="1"/>
  </cols>
  <sheetData>
    <row r="1" spans="2:11">
      <c r="K1" s="17" t="s">
        <v>16</v>
      </c>
    </row>
    <row r="5" spans="2:11" ht="15" thickBot="1"/>
    <row r="6" spans="2:11" ht="24.45" customHeight="1" thickTop="1" thickBot="1">
      <c r="B6" s="6" t="s">
        <v>36</v>
      </c>
      <c r="C6" s="24" t="s">
        <v>6</v>
      </c>
      <c r="D6" s="24" t="s">
        <v>31</v>
      </c>
      <c r="E6" s="7" t="s">
        <v>7</v>
      </c>
      <c r="F6" s="8" t="s">
        <v>8</v>
      </c>
      <c r="G6" s="8" t="s">
        <v>33</v>
      </c>
      <c r="H6" s="34"/>
    </row>
    <row r="7" spans="2:11" ht="72.599999999999994" thickTop="1">
      <c r="B7" s="25">
        <v>1</v>
      </c>
      <c r="C7" s="28" t="s">
        <v>9</v>
      </c>
      <c r="D7" s="9" t="s">
        <v>35</v>
      </c>
      <c r="E7" s="47">
        <v>206209</v>
      </c>
      <c r="F7" s="50"/>
      <c r="G7" s="98" t="s">
        <v>101</v>
      </c>
      <c r="H7" s="33">
        <f>COUNTA(D7:G7)</f>
        <v>3</v>
      </c>
    </row>
    <row r="8" spans="2:11">
      <c r="B8" s="26">
        <f>B7+1</f>
        <v>2</v>
      </c>
      <c r="C8" s="29" t="s">
        <v>10</v>
      </c>
      <c r="D8" s="27" t="s">
        <v>34</v>
      </c>
      <c r="E8" s="51"/>
      <c r="F8" s="48">
        <v>5</v>
      </c>
      <c r="G8" s="99" t="s">
        <v>102</v>
      </c>
      <c r="H8" s="33">
        <f t="shared" ref="H8:H21" si="0">COUNTA(D8:G8)</f>
        <v>3</v>
      </c>
    </row>
    <row r="9" spans="2:11">
      <c r="B9" s="26">
        <f t="shared" ref="B9:B17" si="1">B8+1</f>
        <v>3</v>
      </c>
      <c r="C9" s="30" t="s">
        <v>10</v>
      </c>
      <c r="D9" s="11" t="s">
        <v>32</v>
      </c>
      <c r="E9" s="49">
        <v>16</v>
      </c>
      <c r="F9" s="52"/>
      <c r="G9" s="100" t="s">
        <v>103</v>
      </c>
      <c r="H9" s="33">
        <f t="shared" si="0"/>
        <v>3</v>
      </c>
    </row>
    <row r="10" spans="2:11" ht="100.8">
      <c r="B10" s="26">
        <f t="shared" si="1"/>
        <v>4</v>
      </c>
      <c r="C10" s="30" t="s">
        <v>64</v>
      </c>
      <c r="D10" s="11" t="s">
        <v>65</v>
      </c>
      <c r="E10" s="49">
        <v>11259</v>
      </c>
      <c r="F10" s="52"/>
      <c r="G10" s="101" t="s">
        <v>104</v>
      </c>
      <c r="H10" s="33">
        <f t="shared" si="0"/>
        <v>3</v>
      </c>
    </row>
    <row r="11" spans="2:11">
      <c r="B11" s="26">
        <f t="shared" si="1"/>
        <v>5</v>
      </c>
      <c r="C11" s="30"/>
      <c r="D11" s="11"/>
      <c r="E11" s="49"/>
      <c r="F11" s="52"/>
      <c r="G11" s="11"/>
      <c r="H11" s="33">
        <f t="shared" si="0"/>
        <v>0</v>
      </c>
    </row>
    <row r="12" spans="2:11">
      <c r="B12" s="26">
        <f t="shared" si="1"/>
        <v>6</v>
      </c>
      <c r="C12" s="31"/>
      <c r="D12" s="11"/>
      <c r="E12" s="49"/>
      <c r="F12" s="52"/>
      <c r="G12" s="11"/>
      <c r="H12" s="33">
        <f t="shared" si="0"/>
        <v>0</v>
      </c>
    </row>
    <row r="13" spans="2:11">
      <c r="B13" s="26">
        <f t="shared" si="1"/>
        <v>7</v>
      </c>
      <c r="C13" s="31"/>
      <c r="D13" s="11"/>
      <c r="E13" s="49"/>
      <c r="F13" s="52"/>
      <c r="G13" s="11"/>
      <c r="H13" s="33">
        <f t="shared" si="0"/>
        <v>0</v>
      </c>
    </row>
    <row r="14" spans="2:11">
      <c r="B14" s="26">
        <f t="shared" si="1"/>
        <v>8</v>
      </c>
      <c r="C14" s="31"/>
      <c r="D14" s="11"/>
      <c r="E14" s="49"/>
      <c r="F14" s="52"/>
      <c r="G14" s="11"/>
      <c r="H14" s="33">
        <f t="shared" si="0"/>
        <v>0</v>
      </c>
    </row>
    <row r="15" spans="2:11">
      <c r="B15" s="26">
        <f t="shared" si="1"/>
        <v>9</v>
      </c>
      <c r="C15" s="31"/>
      <c r="D15" s="11"/>
      <c r="E15" s="49"/>
      <c r="F15" s="52"/>
      <c r="G15" s="11"/>
      <c r="H15" s="33">
        <f t="shared" si="0"/>
        <v>0</v>
      </c>
    </row>
    <row r="16" spans="2:11">
      <c r="B16" s="26">
        <f t="shared" si="1"/>
        <v>10</v>
      </c>
      <c r="C16" s="31"/>
      <c r="D16" s="11"/>
      <c r="E16" s="49"/>
      <c r="F16" s="52"/>
      <c r="G16" s="11"/>
      <c r="H16" s="33">
        <f t="shared" si="0"/>
        <v>0</v>
      </c>
    </row>
    <row r="17" spans="2:8">
      <c r="B17" s="26">
        <f t="shared" si="1"/>
        <v>11</v>
      </c>
      <c r="C17" s="31"/>
      <c r="D17" s="11"/>
      <c r="E17" s="49"/>
      <c r="F17" s="52"/>
      <c r="G17" s="11"/>
      <c r="H17" s="33">
        <f t="shared" si="0"/>
        <v>0</v>
      </c>
    </row>
    <row r="18" spans="2:8">
      <c r="B18" s="10"/>
      <c r="C18" s="31"/>
      <c r="D18" s="11"/>
      <c r="E18" s="49"/>
      <c r="F18" s="52"/>
      <c r="G18" s="11"/>
      <c r="H18" s="33">
        <f t="shared" si="0"/>
        <v>0</v>
      </c>
    </row>
    <row r="19" spans="2:8">
      <c r="B19" s="10"/>
      <c r="C19" s="31"/>
      <c r="D19" s="11"/>
      <c r="E19" s="49"/>
      <c r="F19" s="52"/>
      <c r="G19" s="11"/>
      <c r="H19" s="33">
        <f t="shared" si="0"/>
        <v>0</v>
      </c>
    </row>
    <row r="20" spans="2:8">
      <c r="B20" s="10"/>
      <c r="C20" s="31"/>
      <c r="D20" s="11"/>
      <c r="E20" s="49"/>
      <c r="F20" s="52"/>
      <c r="G20" s="11"/>
      <c r="H20" s="33">
        <f t="shared" si="0"/>
        <v>0</v>
      </c>
    </row>
    <row r="21" spans="2:8" ht="15" thickBot="1">
      <c r="B21" s="12"/>
      <c r="C21" s="32"/>
      <c r="D21" s="13"/>
      <c r="E21" s="53"/>
      <c r="F21" s="54"/>
      <c r="G21" s="13"/>
      <c r="H21" s="33">
        <f t="shared" si="0"/>
        <v>0</v>
      </c>
    </row>
    <row r="22" spans="2:8" ht="15" thickTop="1"/>
  </sheetData>
  <conditionalFormatting sqref="B7:B21">
    <cfRule type="expression" dxfId="0" priority="1">
      <formula>$H7&gt;0</formula>
    </cfRule>
  </conditionalFormatting>
  <hyperlinks>
    <hyperlink ref="K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9"/>
  <sheetViews>
    <sheetView workbookViewId="0"/>
  </sheetViews>
  <sheetFormatPr defaultColWidth="8.77734375" defaultRowHeight="14.4"/>
  <cols>
    <col min="1" max="1" width="4.44140625" customWidth="1"/>
    <col min="2" max="2" width="26.77734375" customWidth="1"/>
    <col min="3" max="3" width="42.44140625" bestFit="1" customWidth="1"/>
    <col min="4" max="4" width="22.88671875" customWidth="1"/>
    <col min="5" max="5" width="45" bestFit="1" customWidth="1"/>
  </cols>
  <sheetData>
    <row r="1" spans="2:8">
      <c r="H1" s="17" t="s">
        <v>16</v>
      </c>
    </row>
    <row r="5" spans="2:8" ht="15" thickBot="1"/>
    <row r="6" spans="2:8" ht="22.95" customHeight="1" thickTop="1" thickBot="1">
      <c r="B6" s="6" t="s">
        <v>1</v>
      </c>
      <c r="C6" s="7" t="s">
        <v>2</v>
      </c>
      <c r="D6" s="7" t="s">
        <v>3</v>
      </c>
      <c r="E6" s="8" t="s">
        <v>4</v>
      </c>
    </row>
    <row r="7" spans="2:8" ht="27.6" customHeight="1" thickTop="1">
      <c r="B7" s="93" t="s">
        <v>27</v>
      </c>
      <c r="C7" s="94"/>
      <c r="D7" s="94"/>
      <c r="E7" s="95"/>
    </row>
    <row r="8" spans="2:8">
      <c r="B8" s="20" t="s">
        <v>21</v>
      </c>
      <c r="C8" s="21" t="s">
        <v>23</v>
      </c>
      <c r="D8" s="18" t="s">
        <v>22</v>
      </c>
      <c r="E8" s="3"/>
    </row>
    <row r="9" spans="2:8">
      <c r="B9" s="2"/>
      <c r="C9" s="21" t="s">
        <v>28</v>
      </c>
      <c r="D9" s="18" t="s">
        <v>26</v>
      </c>
      <c r="E9" s="3"/>
    </row>
    <row r="10" spans="2:8">
      <c r="B10" s="2"/>
      <c r="C10" s="21"/>
      <c r="D10" s="18"/>
      <c r="E10" s="3"/>
    </row>
    <row r="11" spans="2:8">
      <c r="B11" s="2" t="s">
        <v>57</v>
      </c>
      <c r="C11" s="21"/>
      <c r="D11" s="18"/>
      <c r="E11" s="3"/>
    </row>
    <row r="12" spans="2:8">
      <c r="B12" s="2"/>
      <c r="C12" s="21"/>
      <c r="D12" s="18"/>
      <c r="E12" s="3"/>
    </row>
    <row r="13" spans="2:8">
      <c r="B13" s="2"/>
      <c r="C13" s="21"/>
      <c r="D13" s="18"/>
      <c r="E13" s="3"/>
    </row>
    <row r="14" spans="2:8">
      <c r="B14" s="2"/>
      <c r="C14" s="21"/>
      <c r="D14" s="18"/>
      <c r="E14" s="3"/>
    </row>
    <row r="15" spans="2:8">
      <c r="B15" s="2"/>
      <c r="C15" s="21"/>
      <c r="D15" s="18"/>
      <c r="E15" s="3"/>
    </row>
    <row r="16" spans="2:8">
      <c r="B16" s="2"/>
      <c r="C16" s="21"/>
      <c r="D16" s="18"/>
      <c r="E16" s="3"/>
    </row>
    <row r="17" spans="2:5" ht="15" thickBot="1">
      <c r="B17" s="2"/>
      <c r="C17" s="21"/>
      <c r="D17" s="18"/>
      <c r="E17" s="3"/>
    </row>
    <row r="18" spans="2:5" ht="15" thickTop="1">
      <c r="B18" s="93" t="s">
        <v>58</v>
      </c>
      <c r="C18" s="94"/>
      <c r="D18" s="94"/>
      <c r="E18" s="95"/>
    </row>
    <row r="19" spans="2:5">
      <c r="B19" s="2"/>
      <c r="C19" s="21" t="s">
        <v>59</v>
      </c>
      <c r="D19" s="18" t="s">
        <v>63</v>
      </c>
      <c r="E19" s="3"/>
    </row>
    <row r="20" spans="2:5">
      <c r="B20" s="2"/>
      <c r="C20" s="21" t="s">
        <v>60</v>
      </c>
      <c r="D20" s="18"/>
      <c r="E20" s="3"/>
    </row>
    <row r="21" spans="2:5">
      <c r="B21" s="2"/>
      <c r="C21" s="21" t="s">
        <v>61</v>
      </c>
      <c r="D21" s="18"/>
      <c r="E21" s="3"/>
    </row>
    <row r="22" spans="2:5">
      <c r="B22" s="2"/>
      <c r="C22" s="21" t="s">
        <v>62</v>
      </c>
      <c r="D22" s="18"/>
      <c r="E22" s="3"/>
    </row>
    <row r="23" spans="2:5">
      <c r="B23" s="2"/>
      <c r="C23" s="21"/>
      <c r="D23" s="18"/>
      <c r="E23" s="3"/>
    </row>
    <row r="24" spans="2:5">
      <c r="B24" s="2"/>
      <c r="C24" s="21"/>
      <c r="D24" s="18"/>
      <c r="E24" s="3"/>
    </row>
    <row r="25" spans="2:5" ht="15" thickBot="1">
      <c r="B25" s="4"/>
      <c r="C25" s="22"/>
      <c r="D25" s="19"/>
      <c r="E25" s="5"/>
    </row>
    <row r="26" spans="2:5" ht="15" thickTop="1"/>
    <row r="28" spans="2:5">
      <c r="B28" t="s">
        <v>24</v>
      </c>
    </row>
    <row r="29" spans="2:5">
      <c r="B29" t="s">
        <v>25</v>
      </c>
    </row>
  </sheetData>
  <mergeCells count="2">
    <mergeCell ref="B7:E7"/>
    <mergeCell ref="B18:E18"/>
  </mergeCells>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19"/>
  <sheetViews>
    <sheetView workbookViewId="0"/>
  </sheetViews>
  <sheetFormatPr defaultColWidth="8.77734375" defaultRowHeight="14.4"/>
  <cols>
    <col min="1" max="1" width="4.33203125" customWidth="1"/>
    <col min="2" max="2" width="21.88671875" bestFit="1" customWidth="1"/>
    <col min="3" max="3" width="21.109375" bestFit="1" customWidth="1"/>
    <col min="4" max="4" width="29" bestFit="1" customWidth="1"/>
    <col min="5" max="5" width="46.88671875" bestFit="1" customWidth="1"/>
  </cols>
  <sheetData>
    <row r="1" spans="2:11">
      <c r="K1" s="17" t="s">
        <v>16</v>
      </c>
    </row>
    <row r="6" spans="2:11" ht="21.45" customHeight="1" thickBot="1">
      <c r="B6" s="35" t="s">
        <v>6</v>
      </c>
      <c r="C6" s="36" t="s">
        <v>5</v>
      </c>
      <c r="D6" s="36" t="s">
        <v>11</v>
      </c>
      <c r="E6" s="37" t="s">
        <v>19</v>
      </c>
    </row>
    <row r="7" spans="2:11" ht="43.8" thickTop="1">
      <c r="B7" s="44" t="s">
        <v>40</v>
      </c>
      <c r="C7" s="39" t="s">
        <v>50</v>
      </c>
      <c r="D7" s="41" t="s">
        <v>51</v>
      </c>
      <c r="E7" s="40" t="s">
        <v>52</v>
      </c>
    </row>
    <row r="8" spans="2:11" ht="43.2">
      <c r="B8" s="45" t="s">
        <v>40</v>
      </c>
      <c r="C8" s="39" t="s">
        <v>53</v>
      </c>
      <c r="D8" s="42" t="s">
        <v>54</v>
      </c>
      <c r="E8" s="40" t="s">
        <v>55</v>
      </c>
    </row>
    <row r="9" spans="2:11" ht="57.6">
      <c r="B9" s="45" t="s">
        <v>40</v>
      </c>
      <c r="C9" s="38" t="s">
        <v>41</v>
      </c>
      <c r="D9" s="43" t="s">
        <v>49</v>
      </c>
      <c r="E9" s="102" t="s">
        <v>105</v>
      </c>
    </row>
    <row r="10" spans="2:11" ht="86.4">
      <c r="B10" s="45" t="s">
        <v>40</v>
      </c>
      <c r="C10" s="39" t="s">
        <v>42</v>
      </c>
      <c r="D10" s="42" t="s">
        <v>41</v>
      </c>
      <c r="E10" s="40" t="s">
        <v>106</v>
      </c>
    </row>
    <row r="11" spans="2:11" ht="57.6">
      <c r="B11" s="45" t="s">
        <v>40</v>
      </c>
      <c r="C11" s="39" t="s">
        <v>43</v>
      </c>
      <c r="D11" s="42" t="s">
        <v>47</v>
      </c>
      <c r="E11" s="40" t="s">
        <v>107</v>
      </c>
    </row>
    <row r="12" spans="2:11" ht="72">
      <c r="B12" s="45" t="s">
        <v>40</v>
      </c>
      <c r="C12" s="39" t="s">
        <v>44</v>
      </c>
      <c r="D12" s="42" t="s">
        <v>43</v>
      </c>
      <c r="E12" s="40" t="s">
        <v>108</v>
      </c>
    </row>
    <row r="13" spans="2:11" ht="100.8">
      <c r="B13" s="45" t="s">
        <v>40</v>
      </c>
      <c r="C13" s="39" t="s">
        <v>46</v>
      </c>
      <c r="D13" s="42" t="s">
        <v>48</v>
      </c>
      <c r="E13" s="40" t="s">
        <v>109</v>
      </c>
    </row>
    <row r="14" spans="2:11" ht="72">
      <c r="B14" s="45" t="s">
        <v>40</v>
      </c>
      <c r="C14" s="39" t="s">
        <v>45</v>
      </c>
      <c r="D14" s="42" t="s">
        <v>46</v>
      </c>
      <c r="E14" s="40" t="s">
        <v>110</v>
      </c>
    </row>
    <row r="15" spans="2:11" ht="72">
      <c r="B15" s="46" t="s">
        <v>75</v>
      </c>
      <c r="C15" s="39" t="s">
        <v>76</v>
      </c>
      <c r="D15" s="42" t="s">
        <v>78</v>
      </c>
      <c r="E15" s="103" t="s">
        <v>112</v>
      </c>
    </row>
    <row r="16" spans="2:11" ht="72">
      <c r="B16" s="46" t="s">
        <v>75</v>
      </c>
      <c r="C16" s="39" t="s">
        <v>77</v>
      </c>
      <c r="D16" s="42" t="s">
        <v>79</v>
      </c>
      <c r="E16" s="103" t="s">
        <v>111</v>
      </c>
    </row>
    <row r="17" spans="2:5" ht="187.2">
      <c r="B17" s="46" t="s">
        <v>75</v>
      </c>
      <c r="C17" s="39" t="s">
        <v>113</v>
      </c>
      <c r="D17" s="108" t="s">
        <v>115</v>
      </c>
      <c r="E17" s="107" t="s">
        <v>114</v>
      </c>
    </row>
    <row r="18" spans="2:5" ht="43.2">
      <c r="B18" s="46" t="s">
        <v>75</v>
      </c>
      <c r="C18" s="39" t="s">
        <v>116</v>
      </c>
      <c r="D18" s="42" t="s">
        <v>117</v>
      </c>
      <c r="E18" s="109" t="s">
        <v>118</v>
      </c>
    </row>
    <row r="19" spans="2:5">
      <c r="B19" s="105"/>
      <c r="C19" s="105"/>
      <c r="D19" s="105"/>
      <c r="E19" s="106"/>
    </row>
  </sheetData>
  <hyperlinks>
    <hyperlink ref="K1" location="'Title Page'!A1" display="Title page" xr:uid="{00000000-0004-0000-0400-000000000000}"/>
    <hyperlink ref="E18" r:id="rId1" display="https://simple.wikipedia.org/wiki/List_of_regions_of_the_United_States" xr:uid="{AEB3CB4B-80EC-40F9-B944-65A33528E0C1}"/>
  </hyperlinks>
  <pageMargins left="0.7" right="0.7" top="0.75" bottom="0.75" header="0.3" footer="0.3"/>
  <pageSetup orientation="portrait" r:id="rId2"/>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T118"/>
  <sheetViews>
    <sheetView showGridLines="0" tabSelected="1" view="pageLayout" topLeftCell="A109" zoomScale="70" zoomScaleNormal="85" zoomScalePageLayoutView="70" workbookViewId="0">
      <selection activeCell="L118" sqref="L118:S118"/>
    </sheetView>
  </sheetViews>
  <sheetFormatPr defaultColWidth="8.77734375" defaultRowHeight="14.4"/>
  <cols>
    <col min="1" max="1" width="4" customWidth="1"/>
    <col min="9" max="9" width="7.6640625" customWidth="1"/>
    <col min="14" max="14" width="9.33203125" customWidth="1"/>
  </cols>
  <sheetData>
    <row r="1" spans="2:17">
      <c r="Q1" s="17" t="s">
        <v>16</v>
      </c>
    </row>
    <row r="6" spans="2:17">
      <c r="B6" s="57" t="s">
        <v>68</v>
      </c>
      <c r="L6" s="57" t="s">
        <v>69</v>
      </c>
    </row>
    <row r="23" spans="2:20" ht="9" customHeight="1"/>
    <row r="24" spans="2:20" ht="47.4" customHeight="1">
      <c r="B24" s="96" t="s">
        <v>88</v>
      </c>
      <c r="C24" s="97"/>
      <c r="D24" s="97"/>
      <c r="E24" s="97"/>
      <c r="F24" s="97"/>
      <c r="G24" s="97"/>
      <c r="H24" s="97"/>
      <c r="I24" s="97"/>
      <c r="L24" s="96" t="s">
        <v>122</v>
      </c>
      <c r="M24" s="97"/>
      <c r="N24" s="97"/>
      <c r="O24" s="97"/>
      <c r="P24" s="97"/>
      <c r="Q24" s="97"/>
      <c r="R24" s="97"/>
      <c r="S24" s="97"/>
    </row>
    <row r="25" spans="2:20" ht="7.2" customHeight="1"/>
    <row r="26" spans="2:20">
      <c r="B26" s="57" t="s">
        <v>67</v>
      </c>
      <c r="L26" s="57" t="s">
        <v>82</v>
      </c>
    </row>
    <row r="30" spans="2:20">
      <c r="R30" s="115" t="s">
        <v>181</v>
      </c>
      <c r="S30" s="116"/>
      <c r="T30" s="126" t="s">
        <v>166</v>
      </c>
    </row>
    <row r="31" spans="2:20">
      <c r="R31" s="149" t="s">
        <v>125</v>
      </c>
      <c r="S31" s="150"/>
      <c r="T31" s="155">
        <v>0.67469999999999997</v>
      </c>
    </row>
    <row r="32" spans="2:20">
      <c r="R32" s="151" t="s">
        <v>124</v>
      </c>
      <c r="S32" s="152"/>
      <c r="T32" s="156">
        <v>0.31240000000000001</v>
      </c>
    </row>
    <row r="33" spans="2:20">
      <c r="R33" s="153" t="s">
        <v>123</v>
      </c>
      <c r="S33" s="154"/>
      <c r="T33" s="157">
        <v>1.29E-2</v>
      </c>
    </row>
    <row r="42" spans="2:20" ht="42.6" customHeight="1">
      <c r="B42" s="96" t="s">
        <v>81</v>
      </c>
      <c r="C42" s="97"/>
      <c r="D42" s="97"/>
      <c r="E42" s="97"/>
      <c r="F42" s="97"/>
      <c r="G42" s="97"/>
      <c r="H42" s="97"/>
      <c r="I42" s="97"/>
      <c r="L42" s="114" t="s">
        <v>126</v>
      </c>
      <c r="M42" s="114"/>
      <c r="N42" s="114"/>
      <c r="O42" s="114"/>
      <c r="P42" s="114"/>
      <c r="Q42" s="114"/>
      <c r="R42" s="114"/>
      <c r="S42" s="114"/>
    </row>
    <row r="43" spans="2:20" ht="10.199999999999999" customHeight="1"/>
    <row r="44" spans="2:20">
      <c r="B44" s="57" t="s">
        <v>70</v>
      </c>
      <c r="H44" s="123" t="s">
        <v>151</v>
      </c>
      <c r="I44" s="124"/>
      <c r="J44" s="125"/>
      <c r="L44" s="57" t="s">
        <v>74</v>
      </c>
    </row>
    <row r="45" spans="2:20">
      <c r="H45" s="115" t="s">
        <v>148</v>
      </c>
      <c r="I45" s="116"/>
      <c r="J45" s="116" t="s">
        <v>150</v>
      </c>
    </row>
    <row r="46" spans="2:20">
      <c r="H46" s="117" t="s">
        <v>127</v>
      </c>
      <c r="I46" s="111"/>
      <c r="J46" s="120">
        <v>0.29320000000000002</v>
      </c>
    </row>
    <row r="47" spans="2:20">
      <c r="H47" s="118" t="s">
        <v>143</v>
      </c>
      <c r="I47" s="112"/>
      <c r="J47" s="121">
        <v>0.16719999999999999</v>
      </c>
    </row>
    <row r="48" spans="2:20">
      <c r="H48" s="118" t="s">
        <v>128</v>
      </c>
      <c r="I48" s="112"/>
      <c r="J48" s="121">
        <v>8.9300000000000004E-2</v>
      </c>
    </row>
    <row r="49" spans="2:19">
      <c r="H49" s="118" t="s">
        <v>129</v>
      </c>
      <c r="I49" s="112"/>
      <c r="J49" s="121">
        <v>8.3099999999999993E-2</v>
      </c>
    </row>
    <row r="50" spans="2:19">
      <c r="H50" s="118" t="s">
        <v>130</v>
      </c>
      <c r="I50" s="112"/>
      <c r="J50" s="121">
        <v>6.8500000000000005E-2</v>
      </c>
    </row>
    <row r="51" spans="2:19">
      <c r="H51" s="118" t="s">
        <v>131</v>
      </c>
      <c r="I51" s="112"/>
      <c r="J51" s="121">
        <v>5.7599999999999998E-2</v>
      </c>
    </row>
    <row r="52" spans="2:19">
      <c r="H52" s="118" t="s">
        <v>132</v>
      </c>
      <c r="I52" s="112"/>
      <c r="J52" s="121">
        <v>3.6200000000000003E-2</v>
      </c>
    </row>
    <row r="53" spans="2:19">
      <c r="H53" s="118" t="s">
        <v>144</v>
      </c>
      <c r="I53" s="112"/>
      <c r="J53" s="121">
        <v>3.27E-2</v>
      </c>
    </row>
    <row r="54" spans="2:19">
      <c r="H54" s="118" t="s">
        <v>133</v>
      </c>
      <c r="I54" s="112"/>
      <c r="J54" s="121">
        <v>3.2399999999999998E-2</v>
      </c>
    </row>
    <row r="55" spans="2:19">
      <c r="H55" s="119" t="s">
        <v>145</v>
      </c>
      <c r="I55" s="113"/>
      <c r="J55" s="122">
        <v>2.6599999999999999E-2</v>
      </c>
    </row>
    <row r="57" spans="2:19">
      <c r="H57" s="115" t="s">
        <v>152</v>
      </c>
      <c r="I57" s="116"/>
      <c r="J57" s="127">
        <f>SUM(J46:J55)</f>
        <v>0.88679999999999992</v>
      </c>
    </row>
    <row r="62" spans="2:19" s="56" customFormat="1" ht="74.400000000000006" customHeight="1">
      <c r="B62" s="114" t="s">
        <v>153</v>
      </c>
      <c r="C62" s="114"/>
      <c r="D62" s="114"/>
      <c r="E62" s="114"/>
      <c r="F62" s="114"/>
      <c r="G62" s="114"/>
      <c r="I62"/>
      <c r="J62"/>
      <c r="L62" s="96" t="s">
        <v>121</v>
      </c>
      <c r="M62" s="96"/>
      <c r="N62" s="96"/>
      <c r="O62" s="96"/>
      <c r="P62" s="96"/>
      <c r="Q62" s="96"/>
      <c r="R62" s="96"/>
      <c r="S62" s="96"/>
    </row>
    <row r="63" spans="2:19">
      <c r="B63" s="57" t="s">
        <v>71</v>
      </c>
      <c r="L63" s="57" t="s">
        <v>80</v>
      </c>
    </row>
    <row r="81" spans="2:20" ht="66" customHeight="1">
      <c r="B81" s="114" t="s">
        <v>183</v>
      </c>
      <c r="C81" s="114"/>
      <c r="D81" s="114"/>
      <c r="E81" s="114"/>
      <c r="F81" s="114"/>
      <c r="G81" s="114"/>
      <c r="H81" s="114"/>
      <c r="I81" s="114"/>
      <c r="L81" s="174" t="s">
        <v>182</v>
      </c>
    </row>
    <row r="83" spans="2:20">
      <c r="B83" s="57" t="s">
        <v>72</v>
      </c>
      <c r="L83" s="57" t="s">
        <v>85</v>
      </c>
    </row>
    <row r="85" spans="2:20">
      <c r="H85" s="138" t="s">
        <v>160</v>
      </c>
      <c r="I85" s="139"/>
      <c r="J85" s="134" t="s">
        <v>166</v>
      </c>
    </row>
    <row r="86" spans="2:20">
      <c r="H86" s="132" t="s">
        <v>154</v>
      </c>
      <c r="I86" s="133"/>
      <c r="J86" s="134" t="s">
        <v>163</v>
      </c>
      <c r="R86" s="117" t="s">
        <v>180</v>
      </c>
      <c r="S86" s="111"/>
      <c r="T86" s="145" t="s">
        <v>166</v>
      </c>
    </row>
    <row r="87" spans="2:20">
      <c r="B87" t="s">
        <v>56</v>
      </c>
      <c r="H87" s="132" t="s">
        <v>155</v>
      </c>
      <c r="I87" s="133"/>
      <c r="J87" s="134" t="s">
        <v>164</v>
      </c>
      <c r="R87" s="115" t="s">
        <v>173</v>
      </c>
      <c r="S87" s="116"/>
      <c r="T87" s="129">
        <v>0.97399999999999998</v>
      </c>
    </row>
    <row r="88" spans="2:20">
      <c r="H88" s="132" t="s">
        <v>156</v>
      </c>
      <c r="I88" s="133"/>
      <c r="J88" s="134" t="s">
        <v>165</v>
      </c>
      <c r="R88" s="115" t="s">
        <v>172</v>
      </c>
      <c r="S88" s="116"/>
      <c r="T88" s="129">
        <v>2.5999999999999999E-2</v>
      </c>
    </row>
    <row r="89" spans="2:20">
      <c r="H89" s="132" t="s">
        <v>157</v>
      </c>
      <c r="I89" s="133"/>
      <c r="J89" s="135">
        <v>4.2700000000000002E-2</v>
      </c>
    </row>
    <row r="90" spans="2:20">
      <c r="H90" s="132" t="s">
        <v>158</v>
      </c>
      <c r="I90" s="133"/>
      <c r="J90" s="135">
        <v>3.5099999999999999E-2</v>
      </c>
    </row>
    <row r="91" spans="2:20">
      <c r="H91" s="136" t="s">
        <v>159</v>
      </c>
      <c r="I91" s="137"/>
      <c r="J91" s="135">
        <v>2.4899999999999999E-2</v>
      </c>
      <c r="R91" s="117" t="s">
        <v>179</v>
      </c>
      <c r="S91" s="111"/>
      <c r="T91" s="128" t="s">
        <v>166</v>
      </c>
    </row>
    <row r="92" spans="2:20">
      <c r="R92" s="117" t="s">
        <v>170</v>
      </c>
      <c r="S92" s="111"/>
      <c r="T92" s="148">
        <v>0.33333656629924008</v>
      </c>
    </row>
    <row r="93" spans="2:20">
      <c r="R93" s="118" t="s">
        <v>171</v>
      </c>
      <c r="S93" s="112"/>
      <c r="T93" s="148">
        <v>0.25491127933310381</v>
      </c>
    </row>
    <row r="94" spans="2:20">
      <c r="R94" s="118" t="s">
        <v>168</v>
      </c>
      <c r="S94" s="112"/>
      <c r="T94" s="148">
        <v>0.23529040924498931</v>
      </c>
    </row>
    <row r="95" spans="2:20">
      <c r="R95" s="119" t="s">
        <v>169</v>
      </c>
      <c r="S95" s="113"/>
      <c r="T95" s="148">
        <v>0.1764617451226668</v>
      </c>
    </row>
    <row r="99" spans="2:19" ht="76.8" customHeight="1">
      <c r="B99" s="140" t="s">
        <v>167</v>
      </c>
      <c r="C99" s="140"/>
      <c r="D99" s="140"/>
      <c r="E99" s="140"/>
      <c r="F99" s="140"/>
      <c r="G99" s="140"/>
      <c r="H99" s="140"/>
      <c r="I99" s="140"/>
      <c r="L99" s="114" t="s">
        <v>177</v>
      </c>
      <c r="M99" s="146"/>
      <c r="N99" s="146"/>
      <c r="O99" s="146"/>
      <c r="P99" s="146"/>
      <c r="Q99" s="146"/>
      <c r="R99" s="146"/>
      <c r="S99" s="146"/>
    </row>
    <row r="101" spans="2:19" ht="7.8" customHeight="1"/>
    <row r="102" spans="2:19">
      <c r="B102" s="57" t="s">
        <v>73</v>
      </c>
      <c r="L102" s="57" t="s">
        <v>84</v>
      </c>
    </row>
    <row r="103" spans="2:19">
      <c r="B103" s="57"/>
    </row>
    <row r="118" spans="2:19" s="56" customFormat="1" ht="91.2" customHeight="1">
      <c r="B118" s="104"/>
      <c r="C118" s="104"/>
      <c r="D118" s="104"/>
      <c r="E118" s="104"/>
      <c r="F118" s="104"/>
      <c r="G118" s="104"/>
      <c r="H118" s="104"/>
      <c r="I118" s="104"/>
      <c r="L118" s="96" t="s">
        <v>86</v>
      </c>
      <c r="M118" s="97"/>
      <c r="N118" s="97"/>
      <c r="O118" s="97"/>
      <c r="P118" s="97"/>
      <c r="Q118" s="97"/>
      <c r="R118" s="97"/>
      <c r="S118" s="97"/>
    </row>
  </sheetData>
  <mergeCells count="11">
    <mergeCell ref="B118:I118"/>
    <mergeCell ref="L118:S118"/>
    <mergeCell ref="B24:I24"/>
    <mergeCell ref="L62:S62"/>
    <mergeCell ref="B42:I42"/>
    <mergeCell ref="L24:S24"/>
    <mergeCell ref="L42:S42"/>
    <mergeCell ref="B62:G62"/>
    <mergeCell ref="B99:I99"/>
    <mergeCell ref="L99:S99"/>
    <mergeCell ref="B81:I81"/>
  </mergeCells>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46"/>
  <sheetViews>
    <sheetView topLeftCell="A4" zoomScale="85" zoomScaleNormal="85" workbookViewId="0">
      <selection activeCell="C126" sqref="C126"/>
    </sheetView>
  </sheetViews>
  <sheetFormatPr defaultColWidth="8.77734375" defaultRowHeight="14.4"/>
  <cols>
    <col min="1" max="1" width="4" style="65" customWidth="1"/>
    <col min="2" max="2" width="47.33203125" style="65" customWidth="1"/>
    <col min="3" max="3" width="63.77734375" style="65" customWidth="1"/>
    <col min="4" max="4" width="83.33203125" style="65" customWidth="1"/>
    <col min="5" max="16384" width="8.77734375" style="65"/>
  </cols>
  <sheetData>
    <row r="1" spans="2:17">
      <c r="Q1" s="66" t="s">
        <v>16</v>
      </c>
    </row>
    <row r="7" spans="2:17" ht="21">
      <c r="B7" s="84" t="s">
        <v>18</v>
      </c>
      <c r="C7" s="86" t="s">
        <v>87</v>
      </c>
      <c r="D7" s="85" t="s">
        <v>20</v>
      </c>
    </row>
    <row r="8" spans="2:17" ht="52.8" customHeight="1">
      <c r="B8" s="83" t="s">
        <v>93</v>
      </c>
      <c r="C8" s="64" t="s">
        <v>89</v>
      </c>
      <c r="D8" s="58" t="s">
        <v>119</v>
      </c>
    </row>
    <row r="9" spans="2:17" ht="15">
      <c r="B9" s="64"/>
      <c r="C9" s="67"/>
      <c r="D9" s="68"/>
    </row>
    <row r="10" spans="2:17" ht="15">
      <c r="B10" s="69"/>
      <c r="C10" s="70"/>
      <c r="D10" s="71"/>
    </row>
    <row r="11" spans="2:17" ht="15">
      <c r="B11" s="69"/>
      <c r="C11" s="70"/>
      <c r="D11" s="71"/>
    </row>
    <row r="12" spans="2:17" ht="15">
      <c r="B12" s="69"/>
      <c r="C12" s="70"/>
      <c r="D12" s="71"/>
    </row>
    <row r="13" spans="2:17" ht="15">
      <c r="B13" s="69"/>
      <c r="C13" s="70"/>
      <c r="D13" s="71"/>
    </row>
    <row r="14" spans="2:17" ht="15">
      <c r="B14" s="69"/>
      <c r="C14" s="70"/>
      <c r="D14" s="71"/>
    </row>
    <row r="15" spans="2:17" ht="15">
      <c r="B15" s="69"/>
      <c r="C15" s="70"/>
      <c r="D15" s="71"/>
    </row>
    <row r="16" spans="2:17" ht="15">
      <c r="B16" s="69"/>
      <c r="C16" s="70"/>
      <c r="D16" s="71"/>
    </row>
    <row r="17" spans="2:4" ht="15">
      <c r="B17" s="69"/>
      <c r="C17" s="70"/>
      <c r="D17" s="71"/>
    </row>
    <row r="18" spans="2:4" ht="15">
      <c r="B18" s="69"/>
      <c r="C18" s="70"/>
      <c r="D18" s="71"/>
    </row>
    <row r="19" spans="2:4" ht="15">
      <c r="B19" s="69"/>
      <c r="C19" s="70"/>
      <c r="D19" s="71"/>
    </row>
    <row r="20" spans="2:4" ht="15">
      <c r="B20" s="69"/>
      <c r="C20" s="70"/>
      <c r="D20" s="71"/>
    </row>
    <row r="21" spans="2:4" ht="15">
      <c r="B21" s="69"/>
      <c r="C21" s="70"/>
      <c r="D21" s="71"/>
    </row>
    <row r="22" spans="2:4" ht="15">
      <c r="B22" s="69"/>
      <c r="C22" s="70"/>
      <c r="D22" s="71"/>
    </row>
    <row r="23" spans="2:4" ht="15">
      <c r="B23" s="69"/>
      <c r="C23" s="70"/>
      <c r="D23" s="71"/>
    </row>
    <row r="24" spans="2:4" ht="15">
      <c r="B24" s="72"/>
      <c r="C24" s="73"/>
      <c r="D24" s="74"/>
    </row>
    <row r="25" spans="2:4" ht="44.4" customHeight="1">
      <c r="B25" s="60" t="s">
        <v>90</v>
      </c>
      <c r="C25" s="59" t="s">
        <v>83</v>
      </c>
      <c r="D25" s="59" t="s">
        <v>91</v>
      </c>
    </row>
    <row r="26" spans="2:4" ht="15">
      <c r="B26" s="64"/>
      <c r="C26" s="75"/>
      <c r="D26" s="68"/>
    </row>
    <row r="27" spans="2:4" ht="15">
      <c r="B27" s="69"/>
      <c r="C27" s="76"/>
      <c r="D27" s="71"/>
    </row>
    <row r="28" spans="2:4" ht="15">
      <c r="B28" s="69"/>
      <c r="C28" s="76"/>
      <c r="D28" s="71"/>
    </row>
    <row r="29" spans="2:4" ht="15">
      <c r="B29" s="69"/>
      <c r="C29" s="76"/>
      <c r="D29" s="71"/>
    </row>
    <row r="30" spans="2:4" ht="15">
      <c r="B30" s="69"/>
      <c r="C30" s="76"/>
      <c r="D30" s="71"/>
    </row>
    <row r="31" spans="2:4" ht="15">
      <c r="B31" s="69"/>
      <c r="C31" s="76"/>
      <c r="D31" s="71"/>
    </row>
    <row r="32" spans="2:4" ht="15">
      <c r="B32" s="69"/>
      <c r="C32" s="76"/>
      <c r="D32" s="71"/>
    </row>
    <row r="33" spans="2:4" ht="15">
      <c r="B33" s="69"/>
      <c r="C33" s="76"/>
      <c r="D33" s="71"/>
    </row>
    <row r="34" spans="2:4" ht="15">
      <c r="B34" s="69"/>
      <c r="C34" s="76"/>
      <c r="D34" s="71"/>
    </row>
    <row r="35" spans="2:4" ht="15">
      <c r="B35" s="69"/>
      <c r="C35" s="76"/>
      <c r="D35" s="71"/>
    </row>
    <row r="36" spans="2:4" ht="15">
      <c r="B36" s="69"/>
      <c r="C36" s="76"/>
      <c r="D36" s="71"/>
    </row>
    <row r="37" spans="2:4" ht="15">
      <c r="B37" s="69"/>
      <c r="C37" s="76"/>
      <c r="D37" s="71"/>
    </row>
    <row r="38" spans="2:4" ht="15">
      <c r="B38" s="69"/>
      <c r="C38" s="76"/>
      <c r="D38" s="71"/>
    </row>
    <row r="39" spans="2:4" ht="15">
      <c r="B39" s="69"/>
      <c r="C39" s="76"/>
      <c r="D39" s="71"/>
    </row>
    <row r="40" spans="2:4" ht="15">
      <c r="B40" s="69"/>
      <c r="C40" s="76"/>
      <c r="D40" s="71"/>
    </row>
    <row r="41" spans="2:4" ht="15">
      <c r="B41" s="72"/>
      <c r="C41" s="77"/>
      <c r="D41" s="74"/>
    </row>
    <row r="42" spans="2:4" ht="63.6" customHeight="1">
      <c r="B42" s="60" t="s">
        <v>92</v>
      </c>
      <c r="C42" s="158" t="s">
        <v>184</v>
      </c>
      <c r="D42" s="158" t="s">
        <v>186</v>
      </c>
    </row>
    <row r="43" spans="2:4" ht="15.6">
      <c r="B43" s="61"/>
      <c r="C43" s="78"/>
      <c r="D43" s="68"/>
    </row>
    <row r="44" spans="2:4" ht="15.6">
      <c r="B44" s="62"/>
      <c r="C44" s="79"/>
      <c r="D44" s="71"/>
    </row>
    <row r="45" spans="2:4" ht="15.6">
      <c r="B45" s="62"/>
      <c r="C45" s="79"/>
      <c r="D45" s="71"/>
    </row>
    <row r="46" spans="2:4" ht="15.6">
      <c r="B46" s="62"/>
      <c r="C46" s="79"/>
      <c r="D46" s="71"/>
    </row>
    <row r="47" spans="2:4" ht="15.6">
      <c r="B47" s="62"/>
      <c r="C47" s="79"/>
      <c r="D47" s="71"/>
    </row>
    <row r="48" spans="2:4" ht="15.6">
      <c r="B48" s="62"/>
      <c r="C48" s="79"/>
      <c r="D48" s="71"/>
    </row>
    <row r="49" spans="2:4" ht="15.6">
      <c r="B49" s="62"/>
      <c r="C49" s="79"/>
      <c r="D49" s="71"/>
    </row>
    <row r="50" spans="2:4" ht="15.6">
      <c r="B50" s="62"/>
      <c r="C50" s="79"/>
      <c r="D50" s="71"/>
    </row>
    <row r="51" spans="2:4" ht="15.6">
      <c r="B51" s="62"/>
      <c r="C51" s="79"/>
      <c r="D51" s="71"/>
    </row>
    <row r="52" spans="2:4" ht="15.6">
      <c r="B52" s="62"/>
      <c r="C52" s="79"/>
      <c r="D52" s="71"/>
    </row>
    <row r="53" spans="2:4" ht="15.6">
      <c r="B53" s="62"/>
      <c r="C53" s="79"/>
      <c r="D53" s="71"/>
    </row>
    <row r="54" spans="2:4" ht="15.6">
      <c r="B54" s="62"/>
      <c r="C54" s="79"/>
      <c r="D54" s="71"/>
    </row>
    <row r="55" spans="2:4" ht="15.6">
      <c r="B55" s="62"/>
      <c r="C55" s="79"/>
      <c r="D55" s="71"/>
    </row>
    <row r="56" spans="2:4" ht="15.6">
      <c r="B56" s="62"/>
      <c r="C56" s="79"/>
      <c r="D56" s="71"/>
    </row>
    <row r="57" spans="2:4" ht="15.6">
      <c r="B57" s="63"/>
      <c r="C57" s="80"/>
      <c r="D57" s="74"/>
    </row>
    <row r="58" spans="2:4" ht="64.8" customHeight="1">
      <c r="B58" s="60" t="s">
        <v>94</v>
      </c>
      <c r="C58" s="69" t="s">
        <v>95</v>
      </c>
      <c r="D58" s="59" t="s">
        <v>120</v>
      </c>
    </row>
    <row r="59" spans="2:4" ht="15.6">
      <c r="B59" s="61"/>
      <c r="C59" s="67"/>
      <c r="D59" s="68"/>
    </row>
    <row r="60" spans="2:4" ht="15.6">
      <c r="B60" s="62"/>
      <c r="C60" s="70"/>
      <c r="D60" s="71"/>
    </row>
    <row r="61" spans="2:4" ht="15.6">
      <c r="B61" s="62"/>
      <c r="C61" s="70"/>
      <c r="D61" s="71"/>
    </row>
    <row r="62" spans="2:4" ht="15.6">
      <c r="B62" s="62"/>
      <c r="C62" s="70"/>
      <c r="D62" s="71"/>
    </row>
    <row r="63" spans="2:4" ht="15.6">
      <c r="B63" s="62"/>
      <c r="C63" s="70"/>
      <c r="D63" s="71"/>
    </row>
    <row r="64" spans="2:4" ht="15.6">
      <c r="B64" s="62"/>
      <c r="C64" s="70"/>
      <c r="D64" s="71"/>
    </row>
    <row r="65" spans="2:11" ht="15.6">
      <c r="B65" s="62"/>
      <c r="C65" s="70"/>
      <c r="D65" s="71"/>
    </row>
    <row r="66" spans="2:11" ht="15.6">
      <c r="B66" s="62"/>
      <c r="C66" s="70"/>
      <c r="D66" s="71"/>
    </row>
    <row r="67" spans="2:11" ht="15.6">
      <c r="B67" s="62"/>
      <c r="C67" s="70"/>
      <c r="D67" s="71"/>
    </row>
    <row r="68" spans="2:11" ht="15.6">
      <c r="B68" s="62"/>
      <c r="C68" s="70"/>
      <c r="D68" s="71"/>
    </row>
    <row r="69" spans="2:11" ht="15.6">
      <c r="B69" s="62"/>
      <c r="C69" s="70"/>
      <c r="D69" s="71"/>
    </row>
    <row r="70" spans="2:11" ht="15.6">
      <c r="B70" s="62"/>
      <c r="C70" s="70"/>
      <c r="D70" s="71"/>
    </row>
    <row r="71" spans="2:11" ht="15.6">
      <c r="B71" s="62"/>
      <c r="C71" s="70"/>
      <c r="D71" s="71"/>
    </row>
    <row r="72" spans="2:11" ht="15.6">
      <c r="B72" s="62"/>
      <c r="C72" s="70"/>
      <c r="D72" s="71"/>
      <c r="H72" s="65" t="s">
        <v>185</v>
      </c>
    </row>
    <row r="73" spans="2:11" ht="15.6">
      <c r="B73" s="62"/>
      <c r="C73" s="70"/>
      <c r="D73" s="71"/>
    </row>
    <row r="74" spans="2:11" ht="15.6">
      <c r="B74" s="62"/>
      <c r="C74" s="70"/>
      <c r="D74" s="71"/>
    </row>
    <row r="75" spans="2:11" ht="15.6">
      <c r="B75" s="62"/>
      <c r="C75" s="70"/>
      <c r="D75" s="71"/>
    </row>
    <row r="76" spans="2:11" ht="15.6">
      <c r="B76" s="63"/>
      <c r="C76" s="73"/>
      <c r="D76" s="74"/>
    </row>
    <row r="77" spans="2:11" ht="124.8">
      <c r="B77" s="91" t="s">
        <v>96</v>
      </c>
      <c r="C77" s="161" t="s">
        <v>167</v>
      </c>
      <c r="D77" s="160" t="s">
        <v>187</v>
      </c>
      <c r="E77" s="159"/>
      <c r="F77" s="159"/>
      <c r="G77" s="159"/>
      <c r="H77" s="159"/>
      <c r="I77" s="159"/>
      <c r="J77" s="159"/>
      <c r="K77" s="159"/>
    </row>
    <row r="78" spans="2:11" ht="15">
      <c r="B78" s="64"/>
      <c r="C78" s="67"/>
      <c r="D78" s="68"/>
    </row>
    <row r="79" spans="2:11" ht="15">
      <c r="B79" s="88"/>
      <c r="C79" s="70"/>
      <c r="D79" s="71"/>
    </row>
    <row r="80" spans="2:11" ht="15">
      <c r="B80" s="69"/>
      <c r="C80" s="70"/>
      <c r="D80" s="71"/>
    </row>
    <row r="81" spans="1:4" ht="15">
      <c r="B81" s="69"/>
      <c r="C81" s="70"/>
      <c r="D81" s="71"/>
    </row>
    <row r="82" spans="1:4" ht="15">
      <c r="B82" s="69"/>
      <c r="C82" s="70"/>
      <c r="D82" s="71"/>
    </row>
    <row r="83" spans="1:4" ht="15">
      <c r="B83" s="69"/>
      <c r="C83" s="70"/>
      <c r="D83" s="71"/>
    </row>
    <row r="84" spans="1:4" ht="15">
      <c r="B84" s="69"/>
      <c r="C84" s="70"/>
      <c r="D84" s="71"/>
    </row>
    <row r="85" spans="1:4" ht="15">
      <c r="B85" s="69"/>
      <c r="C85" s="70"/>
      <c r="D85" s="71"/>
    </row>
    <row r="86" spans="1:4" ht="15">
      <c r="B86" s="69"/>
      <c r="C86" s="70"/>
      <c r="D86" s="71"/>
    </row>
    <row r="87" spans="1:4" ht="15">
      <c r="B87" s="69"/>
      <c r="C87" s="70"/>
      <c r="D87" s="71"/>
    </row>
    <row r="88" spans="1:4" ht="15">
      <c r="B88" s="69"/>
      <c r="C88" s="70"/>
      <c r="D88" s="71"/>
    </row>
    <row r="89" spans="1:4" ht="15">
      <c r="B89" s="69"/>
      <c r="C89" s="70"/>
      <c r="D89" s="71"/>
    </row>
    <row r="90" spans="1:4" ht="15">
      <c r="B90" s="69"/>
      <c r="C90" s="70"/>
      <c r="D90" s="71"/>
    </row>
    <row r="91" spans="1:4" ht="15">
      <c r="B91" s="72"/>
      <c r="C91" s="73"/>
      <c r="D91" s="74"/>
    </row>
    <row r="92" spans="1:4" ht="90">
      <c r="B92" s="60" t="s">
        <v>97</v>
      </c>
      <c r="C92" s="69" t="s">
        <v>183</v>
      </c>
      <c r="D92" s="59" t="s">
        <v>188</v>
      </c>
    </row>
    <row r="93" spans="1:4" ht="15">
      <c r="A93" s="89"/>
      <c r="B93" s="67"/>
      <c r="C93" s="67"/>
      <c r="D93" s="68"/>
    </row>
    <row r="94" spans="1:4" ht="15">
      <c r="A94" s="88"/>
      <c r="B94" s="70"/>
      <c r="C94" s="70"/>
      <c r="D94" s="71"/>
    </row>
    <row r="95" spans="1:4" ht="15">
      <c r="A95" s="88"/>
      <c r="B95" s="70"/>
      <c r="C95" s="70"/>
      <c r="D95" s="71"/>
    </row>
    <row r="96" spans="1:4" ht="15">
      <c r="A96" s="88"/>
      <c r="B96" s="70"/>
      <c r="C96" s="70"/>
      <c r="D96" s="71"/>
    </row>
    <row r="97" spans="1:4" ht="15">
      <c r="A97" s="88"/>
      <c r="B97" s="70"/>
      <c r="C97" s="70"/>
      <c r="D97" s="71"/>
    </row>
    <row r="98" spans="1:4" ht="15">
      <c r="A98" s="88"/>
      <c r="B98" s="70"/>
      <c r="C98" s="70"/>
      <c r="D98" s="71"/>
    </row>
    <row r="99" spans="1:4" ht="15">
      <c r="A99" s="88"/>
      <c r="B99" s="70"/>
      <c r="C99" s="70"/>
      <c r="D99" s="71"/>
    </row>
    <row r="100" spans="1:4" ht="15">
      <c r="A100" s="88"/>
      <c r="B100" s="70"/>
      <c r="C100" s="70"/>
      <c r="D100" s="71"/>
    </row>
    <row r="101" spans="1:4" ht="15">
      <c r="A101" s="88"/>
      <c r="B101" s="70"/>
      <c r="C101" s="70"/>
      <c r="D101" s="71"/>
    </row>
    <row r="102" spans="1:4" ht="15">
      <c r="A102" s="88"/>
      <c r="B102" s="70"/>
      <c r="C102" s="70"/>
      <c r="D102" s="71"/>
    </row>
    <row r="103" spans="1:4" ht="15">
      <c r="A103" s="88"/>
      <c r="B103" s="70"/>
      <c r="C103" s="70"/>
      <c r="D103" s="71"/>
    </row>
    <row r="104" spans="1:4" ht="15">
      <c r="A104" s="90"/>
      <c r="B104" s="73"/>
      <c r="C104" s="73"/>
      <c r="D104" s="74"/>
    </row>
    <row r="105" spans="1:4" ht="75">
      <c r="B105" s="59" t="s">
        <v>98</v>
      </c>
      <c r="C105" s="69" t="s">
        <v>189</v>
      </c>
      <c r="D105" s="59" t="s">
        <v>190</v>
      </c>
    </row>
    <row r="106" spans="1:4" ht="15">
      <c r="B106" s="64"/>
      <c r="C106" s="67"/>
      <c r="D106" s="68"/>
    </row>
    <row r="107" spans="1:4" ht="15">
      <c r="B107" s="69"/>
      <c r="C107" s="70"/>
      <c r="D107" s="71"/>
    </row>
    <row r="108" spans="1:4" ht="15">
      <c r="B108" s="69"/>
      <c r="C108" s="70"/>
      <c r="D108" s="71"/>
    </row>
    <row r="109" spans="1:4" ht="15">
      <c r="B109" s="69"/>
      <c r="C109" s="70"/>
      <c r="D109" s="71"/>
    </row>
    <row r="110" spans="1:4" ht="15">
      <c r="B110" s="69"/>
      <c r="C110" s="70"/>
      <c r="D110" s="71"/>
    </row>
    <row r="111" spans="1:4" ht="15">
      <c r="B111" s="69"/>
      <c r="C111" s="70"/>
      <c r="D111" s="71"/>
    </row>
    <row r="112" spans="1:4" ht="15">
      <c r="B112" s="69"/>
      <c r="C112" s="70"/>
      <c r="D112" s="71"/>
    </row>
    <row r="113" spans="2:4" ht="15">
      <c r="B113" s="69"/>
      <c r="C113" s="70"/>
      <c r="D113" s="71"/>
    </row>
    <row r="114" spans="2:4" ht="15">
      <c r="B114" s="69"/>
      <c r="C114" s="70"/>
      <c r="D114" s="71"/>
    </row>
    <row r="115" spans="2:4" ht="15">
      <c r="B115" s="69"/>
      <c r="C115" s="70"/>
      <c r="D115" s="71"/>
    </row>
    <row r="116" spans="2:4" ht="15">
      <c r="B116" s="69"/>
      <c r="C116" s="70"/>
      <c r="D116" s="71"/>
    </row>
    <row r="117" spans="2:4" ht="15">
      <c r="B117" s="69"/>
      <c r="C117" s="70"/>
      <c r="D117" s="71"/>
    </row>
    <row r="118" spans="2:4" ht="15">
      <c r="B118" s="69"/>
      <c r="C118" s="70"/>
      <c r="D118" s="71"/>
    </row>
    <row r="119" spans="2:4" ht="15">
      <c r="B119" s="69"/>
      <c r="C119" s="70"/>
      <c r="D119" s="71"/>
    </row>
    <row r="120" spans="2:4" ht="15">
      <c r="B120" s="69"/>
      <c r="C120" s="70"/>
      <c r="D120" s="71"/>
    </row>
    <row r="121" spans="2:4" ht="15">
      <c r="B121" s="69"/>
      <c r="C121" s="70"/>
      <c r="D121" s="71"/>
    </row>
    <row r="122" spans="2:4" ht="15">
      <c r="B122" s="72"/>
      <c r="C122" s="73"/>
      <c r="D122" s="74"/>
    </row>
    <row r="123" spans="2:4" ht="165">
      <c r="B123" s="92" t="s">
        <v>99</v>
      </c>
      <c r="C123" s="82" t="s">
        <v>191</v>
      </c>
      <c r="D123" s="81" t="s">
        <v>100</v>
      </c>
    </row>
    <row r="124" spans="2:4" ht="15">
      <c r="B124" s="162"/>
      <c r="C124" s="163" t="s">
        <v>56</v>
      </c>
      <c r="D124" s="164"/>
    </row>
    <row r="125" spans="2:4" ht="15">
      <c r="B125" s="165"/>
      <c r="C125" s="166"/>
      <c r="D125" s="167"/>
    </row>
    <row r="126" spans="2:4" ht="30">
      <c r="B126" s="165" t="s">
        <v>193</v>
      </c>
      <c r="C126" s="166"/>
      <c r="D126" s="167" t="s">
        <v>192</v>
      </c>
    </row>
    <row r="127" spans="2:4" ht="15">
      <c r="B127" s="165"/>
      <c r="C127" s="166"/>
      <c r="D127" s="167"/>
    </row>
    <row r="128" spans="2:4" ht="15">
      <c r="B128" s="165"/>
      <c r="C128" s="166"/>
      <c r="D128" s="167"/>
    </row>
    <row r="129" spans="2:4" ht="15">
      <c r="B129" s="165"/>
      <c r="C129" s="166"/>
      <c r="D129" s="167"/>
    </row>
    <row r="130" spans="2:4" ht="15">
      <c r="B130" s="165"/>
      <c r="C130" s="166"/>
      <c r="D130" s="167"/>
    </row>
    <row r="131" spans="2:4" ht="15">
      <c r="B131" s="165"/>
      <c r="C131" s="166"/>
      <c r="D131" s="167"/>
    </row>
    <row r="132" spans="2:4" ht="15">
      <c r="B132" s="165"/>
      <c r="C132" s="166"/>
      <c r="D132" s="167"/>
    </row>
    <row r="133" spans="2:4" ht="15">
      <c r="B133" s="165"/>
      <c r="C133" s="166"/>
      <c r="D133" s="167"/>
    </row>
    <row r="134" spans="2:4" ht="15">
      <c r="B134" s="165"/>
      <c r="C134" s="166"/>
      <c r="D134" s="167"/>
    </row>
    <row r="135" spans="2:4" ht="15">
      <c r="B135" s="165"/>
      <c r="C135" s="166"/>
      <c r="D135" s="167"/>
    </row>
    <row r="136" spans="2:4" ht="15">
      <c r="B136" s="165"/>
      <c r="C136" s="166"/>
      <c r="D136" s="167"/>
    </row>
    <row r="137" spans="2:4" ht="15.6" customHeight="1">
      <c r="B137" s="168"/>
      <c r="C137" s="169"/>
      <c r="D137" s="170"/>
    </row>
    <row r="138" spans="2:4">
      <c r="B138" s="168"/>
      <c r="C138" s="169"/>
      <c r="D138" s="170"/>
    </row>
    <row r="139" spans="2:4">
      <c r="B139" s="168"/>
      <c r="C139" s="169"/>
      <c r="D139" s="170"/>
    </row>
    <row r="140" spans="2:4">
      <c r="B140" s="168"/>
      <c r="C140" s="169"/>
      <c r="D140" s="170"/>
    </row>
    <row r="141" spans="2:4">
      <c r="B141" s="168"/>
      <c r="C141" s="169"/>
      <c r="D141" s="170"/>
    </row>
    <row r="142" spans="2:4">
      <c r="B142" s="168"/>
      <c r="C142" s="169"/>
      <c r="D142" s="170"/>
    </row>
    <row r="143" spans="2:4">
      <c r="B143" s="168"/>
      <c r="C143" s="169"/>
      <c r="D143" s="170"/>
    </row>
    <row r="144" spans="2:4">
      <c r="B144" s="171"/>
      <c r="C144" s="172"/>
      <c r="D144" s="173"/>
    </row>
    <row r="145" spans="2:4">
      <c r="B145" s="87"/>
      <c r="C145" s="87"/>
      <c r="D145" s="87"/>
    </row>
    <row r="146" spans="2:4">
      <c r="B146" s="87"/>
      <c r="C146" s="87"/>
      <c r="D146" s="87"/>
    </row>
  </sheetData>
  <hyperlinks>
    <hyperlink ref="Q1" location="'Title Page'!A1" display="Title page" xr:uid="{00000000-0004-0000-0600-000000000000}"/>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585E7-DAA7-4E63-A136-AED6F15DA636}">
  <dimension ref="B2:P27"/>
  <sheetViews>
    <sheetView zoomScale="85" zoomScaleNormal="85" workbookViewId="0"/>
  </sheetViews>
  <sheetFormatPr defaultRowHeight="14.4"/>
  <cols>
    <col min="2" max="2" width="13.88671875" bestFit="1" customWidth="1"/>
    <col min="3" max="3" width="21" bestFit="1" customWidth="1"/>
    <col min="5" max="5" width="16.6640625" bestFit="1" customWidth="1"/>
    <col min="6" max="6" width="18.88671875" bestFit="1" customWidth="1"/>
    <col min="7" max="7" width="16.77734375" bestFit="1" customWidth="1"/>
    <col min="8" max="8" width="17" bestFit="1" customWidth="1"/>
    <col min="9" max="9" width="26.21875" bestFit="1" customWidth="1"/>
    <col min="11" max="11" width="14.109375" bestFit="1" customWidth="1"/>
    <col min="13" max="13" width="16.21875" bestFit="1" customWidth="1"/>
    <col min="14" max="14" width="9.21875" bestFit="1" customWidth="1"/>
    <col min="15" max="15" width="8.77734375" customWidth="1"/>
    <col min="16" max="16" width="10.109375" customWidth="1"/>
  </cols>
  <sheetData>
    <row r="2" spans="2:16">
      <c r="C2" s="23"/>
      <c r="K2" s="126" t="s">
        <v>176</v>
      </c>
    </row>
    <row r="3" spans="2:16">
      <c r="B3" s="126" t="s">
        <v>148</v>
      </c>
      <c r="C3" s="128" t="s">
        <v>149</v>
      </c>
      <c r="E3" s="126" t="s">
        <v>160</v>
      </c>
      <c r="F3" s="126" t="s">
        <v>161</v>
      </c>
      <c r="G3" s="126" t="s">
        <v>162</v>
      </c>
      <c r="I3" s="117" t="s">
        <v>172</v>
      </c>
      <c r="J3" s="141" t="s">
        <v>168</v>
      </c>
      <c r="K3" s="111">
        <v>1263</v>
      </c>
      <c r="M3" s="143" t="s">
        <v>174</v>
      </c>
      <c r="O3" s="143" t="s">
        <v>166</v>
      </c>
      <c r="P3" s="130"/>
    </row>
    <row r="4" spans="2:16">
      <c r="B4" s="126" t="s">
        <v>127</v>
      </c>
      <c r="C4" s="129">
        <v>0.29320000000000002</v>
      </c>
      <c r="E4" s="126" t="s">
        <v>154</v>
      </c>
      <c r="F4" s="128">
        <v>86478</v>
      </c>
      <c r="G4" s="128" t="s">
        <v>163</v>
      </c>
      <c r="H4" s="130"/>
      <c r="I4" s="118"/>
      <c r="J4" s="131" t="s">
        <v>170</v>
      </c>
      <c r="K4" s="112">
        <v>1817</v>
      </c>
      <c r="M4" s="126">
        <f>SUM(K3:K6)</f>
        <v>5357</v>
      </c>
      <c r="O4" s="127">
        <v>2.5999999999999999E-2</v>
      </c>
    </row>
    <row r="5" spans="2:16">
      <c r="B5" s="126" t="s">
        <v>143</v>
      </c>
      <c r="C5" s="129">
        <v>0.16719999999999999</v>
      </c>
      <c r="E5" s="126" t="s">
        <v>155</v>
      </c>
      <c r="F5" s="128">
        <v>47959</v>
      </c>
      <c r="G5" s="128" t="s">
        <v>164</v>
      </c>
      <c r="H5" s="130"/>
      <c r="I5" s="118"/>
      <c r="J5" s="131" t="s">
        <v>169</v>
      </c>
      <c r="K5" s="112">
        <v>883</v>
      </c>
    </row>
    <row r="6" spans="2:16">
      <c r="B6" s="126" t="s">
        <v>128</v>
      </c>
      <c r="C6" s="129">
        <v>8.9300000000000004E-2</v>
      </c>
      <c r="E6" s="126" t="s">
        <v>156</v>
      </c>
      <c r="F6" s="128">
        <v>11492</v>
      </c>
      <c r="G6" s="128" t="s">
        <v>165</v>
      </c>
      <c r="H6" s="130"/>
      <c r="I6" s="119"/>
      <c r="J6" s="142" t="s">
        <v>171</v>
      </c>
      <c r="K6" s="113">
        <v>1394</v>
      </c>
    </row>
    <row r="7" spans="2:16">
      <c r="B7" s="126" t="s">
        <v>129</v>
      </c>
      <c r="C7" s="129">
        <v>8.3099999999999993E-2</v>
      </c>
      <c r="E7" s="126" t="s">
        <v>157</v>
      </c>
      <c r="F7" s="128">
        <v>6939</v>
      </c>
      <c r="G7" s="129">
        <v>4.2700000000000002E-2</v>
      </c>
      <c r="H7" s="130"/>
    </row>
    <row r="8" spans="2:16">
      <c r="B8" s="126" t="s">
        <v>130</v>
      </c>
      <c r="C8" s="129">
        <v>6.8500000000000005E-2</v>
      </c>
      <c r="E8" s="126" t="s">
        <v>158</v>
      </c>
      <c r="F8" s="128">
        <v>5715</v>
      </c>
      <c r="G8" s="129">
        <v>3.5099999999999999E-2</v>
      </c>
      <c r="H8" s="130"/>
      <c r="K8" s="126" t="s">
        <v>176</v>
      </c>
      <c r="M8" s="143" t="s">
        <v>175</v>
      </c>
      <c r="O8" s="143" t="s">
        <v>166</v>
      </c>
    </row>
    <row r="9" spans="2:16">
      <c r="B9" s="126" t="s">
        <v>131</v>
      </c>
      <c r="C9" s="129">
        <v>5.7599999999999998E-2</v>
      </c>
      <c r="E9" s="126" t="s">
        <v>159</v>
      </c>
      <c r="F9" s="128">
        <v>4048</v>
      </c>
      <c r="G9" s="129">
        <v>2.4899999999999999E-2</v>
      </c>
      <c r="H9" s="130"/>
      <c r="I9" s="117" t="s">
        <v>173</v>
      </c>
      <c r="J9" s="141" t="s">
        <v>168</v>
      </c>
      <c r="K9" s="111">
        <v>47256</v>
      </c>
      <c r="M9" s="126">
        <f>SUM(K9:K12)</f>
        <v>200852</v>
      </c>
      <c r="O9" s="127">
        <v>0.97399999999999998</v>
      </c>
    </row>
    <row r="10" spans="2:16">
      <c r="B10" s="126" t="s">
        <v>132</v>
      </c>
      <c r="C10" s="129">
        <v>3.6200000000000003E-2</v>
      </c>
      <c r="F10" s="110"/>
      <c r="I10" s="118"/>
      <c r="J10" s="131" t="s">
        <v>170</v>
      </c>
      <c r="K10" s="112">
        <v>66920</v>
      </c>
    </row>
    <row r="11" spans="2:16">
      <c r="B11" s="126" t="s">
        <v>144</v>
      </c>
      <c r="C11" s="129">
        <v>3.27E-2</v>
      </c>
      <c r="F11" s="110"/>
      <c r="I11" s="118"/>
      <c r="J11" s="131" t="s">
        <v>169</v>
      </c>
      <c r="K11" s="112">
        <v>35505</v>
      </c>
    </row>
    <row r="12" spans="2:16">
      <c r="B12" s="126" t="s">
        <v>133</v>
      </c>
      <c r="C12" s="129">
        <v>3.2399999999999998E-2</v>
      </c>
      <c r="F12" s="110"/>
      <c r="I12" s="119"/>
      <c r="J12" s="142" t="s">
        <v>171</v>
      </c>
      <c r="K12" s="113">
        <v>51171</v>
      </c>
    </row>
    <row r="13" spans="2:16">
      <c r="B13" s="126" t="s">
        <v>145</v>
      </c>
      <c r="C13" s="129">
        <v>2.6599999999999999E-2</v>
      </c>
      <c r="F13" s="110"/>
      <c r="M13" s="143" t="s">
        <v>152</v>
      </c>
    </row>
    <row r="14" spans="2:16">
      <c r="B14" s="126" t="s">
        <v>134</v>
      </c>
      <c r="C14" s="129">
        <v>2.2599999999999999E-2</v>
      </c>
      <c r="F14" s="110"/>
      <c r="J14" s="115" t="s">
        <v>152</v>
      </c>
      <c r="K14" s="126">
        <f>SUM(K3:K6,K9:K12)</f>
        <v>206209</v>
      </c>
      <c r="M14" s="126">
        <f>SUM(M9,M4)</f>
        <v>206209</v>
      </c>
    </row>
    <row r="15" spans="2:16">
      <c r="B15" s="126" t="s">
        <v>146</v>
      </c>
      <c r="C15" s="129">
        <v>2.18E-2</v>
      </c>
      <c r="F15" s="110"/>
    </row>
    <row r="16" spans="2:16">
      <c r="B16" s="126" t="s">
        <v>135</v>
      </c>
      <c r="C16" s="129">
        <v>2.1700000000000001E-2</v>
      </c>
      <c r="F16" s="110"/>
    </row>
    <row r="17" spans="2:16">
      <c r="B17" s="126" t="s">
        <v>147</v>
      </c>
      <c r="C17" s="129">
        <v>1.37E-2</v>
      </c>
      <c r="F17" s="110"/>
      <c r="I17" s="126" t="s">
        <v>178</v>
      </c>
      <c r="J17" s="126" t="s">
        <v>168</v>
      </c>
      <c r="K17" s="126">
        <f>SUM(K3,K9)</f>
        <v>48519</v>
      </c>
      <c r="L17" s="147">
        <f>K17/$M$14</f>
        <v>0.23529040924498931</v>
      </c>
    </row>
    <row r="18" spans="2:16">
      <c r="B18" s="126" t="s">
        <v>136</v>
      </c>
      <c r="C18" s="129">
        <v>1.3299999999999999E-2</v>
      </c>
      <c r="F18" s="110"/>
      <c r="J18" s="126" t="s">
        <v>170</v>
      </c>
      <c r="K18" s="126">
        <f t="shared" ref="K18:K20" si="0">SUM(K4,K10)</f>
        <v>68737</v>
      </c>
      <c r="L18" s="147">
        <f t="shared" ref="L18:L21" si="1">K18/$M$14</f>
        <v>0.33333656629924008</v>
      </c>
    </row>
    <row r="19" spans="2:16">
      <c r="B19" s="126" t="s">
        <v>137</v>
      </c>
      <c r="C19" s="129">
        <v>8.3000000000000001E-3</v>
      </c>
      <c r="F19" s="110"/>
      <c r="J19" s="126" t="s">
        <v>169</v>
      </c>
      <c r="K19" s="126">
        <f t="shared" si="0"/>
        <v>36388</v>
      </c>
      <c r="L19" s="147">
        <f t="shared" si="1"/>
        <v>0.1764617451226668</v>
      </c>
    </row>
    <row r="20" spans="2:16">
      <c r="B20" s="126" t="s">
        <v>138</v>
      </c>
      <c r="C20" s="129">
        <v>4.7000000000000002E-3</v>
      </c>
      <c r="F20" s="110"/>
      <c r="J20" s="126" t="s">
        <v>171</v>
      </c>
      <c r="K20" s="126">
        <f t="shared" si="0"/>
        <v>52565</v>
      </c>
      <c r="L20" s="147">
        <f t="shared" si="1"/>
        <v>0.25491127933310381</v>
      </c>
    </row>
    <row r="21" spans="2:16">
      <c r="B21" s="126" t="s">
        <v>139</v>
      </c>
      <c r="C21" s="129">
        <v>3.0000000000000001E-3</v>
      </c>
      <c r="F21" s="110"/>
      <c r="J21" s="144" t="s">
        <v>152</v>
      </c>
      <c r="K21" s="144">
        <f>SUM(K17:K20)</f>
        <v>206209</v>
      </c>
      <c r="L21" s="144">
        <f t="shared" si="1"/>
        <v>1</v>
      </c>
    </row>
    <row r="22" spans="2:16">
      <c r="B22" s="126" t="s">
        <v>140</v>
      </c>
      <c r="C22" s="129">
        <v>2.0999999999999999E-3</v>
      </c>
      <c r="F22" s="110"/>
    </row>
    <row r="23" spans="2:16">
      <c r="B23" s="126" t="s">
        <v>141</v>
      </c>
      <c r="C23" s="129">
        <v>1.1000000000000001E-3</v>
      </c>
      <c r="F23" s="110"/>
    </row>
    <row r="24" spans="2:16">
      <c r="B24" s="126" t="s">
        <v>142</v>
      </c>
      <c r="C24" s="129">
        <v>1.1000000000000001E-3</v>
      </c>
      <c r="F24" s="110"/>
    </row>
    <row r="25" spans="2:16">
      <c r="F25" s="110"/>
      <c r="P25" s="110"/>
    </row>
    <row r="26" spans="2:16">
      <c r="F26" s="110"/>
    </row>
    <row r="27" spans="2:16">
      <c r="F27" s="1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4. Wrangling steps</vt:lpstr>
      <vt:lpstr>5. Column derivations</vt:lpstr>
      <vt:lpstr>6. Visualizations</vt:lpstr>
      <vt:lpstr>7. Recommendations</vt:lpstr>
      <vt:lpstr>8. Annex</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gerardo.official@outlook.com</cp:lastModifiedBy>
  <dcterms:created xsi:type="dcterms:W3CDTF">2020-03-05T18:09:11Z</dcterms:created>
  <dcterms:modified xsi:type="dcterms:W3CDTF">2024-06-01T06:00:30Z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