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Gerardo\Downloads\"/>
    </mc:Choice>
  </mc:AlternateContent>
  <xr:revisionPtr revIDLastSave="0" documentId="13_ncr:1_{B0C6DC47-5CC9-4856-871E-4A5EF7C2D97F}" xr6:coauthVersionLast="47" xr6:coauthVersionMax="47" xr10:uidLastSave="{00000000-0000-0000-0000-000000000000}"/>
  <bookViews>
    <workbookView xWindow="-108" yWindow="-108" windowWidth="23256" windowHeight="12456" activeTab="2" xr2:uid="{143D503A-A2E3-431F-81BB-05B86BEAA81C}"/>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65" i="2" l="1"/>
  <c r="W70" i="2" s="1"/>
  <c r="V70" i="2"/>
  <c r="W69" i="2"/>
  <c r="W68" i="2"/>
  <c r="W67" i="2"/>
  <c r="W66" i="2"/>
</calcChain>
</file>

<file path=xl/sharedStrings.xml><?xml version="1.0" encoding="utf-8"?>
<sst xmlns="http://schemas.openxmlformats.org/spreadsheetml/2006/main" count="809" uniqueCount="413">
  <si>
    <t>display ospf peer</t>
  </si>
  <si>
    <t xml:space="preserve">display bgp peer	</t>
  </si>
  <si>
    <t>display mpls l2vc &lt;number-tagged&gt;</t>
  </si>
  <si>
    <t>display vsi name &lt;vsi-name&gt; peer</t>
  </si>
  <si>
    <t xml:space="preserve">display current interface &lt;id-VirtualEthernet&gt; </t>
  </si>
  <si>
    <t xml:space="preserve">display curren con interface &lt;vsi-name&gt;	</t>
  </si>
  <si>
    <t>dis loop-det eth</t>
  </si>
  <si>
    <t>AGG</t>
  </si>
  <si>
    <t>AGG/SRT</t>
  </si>
  <si>
    <t>SRT</t>
  </si>
  <si>
    <t xml:space="preserve">show ospf all summary </t>
  </si>
  <si>
    <t>show bgp  all summary</t>
  </si>
  <si>
    <t>show mpls forwarding vpname  &lt;number-tagged&gt;</t>
  </si>
  <si>
    <t xml:space="preserve"> vpws MINEDU_5K2_110458</t>
  </si>
  <si>
    <t>Huawei</t>
  </si>
  <si>
    <t>SRT-Huawei</t>
  </si>
  <si>
    <t xml:space="preserve">ATN910B </t>
  </si>
  <si>
    <t>ATN910C</t>
  </si>
  <si>
    <t>Version</t>
  </si>
  <si>
    <t>¿Soporta SRv6?</t>
  </si>
  <si>
    <t>Modelo</t>
  </si>
  <si>
    <t>AGG-Huawei</t>
  </si>
  <si>
    <t xml:space="preserve">ATN910C-G  </t>
  </si>
  <si>
    <t>Version 8.201 V300R007C00SPC100</t>
  </si>
  <si>
    <t>Si</t>
  </si>
  <si>
    <t xml:space="preserve">CX600-X8 </t>
  </si>
  <si>
    <t>Version 5.160 (CX600 V600R008C10SPC300)</t>
  </si>
  <si>
    <t>No</t>
  </si>
  <si>
    <t xml:space="preserve">  </t>
  </si>
  <si>
    <t>CX600-X16A</t>
  </si>
  <si>
    <t>CoreArea-Huawei</t>
  </si>
  <si>
    <t>Version 8.220 (CX600 V800R022C00SPC600)</t>
  </si>
  <si>
    <t>SI</t>
  </si>
  <si>
    <t>Version 5.160 (ATN910B V200R003C20SPC100)</t>
  </si>
  <si>
    <t>SRT-ZTE</t>
  </si>
  <si>
    <t xml:space="preserve">ZXCTN 6120H </t>
  </si>
  <si>
    <t>ZXCTN6120HB_V5.00.10P01B60.se</t>
  </si>
  <si>
    <t>ATN910C-B</t>
  </si>
  <si>
    <t>Version 8.180 (ATN 910C-B V300R003C10SPC500)</t>
  </si>
  <si>
    <t>Comandos relacionado  la solucion de problemas</t>
  </si>
  <si>
    <t>ZTE</t>
  </si>
  <si>
    <t xml:space="preserve">display  mpls lsp  | count </t>
  </si>
  <si>
    <t>display mpls label all su</t>
  </si>
  <si>
    <t xml:space="preserve">dis ip routing-table | count </t>
  </si>
  <si>
    <t>display mpls te tunnel</t>
  </si>
  <si>
    <t xml:space="preserve">display  mpls rsvp-te </t>
  </si>
  <si>
    <t xml:space="preserve">display  mpls rsvp-te statistics global </t>
  </si>
  <si>
    <t>display ospf brief</t>
  </si>
  <si>
    <t xml:space="preserve">display cpu-usage </t>
  </si>
  <si>
    <t xml:space="preserve">dis memory-usage </t>
  </si>
  <si>
    <t xml:space="preserve">display device </t>
  </si>
  <si>
    <t xml:space="preserve">dis cpu-defend total-packet statistics </t>
  </si>
  <si>
    <t>Comandos para  metricas</t>
  </si>
  <si>
    <t>Explicacion del comando</t>
  </si>
  <si>
    <t>Mostrar información detallada acerca de los Label Switched Paths (LSPs) configurados en la red MPLS. Los LSPs son caminos de conmutación de etiquetas que permiten el enrutamiento eficiente del tráfico en una red MPLS, donde las etiquetas reemplazan las direcciones IP tradicionales para determinar el camino de los paquetes. Basicamente se colocan etiquetas de entrada y salida para identificar a donde se va el trafico asociado a una IP de destino y esto se divide en RSVP-LSP y LDP-LSP.</t>
  </si>
  <si>
    <t>Fuente</t>
  </si>
  <si>
    <t>https://support.huawei.com/enterprise/en/doc/EDOC1000128405/d731f30b/display-mpls-lsp</t>
  </si>
  <si>
    <t>https://support.huawei.com/enterprise/en/doc/EDOC1000128405/f010055a/display-mpls-label-all-summary</t>
  </si>
  <si>
    <t>Monitorear la disponibilidad de etiquetas MPLS: Permite ver cuántas etiquetas están disponibles para asignar en los diferentes rangos. Diagnóstico de agotamiento de etiquetas: Si se acerca el límite de etiquetas disponibles en el rango Dynamic, es una señal de que podrías necesitar más etiquetas o una reorganización. Planificación de crecimiento de la red: Este comando te ayuda a entender cómo se están utilizando las etiquetas y cuántas quedan disponibles para futuros servicios o configuraciones de red.</t>
  </si>
  <si>
    <t>Muestra la tabla de enrutamineto</t>
  </si>
  <si>
    <t>https://support.huawei.com/enterprise/en/doc/EDOC1000128405/6459ed1f/display-ip-routing-table</t>
  </si>
  <si>
    <t>mostrando cómo las etiquetas son utilizadas y hacia dónde se dirigen los paquetes dentro de la red. La salida que muestra indica cómo se están manejando los LSPs desde el punto de vista del LSR. Mostrara informacion como Ingress LsrID, Destination, LSPID, In/Out label, role y nombre del tunel</t>
  </si>
  <si>
    <t>El comando display mpls rsvp-te en un router Huawei permite visualizar la configuración y el estado del protocolo RSVP-TE  en la red MPLS. En la salida, se observa que el router con LSR ID 10.122.12.190 tiene habilitada la extensión RSVP Hello para verificar la conectividad con vecinos cada 3 segundos, permitiendo considerar un vecino inalcanzable si se pierden 3 mensajes consecutivos. Los mensajes Path y Resv se refrescan cada 30 segundos, con 3 reintentos si no se recibe confirmación, asegurando que las reservas de recursos y rutas de los LSPs se mantengan activas. La configuración indica que la confirmación de reserva está deshabilitada, mientras que se soporta Graceful Restart y un Soft Preempt Time de 30 segundos, lo que permite reiniciar o reasignar LSPs sin interrumpir el servicio. Además, se muestran las políticas de control de tráfico predeterminadas mediante Default Session CAR y Default Micro-isolation CAR, que establecen límites de ancho de banda (CIR/PIR) y tamaño de ráfaga (CBS/PBS) para garantizar QoS y aislamiento de flujos específicos. En conjunto, esta información permite monitorear, controlar y optimizar el tráfico MPLS con reserva de recursos, asegurando la estabilidad y el rendimiento de la red.</t>
  </si>
  <si>
    <t>La mejora habilitar FRR con SRv6</t>
  </si>
  <si>
    <t>Permite conocer la cantidad de LSPs activos, los bloques de estado de Path y Resv, la actividad de mensajes como Path, Resv, Hello y Ack, así como los errores detectados en la señalización. También indica el número de vecinos RSVP, la disponibilidad de LSPs para Fast Reroute y los contadores de retransmisión confiable. Esta información es clave para monitorear la salud de la red, detectar problemas en la señalización o en las reservas de recursos y garantizar la estabilidad de los LSPs, asegurando que el tráfico MPLS se mantenga correctamente enroutado y protegido.</t>
  </si>
  <si>
    <t>Equipos</t>
  </si>
  <si>
    <t>Core Area</t>
  </si>
  <si>
    <t>Comando usado</t>
  </si>
  <si>
    <t xml:space="preserve">display  mpls label all summary </t>
  </si>
  <si>
    <t>Ejecución</t>
  </si>
  <si>
    <t xml:space="preserve">display  mpls lsp </t>
  </si>
  <si>
    <r>
      <rPr>
        <b/>
        <sz val="10"/>
        <color rgb="FFFF0000"/>
        <rFont val="Arial"/>
        <family val="2"/>
      </rPr>
      <t>LDP LSP: 501 LSPs en tota</t>
    </r>
    <r>
      <rPr>
        <sz val="10"/>
        <color theme="1"/>
        <rFont val="Arial"/>
        <family val="2"/>
      </rPr>
      <t>l, con 250 Ingress, 250 Transit y 1 Egress</t>
    </r>
  </si>
  <si>
    <r>
      <rPr>
        <b/>
        <sz val="10"/>
        <color rgb="FFFF0000"/>
        <rFont val="Arial"/>
        <family val="2"/>
      </rPr>
      <t>RSVP CRLSP: 7 LSPs en tota</t>
    </r>
    <r>
      <rPr>
        <sz val="10"/>
        <color theme="1"/>
        <rFont val="Arial"/>
        <family val="2"/>
      </rPr>
      <t>l, con 4 Ingress, 2 Transit y 1 Egress.</t>
    </r>
  </si>
  <si>
    <r>
      <rPr>
        <b/>
        <sz val="10"/>
        <color rgb="FFFF0000"/>
        <rFont val="Arial"/>
        <family val="2"/>
      </rPr>
      <t>BGP LSP: 726 LSPs</t>
    </r>
    <r>
      <rPr>
        <sz val="10"/>
        <color theme="1"/>
        <rFont val="Arial"/>
        <family val="2"/>
      </rPr>
      <t>, todos como Egress.</t>
    </r>
  </si>
  <si>
    <r>
      <rPr>
        <b/>
        <sz val="10"/>
        <color rgb="FFFF0000"/>
        <rFont val="Arial"/>
        <family val="2"/>
      </rPr>
      <t>LSPs totales: 1,227, distribuidos</t>
    </r>
    <r>
      <rPr>
        <sz val="10"/>
        <color theme="1"/>
        <rFont val="Arial"/>
        <family val="2"/>
      </rPr>
      <t xml:space="preserve"> en 250 Ingress, 250 Transit y 727 Egress.</t>
    </r>
  </si>
  <si>
    <t>display  ip routing-table  statistics</t>
  </si>
  <si>
    <t>6,961 rutas registradas en el router, de las cuales 6503 están activas</t>
  </si>
  <si>
    <t>5854 rutas BGP, con 5412 activas</t>
  </si>
  <si>
    <r>
      <rPr>
        <b/>
        <sz val="10"/>
        <color rgb="FFFF0000"/>
        <rFont val="Arial"/>
        <family val="2"/>
      </rPr>
      <t>990 rutas OSPF</t>
    </r>
    <r>
      <rPr>
        <sz val="10"/>
        <color theme="1"/>
        <rFont val="Arial"/>
        <family val="2"/>
      </rPr>
      <t>, de las cuales 974 están activas</t>
    </r>
  </si>
  <si>
    <t>6,247 prefijos totales en la tabla de enrutamiento.</t>
  </si>
  <si>
    <t>4% Uso total del CPU del sistema en ese momento.</t>
  </si>
  <si>
    <t>En este momento, todos los núcleos están entre 14–16% se tiene 4 cpus</t>
  </si>
  <si>
    <t xml:space="preserve">display  memory-usage </t>
  </si>
  <si>
    <t>Se tiene aproximadamente 16 GB de las cuales se usa 4.5 GB el 27%</t>
  </si>
  <si>
    <t>Uso de BGP = 501, 482 KB, LDP=41230, PROTO4=172174, TE=31626, OAM=18518</t>
  </si>
  <si>
    <r>
      <t xml:space="preserve">Reserved:  0 , Static: 0 , </t>
    </r>
    <r>
      <rPr>
        <b/>
        <sz val="10"/>
        <color rgb="FFFF0000"/>
        <rFont val="Arial"/>
        <family val="2"/>
      </rPr>
      <t>Dynamic: 194998</t>
    </r>
    <r>
      <rPr>
        <sz val="10"/>
        <color theme="1"/>
        <rFont val="Arial"/>
        <family val="2"/>
      </rPr>
      <t xml:space="preserve"> y Block: = 0. </t>
    </r>
    <r>
      <rPr>
        <b/>
        <sz val="10"/>
        <color rgb="FFFF0000"/>
        <rFont val="Arial"/>
        <family val="2"/>
      </rPr>
      <t xml:space="preserve">Se pueden usar solo 1015792 </t>
    </r>
  </si>
  <si>
    <t>Comparacion red MPLS BITEL</t>
  </si>
  <si>
    <t>Beneficios SRv6</t>
  </si>
  <si>
    <t>Comentarios</t>
  </si>
  <si>
    <t>En este caso, tampoco sera necesario relacionar etiquetas a prefijos de red LSP  ya que se mantiene la idea de IPv6 puro. Si un equipo no soporta SRv6 puede trabajar en modo transparentede todas formas se seguira enviando IPv6 nativo como cualquier enlace.</t>
  </si>
  <si>
    <t>Se dejaria de usar ya que ahora podemos aprovechar el nodo de ingreso para poder mandar la calidad de servicio esto gracias a la flexibilidd del encabezado SRH. Adicionalmente, con ayuda de BGP-LP. Se tiene que mencionar que en este caso el RSVP-TE no se aplico para todos los LSP unicamente tiene 7.</t>
  </si>
  <si>
    <t>Como se sabe los prefijos BGP no se aprenden con LDP y se colocan una etiqueta y van a LIB. No necesariamente lo esta aprendiendo con BGP-LU</t>
  </si>
  <si>
    <t>Se usa como IGP OSPF para temas de señalizacion y la parte de administracionde la red.  El IGP que recomiendan usar para SRv6 es IS-IS sin embargo tambien se es compatible con OSPFv3 que soporta IPv6.</t>
  </si>
  <si>
    <t>display  bgp  vpnv4 all  brief</t>
  </si>
  <si>
    <t>207 vrfs creados</t>
  </si>
  <si>
    <t>Facil de implementar</t>
  </si>
  <si>
    <t>Nos evitamos de configurar todos estos protocolos como lo es LDP, RSVP-TE pertenecientes a MPLS. Simplemente lo reducimos a colocar distintos SIDs donde unicamente varie el campo de function con lo que nosotros le programemos al equipo.</t>
  </si>
  <si>
    <t>O&amp;M</t>
  </si>
  <si>
    <t>Se requiere menos horas a la hora de solucion de problemas ya que nos evitamos revisar varias salidas de comandos en tablas con miles de etiquetas, LSP y RSVP.</t>
  </si>
  <si>
    <t>Se disminuye la carga para el equipo de soporte que necesitaria saber muchos protocolos para que finalmente se pueda establecer la red MPLS.</t>
  </si>
  <si>
    <t xml:space="preserve">Se crearon para clientes . Servicios L2VPN o L3VPN exisitiria una mejora actualmente se tiene que tener LDP y MP-BGP </t>
  </si>
  <si>
    <t>SRv6 unifica los servicios de tal forma que unicamente se tenga que hacer la revision en MP-BGP</t>
  </si>
  <si>
    <t xml:space="preserve">Ya no es necesario revisar tablas como LDP o MP-BGP dependiendo del servicio que se use L2VPN o L2VPN. Sin embargo,  esto se reduce en SRV6 ya que se unifica a revisar MP-BGP. </t>
  </si>
  <si>
    <t>En el encabezado de SRH ya no se usara etiquetas sino que se usara IPv6 para poder llegar al destino. El encabezado MPLS es limitado con 20 bits a diferencia de SRv6 que  se tiene 128 bits lo cual lo hace practicamente ilimitado y no se tendria que pensar contantemente en cuantas etiquetas.</t>
  </si>
  <si>
    <t>Se lograria una reduccion considerable del equipo debido a que ya no se gastara recursos en LDP, RSVP-TE, MPLS. A pesar de que estas estadisticas muestran  que se consume poco recursos recordar que este equipo es costoso y por ello cuenta con caracteristicas robustas. Sin embar</t>
  </si>
  <si>
    <t>NOTA IMPORTANTE</t>
  </si>
  <si>
    <t>El equipor core area donde se sacaron todos los datos esta en Lima. Hace referencia a  un P. La misma informacion se extrajo para Agregadores (PE) y SRT-C</t>
  </si>
  <si>
    <t>CONCLUCION</t>
  </si>
  <si>
    <t>En lo que es Huawei, se necesitaria actualizar las versiones que son 5 ya que no soportan SRv6. Sin embargo, en hoja tecnica indica que si soportan las nuevas actualizaciones. En lo que es ZTE si soporta los modelos 6120H. Con SRv6 se logra no utilizar enlaces saturados en la capacidad, por ello, se debe de tener cuidado si existen equipos que no soportan SRv6 para colocarlos en modo transparente.</t>
  </si>
  <si>
    <t>Comandos relacionado  la solucion de problemas para clientes o monitoreo para clientes</t>
  </si>
  <si>
    <t>DATOS CURIOSOS PAPERS</t>
  </si>
  <si>
    <t>QUE USAR SOLO 2 SEGMENTOS LOGRA UN RENDIMIENTO CASI TAN BUENO COMO USAR N-SEGMENTOS</t>
  </si>
  <si>
    <t>Optimal Deployment of SRv6 to Enable Network Interconnection Service</t>
  </si>
  <si>
    <t>PREMISAS</t>
  </si>
  <si>
    <t>Investigación</t>
  </si>
  <si>
    <t xml:space="preserve"> vpws MINEDU_5K2_110458+VU9:X20</t>
  </si>
  <si>
    <t>/</t>
  </si>
  <si>
    <t>dis loop-det eth y display  vpls forwarding-info</t>
  </si>
  <si>
    <t>show l2vpn  forwarding vpname  &lt;number-tagged&gt;</t>
  </si>
  <si>
    <t>Max CPU Usage: 99% registrado el 24 de marzo del 2025</t>
  </si>
  <si>
    <t>Salida</t>
  </si>
  <si>
    <t>Agregador</t>
  </si>
  <si>
    <t>CON FIBRA OPTICA LAST MILE</t>
  </si>
  <si>
    <t>SRT REMOTE HUN0055</t>
  </si>
  <si>
    <t>system-view</t>
  </si>
  <si>
    <t>ipv4-family</t>
  </si>
  <si>
    <t>route-distinguisher 262.210:1220</t>
  </si>
  <si>
    <t>vpn-target 262.210:1220 export-extcommunity</t>
  </si>
  <si>
    <t>vpn-target 262.210:1220 import-extcommunity</t>
  </si>
  <si>
    <t>#</t>
  </si>
  <si>
    <t>traffic behavior CS6</t>
  </si>
  <si>
    <t>service-class cs6 color green</t>
  </si>
  <si>
    <t>traffic classifier ANY operator or</t>
  </si>
  <si>
    <t>if-match any</t>
  </si>
  <si>
    <t>traffic policy VPN_Ingress_CS6</t>
  </si>
  <si>
    <t>share-mode</t>
  </si>
  <si>
    <t>statistics enable</t>
  </si>
  <si>
    <t>classifier ANY behavior CS6</t>
  </si>
  <si>
    <t>interface GigabitEthernet0/2/11</t>
  </si>
  <si>
    <t>undo negotiation auto</t>
  </si>
  <si>
    <t>ip address 10.1.122.238 255.255.255.240</t>
  </si>
  <si>
    <t>traffic-policy VPN_Ingress_CS6 inbound</t>
  </si>
  <si>
    <t>traffic-policy VPN_Ingress_CS6 outbound</t>
  </si>
  <si>
    <t>statistic enable</t>
  </si>
  <si>
    <t>bgp 4.66</t>
  </si>
  <si>
    <t>import-route direct</t>
  </si>
  <si>
    <t>import-route static</t>
  </si>
  <si>
    <t>ip vpn-instance CUSTOMER_SAN_MIGUEL</t>
  </si>
  <si>
    <t>description CUSTOMER_SAN_MIGUEL</t>
  </si>
  <si>
    <t>qos-profile CUSTOMER_SAN_MIGUEL_500</t>
  </si>
  <si>
    <t>car cir 512020 pir 90112 cbs 10000000 pbs 10000000 green pass yellow pass red discard</t>
  </si>
  <si>
    <t>description CUSTOMER_SAN_MIGUEL_0323407</t>
  </si>
  <si>
    <t>ip binding vpn-instance CUSTOMER_SAN_MIGUEL</t>
  </si>
  <si>
    <t>qos-profile SAN_MIGUEL_0323407_500Mbps inbound</t>
  </si>
  <si>
    <t>qos-profile SAN_MIGUEL_5K2_0323407_500Mbps outbound</t>
  </si>
  <si>
    <t>DIRECTO</t>
  </si>
  <si>
    <t>VPN2 ACCESS</t>
  </si>
  <si>
    <t>configure terminal</t>
  </si>
  <si>
    <t>interface xgei-1/1/0/10</t>
  </si>
  <si>
    <t>speed speed-1G</t>
  </si>
  <si>
    <t>exit</t>
  </si>
  <si>
    <t>pw pw114769</t>
  </si>
  <si>
    <t>pw pw214769</t>
  </si>
  <si>
    <t>access-point xgei-1/1/0/10</t>
  </si>
  <si>
    <t>access-params ethernet</t>
  </si>
  <si>
    <t>pseudo-wire pw114769</t>
  </si>
  <si>
    <t>neighbour 10.122.12.16 vcid 114769 cw-preferred</t>
  </si>
  <si>
    <t>encapsulation tagged</t>
  </si>
  <si>
    <t>redundancy-manager</t>
  </si>
  <si>
    <t>protect-type 1:1 bidirectional protect-strategy aps</t>
  </si>
  <si>
    <t>backup-pw pw214769 protect pw114769</t>
  </si>
  <si>
    <t>neighbour 10.122.12.31 vcid 214769 cw-preferred</t>
  </si>
  <si>
    <t>write</t>
  </si>
  <si>
    <t>qos port-car dir ingress cir 81920 cbs 1000000 pir 90112 pbs 1000000 color_mode 0 if-moni-flow 0 red-action 1</t>
  </si>
  <si>
    <t>port-shaping xgei-1/1/0/10 cir 81920 cbs 1000000 pir 90112 pbs 1000000</t>
  </si>
  <si>
    <t>description SAN_MIGUEL_5K2_114769</t>
  </si>
  <si>
    <t>vpws SAN_MIGUEL_5K2_114769</t>
  </si>
  <si>
    <t>SUBINTERFACE</t>
  </si>
  <si>
    <t>VPN L2</t>
  </si>
  <si>
    <t>VPN2 TRUNK</t>
  </si>
  <si>
    <t>interface xgei-1/1/0/10.1223</t>
  </si>
  <si>
    <t>intf-statistics</t>
  </si>
  <si>
    <t>traffic-statistics enable</t>
  </si>
  <si>
    <t>vlan-configuration</t>
  </si>
  <si>
    <t>encapsulation-dot1q 1223</t>
  </si>
  <si>
    <t>access-point xgei-1/1/0/10.1223</t>
  </si>
  <si>
    <t>port-shaping xgei-1/1/0/10.1223 cir 81920 cbs 1000000 pir 90112 pbs 1000000</t>
  </si>
  <si>
    <t>BANDWIDTH</t>
  </si>
  <si>
    <t>AGG Master - PEER TO SRT</t>
  </si>
  <si>
    <t>AG_LAM0063</t>
  </si>
  <si>
    <t>pwsignal ldp</t>
  </si>
  <si>
    <t>peer 10.124.13.164 negotiation-vc-id 114769 upe ignore-standby-state</t>
  </si>
  <si>
    <t>commit</t>
  </si>
  <si>
    <t>q</t>
  </si>
  <si>
    <t>save</t>
  </si>
  <si>
    <t>y</t>
  </si>
  <si>
    <t>AGG Backup - PEER TO SRT</t>
  </si>
  <si>
    <t>AG_LAM0176_02</t>
  </si>
  <si>
    <t>peer 10.124.13.164 negotiation-vc-id 214769 upe ignore-standby-state</t>
  </si>
  <si>
    <t>vsi SAN_MIGUEL_5K2_RING_204</t>
  </si>
  <si>
    <t>CON MICROONDAS LAST MILE</t>
  </si>
  <si>
    <t>VRF configuration</t>
  </si>
  <si>
    <t>QOS configuration</t>
  </si>
  <si>
    <t>BW limit config</t>
  </si>
  <si>
    <t>Port configuration</t>
  </si>
  <si>
    <t>interface GigabitEthernet0/2/11.1220</t>
  </si>
  <si>
    <t>vlan-type dot1q 1220</t>
  </si>
  <si>
    <t>Static route to MGMT AP</t>
  </si>
  <si>
    <t>VRF BGP config</t>
  </si>
  <si>
    <t>ip vpn-instance CUSTOMER_SAN_MIGUEL_5K2</t>
  </si>
  <si>
    <t>description CUSTOMER_SAN_MIGUEL_5K2</t>
  </si>
  <si>
    <t>qos-profile SAN_MIGUEL_5K2_0323407_500Mbps</t>
  </si>
  <si>
    <t>description CUSTOMER_MINEDU_5K2_SAN_MIGUEL</t>
  </si>
  <si>
    <t>ip binding vpn-instance CUSTOMER_SAN_MIGUEL_5K2</t>
  </si>
  <si>
    <t>qos-profile SAN_MIGUEL_5K2_0323407_80Mbps inbound</t>
  </si>
  <si>
    <t>qos-profile SAN_MIGUEL_5K2_0323407_80Mbps outbound</t>
  </si>
  <si>
    <t>ipv4-family vpn-instance CUSTOMER_SAN_MIGUEL_5K2</t>
  </si>
  <si>
    <t>show l2vpn  forwarding vpname  &lt;number-vsi&gt;</t>
  </si>
  <si>
    <t>Comandos mas comunes relacionados con  la solucion de problemas ma</t>
  </si>
  <si>
    <t xml:space="preserve">dis loop-det eth </t>
  </si>
  <si>
    <t>display  vpls forwarding-info</t>
  </si>
  <si>
    <t xml:space="preserve">dis current-configuration configuration  mpls-ldp-remote </t>
  </si>
  <si>
    <t>display mac-address dynamic &lt;vsi-name&gt;</t>
  </si>
  <si>
    <t>AGG/CORE AREA</t>
  </si>
  <si>
    <t>AGG/SRT//CORE AREA</t>
  </si>
  <si>
    <t>AGG//CORE AREA</t>
  </si>
  <si>
    <t>Área de soporte</t>
  </si>
  <si>
    <t>Personal promedio asignado</t>
  </si>
  <si>
    <t>Observación comparativa</t>
  </si>
  <si>
    <t>Alta carga en MPLS; se reduce 30–40 % con SRv6</t>
  </si>
  <si>
    <t>Ingeniería de Tráfico</t>
  </si>
  <si>
    <t>Menor carga al eliminar RSVP y LDP</t>
  </si>
  <si>
    <t>Se mantiene estable, menor frecuencia de intervención</t>
  </si>
  <si>
    <t>Simplificación de tareas con SRv6 y OAM integrado</t>
  </si>
  <si>
    <t>Total estimado</t>
  </si>
  <si>
    <t>—</t>
  </si>
  <si>
    <t>Reducción estimada de 35 % en SRv6</t>
  </si>
  <si>
    <t xml:space="preserve">Especializacion </t>
  </si>
  <si>
    <t>Rede Metro</t>
  </si>
  <si>
    <t>Corporativa</t>
  </si>
  <si>
    <t>Transmision</t>
  </si>
  <si>
    <t>7 ingenieros</t>
  </si>
  <si>
    <t>8 ingenieros</t>
  </si>
  <si>
    <t>Fulfillment</t>
  </si>
  <si>
    <t>9 ingenieeros</t>
  </si>
  <si>
    <t>Preventa</t>
  </si>
  <si>
    <t>Diseño de proyectos</t>
  </si>
  <si>
    <t xml:space="preserve">10 ingenieros </t>
  </si>
  <si>
    <t>Costo operativo estimado ()</t>
  </si>
  <si>
    <t xml:space="preserve">NOC </t>
  </si>
  <si>
    <t>12 ingenieros</t>
  </si>
  <si>
    <t>Device</t>
  </si>
  <si>
    <t>Interface</t>
  </si>
  <si>
    <t>CE-1</t>
  </si>
  <si>
    <t>CE-2</t>
  </si>
  <si>
    <t>CE-3</t>
  </si>
  <si>
    <t>PE-1</t>
  </si>
  <si>
    <t>PE-4</t>
  </si>
  <si>
    <t>PE-3</t>
  </si>
  <si>
    <t>PE-2</t>
  </si>
  <si>
    <t>P-1</t>
  </si>
  <si>
    <t>P-2</t>
  </si>
  <si>
    <t>P-3</t>
  </si>
  <si>
    <t>P-4</t>
  </si>
  <si>
    <t>GE 3/0/5</t>
  </si>
  <si>
    <t>GE 3/0/6</t>
  </si>
  <si>
    <t>GE 3/0/2</t>
  </si>
  <si>
    <t>GE 3/0/3</t>
  </si>
  <si>
    <t>GE 3/0/0</t>
  </si>
  <si>
    <t>GE 3/0/1</t>
  </si>
  <si>
    <t>GE 3/0/4</t>
  </si>
  <si>
    <t>172.10.1.1/30</t>
  </si>
  <si>
    <t>172.14.1.1/30</t>
  </si>
  <si>
    <t>172.28.1.1 30</t>
  </si>
  <si>
    <t>172.25.1.1 30</t>
  </si>
  <si>
    <t>172.10.1.2/30</t>
  </si>
  <si>
    <t>172.28.1.2/30</t>
  </si>
  <si>
    <t>172.18.1.2/30</t>
  </si>
  <si>
    <t>172.8.1.2/30</t>
  </si>
  <si>
    <t>172.12.1.1/30</t>
  </si>
  <si>
    <t>4.4.4.10/32</t>
  </si>
  <si>
    <t>3.3.3.10/32</t>
  </si>
  <si>
    <t>2.2.2.10/32</t>
  </si>
  <si>
    <t>1.1.1.10/32</t>
  </si>
  <si>
    <t>1.1.1.27/32</t>
  </si>
  <si>
    <t>2.2.2.27/32</t>
  </si>
  <si>
    <t>3.3.3.27/32</t>
  </si>
  <si>
    <t>3.3.3.14/32</t>
  </si>
  <si>
    <t>2.2.2.14/32</t>
  </si>
  <si>
    <t>1.1.1.14/32</t>
  </si>
  <si>
    <t>4.4.4.14/32</t>
  </si>
  <si>
    <t>192.168.1.1/30</t>
  </si>
  <si>
    <t>192.168.1.2/30</t>
  </si>
  <si>
    <t>192.168.1.5/30</t>
  </si>
  <si>
    <t>192.168.1.6/30</t>
  </si>
  <si>
    <t>192.168.2.5/30</t>
  </si>
  <si>
    <t>192.168.2.6/30</t>
  </si>
  <si>
    <t>192.168.3.1/30</t>
  </si>
  <si>
    <t>192.168.3.2/30</t>
  </si>
  <si>
    <t>192.168.3.5/30</t>
  </si>
  <si>
    <t>192.168.3.6/30</t>
  </si>
  <si>
    <t>172.25.1.2/30</t>
  </si>
  <si>
    <t>172.5.1.2/30</t>
  </si>
  <si>
    <t>172.14.1.2/30</t>
  </si>
  <si>
    <t>172.30.1.2/30</t>
  </si>
  <si>
    <t>172.30.1.1/30</t>
  </si>
  <si>
    <t>172.15.1.2/30</t>
  </si>
  <si>
    <t>172.5.1.1/30</t>
  </si>
  <si>
    <t>172.8.1.1/30</t>
  </si>
  <si>
    <t>172.12.1.2/30</t>
  </si>
  <si>
    <t>172.18.1.1/30</t>
  </si>
  <si>
    <t>172.15.1.1/30</t>
  </si>
  <si>
    <t>172.27.1.1/30</t>
  </si>
  <si>
    <t>172.27.1.2/30</t>
  </si>
  <si>
    <t>172.7.1.1/30</t>
  </si>
  <si>
    <t>172.7.1.2/30</t>
  </si>
  <si>
    <t>172.9.1.2/30</t>
  </si>
  <si>
    <t>172.9.1.1/30</t>
  </si>
  <si>
    <t>172.24.1.2/30</t>
  </si>
  <si>
    <t>172.24.1.1/30</t>
  </si>
  <si>
    <t>192.168.2.1/30</t>
  </si>
  <si>
    <t>192.168.2.2/30</t>
  </si>
  <si>
    <t>CE-X</t>
  </si>
  <si>
    <t>X.X.X.27/32</t>
  </si>
  <si>
    <t>192.168.X.0/30</t>
  </si>
  <si>
    <t>PE-Y</t>
  </si>
  <si>
    <t>172.M.1.0/30</t>
  </si>
  <si>
    <t>Y.Y.Y.10/32</t>
  </si>
  <si>
    <t>P-Z</t>
  </si>
  <si>
    <t>Z.Z.Z.14/32</t>
  </si>
  <si>
    <t>IPv4 address</t>
  </si>
  <si>
    <t>IPv6 address</t>
  </si>
  <si>
    <t>IPv4-address</t>
  </si>
  <si>
    <t>FC10:14::1/64</t>
  </si>
  <si>
    <t>FC10:10::1/64</t>
  </si>
  <si>
    <t>FC10:25::1/64</t>
  </si>
  <si>
    <t>FC10:28::1/64</t>
  </si>
  <si>
    <t>FC10:27::1/64</t>
  </si>
  <si>
    <t>FC10:7::1/64</t>
  </si>
  <si>
    <t>FC10:24::1/64</t>
  </si>
  <si>
    <t>FC10:9::1/64</t>
  </si>
  <si>
    <t>FC10:10::2/64</t>
  </si>
  <si>
    <t>FC10:18::2/64</t>
  </si>
  <si>
    <t>FC10:28::2/64</t>
  </si>
  <si>
    <t>FC10:8::2/64</t>
  </si>
  <si>
    <t>FC10:12::1/64</t>
  </si>
  <si>
    <t>FC10:25::2/64</t>
  </si>
  <si>
    <t>FC10:5::2/64</t>
  </si>
  <si>
    <t>FC10:14::2/64</t>
  </si>
  <si>
    <t>FC10:30::2/64</t>
  </si>
  <si>
    <t>FC10:12::2/64</t>
  </si>
  <si>
    <t>FC10:15::1/64</t>
  </si>
  <si>
    <t>FC10:18::1/64</t>
  </si>
  <si>
    <t>FC10:30::1/64</t>
  </si>
  <si>
    <t>FC10:24::2/64</t>
  </si>
  <si>
    <t>FC10:7::2/64</t>
  </si>
  <si>
    <t>FC10:15::2/64</t>
  </si>
  <si>
    <t>FC10:5::1/64</t>
  </si>
  <si>
    <t>FC10:8::1/64</t>
  </si>
  <si>
    <t>FC10:27::2/64</t>
  </si>
  <si>
    <t>FC10:9::2/64</t>
  </si>
  <si>
    <t>IPv6-address</t>
  </si>
  <si>
    <t>FC10:M::0/64</t>
  </si>
  <si>
    <t>Loopback v4</t>
  </si>
  <si>
    <t>Loopback v6</t>
  </si>
  <si>
    <t>FCBB:BB00:1::10/128</t>
  </si>
  <si>
    <t>FCBB:BB00:2::10/128</t>
  </si>
  <si>
    <t>FCBB:BB00:3::10/128</t>
  </si>
  <si>
    <t>FCBB:BB00:4::10/128</t>
  </si>
  <si>
    <t>FCBB:BB00:1::14/128</t>
  </si>
  <si>
    <t>FCBB:BB00:2::14/128</t>
  </si>
  <si>
    <t>FCBB:BB00:3::14/128</t>
  </si>
  <si>
    <t>FCBB:BB00:4::14/128</t>
  </si>
  <si>
    <t>FCBB:BB00:Y::10/128</t>
  </si>
  <si>
    <t>FCBB:BB00:Z::10/128</t>
  </si>
  <si>
    <t>Explicacion del flujo</t>
  </si>
  <si>
    <t>El router CE-1 genera un paquete IPv4 con dirección de origen 192.168.1.2 y destino 192.168.3.6, el cual es entregado al PE-1 para su encapsulación inicial.</t>
  </si>
  <si>
    <t>Los nodos del núcleo (P-2 y P-3) procesan secuencialmente los SIDs, eliminando el correspondiente a cada salto y reenviando el tráfico sin necesidad de establecer túneles o mantener estados intermedios.</t>
  </si>
  <si>
    <t>El PE-3 identifica su propio SID como destino final, desencapsula el encabezado SRH y reenvía el paquete original hacia el CE-3.</t>
  </si>
  <si>
    <t>Finalmente, el CE-3 recibe el paquete con el encabezado IPv4 restaurado, completando la comunicación extremo a extremo con éxito y validando la integridad del flujo.</t>
  </si>
  <si>
    <t>El PE-1 construye la lista de SIDs correspondiente a la trayectoria óptima (P-2, P-3, PE-3) y añade el encabezado SRH, definiendo explícitamente la secuencia de reenvío dentro del dominio del proveedor.</t>
  </si>
  <si>
    <t>Función supervisada</t>
  </si>
  <si>
    <t>Comando utilizado</t>
  </si>
  <si>
    <t>Propósito técnico</t>
  </si>
  <si>
    <t>Estado de interfaces</t>
  </si>
  <si>
    <t>display interface brief</t>
  </si>
  <si>
    <t>Verificar la disponibilidad física y lógica de los enlaces.</t>
  </si>
  <si>
    <t>Sesiones internas de enrutamiento</t>
  </si>
  <si>
    <t>display isis peer</t>
  </si>
  <si>
    <t>Confirmar adyacencias activas y estabilidad topológica.</t>
  </si>
  <si>
    <t>Intercambio interdominio</t>
  </si>
  <si>
    <t>display bgp peer</t>
  </si>
  <si>
    <t>Validar la propagación de prefijos y sesiones activas de control.</t>
  </si>
  <si>
    <t>Políticas de segmentación</t>
  </si>
  <si>
    <t>display srv6 policy</t>
  </si>
  <si>
    <t>Consultar rutas activas y estado de los flujos establecidos.</t>
  </si>
  <si>
    <t>Tabla de reenvío</t>
  </si>
  <si>
    <t>display ipv6 routing-table</t>
  </si>
  <si>
    <t>Corroborar la instalación y consistencia de rutas destino.</t>
  </si>
  <si>
    <t>Plano</t>
  </si>
  <si>
    <t>F</t>
  </si>
  <si>
    <t>Capa</t>
  </si>
  <si>
    <t>Fisico</t>
  </si>
  <si>
    <t>display current-configuration &lt;id-interfaz&gt;</t>
  </si>
  <si>
    <t>display interface &lt;id-interfaz&gt;</t>
  </si>
  <si>
    <t>display ipv6 interface brief</t>
  </si>
  <si>
    <t>Enrutamineto</t>
  </si>
  <si>
    <t>display isis lsdb</t>
  </si>
  <si>
    <t>display ipv6 routing-table protocol isis</t>
  </si>
  <si>
    <t>Datos</t>
  </si>
  <si>
    <t xml:space="preserve">Control </t>
  </si>
  <si>
    <t>display ip routing  vpn-instance  &lt;name-vrf&gt; &lt;ip-vrf&gt; verbose</t>
  </si>
  <si>
    <t>display bgp &lt;name-vpn-core&gt; vpn-instance &lt;name-vrf&gt;- routing-table verbose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</si>
</sst>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S/&quot;\ #,##0;[Red]\-&quot;S/&quot;\ #,##0"/>
  </numFmts>
  <fonts count="19" x14ac:knownFonts="1">
    <font>
      <sz val="11"/>
      <color theme="1"/>
      <name val="Aptos Narrow"/>
      <family val="2"/>
      <scheme val="minor"/>
    </font>
    <font>
      <sz val="8"/>
      <color theme="1"/>
      <name val="Aptos Narrow"/>
      <family val="2"/>
      <scheme val="minor"/>
    </font>
    <font>
      <u/>
      <sz val="11"/>
      <color theme="10"/>
      <name val="Aptos Narrow"/>
      <family val="2"/>
      <scheme val="minor"/>
    </font>
    <font>
      <u/>
      <sz val="8"/>
      <color theme="10"/>
      <name val="Aptos Narrow"/>
      <family val="2"/>
      <scheme val="minor"/>
    </font>
    <font>
      <b/>
      <sz val="11"/>
      <color theme="0"/>
      <name val="Aptos Narrow"/>
      <family val="2"/>
      <scheme val="minor"/>
    </font>
    <font>
      <sz val="11"/>
      <color theme="1"/>
      <name val="Arial"/>
      <family val="2"/>
    </font>
    <font>
      <sz val="10"/>
      <color theme="1"/>
      <name val="Arial"/>
      <family val="2"/>
    </font>
    <font>
      <b/>
      <sz val="10"/>
      <color rgb="FFFF0000"/>
      <name val="Arial"/>
      <family val="2"/>
    </font>
    <font>
      <sz val="8"/>
      <name val="Aptos Narrow"/>
      <family val="2"/>
      <scheme val="minor"/>
    </font>
    <font>
      <b/>
      <sz val="14"/>
      <color theme="1"/>
      <name val="Calibri"/>
      <family val="2"/>
    </font>
    <font>
      <sz val="11"/>
      <color theme="1"/>
      <name val="Calibri"/>
      <family val="2"/>
    </font>
    <font>
      <b/>
      <sz val="11"/>
      <color theme="1"/>
      <name val="Calibri"/>
      <family val="2"/>
    </font>
    <font>
      <sz val="12"/>
      <color theme="1"/>
      <name val="Calibri"/>
      <family val="2"/>
    </font>
    <font>
      <b/>
      <sz val="14"/>
      <color rgb="FF1155CC"/>
      <name val="Calibri"/>
      <family val="2"/>
    </font>
    <font>
      <sz val="14"/>
      <color theme="1"/>
      <name val="Times New Roman"/>
      <family val="1"/>
    </font>
    <font>
      <b/>
      <sz val="11"/>
      <color theme="1"/>
      <name val="Aptos Narrow"/>
      <family val="2"/>
      <scheme val="minor"/>
    </font>
    <font>
      <b/>
      <sz val="12"/>
      <color theme="1"/>
      <name val="Times New Roman"/>
      <family val="1"/>
    </font>
    <font>
      <sz val="12"/>
      <color theme="1"/>
      <name val="Times New Roman"/>
      <family val="1"/>
    </font>
    <font>
      <sz val="10"/>
      <color theme="1"/>
      <name val="Arial Unicode MS"/>
      <family val="2"/>
    </font>
  </fonts>
  <fills count="14">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9"/>
        <bgColor indexed="64"/>
      </patternFill>
    </fill>
    <fill>
      <patternFill patternType="solid">
        <fgColor theme="3" tint="0.499984740745262"/>
        <bgColor indexed="64"/>
      </patternFill>
    </fill>
    <fill>
      <patternFill patternType="solid">
        <fgColor theme="2" tint="-0.249977111117893"/>
        <bgColor indexed="64"/>
      </patternFill>
    </fill>
    <fill>
      <patternFill patternType="solid">
        <fgColor rgb="FF66FF99"/>
        <bgColor indexed="64"/>
      </patternFill>
    </fill>
    <fill>
      <patternFill patternType="solid">
        <fgColor rgb="FFFEF2CB"/>
        <bgColor indexed="64"/>
      </patternFill>
    </fill>
    <fill>
      <patternFill patternType="solid">
        <fgColor rgb="FFFFFFFF"/>
        <bgColor indexed="64"/>
      </patternFill>
    </fill>
    <fill>
      <patternFill patternType="solid">
        <fgColor rgb="FF92D050"/>
        <bgColor indexed="64"/>
      </patternFill>
    </fill>
    <fill>
      <patternFill patternType="solid">
        <fgColor rgb="FFFFC000"/>
        <bgColor indexed="64"/>
      </patternFill>
    </fill>
    <fill>
      <patternFill patternType="solid">
        <fgColor rgb="FF000000"/>
        <bgColor indexed="64"/>
      </patternFill>
    </fill>
    <fill>
      <patternFill patternType="solid">
        <fgColor theme="2" tint="-9.9978637043366805E-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12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2" fillId="0" borderId="0" xfId="1" applyAlignment="1">
      <alignment wrapText="1"/>
    </xf>
    <xf numFmtId="0" fontId="3" fillId="0" borderId="0" xfId="1" applyFont="1" applyAlignment="1">
      <alignment horizontal="left" wrapText="1"/>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6" fillId="0" borderId="0" xfId="0" applyFont="1" applyAlignment="1">
      <alignment horizontal="center" vertical="center" wrapText="1"/>
    </xf>
    <xf numFmtId="0" fontId="6" fillId="0" borderId="2" xfId="0" applyFont="1" applyBorder="1" applyAlignment="1">
      <alignment vertical="center" wrapText="1"/>
    </xf>
    <xf numFmtId="0" fontId="9" fillId="7" borderId="16" xfId="0" applyFont="1" applyFill="1" applyBorder="1" applyAlignment="1">
      <alignment horizontal="center" vertical="center" wrapText="1"/>
    </xf>
    <xf numFmtId="0" fontId="10" fillId="0" borderId="17" xfId="0" applyFont="1" applyBorder="1" applyAlignment="1">
      <alignment wrapText="1"/>
    </xf>
    <xf numFmtId="0" fontId="9" fillId="8" borderId="18" xfId="0" applyFont="1" applyFill="1" applyBorder="1" applyAlignment="1">
      <alignment horizontal="center" vertical="center" wrapText="1"/>
    </xf>
    <xf numFmtId="0" fontId="10" fillId="0" borderId="16" xfId="0" applyFont="1" applyBorder="1" applyAlignment="1">
      <alignment wrapText="1"/>
    </xf>
    <xf numFmtId="0" fontId="10" fillId="9" borderId="16" xfId="0" applyFont="1" applyFill="1" applyBorder="1" applyAlignment="1">
      <alignment wrapText="1"/>
    </xf>
    <xf numFmtId="0" fontId="9" fillId="0" borderId="16" xfId="0" applyFont="1" applyBorder="1" applyAlignment="1">
      <alignment wrapText="1"/>
    </xf>
    <xf numFmtId="0" fontId="10" fillId="10" borderId="17" xfId="0" applyFont="1" applyFill="1" applyBorder="1" applyAlignment="1">
      <alignment wrapText="1"/>
    </xf>
    <xf numFmtId="0" fontId="10" fillId="0" borderId="21" xfId="0" applyFont="1" applyBorder="1" applyAlignment="1">
      <alignment wrapText="1"/>
    </xf>
    <xf numFmtId="0" fontId="12" fillId="0" borderId="21" xfId="0" applyFont="1" applyBorder="1" applyAlignment="1">
      <alignment wrapText="1"/>
    </xf>
    <xf numFmtId="0" fontId="12" fillId="0" borderId="17" xfId="0" applyFont="1" applyBorder="1" applyAlignment="1">
      <alignment vertical="center"/>
    </xf>
    <xf numFmtId="0" fontId="9" fillId="0" borderId="17" xfId="0" applyFont="1" applyBorder="1" applyAlignment="1">
      <alignment wrapText="1"/>
    </xf>
    <xf numFmtId="0" fontId="13" fillId="0" borderId="21" xfId="0" applyFont="1" applyBorder="1" applyAlignment="1">
      <alignment wrapText="1"/>
    </xf>
    <xf numFmtId="0" fontId="14" fillId="0" borderId="21" xfId="0" applyFont="1" applyBorder="1" applyAlignment="1">
      <alignment wrapText="1"/>
    </xf>
    <xf numFmtId="0" fontId="10" fillId="0" borderId="16" xfId="0" applyFont="1" applyBorder="1" applyAlignment="1">
      <alignment vertical="center" wrapText="1"/>
    </xf>
    <xf numFmtId="0" fontId="10" fillId="12" borderId="16" xfId="0" applyFont="1" applyFill="1" applyBorder="1" applyAlignment="1">
      <alignment vertical="center" wrapText="1"/>
    </xf>
    <xf numFmtId="0" fontId="10" fillId="12" borderId="16" xfId="0" applyFont="1" applyFill="1" applyBorder="1" applyAlignment="1">
      <alignment wrapText="1"/>
    </xf>
    <xf numFmtId="0" fontId="10" fillId="0" borderId="26" xfId="0" applyFont="1" applyBorder="1" applyAlignment="1">
      <alignment vertical="center" wrapText="1"/>
    </xf>
    <xf numFmtId="0" fontId="10" fillId="12" borderId="27" xfId="0" applyFont="1" applyFill="1" applyBorder="1" applyAlignment="1">
      <alignment wrapText="1"/>
    </xf>
    <xf numFmtId="0" fontId="9" fillId="8" borderId="21" xfId="0" applyFont="1" applyFill="1" applyBorder="1" applyAlignment="1">
      <alignment horizontal="center" vertical="center" wrapText="1"/>
    </xf>
    <xf numFmtId="0" fontId="15" fillId="0" borderId="1" xfId="0" applyFont="1" applyBorder="1" applyAlignment="1">
      <alignment horizontal="center" vertical="center" wrapText="1"/>
    </xf>
    <xf numFmtId="6" fontId="0" fillId="0" borderId="1" xfId="0" applyNumberFormat="1" applyBorder="1" applyAlignment="1">
      <alignment horizontal="center" vertical="center" wrapText="1"/>
    </xf>
    <xf numFmtId="6" fontId="15" fillId="0" borderId="1" xfId="0" applyNumberFormat="1" applyFont="1" applyBorder="1" applyAlignment="1">
      <alignment horizontal="center" vertical="center" wrapText="1"/>
    </xf>
    <xf numFmtId="0" fontId="0" fillId="13" borderId="1" xfId="0" applyFill="1" applyBorder="1" applyAlignment="1">
      <alignment horizontal="center" vertical="center"/>
    </xf>
    <xf numFmtId="0" fontId="16" fillId="13" borderId="1" xfId="0" applyFont="1" applyFill="1" applyBorder="1" applyAlignment="1">
      <alignment horizontal="center" vertical="center"/>
    </xf>
    <xf numFmtId="0" fontId="17" fillId="0" borderId="6" xfId="0" applyFont="1" applyBorder="1" applyAlignment="1">
      <alignment horizontal="center" vertical="center"/>
    </xf>
    <xf numFmtId="0" fontId="17" fillId="0" borderId="1" xfId="0" applyFont="1" applyBorder="1" applyAlignment="1">
      <alignment horizontal="center" vertical="center"/>
    </xf>
    <xf numFmtId="0" fontId="17" fillId="13" borderId="8" xfId="0" applyFont="1" applyFill="1" applyBorder="1" applyAlignment="1">
      <alignment horizontal="center" vertical="center"/>
    </xf>
    <xf numFmtId="0" fontId="17" fillId="13" borderId="1" xfId="0" applyFont="1" applyFill="1"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 xfId="0" applyBorder="1" applyAlignment="1">
      <alignment horizont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center" wrapText="1"/>
    </xf>
    <xf numFmtId="0" fontId="6" fillId="0" borderId="1" xfId="0" applyFont="1" applyBorder="1" applyAlignment="1">
      <alignment horizontal="center" vertical="center" wrapText="1"/>
    </xf>
    <xf numFmtId="0" fontId="5" fillId="5" borderId="1" xfId="0" applyFont="1" applyFill="1" applyBorder="1" applyAlignment="1">
      <alignment horizont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4" borderId="1" xfId="0"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4" fillId="6" borderId="1" xfId="0" applyFont="1" applyFill="1" applyBorder="1" applyAlignment="1">
      <alignment horizont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wrapText="1"/>
    </xf>
    <xf numFmtId="0" fontId="0" fillId="3" borderId="1" xfId="0" applyFill="1" applyBorder="1" applyAlignment="1">
      <alignment horizont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10" fillId="0" borderId="28" xfId="0" applyFont="1" applyBorder="1" applyAlignment="1">
      <alignment vertical="center" wrapText="1"/>
    </xf>
    <xf numFmtId="0" fontId="10" fillId="0" borderId="29" xfId="0" applyFont="1" applyBorder="1" applyAlignment="1">
      <alignment vertical="center" wrapText="1"/>
    </xf>
    <xf numFmtId="0" fontId="10" fillId="0" borderId="30" xfId="0" applyFont="1" applyBorder="1" applyAlignment="1">
      <alignment vertical="center" wrapText="1"/>
    </xf>
    <xf numFmtId="0" fontId="11" fillId="11" borderId="22" xfId="0" applyFont="1" applyFill="1" applyBorder="1" applyAlignment="1">
      <alignment horizontal="center" vertical="center" wrapText="1"/>
    </xf>
    <xf numFmtId="0" fontId="11" fillId="11" borderId="19" xfId="0" applyFont="1" applyFill="1" applyBorder="1" applyAlignment="1">
      <alignment horizontal="center" vertical="center" wrapText="1"/>
    </xf>
    <xf numFmtId="0" fontId="11" fillId="11" borderId="20" xfId="0" applyFont="1" applyFill="1" applyBorder="1" applyAlignment="1">
      <alignment horizontal="center" vertical="center" wrapText="1"/>
    </xf>
    <xf numFmtId="0" fontId="11" fillId="10" borderId="24" xfId="0" applyFont="1" applyFill="1" applyBorder="1" applyAlignment="1">
      <alignment horizontal="center" wrapText="1"/>
    </xf>
    <xf numFmtId="0" fontId="11" fillId="10" borderId="25" xfId="0" applyFont="1" applyFill="1" applyBorder="1" applyAlignment="1">
      <alignment horizontal="center" wrapText="1"/>
    </xf>
    <xf numFmtId="0" fontId="11" fillId="11" borderId="23" xfId="0" applyFont="1" applyFill="1" applyBorder="1" applyAlignment="1">
      <alignment horizontal="center" vertical="center" wrapText="1"/>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wrapText="1"/>
    </xf>
    <xf numFmtId="0" fontId="18" fillId="0" borderId="1" xfId="0" applyFont="1" applyBorder="1" applyAlignment="1">
      <alignment vertical="center" wrapText="1"/>
    </xf>
    <xf numFmtId="0" fontId="18" fillId="0" borderId="1" xfId="0" applyFont="1" applyBorder="1" applyAlignment="1">
      <alignment horizontal="center" vertical="center" wrapText="1"/>
    </xf>
    <xf numFmtId="0" fontId="0" fillId="0" borderId="5" xfId="0" applyBorder="1" applyAlignment="1">
      <alignment horizontal="center" vertical="center"/>
    </xf>
    <xf numFmtId="0" fontId="0" fillId="0" borderId="0" xfId="0" applyBorder="1" applyAlignment="1">
      <alignment horizontal="center" vertical="center"/>
    </xf>
    <xf numFmtId="0" fontId="0" fillId="0" borderId="0" xfId="0"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huawei.com/enterprise/en/doc/EDOC1000128405/6459ed1f/display-ip-routing-table" TargetMode="External"/><Relationship Id="rId2" Type="http://schemas.openxmlformats.org/officeDocument/2006/relationships/hyperlink" Target="https://support.huawei.com/enterprise/en/doc/EDOC1000128405/f010055a/display-mpls-label-all-summary" TargetMode="External"/><Relationship Id="rId1" Type="http://schemas.openxmlformats.org/officeDocument/2006/relationships/hyperlink" Target="https://support.huawei.com/enterprise/en/doc/EDOC1000128405/d731f30b/display-mpls-l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7386-7691-4DEB-AB0A-700020676B92}">
  <dimension ref="B2:N28"/>
  <sheetViews>
    <sheetView zoomScale="73" workbookViewId="0">
      <selection activeCell="K8" sqref="K8:N19"/>
    </sheetView>
  </sheetViews>
  <sheetFormatPr baseColWidth="10" defaultRowHeight="14.4" x14ac:dyDescent="0.3"/>
  <cols>
    <col min="3" max="3" width="24.109375" customWidth="1"/>
    <col min="5" max="5" width="27.109375" customWidth="1"/>
    <col min="6" max="6" width="21.6640625" customWidth="1"/>
    <col min="7" max="7" width="25.6640625" customWidth="1"/>
    <col min="8" max="8" width="14" customWidth="1"/>
    <col min="9" max="9" width="12.88671875" customWidth="1"/>
  </cols>
  <sheetData>
    <row r="2" spans="2:14" x14ac:dyDescent="0.3">
      <c r="B2" s="53" t="s">
        <v>39</v>
      </c>
      <c r="C2" s="54"/>
      <c r="D2" s="54"/>
      <c r="E2" s="55"/>
      <c r="G2" s="64" t="s">
        <v>15</v>
      </c>
      <c r="H2" s="64"/>
      <c r="I2" s="64"/>
      <c r="K2" s="64" t="s">
        <v>34</v>
      </c>
      <c r="L2" s="64"/>
      <c r="M2" s="64"/>
    </row>
    <row r="3" spans="2:14" x14ac:dyDescent="0.3">
      <c r="B3" s="52" t="s">
        <v>14</v>
      </c>
      <c r="C3" s="2" t="s">
        <v>8</v>
      </c>
      <c r="D3" s="52" t="s">
        <v>0</v>
      </c>
      <c r="E3" s="52"/>
      <c r="G3" s="1" t="s">
        <v>20</v>
      </c>
      <c r="H3" s="1" t="s">
        <v>18</v>
      </c>
      <c r="I3" s="1" t="s">
        <v>19</v>
      </c>
      <c r="K3" s="1" t="s">
        <v>20</v>
      </c>
      <c r="L3" s="1" t="s">
        <v>18</v>
      </c>
      <c r="M3" s="1" t="s">
        <v>19</v>
      </c>
    </row>
    <row r="4" spans="2:14" ht="57.6" x14ac:dyDescent="0.3">
      <c r="B4" s="52"/>
      <c r="C4" s="2" t="s">
        <v>8</v>
      </c>
      <c r="D4" s="52" t="s">
        <v>1</v>
      </c>
      <c r="E4" s="52"/>
      <c r="G4" s="2" t="s">
        <v>16</v>
      </c>
      <c r="H4" s="3" t="s">
        <v>33</v>
      </c>
      <c r="I4" s="2" t="s">
        <v>27</v>
      </c>
      <c r="K4" s="2" t="s">
        <v>35</v>
      </c>
      <c r="L4" s="3" t="s">
        <v>36</v>
      </c>
      <c r="M4" s="2" t="s">
        <v>24</v>
      </c>
    </row>
    <row r="5" spans="2:14" x14ac:dyDescent="0.3">
      <c r="B5" s="52"/>
      <c r="C5" s="2" t="s">
        <v>9</v>
      </c>
      <c r="D5" s="52" t="s">
        <v>2</v>
      </c>
      <c r="E5" s="52"/>
      <c r="G5" s="2" t="s">
        <v>17</v>
      </c>
      <c r="H5" s="3"/>
      <c r="I5" s="2"/>
      <c r="K5" s="5" t="s">
        <v>28</v>
      </c>
    </row>
    <row r="6" spans="2:14" ht="57.6" x14ac:dyDescent="0.3">
      <c r="B6" s="52"/>
      <c r="C6" s="2" t="s">
        <v>7</v>
      </c>
      <c r="D6" s="52" t="s">
        <v>3</v>
      </c>
      <c r="E6" s="52"/>
      <c r="G6" s="2" t="s">
        <v>37</v>
      </c>
      <c r="H6" s="3" t="s">
        <v>38</v>
      </c>
      <c r="I6" s="2" t="s">
        <v>24</v>
      </c>
      <c r="K6" s="4" t="s">
        <v>28</v>
      </c>
    </row>
    <row r="7" spans="2:14" ht="43.2" x14ac:dyDescent="0.3">
      <c r="B7" s="52"/>
      <c r="C7" s="2" t="s">
        <v>7</v>
      </c>
      <c r="D7" s="52" t="s">
        <v>4</v>
      </c>
      <c r="E7" s="52"/>
      <c r="G7" s="2" t="s">
        <v>22</v>
      </c>
      <c r="H7" s="3" t="s">
        <v>23</v>
      </c>
      <c r="I7" s="2" t="s">
        <v>24</v>
      </c>
      <c r="K7" s="4" t="s">
        <v>28</v>
      </c>
    </row>
    <row r="8" spans="2:14" x14ac:dyDescent="0.3">
      <c r="B8" s="52"/>
      <c r="C8" s="2" t="s">
        <v>7</v>
      </c>
      <c r="D8" s="52" t="s">
        <v>5</v>
      </c>
      <c r="E8" s="52"/>
      <c r="K8" s="53" t="s">
        <v>39</v>
      </c>
      <c r="L8" s="54"/>
      <c r="M8" s="54"/>
      <c r="N8" s="55"/>
    </row>
    <row r="9" spans="2:14" x14ac:dyDescent="0.3">
      <c r="B9" s="52"/>
      <c r="C9" s="2" t="s">
        <v>7</v>
      </c>
      <c r="D9" s="52" t="s">
        <v>6</v>
      </c>
      <c r="E9" s="52"/>
      <c r="G9" s="64" t="s">
        <v>21</v>
      </c>
      <c r="H9" s="64"/>
      <c r="I9" s="64"/>
      <c r="K9" s="52" t="s">
        <v>14</v>
      </c>
      <c r="L9" s="2" t="s">
        <v>8</v>
      </c>
      <c r="M9" s="52" t="s">
        <v>0</v>
      </c>
      <c r="N9" s="52"/>
    </row>
    <row r="10" spans="2:14" ht="28.8" x14ac:dyDescent="0.3">
      <c r="B10" s="52" t="s">
        <v>40</v>
      </c>
      <c r="C10" s="2" t="s">
        <v>9</v>
      </c>
      <c r="D10" s="52" t="s">
        <v>10</v>
      </c>
      <c r="E10" s="52"/>
      <c r="G10" s="3" t="s">
        <v>20</v>
      </c>
      <c r="H10" s="3" t="s">
        <v>18</v>
      </c>
      <c r="I10" s="3" t="s">
        <v>19</v>
      </c>
      <c r="K10" s="52"/>
      <c r="L10" s="2" t="s">
        <v>8</v>
      </c>
      <c r="M10" s="52" t="s">
        <v>1</v>
      </c>
      <c r="N10" s="52"/>
    </row>
    <row r="11" spans="2:14" ht="57.6" x14ac:dyDescent="0.3">
      <c r="B11" s="52"/>
      <c r="C11" s="2" t="s">
        <v>9</v>
      </c>
      <c r="D11" s="52" t="s">
        <v>11</v>
      </c>
      <c r="E11" s="52"/>
      <c r="G11" s="3" t="s">
        <v>25</v>
      </c>
      <c r="H11" s="3" t="s">
        <v>26</v>
      </c>
      <c r="I11" s="3" t="s">
        <v>27</v>
      </c>
      <c r="K11" s="52"/>
      <c r="L11" s="2" t="s">
        <v>9</v>
      </c>
      <c r="M11" s="52" t="s">
        <v>2</v>
      </c>
      <c r="N11" s="52"/>
    </row>
    <row r="12" spans="2:14" x14ac:dyDescent="0.3">
      <c r="B12" s="52"/>
      <c r="C12" s="2" t="s">
        <v>9</v>
      </c>
      <c r="D12" s="52" t="s">
        <v>12</v>
      </c>
      <c r="E12" s="52"/>
      <c r="K12" s="52"/>
      <c r="L12" s="2" t="s">
        <v>7</v>
      </c>
      <c r="M12" s="52" t="s">
        <v>3</v>
      </c>
      <c r="N12" s="52"/>
    </row>
    <row r="13" spans="2:14" x14ac:dyDescent="0.3">
      <c r="B13" s="52"/>
      <c r="C13" s="2" t="s">
        <v>9</v>
      </c>
      <c r="D13" s="52" t="s">
        <v>13</v>
      </c>
      <c r="E13" s="52"/>
      <c r="G13" s="64" t="s">
        <v>30</v>
      </c>
      <c r="H13" s="64"/>
      <c r="I13" s="64"/>
      <c r="K13" s="52"/>
      <c r="L13" s="2" t="s">
        <v>7</v>
      </c>
      <c r="M13" s="52" t="s">
        <v>4</v>
      </c>
      <c r="N13" s="52"/>
    </row>
    <row r="14" spans="2:14" ht="28.8" x14ac:dyDescent="0.3">
      <c r="G14" s="3" t="s">
        <v>20</v>
      </c>
      <c r="H14" s="3" t="s">
        <v>18</v>
      </c>
      <c r="I14" s="3" t="s">
        <v>19</v>
      </c>
      <c r="K14" s="52"/>
      <c r="L14" s="2" t="s">
        <v>7</v>
      </c>
      <c r="M14" s="52" t="s">
        <v>5</v>
      </c>
      <c r="N14" s="52"/>
    </row>
    <row r="15" spans="2:14" ht="57.6" x14ac:dyDescent="0.3">
      <c r="G15" s="3" t="s">
        <v>29</v>
      </c>
      <c r="H15" s="3" t="s">
        <v>31</v>
      </c>
      <c r="I15" s="3" t="s">
        <v>32</v>
      </c>
      <c r="K15" s="52"/>
      <c r="L15" s="2" t="s">
        <v>7</v>
      </c>
      <c r="M15" s="52" t="s">
        <v>6</v>
      </c>
      <c r="N15" s="52"/>
    </row>
    <row r="16" spans="2:14" x14ac:dyDescent="0.3">
      <c r="K16" s="52" t="s">
        <v>40</v>
      </c>
      <c r="L16" s="2" t="s">
        <v>9</v>
      </c>
      <c r="M16" s="52" t="s">
        <v>10</v>
      </c>
      <c r="N16" s="52"/>
    </row>
    <row r="17" spans="2:14" x14ac:dyDescent="0.3">
      <c r="B17" s="52" t="s">
        <v>52</v>
      </c>
      <c r="C17" s="52"/>
      <c r="D17" s="53" t="s">
        <v>53</v>
      </c>
      <c r="E17" s="54"/>
      <c r="F17" s="55"/>
      <c r="G17" t="s">
        <v>55</v>
      </c>
      <c r="K17" s="52"/>
      <c r="L17" s="2" t="s">
        <v>9</v>
      </c>
      <c r="M17" s="52" t="s">
        <v>11</v>
      </c>
      <c r="N17" s="52"/>
    </row>
    <row r="18" spans="2:14" ht="52.2" customHeight="1" x14ac:dyDescent="0.3">
      <c r="B18" s="51" t="s">
        <v>41</v>
      </c>
      <c r="C18" s="51"/>
      <c r="D18" s="56" t="s">
        <v>54</v>
      </c>
      <c r="E18" s="57"/>
      <c r="F18" s="58"/>
      <c r="G18" s="7" t="s">
        <v>56</v>
      </c>
      <c r="K18" s="52"/>
      <c r="L18" s="2" t="s">
        <v>9</v>
      </c>
      <c r="M18" s="52" t="s">
        <v>12</v>
      </c>
      <c r="N18" s="52"/>
    </row>
    <row r="19" spans="2:14" ht="68.400000000000006" customHeight="1" x14ac:dyDescent="0.3">
      <c r="B19" s="51" t="s">
        <v>42</v>
      </c>
      <c r="C19" s="51"/>
      <c r="D19" s="56" t="s">
        <v>58</v>
      </c>
      <c r="E19" s="59"/>
      <c r="F19" s="60"/>
      <c r="G19" s="6" t="s">
        <v>57</v>
      </c>
      <c r="K19" s="52"/>
      <c r="L19" s="2" t="s">
        <v>9</v>
      </c>
      <c r="M19" s="52" t="s">
        <v>13</v>
      </c>
      <c r="N19" s="52"/>
    </row>
    <row r="20" spans="2:14" ht="57.6" x14ac:dyDescent="0.3">
      <c r="B20" s="51" t="s">
        <v>43</v>
      </c>
      <c r="C20" s="51"/>
      <c r="D20" s="48" t="s">
        <v>59</v>
      </c>
      <c r="E20" s="49"/>
      <c r="F20" s="50"/>
      <c r="G20" s="6" t="s">
        <v>60</v>
      </c>
    </row>
    <row r="21" spans="2:14" ht="46.2" customHeight="1" x14ac:dyDescent="0.3">
      <c r="B21" s="51" t="s">
        <v>44</v>
      </c>
      <c r="C21" s="51"/>
      <c r="D21" s="61" t="s">
        <v>61</v>
      </c>
      <c r="E21" s="62"/>
      <c r="F21" s="63"/>
      <c r="G21" s="8"/>
    </row>
    <row r="22" spans="2:14" ht="157.19999999999999" customHeight="1" x14ac:dyDescent="0.3">
      <c r="B22" s="51" t="s">
        <v>45</v>
      </c>
      <c r="C22" s="51"/>
      <c r="D22" s="56" t="s">
        <v>62</v>
      </c>
      <c r="E22" s="57"/>
      <c r="F22" s="58"/>
      <c r="G22" s="8"/>
    </row>
    <row r="23" spans="2:14" ht="81.599999999999994" customHeight="1" x14ac:dyDescent="0.3">
      <c r="B23" s="51" t="s">
        <v>46</v>
      </c>
      <c r="C23" s="51"/>
      <c r="D23" s="56" t="s">
        <v>64</v>
      </c>
      <c r="E23" s="57"/>
      <c r="F23" s="58"/>
      <c r="G23" s="8"/>
      <c r="I23" t="s">
        <v>63</v>
      </c>
    </row>
    <row r="24" spans="2:14" x14ac:dyDescent="0.3">
      <c r="B24" s="51" t="s">
        <v>47</v>
      </c>
      <c r="C24" s="51"/>
      <c r="D24" s="48">
        <v>1426</v>
      </c>
      <c r="E24" s="49"/>
      <c r="F24" s="50"/>
      <c r="G24" s="8"/>
    </row>
    <row r="25" spans="2:14" x14ac:dyDescent="0.3">
      <c r="B25" s="51" t="s">
        <v>48</v>
      </c>
      <c r="C25" s="51"/>
      <c r="D25" s="48">
        <v>1427</v>
      </c>
      <c r="E25" s="49"/>
      <c r="F25" s="50"/>
      <c r="G25" s="8"/>
    </row>
    <row r="26" spans="2:14" x14ac:dyDescent="0.3">
      <c r="B26" s="51" t="s">
        <v>49</v>
      </c>
      <c r="C26" s="51"/>
      <c r="D26" s="48">
        <v>1428</v>
      </c>
      <c r="E26" s="49"/>
      <c r="F26" s="50"/>
      <c r="G26" s="8"/>
    </row>
    <row r="27" spans="2:14" x14ac:dyDescent="0.3">
      <c r="B27" s="51" t="s">
        <v>50</v>
      </c>
      <c r="C27" s="51"/>
      <c r="D27" s="48">
        <v>1429</v>
      </c>
      <c r="E27" s="49"/>
      <c r="F27" s="50"/>
      <c r="G27" s="8"/>
    </row>
    <row r="28" spans="2:14" x14ac:dyDescent="0.3">
      <c r="B28" s="51" t="s">
        <v>51</v>
      </c>
      <c r="C28" s="51"/>
      <c r="D28" s="48">
        <v>1430</v>
      </c>
      <c r="E28" s="49"/>
      <c r="F28" s="50"/>
      <c r="G28" s="8"/>
    </row>
  </sheetData>
  <mergeCells count="56">
    <mergeCell ref="K16:K19"/>
    <mergeCell ref="M18:N18"/>
    <mergeCell ref="M19:N19"/>
    <mergeCell ref="M9:N9"/>
    <mergeCell ref="M10:N10"/>
    <mergeCell ref="M11:N11"/>
    <mergeCell ref="M12:N12"/>
    <mergeCell ref="M13:N13"/>
    <mergeCell ref="M14:N14"/>
    <mergeCell ref="M15:N15"/>
    <mergeCell ref="M16:N16"/>
    <mergeCell ref="M17:N17"/>
    <mergeCell ref="K8:N8"/>
    <mergeCell ref="K2:M2"/>
    <mergeCell ref="B2:E2"/>
    <mergeCell ref="B3:B9"/>
    <mergeCell ref="D10:E10"/>
    <mergeCell ref="K9:K15"/>
    <mergeCell ref="G2:I2"/>
    <mergeCell ref="G9:I9"/>
    <mergeCell ref="G13:I13"/>
    <mergeCell ref="D3:E3"/>
    <mergeCell ref="D4:E4"/>
    <mergeCell ref="D5:E5"/>
    <mergeCell ref="D6:E6"/>
    <mergeCell ref="D7:E7"/>
    <mergeCell ref="D8:E8"/>
    <mergeCell ref="D9:E9"/>
    <mergeCell ref="D24:F24"/>
    <mergeCell ref="D25:F25"/>
    <mergeCell ref="D26:F26"/>
    <mergeCell ref="D11:E11"/>
    <mergeCell ref="B10:B13"/>
    <mergeCell ref="D12:E12"/>
    <mergeCell ref="D13:E13"/>
    <mergeCell ref="B22:C22"/>
    <mergeCell ref="B23:C23"/>
    <mergeCell ref="B24:C24"/>
    <mergeCell ref="B25:C25"/>
    <mergeCell ref="B26:C26"/>
    <mergeCell ref="D27:F27"/>
    <mergeCell ref="D28:F28"/>
    <mergeCell ref="B27:C27"/>
    <mergeCell ref="B28:C28"/>
    <mergeCell ref="B17:C17"/>
    <mergeCell ref="D17:F17"/>
    <mergeCell ref="D18:F18"/>
    <mergeCell ref="D19:F19"/>
    <mergeCell ref="D20:F20"/>
    <mergeCell ref="D21:F21"/>
    <mergeCell ref="D22:F22"/>
    <mergeCell ref="D23:F23"/>
    <mergeCell ref="B18:C18"/>
    <mergeCell ref="B19:C19"/>
    <mergeCell ref="B20:C20"/>
    <mergeCell ref="B21:C21"/>
  </mergeCells>
  <hyperlinks>
    <hyperlink ref="G18" r:id="rId1" xr:uid="{4BFE603D-4166-42B3-8E7A-006D0B73A8EE}"/>
    <hyperlink ref="G19" r:id="rId2" xr:uid="{8B4CBC39-A135-4FFB-AC6C-B7CFBDF254A2}"/>
    <hyperlink ref="G20" r:id="rId3" xr:uid="{43BA5BDB-A830-492F-82FC-181A37FEE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86521-3E82-4423-B71B-7C7D7C8B1B3B}">
  <dimension ref="B2:Y70"/>
  <sheetViews>
    <sheetView topLeftCell="I1" zoomScale="68" zoomScaleNormal="101" workbookViewId="0">
      <selection activeCell="N43" sqref="N43:Q43"/>
    </sheetView>
  </sheetViews>
  <sheetFormatPr baseColWidth="10" defaultRowHeight="14.4" x14ac:dyDescent="0.3"/>
  <cols>
    <col min="4" max="4" width="24.44140625" customWidth="1"/>
    <col min="5" max="5" width="40" customWidth="1"/>
    <col min="6" max="6" width="28.5546875" customWidth="1"/>
    <col min="7" max="7" width="52.5546875" customWidth="1"/>
    <col min="8" max="8" width="51.77734375" customWidth="1"/>
    <col min="9" max="9" width="22.109375" customWidth="1"/>
    <col min="10" max="10" width="20.33203125" customWidth="1"/>
    <col min="11" max="11" width="11.5546875" customWidth="1"/>
    <col min="15" max="15" width="31.77734375" customWidth="1"/>
    <col min="16" max="16" width="11.5546875" customWidth="1"/>
    <col min="17" max="17" width="36.88671875" customWidth="1"/>
    <col min="18" max="18" width="21" customWidth="1"/>
    <col min="19" max="19" width="17.6640625" customWidth="1"/>
    <col min="20" max="20" width="19.109375" customWidth="1"/>
    <col min="21" max="21" width="27.5546875" customWidth="1"/>
    <col min="22" max="22" width="26.5546875" customWidth="1"/>
    <col min="23" max="23" width="15.33203125" customWidth="1"/>
    <col min="24" max="24" width="19" customWidth="1"/>
  </cols>
  <sheetData>
    <row r="2" spans="2:24" x14ac:dyDescent="0.3">
      <c r="B2" s="10"/>
      <c r="C2" s="10"/>
      <c r="D2" s="10"/>
      <c r="E2" s="10"/>
    </row>
    <row r="3" spans="2:24" x14ac:dyDescent="0.3">
      <c r="B3" s="77" t="s">
        <v>86</v>
      </c>
      <c r="C3" s="77"/>
      <c r="D3" s="77"/>
      <c r="E3" s="77"/>
      <c r="F3" s="90" t="s">
        <v>87</v>
      </c>
      <c r="G3" s="90"/>
      <c r="H3" s="90"/>
      <c r="I3" s="90"/>
      <c r="J3" s="90"/>
      <c r="L3" s="53" t="s">
        <v>39</v>
      </c>
      <c r="M3" s="54"/>
      <c r="N3" s="54"/>
      <c r="O3" s="55"/>
      <c r="Q3" s="64" t="s">
        <v>15</v>
      </c>
      <c r="R3" s="64"/>
      <c r="S3" s="64"/>
      <c r="U3" s="94" t="s">
        <v>110</v>
      </c>
      <c r="V3" s="94"/>
      <c r="W3" s="94"/>
      <c r="X3" s="94"/>
    </row>
    <row r="4" spans="2:24" x14ac:dyDescent="0.3">
      <c r="B4" s="11" t="s">
        <v>65</v>
      </c>
      <c r="C4" s="11" t="s">
        <v>18</v>
      </c>
      <c r="D4" s="11" t="s">
        <v>67</v>
      </c>
      <c r="E4" s="11" t="s">
        <v>69</v>
      </c>
      <c r="F4" s="95" t="s">
        <v>88</v>
      </c>
      <c r="G4" s="96"/>
      <c r="H4" s="97"/>
      <c r="I4" s="11" t="s">
        <v>95</v>
      </c>
      <c r="J4" s="2" t="s">
        <v>97</v>
      </c>
      <c r="L4" s="52" t="s">
        <v>14</v>
      </c>
      <c r="M4" s="2" t="s">
        <v>8</v>
      </c>
      <c r="N4" s="52" t="s">
        <v>0</v>
      </c>
      <c r="O4" s="52"/>
      <c r="Q4" s="1" t="s">
        <v>20</v>
      </c>
      <c r="R4" s="1" t="s">
        <v>18</v>
      </c>
      <c r="S4" s="1" t="s">
        <v>19</v>
      </c>
      <c r="U4" s="3" t="s">
        <v>114</v>
      </c>
      <c r="V4" s="51" t="s">
        <v>113</v>
      </c>
      <c r="W4" s="51"/>
      <c r="X4" s="51"/>
    </row>
    <row r="5" spans="2:24" ht="83.4" customHeight="1" x14ac:dyDescent="0.3">
      <c r="B5" s="76" t="s">
        <v>66</v>
      </c>
      <c r="C5" s="76" t="s">
        <v>31</v>
      </c>
      <c r="D5" s="12" t="s">
        <v>68</v>
      </c>
      <c r="E5" s="12" t="s">
        <v>85</v>
      </c>
      <c r="F5" s="80" t="s">
        <v>103</v>
      </c>
      <c r="G5" s="82"/>
      <c r="H5" s="81"/>
      <c r="I5" s="51" t="s">
        <v>96</v>
      </c>
      <c r="J5" s="91" t="s">
        <v>98</v>
      </c>
      <c r="L5" s="52"/>
      <c r="M5" s="2" t="s">
        <v>8</v>
      </c>
      <c r="N5" s="52" t="s">
        <v>1</v>
      </c>
      <c r="O5" s="52"/>
      <c r="Q5" s="2" t="s">
        <v>16</v>
      </c>
      <c r="R5" s="3" t="s">
        <v>33</v>
      </c>
      <c r="S5" s="2" t="s">
        <v>27</v>
      </c>
      <c r="U5" s="3" t="s">
        <v>112</v>
      </c>
      <c r="V5" s="3" t="s">
        <v>111</v>
      </c>
      <c r="W5" s="3"/>
      <c r="X5" s="3"/>
    </row>
    <row r="6" spans="2:24" ht="83.4" customHeight="1" x14ac:dyDescent="0.3">
      <c r="B6" s="76"/>
      <c r="C6" s="76"/>
      <c r="D6" s="65" t="s">
        <v>70</v>
      </c>
      <c r="E6" s="12" t="s">
        <v>71</v>
      </c>
      <c r="F6" s="80" t="s">
        <v>89</v>
      </c>
      <c r="G6" s="82"/>
      <c r="H6" s="81"/>
      <c r="I6" s="51"/>
      <c r="J6" s="92"/>
      <c r="L6" s="52"/>
      <c r="M6" s="2" t="s">
        <v>9</v>
      </c>
      <c r="N6" s="52" t="s">
        <v>2</v>
      </c>
      <c r="O6" s="52"/>
      <c r="Q6" s="2" t="s">
        <v>17</v>
      </c>
      <c r="R6" s="15"/>
      <c r="S6" s="16"/>
      <c r="U6" s="3"/>
      <c r="V6" s="3"/>
      <c r="W6" s="3"/>
      <c r="X6" s="3"/>
    </row>
    <row r="7" spans="2:24" ht="76.2" customHeight="1" x14ac:dyDescent="0.3">
      <c r="B7" s="76"/>
      <c r="C7" s="76"/>
      <c r="D7" s="66"/>
      <c r="E7" s="12" t="s">
        <v>72</v>
      </c>
      <c r="F7" s="80" t="s">
        <v>90</v>
      </c>
      <c r="G7" s="82"/>
      <c r="H7" s="81"/>
      <c r="I7" s="51"/>
      <c r="J7" s="93"/>
      <c r="L7" s="52"/>
      <c r="M7" s="2" t="s">
        <v>7</v>
      </c>
      <c r="N7" s="52" t="s">
        <v>3</v>
      </c>
      <c r="O7" s="52"/>
      <c r="Q7" s="2" t="s">
        <v>37</v>
      </c>
      <c r="R7" s="3" t="s">
        <v>38</v>
      </c>
      <c r="S7" s="2" t="s">
        <v>24</v>
      </c>
    </row>
    <row r="8" spans="2:24" ht="49.8" customHeight="1" x14ac:dyDescent="0.3">
      <c r="B8" s="76"/>
      <c r="C8" s="76"/>
      <c r="D8" s="66"/>
      <c r="E8" s="12" t="s">
        <v>73</v>
      </c>
      <c r="F8" s="80" t="s">
        <v>91</v>
      </c>
      <c r="G8" s="82"/>
      <c r="H8" s="81"/>
      <c r="I8" s="78"/>
      <c r="J8" s="79"/>
      <c r="L8" s="52"/>
      <c r="M8" s="2" t="s">
        <v>7</v>
      </c>
      <c r="N8" s="51" t="s">
        <v>4</v>
      </c>
      <c r="O8" s="51"/>
      <c r="Q8" s="2" t="s">
        <v>22</v>
      </c>
      <c r="R8" s="3" t="s">
        <v>23</v>
      </c>
      <c r="S8" s="2" t="s">
        <v>24</v>
      </c>
    </row>
    <row r="9" spans="2:24" ht="86.4" customHeight="1" x14ac:dyDescent="0.3">
      <c r="B9" s="76"/>
      <c r="C9" s="76"/>
      <c r="D9" s="67"/>
      <c r="E9" s="83" t="s">
        <v>74</v>
      </c>
      <c r="F9" s="84"/>
      <c r="G9" s="84"/>
      <c r="H9" s="85"/>
      <c r="I9" s="80" t="s">
        <v>99</v>
      </c>
      <c r="J9" s="81"/>
      <c r="L9" s="52"/>
      <c r="M9" s="2" t="s">
        <v>7</v>
      </c>
      <c r="N9" s="52" t="s">
        <v>5</v>
      </c>
      <c r="O9" s="52"/>
      <c r="U9" s="98" t="s">
        <v>109</v>
      </c>
      <c r="V9" s="98"/>
      <c r="W9" s="98"/>
      <c r="X9" s="98"/>
    </row>
    <row r="10" spans="2:24" ht="66.599999999999994" customHeight="1" x14ac:dyDescent="0.3">
      <c r="B10" s="76"/>
      <c r="C10" s="76"/>
      <c r="D10" s="65" t="s">
        <v>75</v>
      </c>
      <c r="E10" s="12" t="s">
        <v>78</v>
      </c>
      <c r="F10" s="80" t="s">
        <v>92</v>
      </c>
      <c r="G10" s="82"/>
      <c r="H10" s="81"/>
      <c r="I10" s="86"/>
      <c r="J10" s="87"/>
      <c r="L10" s="52"/>
      <c r="M10" s="2" t="s">
        <v>7</v>
      </c>
      <c r="N10" s="52" t="s">
        <v>117</v>
      </c>
      <c r="O10" s="52"/>
      <c r="Q10" s="64" t="s">
        <v>21</v>
      </c>
      <c r="R10" s="64"/>
      <c r="S10" s="64"/>
      <c r="U10" s="71"/>
      <c r="V10" s="13" t="s">
        <v>116</v>
      </c>
      <c r="W10" s="71" t="s">
        <v>0</v>
      </c>
      <c r="X10" s="71"/>
    </row>
    <row r="11" spans="2:24" x14ac:dyDescent="0.3">
      <c r="B11" s="76"/>
      <c r="C11" s="76"/>
      <c r="D11" s="66"/>
      <c r="E11" s="12" t="s">
        <v>77</v>
      </c>
      <c r="F11" s="80"/>
      <c r="G11" s="82"/>
      <c r="H11" s="81"/>
      <c r="I11" s="88"/>
      <c r="J11" s="89"/>
      <c r="L11" s="52" t="s">
        <v>40</v>
      </c>
      <c r="M11" s="2" t="s">
        <v>9</v>
      </c>
      <c r="N11" s="52" t="s">
        <v>10</v>
      </c>
      <c r="O11" s="52"/>
      <c r="Q11" s="3" t="s">
        <v>20</v>
      </c>
      <c r="R11" s="3" t="s">
        <v>18</v>
      </c>
      <c r="S11" s="3" t="s">
        <v>19</v>
      </c>
      <c r="U11" s="71"/>
      <c r="V11" s="13" t="s">
        <v>8</v>
      </c>
      <c r="W11" s="71" t="s">
        <v>1</v>
      </c>
      <c r="X11" s="71"/>
    </row>
    <row r="12" spans="2:24" ht="28.8" x14ac:dyDescent="0.3">
      <c r="B12" s="76"/>
      <c r="C12" s="76"/>
      <c r="D12" s="66"/>
      <c r="E12" s="83" t="s">
        <v>79</v>
      </c>
      <c r="F12" s="84"/>
      <c r="G12" s="84"/>
      <c r="H12" s="85"/>
      <c r="I12" s="15"/>
      <c r="J12" s="15"/>
      <c r="L12" s="52"/>
      <c r="M12" s="2" t="s">
        <v>9</v>
      </c>
      <c r="N12" s="52" t="s">
        <v>11</v>
      </c>
      <c r="O12" s="52"/>
      <c r="Q12" s="3" t="s">
        <v>25</v>
      </c>
      <c r="R12" s="3" t="s">
        <v>26</v>
      </c>
      <c r="S12" s="3" t="s">
        <v>27</v>
      </c>
      <c r="U12" s="71"/>
      <c r="V12" s="13" t="s">
        <v>9</v>
      </c>
      <c r="W12" s="71" t="s">
        <v>2</v>
      </c>
      <c r="X12" s="71"/>
    </row>
    <row r="13" spans="2:24" ht="26.4" customHeight="1" x14ac:dyDescent="0.3">
      <c r="B13" s="76"/>
      <c r="C13" s="76"/>
      <c r="D13" s="67"/>
      <c r="E13" s="83" t="s">
        <v>76</v>
      </c>
      <c r="F13" s="84"/>
      <c r="G13" s="84"/>
      <c r="H13" s="85"/>
      <c r="I13" s="15"/>
      <c r="J13" s="15"/>
      <c r="L13" s="52"/>
      <c r="M13" s="2" t="s">
        <v>9</v>
      </c>
      <c r="N13" s="52" t="s">
        <v>118</v>
      </c>
      <c r="O13" s="52"/>
      <c r="U13" s="71"/>
      <c r="V13" s="13" t="s">
        <v>7</v>
      </c>
      <c r="W13" s="71" t="s">
        <v>3</v>
      </c>
      <c r="X13" s="71"/>
    </row>
    <row r="14" spans="2:24" ht="155.4" customHeight="1" x14ac:dyDescent="0.3">
      <c r="B14" s="76"/>
      <c r="C14" s="76"/>
      <c r="D14" s="3" t="s">
        <v>93</v>
      </c>
      <c r="E14" s="12" t="s">
        <v>94</v>
      </c>
      <c r="F14" s="83" t="s">
        <v>100</v>
      </c>
      <c r="G14" s="84"/>
      <c r="H14" s="85"/>
      <c r="I14" s="3" t="s">
        <v>101</v>
      </c>
      <c r="J14" s="3" t="s">
        <v>102</v>
      </c>
      <c r="L14" s="52"/>
      <c r="M14" s="2" t="s">
        <v>9</v>
      </c>
      <c r="N14" s="52" t="s">
        <v>13</v>
      </c>
      <c r="O14" s="52"/>
      <c r="U14" s="71"/>
      <c r="V14" s="13"/>
      <c r="W14" s="71" t="s">
        <v>4</v>
      </c>
      <c r="X14" s="71"/>
    </row>
    <row r="15" spans="2:24" ht="26.4" x14ac:dyDescent="0.3">
      <c r="B15" s="76"/>
      <c r="C15" s="76"/>
      <c r="D15" s="65" t="s">
        <v>48</v>
      </c>
      <c r="E15" s="12" t="s">
        <v>80</v>
      </c>
      <c r="F15" s="100" t="s">
        <v>104</v>
      </c>
      <c r="G15" s="101"/>
      <c r="H15" s="102"/>
      <c r="I15" s="86"/>
      <c r="J15" s="87"/>
      <c r="L15" s="14"/>
      <c r="M15" s="13"/>
      <c r="N15" s="71"/>
      <c r="O15" s="71"/>
      <c r="U15" s="71"/>
      <c r="V15" s="13" t="s">
        <v>7</v>
      </c>
      <c r="W15" s="71" t="s">
        <v>5</v>
      </c>
      <c r="X15" s="71"/>
    </row>
    <row r="16" spans="2:24" ht="26.4" x14ac:dyDescent="0.3">
      <c r="B16" s="76"/>
      <c r="C16" s="76"/>
      <c r="D16" s="66"/>
      <c r="E16" s="12" t="s">
        <v>119</v>
      </c>
      <c r="F16" s="103"/>
      <c r="G16" s="98"/>
      <c r="H16" s="104"/>
      <c r="I16" s="108"/>
      <c r="J16" s="109"/>
      <c r="U16" s="71"/>
      <c r="V16" s="13" t="s">
        <v>7</v>
      </c>
      <c r="W16" s="71" t="s">
        <v>6</v>
      </c>
      <c r="X16" s="71"/>
    </row>
    <row r="17" spans="2:24" ht="26.4" x14ac:dyDescent="0.3">
      <c r="B17" s="76"/>
      <c r="C17" s="76"/>
      <c r="D17" s="67"/>
      <c r="E17" s="12" t="s">
        <v>81</v>
      </c>
      <c r="F17" s="103"/>
      <c r="G17" s="98"/>
      <c r="H17" s="104"/>
      <c r="I17" s="108"/>
      <c r="J17" s="109"/>
      <c r="Q17" s="64"/>
      <c r="R17" s="64"/>
      <c r="S17" s="64"/>
      <c r="U17" s="71" t="s">
        <v>40</v>
      </c>
      <c r="V17" s="13" t="s">
        <v>9</v>
      </c>
      <c r="W17" s="71" t="s">
        <v>10</v>
      </c>
      <c r="X17" s="71"/>
    </row>
    <row r="18" spans="2:24" ht="26.4" customHeight="1" x14ac:dyDescent="0.3">
      <c r="B18" s="76"/>
      <c r="C18" s="76"/>
      <c r="D18" s="68" t="s">
        <v>82</v>
      </c>
      <c r="E18" s="12" t="s">
        <v>83</v>
      </c>
      <c r="F18" s="103"/>
      <c r="G18" s="98"/>
      <c r="H18" s="104"/>
      <c r="I18" s="108"/>
      <c r="J18" s="109"/>
      <c r="Q18" s="3" t="s">
        <v>20</v>
      </c>
      <c r="R18" s="3" t="s">
        <v>18</v>
      </c>
      <c r="S18" s="3" t="s">
        <v>19</v>
      </c>
      <c r="U18" s="71"/>
      <c r="V18" s="13" t="s">
        <v>9</v>
      </c>
      <c r="W18" s="71" t="s">
        <v>11</v>
      </c>
      <c r="X18" s="71"/>
    </row>
    <row r="19" spans="2:24" ht="28.8" x14ac:dyDescent="0.3">
      <c r="B19" s="76"/>
      <c r="C19" s="76"/>
      <c r="D19" s="69"/>
      <c r="E19" s="3" t="s">
        <v>84</v>
      </c>
      <c r="F19" s="105"/>
      <c r="G19" s="106"/>
      <c r="H19" s="107"/>
      <c r="I19" s="88"/>
      <c r="J19" s="89"/>
      <c r="Q19" s="3" t="s">
        <v>29</v>
      </c>
      <c r="R19" s="3" t="s">
        <v>31</v>
      </c>
      <c r="S19" s="3" t="s">
        <v>32</v>
      </c>
      <c r="U19" s="71"/>
      <c r="V19" s="13" t="s">
        <v>9</v>
      </c>
      <c r="W19" s="71" t="s">
        <v>12</v>
      </c>
      <c r="X19" s="71"/>
    </row>
    <row r="20" spans="2:24" x14ac:dyDescent="0.3">
      <c r="B20" s="13"/>
      <c r="C20" s="13"/>
      <c r="D20" s="13"/>
      <c r="E20" s="13"/>
      <c r="U20" s="71"/>
      <c r="V20" s="13" t="s">
        <v>9</v>
      </c>
      <c r="W20" s="71" t="s">
        <v>115</v>
      </c>
      <c r="X20" s="71"/>
    </row>
    <row r="21" spans="2:24" x14ac:dyDescent="0.3">
      <c r="D21" s="73" t="s">
        <v>105</v>
      </c>
      <c r="E21" s="74"/>
      <c r="Q21" s="52" t="s">
        <v>29</v>
      </c>
      <c r="R21" s="52"/>
      <c r="S21" s="52"/>
    </row>
    <row r="22" spans="2:24" x14ac:dyDescent="0.3">
      <c r="D22" s="75" t="s">
        <v>106</v>
      </c>
      <c r="E22" s="75"/>
      <c r="Q22" s="2" t="s">
        <v>20</v>
      </c>
      <c r="R22" s="2" t="s">
        <v>18</v>
      </c>
      <c r="S22" s="2" t="s">
        <v>19</v>
      </c>
    </row>
    <row r="23" spans="2:24" ht="29.4" customHeight="1" x14ac:dyDescent="0.3">
      <c r="D23" s="75"/>
      <c r="E23" s="75"/>
      <c r="Q23" s="2" t="s">
        <v>35</v>
      </c>
      <c r="R23" s="3" t="s">
        <v>36</v>
      </c>
      <c r="S23" s="2" t="s">
        <v>24</v>
      </c>
    </row>
    <row r="25" spans="2:24" x14ac:dyDescent="0.3">
      <c r="Q25" s="99" t="s">
        <v>107</v>
      </c>
      <c r="R25" s="99"/>
      <c r="S25" s="99"/>
    </row>
    <row r="26" spans="2:24" ht="61.8" customHeight="1" x14ac:dyDescent="0.3">
      <c r="D26" s="70"/>
      <c r="E26" s="72"/>
      <c r="F26" s="70"/>
      <c r="G26" s="17"/>
      <c r="Q26" s="75" t="s">
        <v>108</v>
      </c>
      <c r="R26" s="75"/>
      <c r="S26" s="75"/>
    </row>
    <row r="27" spans="2:24" ht="45.6" customHeight="1" x14ac:dyDescent="0.3">
      <c r="D27" s="70"/>
      <c r="E27" s="72"/>
      <c r="F27" s="70"/>
      <c r="G27" s="17"/>
      <c r="Q27" s="75"/>
      <c r="R27" s="75"/>
      <c r="S27" s="75"/>
    </row>
    <row r="28" spans="2:24" x14ac:dyDescent="0.3">
      <c r="D28" s="70"/>
      <c r="E28" s="72"/>
      <c r="F28" s="70"/>
      <c r="G28" s="17"/>
    </row>
    <row r="29" spans="2:24" x14ac:dyDescent="0.3">
      <c r="E29" s="72"/>
      <c r="F29" s="71"/>
      <c r="G29" s="17"/>
    </row>
    <row r="30" spans="2:24" x14ac:dyDescent="0.3">
      <c r="E30" s="72"/>
      <c r="F30" s="71"/>
      <c r="G30" s="4"/>
    </row>
    <row r="40" spans="5:17" x14ac:dyDescent="0.3">
      <c r="E40" s="9" t="s">
        <v>65</v>
      </c>
      <c r="F40" s="9" t="s">
        <v>67</v>
      </c>
      <c r="G40" s="9" t="s">
        <v>120</v>
      </c>
    </row>
    <row r="41" spans="5:17" ht="26.4" x14ac:dyDescent="0.3">
      <c r="E41" s="52" t="s">
        <v>66</v>
      </c>
      <c r="F41" s="12" t="s">
        <v>68</v>
      </c>
      <c r="G41" s="12" t="s">
        <v>85</v>
      </c>
    </row>
    <row r="42" spans="5:17" ht="26.4" x14ac:dyDescent="0.3">
      <c r="E42" s="52"/>
      <c r="F42" s="65" t="s">
        <v>70</v>
      </c>
      <c r="G42" s="12" t="s">
        <v>71</v>
      </c>
    </row>
    <row r="43" spans="5:17" ht="26.4" x14ac:dyDescent="0.3">
      <c r="E43" s="52"/>
      <c r="F43" s="66"/>
      <c r="G43" s="12" t="s">
        <v>72</v>
      </c>
      <c r="N43" s="53" t="s">
        <v>218</v>
      </c>
      <c r="O43" s="54"/>
      <c r="P43" s="54"/>
      <c r="Q43" s="55"/>
    </row>
    <row r="44" spans="5:17" x14ac:dyDescent="0.3">
      <c r="E44" s="52"/>
      <c r="F44" s="66"/>
      <c r="G44" s="12" t="s">
        <v>73</v>
      </c>
      <c r="N44" s="52" t="s">
        <v>14</v>
      </c>
      <c r="O44" s="2" t="s">
        <v>224</v>
      </c>
      <c r="P44" s="52" t="s">
        <v>0</v>
      </c>
      <c r="Q44" s="52"/>
    </row>
    <row r="45" spans="5:17" ht="26.4" x14ac:dyDescent="0.3">
      <c r="E45" s="52"/>
      <c r="F45" s="67"/>
      <c r="G45" s="18" t="s">
        <v>74</v>
      </c>
      <c r="N45" s="52"/>
      <c r="O45" s="2" t="s">
        <v>224</v>
      </c>
      <c r="P45" s="52" t="s">
        <v>1</v>
      </c>
      <c r="Q45" s="52"/>
    </row>
    <row r="46" spans="5:17" x14ac:dyDescent="0.3">
      <c r="E46" s="52"/>
      <c r="F46" s="3" t="s">
        <v>93</v>
      </c>
      <c r="G46" s="12" t="s">
        <v>94</v>
      </c>
      <c r="N46" s="52"/>
      <c r="O46" s="2" t="s">
        <v>9</v>
      </c>
      <c r="P46" s="52" t="s">
        <v>2</v>
      </c>
      <c r="Q46" s="52"/>
    </row>
    <row r="47" spans="5:17" x14ac:dyDescent="0.3">
      <c r="E47" s="52"/>
      <c r="F47" s="65" t="s">
        <v>48</v>
      </c>
      <c r="G47" s="12" t="s">
        <v>80</v>
      </c>
      <c r="N47" s="52"/>
      <c r="O47" s="2" t="s">
        <v>223</v>
      </c>
      <c r="P47" s="52" t="s">
        <v>3</v>
      </c>
      <c r="Q47" s="52"/>
    </row>
    <row r="48" spans="5:17" x14ac:dyDescent="0.3">
      <c r="E48" s="52"/>
      <c r="F48" s="66"/>
      <c r="G48" s="12" t="s">
        <v>119</v>
      </c>
      <c r="N48" s="52"/>
      <c r="O48" s="2" t="s">
        <v>7</v>
      </c>
      <c r="P48" s="51" t="s">
        <v>4</v>
      </c>
      <c r="Q48" s="51"/>
    </row>
    <row r="49" spans="5:25" x14ac:dyDescent="0.3">
      <c r="E49" s="52"/>
      <c r="F49" s="66"/>
      <c r="G49" s="12"/>
      <c r="N49" s="52"/>
      <c r="O49" s="2" t="s">
        <v>225</v>
      </c>
      <c r="P49" s="80" t="s">
        <v>220</v>
      </c>
      <c r="Q49" s="81"/>
    </row>
    <row r="50" spans="5:25" x14ac:dyDescent="0.3">
      <c r="E50" s="52"/>
      <c r="F50" s="66"/>
      <c r="G50" s="12"/>
      <c r="N50" s="52"/>
      <c r="O50" s="2" t="s">
        <v>7</v>
      </c>
      <c r="P50" s="80" t="s">
        <v>221</v>
      </c>
      <c r="Q50" s="81"/>
    </row>
    <row r="51" spans="5:25" x14ac:dyDescent="0.3">
      <c r="E51" s="52"/>
      <c r="F51" s="66"/>
      <c r="G51" s="12"/>
      <c r="N51" s="52"/>
      <c r="O51" s="2" t="s">
        <v>7</v>
      </c>
      <c r="P51" s="80" t="s">
        <v>222</v>
      </c>
      <c r="Q51" s="81"/>
    </row>
    <row r="52" spans="5:25" ht="26.4" x14ac:dyDescent="0.3">
      <c r="E52" s="52"/>
      <c r="F52" s="67"/>
      <c r="G52" s="12" t="s">
        <v>81</v>
      </c>
      <c r="N52" s="52"/>
      <c r="O52" s="2" t="s">
        <v>7</v>
      </c>
      <c r="P52" s="52" t="s">
        <v>5</v>
      </c>
      <c r="Q52" s="52"/>
    </row>
    <row r="53" spans="5:25" ht="26.4" x14ac:dyDescent="0.3">
      <c r="E53" s="52"/>
      <c r="F53" s="68" t="s">
        <v>82</v>
      </c>
      <c r="G53" s="12" t="s">
        <v>83</v>
      </c>
      <c r="N53" s="52"/>
      <c r="O53" s="2" t="s">
        <v>225</v>
      </c>
      <c r="P53" s="52" t="s">
        <v>219</v>
      </c>
      <c r="Q53" s="52"/>
    </row>
    <row r="54" spans="5:25" ht="28.8" x14ac:dyDescent="0.3">
      <c r="E54" s="52"/>
      <c r="F54" s="69"/>
      <c r="G54" s="3" t="s">
        <v>84</v>
      </c>
      <c r="N54" s="52" t="s">
        <v>40</v>
      </c>
      <c r="O54" s="2" t="s">
        <v>9</v>
      </c>
      <c r="P54" s="52" t="s">
        <v>10</v>
      </c>
      <c r="Q54" s="52"/>
    </row>
    <row r="55" spans="5:25" ht="26.4" x14ac:dyDescent="0.3">
      <c r="E55" s="52" t="s">
        <v>121</v>
      </c>
      <c r="F55" s="12" t="s">
        <v>68</v>
      </c>
      <c r="G55" s="12" t="s">
        <v>85</v>
      </c>
      <c r="N55" s="52"/>
      <c r="O55" s="2" t="s">
        <v>9</v>
      </c>
      <c r="P55" s="52" t="s">
        <v>11</v>
      </c>
      <c r="Q55" s="52"/>
    </row>
    <row r="56" spans="5:25" ht="26.4" x14ac:dyDescent="0.3">
      <c r="E56" s="52"/>
      <c r="F56" s="65" t="s">
        <v>70</v>
      </c>
      <c r="G56" s="12" t="s">
        <v>71</v>
      </c>
      <c r="N56" s="52"/>
      <c r="O56" s="2" t="s">
        <v>9</v>
      </c>
      <c r="P56" s="52" t="s">
        <v>217</v>
      </c>
      <c r="Q56" s="52"/>
    </row>
    <row r="57" spans="5:25" ht="26.4" x14ac:dyDescent="0.3">
      <c r="E57" s="52"/>
      <c r="F57" s="66"/>
      <c r="G57" s="12" t="s">
        <v>72</v>
      </c>
      <c r="N57" s="52"/>
      <c r="O57" s="2" t="s">
        <v>9</v>
      </c>
      <c r="P57" s="52" t="s">
        <v>13</v>
      </c>
      <c r="Q57" s="52"/>
    </row>
    <row r="58" spans="5:25" x14ac:dyDescent="0.3">
      <c r="E58" s="52"/>
      <c r="F58" s="66"/>
      <c r="G58" s="12" t="s">
        <v>73</v>
      </c>
    </row>
    <row r="59" spans="5:25" ht="26.4" x14ac:dyDescent="0.3">
      <c r="E59" s="52"/>
      <c r="F59" s="67"/>
      <c r="G59" s="18" t="s">
        <v>74</v>
      </c>
    </row>
    <row r="60" spans="5:25" x14ac:dyDescent="0.3">
      <c r="E60" s="52"/>
      <c r="F60" s="3" t="s">
        <v>93</v>
      </c>
      <c r="G60" s="12" t="s">
        <v>94</v>
      </c>
    </row>
    <row r="61" spans="5:25" x14ac:dyDescent="0.3">
      <c r="E61" s="52"/>
      <c r="F61" s="65" t="s">
        <v>48</v>
      </c>
      <c r="G61" s="12" t="s">
        <v>80</v>
      </c>
    </row>
    <row r="62" spans="5:25" x14ac:dyDescent="0.3">
      <c r="E62" s="52"/>
      <c r="F62" s="66"/>
      <c r="G62" s="12" t="s">
        <v>119</v>
      </c>
      <c r="Y62">
        <v>4000</v>
      </c>
    </row>
    <row r="63" spans="5:25" ht="26.4" x14ac:dyDescent="0.3">
      <c r="E63" s="52"/>
      <c r="F63" s="67"/>
      <c r="G63" s="12" t="s">
        <v>81</v>
      </c>
    </row>
    <row r="64" spans="5:25" ht="28.8" x14ac:dyDescent="0.3">
      <c r="E64" s="52"/>
      <c r="F64" s="68" t="s">
        <v>82</v>
      </c>
      <c r="G64" s="12" t="s">
        <v>83</v>
      </c>
      <c r="T64" s="38" t="s">
        <v>226</v>
      </c>
      <c r="U64" s="38" t="s">
        <v>237</v>
      </c>
      <c r="V64" s="38" t="s">
        <v>227</v>
      </c>
      <c r="W64" s="38" t="s">
        <v>248</v>
      </c>
      <c r="X64" s="38" t="s">
        <v>228</v>
      </c>
    </row>
    <row r="65" spans="5:24" ht="43.2" x14ac:dyDescent="0.3">
      <c r="E65" s="52"/>
      <c r="F65" s="69"/>
      <c r="G65" s="3" t="s">
        <v>84</v>
      </c>
      <c r="T65" s="3" t="s">
        <v>249</v>
      </c>
      <c r="U65" s="3" t="s">
        <v>240</v>
      </c>
      <c r="V65" s="3" t="s">
        <v>250</v>
      </c>
      <c r="W65" s="39">
        <f xml:space="preserve"> 12*Y62</f>
        <v>48000</v>
      </c>
      <c r="X65" s="3" t="s">
        <v>229</v>
      </c>
    </row>
    <row r="66" spans="5:24" x14ac:dyDescent="0.3">
      <c r="E66" s="13"/>
      <c r="F66" s="13"/>
      <c r="G66" s="4"/>
      <c r="T66" s="91" t="s">
        <v>230</v>
      </c>
      <c r="U66" s="3" t="s">
        <v>238</v>
      </c>
      <c r="V66" s="3" t="s">
        <v>241</v>
      </c>
      <c r="W66" s="39">
        <f>7*Y62</f>
        <v>28000</v>
      </c>
      <c r="X66" s="3"/>
    </row>
    <row r="67" spans="5:24" ht="28.8" x14ac:dyDescent="0.3">
      <c r="T67" s="93"/>
      <c r="U67" s="3" t="s">
        <v>239</v>
      </c>
      <c r="V67" s="3" t="s">
        <v>242</v>
      </c>
      <c r="W67" s="39">
        <f>8*Y62</f>
        <v>32000</v>
      </c>
      <c r="X67" s="3" t="s">
        <v>231</v>
      </c>
    </row>
    <row r="68" spans="5:24" ht="43.2" x14ac:dyDescent="0.3">
      <c r="T68" s="3" t="s">
        <v>243</v>
      </c>
      <c r="U68" s="3" t="s">
        <v>240</v>
      </c>
      <c r="V68" s="3" t="s">
        <v>244</v>
      </c>
      <c r="W68" s="39">
        <f>9*Y62</f>
        <v>36000</v>
      </c>
      <c r="X68" s="3" t="s">
        <v>232</v>
      </c>
    </row>
    <row r="69" spans="5:24" ht="43.2" x14ac:dyDescent="0.3">
      <c r="T69" s="3" t="s">
        <v>245</v>
      </c>
      <c r="U69" s="3" t="s">
        <v>246</v>
      </c>
      <c r="V69" s="3" t="s">
        <v>247</v>
      </c>
      <c r="W69" s="39">
        <f>10*Y62</f>
        <v>40000</v>
      </c>
      <c r="X69" s="3" t="s">
        <v>233</v>
      </c>
    </row>
    <row r="70" spans="5:24" ht="28.8" x14ac:dyDescent="0.3">
      <c r="T70" s="38" t="s">
        <v>234</v>
      </c>
      <c r="U70" s="3" t="s">
        <v>235</v>
      </c>
      <c r="V70" s="38">
        <f>6+7+8+9+10</f>
        <v>40</v>
      </c>
      <c r="W70" s="40">
        <f>SUM(W65:W69)</f>
        <v>184000</v>
      </c>
      <c r="X70" s="3" t="s">
        <v>236</v>
      </c>
    </row>
  </sheetData>
  <mergeCells count="95">
    <mergeCell ref="T66:T67"/>
    <mergeCell ref="N54:N57"/>
    <mergeCell ref="P54:Q54"/>
    <mergeCell ref="P55:Q55"/>
    <mergeCell ref="P56:Q56"/>
    <mergeCell ref="P57:Q57"/>
    <mergeCell ref="N43:Q43"/>
    <mergeCell ref="N44:N53"/>
    <mergeCell ref="P44:Q44"/>
    <mergeCell ref="P45:Q45"/>
    <mergeCell ref="P46:Q46"/>
    <mergeCell ref="P47:Q47"/>
    <mergeCell ref="P48:Q48"/>
    <mergeCell ref="P52:Q52"/>
    <mergeCell ref="P53:Q53"/>
    <mergeCell ref="P49:Q49"/>
    <mergeCell ref="P50:Q50"/>
    <mergeCell ref="P51:Q51"/>
    <mergeCell ref="N12:O12"/>
    <mergeCell ref="N13:O13"/>
    <mergeCell ref="N15:O15"/>
    <mergeCell ref="N14:O14"/>
    <mergeCell ref="F10:H10"/>
    <mergeCell ref="L11:L14"/>
    <mergeCell ref="F15:H19"/>
    <mergeCell ref="F11:H11"/>
    <mergeCell ref="E13:H13"/>
    <mergeCell ref="E12:H12"/>
    <mergeCell ref="F14:H14"/>
    <mergeCell ref="I15:J19"/>
    <mergeCell ref="Q26:S27"/>
    <mergeCell ref="W16:X16"/>
    <mergeCell ref="U17:U20"/>
    <mergeCell ref="W17:X17"/>
    <mergeCell ref="W18:X18"/>
    <mergeCell ref="W19:X19"/>
    <mergeCell ref="W20:X20"/>
    <mergeCell ref="Q17:S17"/>
    <mergeCell ref="Q21:S21"/>
    <mergeCell ref="Q25:S25"/>
    <mergeCell ref="U9:X9"/>
    <mergeCell ref="U10:U16"/>
    <mergeCell ref="W10:X10"/>
    <mergeCell ref="W11:X11"/>
    <mergeCell ref="W12:X12"/>
    <mergeCell ref="W13:X13"/>
    <mergeCell ref="W14:X14"/>
    <mergeCell ref="W15:X15"/>
    <mergeCell ref="V4:X4"/>
    <mergeCell ref="F5:H5"/>
    <mergeCell ref="F6:H6"/>
    <mergeCell ref="F4:H4"/>
    <mergeCell ref="F7:H7"/>
    <mergeCell ref="F3:J3"/>
    <mergeCell ref="I5:I7"/>
    <mergeCell ref="J5:J7"/>
    <mergeCell ref="U3:X3"/>
    <mergeCell ref="N11:O11"/>
    <mergeCell ref="Q3:S3"/>
    <mergeCell ref="Q10:S10"/>
    <mergeCell ref="L3:O3"/>
    <mergeCell ref="L4:L10"/>
    <mergeCell ref="N4:O4"/>
    <mergeCell ref="N5:O5"/>
    <mergeCell ref="N6:O6"/>
    <mergeCell ref="N7:O7"/>
    <mergeCell ref="N8:O8"/>
    <mergeCell ref="N9:O9"/>
    <mergeCell ref="N10:O10"/>
    <mergeCell ref="I8:J8"/>
    <mergeCell ref="I9:J9"/>
    <mergeCell ref="F8:H8"/>
    <mergeCell ref="E9:H9"/>
    <mergeCell ref="I10:J11"/>
    <mergeCell ref="B5:B19"/>
    <mergeCell ref="C5:C19"/>
    <mergeCell ref="D18:D19"/>
    <mergeCell ref="B3:E3"/>
    <mergeCell ref="D6:D9"/>
    <mergeCell ref="D10:D13"/>
    <mergeCell ref="D26:D28"/>
    <mergeCell ref="F26:F28"/>
    <mergeCell ref="F29:F30"/>
    <mergeCell ref="E26:E30"/>
    <mergeCell ref="D15:D17"/>
    <mergeCell ref="D21:E21"/>
    <mergeCell ref="D22:E23"/>
    <mergeCell ref="F47:F52"/>
    <mergeCell ref="F53:F54"/>
    <mergeCell ref="F42:F45"/>
    <mergeCell ref="E41:E54"/>
    <mergeCell ref="E55:E65"/>
    <mergeCell ref="F56:F59"/>
    <mergeCell ref="F61:F63"/>
    <mergeCell ref="F64:F65"/>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D830E-BA09-46C3-8FAF-F4B077CD0AF7}">
  <dimension ref="A2:T83"/>
  <sheetViews>
    <sheetView tabSelected="1" topLeftCell="A74" zoomScale="185" workbookViewId="0">
      <selection activeCell="D83" sqref="D83"/>
    </sheetView>
  </sheetViews>
  <sheetFormatPr baseColWidth="10" defaultRowHeight="14.4" x14ac:dyDescent="0.3"/>
  <cols>
    <col min="3" max="3" width="14.77734375" customWidth="1"/>
    <col min="4" max="4" width="42.33203125" customWidth="1"/>
    <col min="5" max="5" width="59.21875" customWidth="1"/>
    <col min="10" max="10" width="56.77734375" customWidth="1"/>
    <col min="13" max="13" width="61.5546875" customWidth="1"/>
    <col min="16" max="16" width="81.44140625" customWidth="1"/>
    <col min="18" max="18" width="28.44140625" customWidth="1"/>
    <col min="19" max="19" width="36.33203125" customWidth="1"/>
  </cols>
  <sheetData>
    <row r="2" spans="1:20" ht="15" thickBot="1" x14ac:dyDescent="0.35"/>
    <row r="3" spans="1:20" ht="36.6" customHeight="1" thickBot="1" x14ac:dyDescent="0.4">
      <c r="A3" s="32"/>
      <c r="B3" s="33"/>
      <c r="C3" s="19" t="s">
        <v>200</v>
      </c>
      <c r="D3" s="22"/>
      <c r="E3" s="19" t="s">
        <v>122</v>
      </c>
      <c r="I3" s="22"/>
      <c r="J3" s="24" t="s">
        <v>155</v>
      </c>
      <c r="L3" s="20"/>
      <c r="M3" s="29" t="s">
        <v>177</v>
      </c>
      <c r="O3" s="20"/>
      <c r="P3" s="29" t="s">
        <v>7</v>
      </c>
    </row>
    <row r="4" spans="1:20" ht="15" thickBot="1" x14ac:dyDescent="0.35">
      <c r="A4" s="32"/>
      <c r="B4" s="34"/>
      <c r="C4" s="20"/>
      <c r="D4" s="22"/>
      <c r="E4" s="20"/>
      <c r="I4" s="25"/>
      <c r="J4" s="25"/>
      <c r="L4" s="116" t="s">
        <v>178</v>
      </c>
      <c r="M4" s="117"/>
      <c r="O4" s="116" t="s">
        <v>187</v>
      </c>
      <c r="P4" s="117"/>
      <c r="R4" s="64" t="s">
        <v>15</v>
      </c>
      <c r="S4" s="64"/>
      <c r="T4" s="64"/>
    </row>
    <row r="5" spans="1:20" ht="29.4" customHeight="1" thickBot="1" x14ac:dyDescent="0.4">
      <c r="A5" s="35"/>
      <c r="B5" s="36"/>
      <c r="C5" s="37" t="s">
        <v>123</v>
      </c>
      <c r="D5" s="22"/>
      <c r="E5" s="21" t="s">
        <v>123</v>
      </c>
      <c r="I5" s="113" t="s">
        <v>156</v>
      </c>
      <c r="J5" s="26" t="s">
        <v>129</v>
      </c>
      <c r="L5" s="113" t="s">
        <v>179</v>
      </c>
      <c r="M5" s="26" t="s">
        <v>157</v>
      </c>
      <c r="O5" s="113" t="s">
        <v>188</v>
      </c>
      <c r="P5" s="30" t="s">
        <v>189</v>
      </c>
      <c r="R5" s="1" t="s">
        <v>20</v>
      </c>
      <c r="S5" s="1" t="s">
        <v>18</v>
      </c>
      <c r="T5" s="1" t="s">
        <v>19</v>
      </c>
    </row>
    <row r="6" spans="1:20" ht="29.4" customHeight="1" thickBot="1" x14ac:dyDescent="0.35">
      <c r="A6" s="110" t="s">
        <v>201</v>
      </c>
      <c r="B6" s="34"/>
      <c r="C6" s="22" t="s">
        <v>124</v>
      </c>
      <c r="D6" s="110" t="s">
        <v>201</v>
      </c>
      <c r="E6" s="22" t="s">
        <v>124</v>
      </c>
      <c r="I6" s="114"/>
      <c r="J6" s="26" t="s">
        <v>157</v>
      </c>
      <c r="L6" s="114"/>
      <c r="M6" s="26" t="s">
        <v>158</v>
      </c>
      <c r="O6" s="114"/>
      <c r="P6" s="26" t="s">
        <v>124</v>
      </c>
      <c r="R6" s="2" t="s">
        <v>16</v>
      </c>
      <c r="S6" s="3" t="s">
        <v>33</v>
      </c>
      <c r="T6" s="2" t="s">
        <v>27</v>
      </c>
    </row>
    <row r="7" spans="1:20" ht="29.4" customHeight="1" thickBot="1" x14ac:dyDescent="0.35">
      <c r="A7" s="111"/>
      <c r="B7" s="34"/>
      <c r="C7" s="22" t="s">
        <v>209</v>
      </c>
      <c r="D7" s="111"/>
      <c r="E7" s="22" t="s">
        <v>147</v>
      </c>
      <c r="I7" s="114"/>
      <c r="J7" s="26"/>
      <c r="L7" s="114"/>
      <c r="M7" s="26" t="s">
        <v>159</v>
      </c>
      <c r="O7" s="114"/>
      <c r="P7" s="26" t="s">
        <v>199</v>
      </c>
      <c r="R7" s="2" t="s">
        <v>17</v>
      </c>
      <c r="S7" s="15"/>
      <c r="T7" s="16"/>
    </row>
    <row r="8" spans="1:20" ht="29.4" thickBot="1" x14ac:dyDescent="0.35">
      <c r="A8" s="111"/>
      <c r="B8" s="34"/>
      <c r="C8" s="22" t="s">
        <v>210</v>
      </c>
      <c r="D8" s="111"/>
      <c r="E8" s="22" t="s">
        <v>148</v>
      </c>
      <c r="I8" s="114"/>
      <c r="J8" s="26"/>
      <c r="L8" s="114"/>
      <c r="M8" s="27" t="s">
        <v>160</v>
      </c>
      <c r="O8" s="114"/>
      <c r="P8" s="26" t="s">
        <v>190</v>
      </c>
      <c r="R8" s="2" t="s">
        <v>37</v>
      </c>
      <c r="S8" s="3" t="s">
        <v>38</v>
      </c>
      <c r="T8" s="2" t="s">
        <v>24</v>
      </c>
    </row>
    <row r="9" spans="1:20" ht="58.2" customHeight="1" thickBot="1" x14ac:dyDescent="0.35">
      <c r="A9" s="111"/>
      <c r="B9" s="34"/>
      <c r="C9" s="22" t="s">
        <v>125</v>
      </c>
      <c r="D9" s="111"/>
      <c r="E9" s="22" t="s">
        <v>125</v>
      </c>
      <c r="I9" s="114"/>
      <c r="J9" s="26"/>
      <c r="L9" s="114"/>
      <c r="M9" s="26" t="s">
        <v>180</v>
      </c>
      <c r="O9" s="114"/>
      <c r="P9" s="26" t="s">
        <v>191</v>
      </c>
      <c r="R9" s="2" t="s">
        <v>22</v>
      </c>
      <c r="S9" s="3" t="s">
        <v>23</v>
      </c>
      <c r="T9" s="2" t="s">
        <v>24</v>
      </c>
    </row>
    <row r="10" spans="1:20" ht="15" thickBot="1" x14ac:dyDescent="0.35">
      <c r="A10" s="111"/>
      <c r="B10" s="34"/>
      <c r="C10" s="22" t="s">
        <v>126</v>
      </c>
      <c r="D10" s="111"/>
      <c r="E10" s="22" t="s">
        <v>126</v>
      </c>
      <c r="I10" s="114"/>
      <c r="J10" s="26"/>
      <c r="L10" s="114"/>
      <c r="M10" s="26" t="s">
        <v>175</v>
      </c>
      <c r="O10" s="114"/>
      <c r="P10" s="26" t="s">
        <v>192</v>
      </c>
    </row>
    <row r="11" spans="1:20" ht="15" thickBot="1" x14ac:dyDescent="0.35">
      <c r="A11" s="111"/>
      <c r="B11" s="34"/>
      <c r="C11" s="22" t="s">
        <v>127</v>
      </c>
      <c r="D11" s="111"/>
      <c r="E11" s="22" t="s">
        <v>127</v>
      </c>
      <c r="I11" s="114"/>
      <c r="J11" s="26"/>
      <c r="L11" s="114"/>
      <c r="M11" s="26" t="s">
        <v>160</v>
      </c>
      <c r="O11" s="114"/>
      <c r="P11" s="26" t="s">
        <v>193</v>
      </c>
      <c r="R11" s="64" t="s">
        <v>21</v>
      </c>
      <c r="S11" s="64"/>
      <c r="T11" s="64"/>
    </row>
    <row r="12" spans="1:20" ht="31.8" customHeight="1" thickBot="1" x14ac:dyDescent="0.35">
      <c r="A12" s="111"/>
      <c r="B12" s="34"/>
      <c r="C12" s="22" t="s">
        <v>128</v>
      </c>
      <c r="D12" s="111"/>
      <c r="E12" s="22" t="s">
        <v>128</v>
      </c>
      <c r="I12" s="114"/>
      <c r="J12" s="26" t="s">
        <v>129</v>
      </c>
      <c r="L12" s="114"/>
      <c r="M12" s="27" t="s">
        <v>181</v>
      </c>
      <c r="O12" s="114"/>
      <c r="P12" s="26" t="s">
        <v>193</v>
      </c>
      <c r="R12" s="3" t="s">
        <v>20</v>
      </c>
      <c r="S12" s="3" t="s">
        <v>18</v>
      </c>
      <c r="T12" s="3" t="s">
        <v>19</v>
      </c>
    </row>
    <row r="13" spans="1:20" ht="43.8" customHeight="1" thickBot="1" x14ac:dyDescent="0.35">
      <c r="A13" s="111"/>
      <c r="B13" s="34"/>
      <c r="C13" s="22" t="s">
        <v>129</v>
      </c>
      <c r="D13" s="111"/>
      <c r="E13" s="22" t="s">
        <v>129</v>
      </c>
      <c r="I13" s="114"/>
      <c r="J13" s="26" t="s">
        <v>158</v>
      </c>
      <c r="L13" s="114"/>
      <c r="M13" s="27" t="s">
        <v>180</v>
      </c>
      <c r="O13" s="114"/>
      <c r="P13" s="26" t="s">
        <v>193</v>
      </c>
      <c r="R13" s="3" t="s">
        <v>25</v>
      </c>
      <c r="S13" s="3" t="s">
        <v>26</v>
      </c>
      <c r="T13" s="3" t="s">
        <v>27</v>
      </c>
    </row>
    <row r="14" spans="1:20" ht="47.4" customHeight="1" thickBot="1" x14ac:dyDescent="0.35">
      <c r="A14" s="112"/>
      <c r="B14" s="34"/>
      <c r="C14" s="22" t="s">
        <v>129</v>
      </c>
      <c r="D14" s="112"/>
      <c r="E14" s="22" t="s">
        <v>129</v>
      </c>
      <c r="I14" s="114"/>
      <c r="J14" s="26" t="s">
        <v>175</v>
      </c>
      <c r="L14" s="114"/>
      <c r="M14" s="27" t="s">
        <v>182</v>
      </c>
      <c r="O14" s="114"/>
      <c r="P14" s="26" t="s">
        <v>194</v>
      </c>
    </row>
    <row r="15" spans="1:20" ht="29.4" customHeight="1" thickBot="1" x14ac:dyDescent="0.35">
      <c r="A15" s="110" t="s">
        <v>202</v>
      </c>
      <c r="B15" s="34"/>
      <c r="C15" s="22" t="s">
        <v>130</v>
      </c>
      <c r="D15" s="110" t="s">
        <v>202</v>
      </c>
      <c r="E15" s="22" t="s">
        <v>130</v>
      </c>
      <c r="I15" s="114"/>
      <c r="J15" s="26" t="s">
        <v>159</v>
      </c>
      <c r="L15" s="114"/>
      <c r="M15" s="27" t="s">
        <v>160</v>
      </c>
      <c r="O15" s="114"/>
      <c r="P15" s="26" t="s">
        <v>195</v>
      </c>
    </row>
    <row r="16" spans="1:20" ht="16.2" thickBot="1" x14ac:dyDescent="0.35">
      <c r="A16" s="111"/>
      <c r="B16" s="34"/>
      <c r="C16" s="22" t="s">
        <v>131</v>
      </c>
      <c r="D16" s="111"/>
      <c r="E16" s="22" t="s">
        <v>131</v>
      </c>
      <c r="I16" s="114"/>
      <c r="J16" s="26" t="s">
        <v>160</v>
      </c>
      <c r="L16" s="114"/>
      <c r="M16" s="27" t="s">
        <v>160</v>
      </c>
      <c r="O16" s="115"/>
      <c r="P16" s="26" t="s">
        <v>129</v>
      </c>
    </row>
    <row r="17" spans="1:20" ht="29.4" customHeight="1" thickBot="1" x14ac:dyDescent="0.4">
      <c r="A17" s="111"/>
      <c r="B17" s="34"/>
      <c r="C17" s="22" t="s">
        <v>129</v>
      </c>
      <c r="D17" s="111"/>
      <c r="E17" s="22" t="s">
        <v>129</v>
      </c>
      <c r="I17" s="114"/>
      <c r="J17" s="26" t="s">
        <v>161</v>
      </c>
      <c r="L17" s="114"/>
      <c r="M17" s="26" t="s">
        <v>129</v>
      </c>
      <c r="O17" s="113" t="s">
        <v>196</v>
      </c>
      <c r="P17" s="30" t="s">
        <v>197</v>
      </c>
    </row>
    <row r="18" spans="1:20" ht="29.4" customHeight="1" thickBot="1" x14ac:dyDescent="0.35">
      <c r="A18" s="111"/>
      <c r="B18" s="34"/>
      <c r="C18" s="22" t="s">
        <v>132</v>
      </c>
      <c r="D18" s="111"/>
      <c r="E18" s="22" t="s">
        <v>132</v>
      </c>
      <c r="I18" s="114"/>
      <c r="J18" s="26" t="s">
        <v>162</v>
      </c>
      <c r="L18" s="114"/>
      <c r="M18" s="26" t="s">
        <v>183</v>
      </c>
      <c r="O18" s="114"/>
      <c r="P18" s="26" t="s">
        <v>124</v>
      </c>
      <c r="R18" s="64"/>
      <c r="S18" s="64"/>
      <c r="T18" s="64"/>
    </row>
    <row r="19" spans="1:20" ht="58.2" customHeight="1" thickBot="1" x14ac:dyDescent="0.35">
      <c r="A19" s="111"/>
      <c r="B19" s="34"/>
      <c r="C19" s="22" t="s">
        <v>133</v>
      </c>
      <c r="D19" s="111"/>
      <c r="E19" s="22" t="s">
        <v>133</v>
      </c>
      <c r="I19" s="114"/>
      <c r="J19" s="26" t="s">
        <v>176</v>
      </c>
      <c r="L19" s="114"/>
      <c r="M19" s="26" t="s">
        <v>180</v>
      </c>
      <c r="O19" s="114"/>
      <c r="P19" s="26" t="s">
        <v>199</v>
      </c>
      <c r="R19" s="3" t="s">
        <v>20</v>
      </c>
      <c r="S19" s="3" t="s">
        <v>18</v>
      </c>
      <c r="T19" s="3" t="s">
        <v>19</v>
      </c>
    </row>
    <row r="20" spans="1:20" ht="43.8" customHeight="1" thickBot="1" x14ac:dyDescent="0.35">
      <c r="A20" s="111"/>
      <c r="B20" s="34"/>
      <c r="C20" s="22" t="s">
        <v>129</v>
      </c>
      <c r="D20" s="111"/>
      <c r="E20" s="22" t="s">
        <v>129</v>
      </c>
      <c r="I20" s="114"/>
      <c r="J20" s="26" t="s">
        <v>163</v>
      </c>
      <c r="L20" s="114"/>
      <c r="M20" s="26" t="s">
        <v>184</v>
      </c>
      <c r="O20" s="114"/>
      <c r="P20" s="26" t="s">
        <v>190</v>
      </c>
      <c r="R20" s="3" t="s">
        <v>29</v>
      </c>
      <c r="S20" s="3" t="s">
        <v>31</v>
      </c>
      <c r="T20" s="3" t="s">
        <v>32</v>
      </c>
    </row>
    <row r="21" spans="1:20" ht="43.8" customHeight="1" thickBot="1" x14ac:dyDescent="0.35">
      <c r="A21" s="111"/>
      <c r="B21" s="34"/>
      <c r="C21" s="22" t="s">
        <v>134</v>
      </c>
      <c r="D21" s="111"/>
      <c r="E21" s="22" t="s">
        <v>134</v>
      </c>
      <c r="I21" s="114"/>
      <c r="J21" s="26" t="s">
        <v>164</v>
      </c>
      <c r="L21" s="114"/>
      <c r="M21" s="26" t="s">
        <v>160</v>
      </c>
      <c r="O21" s="114"/>
      <c r="P21" s="26" t="s">
        <v>198</v>
      </c>
    </row>
    <row r="22" spans="1:20" ht="15" thickBot="1" x14ac:dyDescent="0.35">
      <c r="A22" s="111"/>
      <c r="B22" s="34"/>
      <c r="C22" s="22" t="s">
        <v>135</v>
      </c>
      <c r="D22" s="111"/>
      <c r="E22" s="22" t="s">
        <v>135</v>
      </c>
      <c r="I22" s="114"/>
      <c r="J22" s="26" t="s">
        <v>160</v>
      </c>
      <c r="L22" s="114"/>
      <c r="M22" s="26" t="s">
        <v>160</v>
      </c>
      <c r="O22" s="114"/>
      <c r="P22" s="26" t="s">
        <v>192</v>
      </c>
      <c r="R22" s="52" t="s">
        <v>29</v>
      </c>
      <c r="S22" s="52"/>
      <c r="T22" s="52"/>
    </row>
    <row r="23" spans="1:20" ht="15" thickBot="1" x14ac:dyDescent="0.35">
      <c r="A23" s="111"/>
      <c r="B23" s="34"/>
      <c r="C23" s="22" t="s">
        <v>136</v>
      </c>
      <c r="D23" s="111"/>
      <c r="E23" s="22" t="s">
        <v>136</v>
      </c>
      <c r="I23" s="114"/>
      <c r="J23" s="26" t="s">
        <v>160</v>
      </c>
      <c r="L23" s="114"/>
      <c r="M23" s="26" t="s">
        <v>129</v>
      </c>
      <c r="O23" s="114"/>
      <c r="P23" s="26" t="s">
        <v>193</v>
      </c>
      <c r="R23" s="2" t="s">
        <v>20</v>
      </c>
      <c r="S23" s="2" t="s">
        <v>18</v>
      </c>
      <c r="T23" s="2" t="s">
        <v>19</v>
      </c>
    </row>
    <row r="24" spans="1:20" ht="29.4" customHeight="1" thickBot="1" x14ac:dyDescent="0.35">
      <c r="A24" s="111"/>
      <c r="B24" s="34"/>
      <c r="C24" s="22" t="s">
        <v>137</v>
      </c>
      <c r="D24" s="111"/>
      <c r="E24" s="22" t="s">
        <v>137</v>
      </c>
      <c r="I24" s="114"/>
      <c r="J24" s="26" t="s">
        <v>129</v>
      </c>
      <c r="L24" s="114"/>
      <c r="M24" s="26" t="s">
        <v>161</v>
      </c>
      <c r="O24" s="114"/>
      <c r="P24" s="26" t="s">
        <v>193</v>
      </c>
      <c r="R24" s="2" t="s">
        <v>35</v>
      </c>
      <c r="S24" s="3" t="s">
        <v>36</v>
      </c>
      <c r="T24" s="2" t="s">
        <v>24</v>
      </c>
    </row>
    <row r="25" spans="1:20" ht="29.4" customHeight="1" thickBot="1" x14ac:dyDescent="0.35">
      <c r="A25" s="112"/>
      <c r="B25" s="34"/>
      <c r="C25" s="22" t="s">
        <v>129</v>
      </c>
      <c r="D25" s="112"/>
      <c r="E25" s="22" t="s">
        <v>129</v>
      </c>
      <c r="I25" s="114"/>
      <c r="J25" s="26" t="s">
        <v>165</v>
      </c>
      <c r="L25" s="114"/>
      <c r="M25" s="26" t="s">
        <v>162</v>
      </c>
      <c r="O25" s="114"/>
      <c r="P25" s="26" t="s">
        <v>193</v>
      </c>
    </row>
    <row r="26" spans="1:20" ht="72.599999999999994" customHeight="1" thickBot="1" x14ac:dyDescent="0.35">
      <c r="A26" s="110" t="s">
        <v>203</v>
      </c>
      <c r="B26" s="34"/>
      <c r="C26" s="22" t="s">
        <v>211</v>
      </c>
      <c r="D26" s="110" t="s">
        <v>203</v>
      </c>
      <c r="E26" s="22" t="s">
        <v>149</v>
      </c>
      <c r="I26" s="114"/>
      <c r="J26" s="26" t="s">
        <v>166</v>
      </c>
      <c r="L26" s="114"/>
      <c r="M26" s="26" t="s">
        <v>176</v>
      </c>
      <c r="O26" s="114"/>
      <c r="P26" s="26" t="s">
        <v>194</v>
      </c>
    </row>
    <row r="27" spans="1:20" ht="58.2" customHeight="1" thickBot="1" x14ac:dyDescent="0.35">
      <c r="A27" s="111"/>
      <c r="B27" s="34"/>
      <c r="C27" s="22" t="s">
        <v>150</v>
      </c>
      <c r="D27" s="111"/>
      <c r="E27" s="22" t="s">
        <v>150</v>
      </c>
      <c r="I27" s="114"/>
      <c r="J27" s="26" t="s">
        <v>167</v>
      </c>
      <c r="L27" s="114"/>
      <c r="M27" s="26" t="s">
        <v>185</v>
      </c>
      <c r="O27" s="114"/>
      <c r="P27" s="26" t="s">
        <v>195</v>
      </c>
    </row>
    <row r="28" spans="1:20" ht="43.8" customHeight="1" thickBot="1" x14ac:dyDescent="0.4">
      <c r="A28" s="112"/>
      <c r="B28" s="34"/>
      <c r="C28" s="22" t="s">
        <v>129</v>
      </c>
      <c r="D28" s="112"/>
      <c r="E28" s="22" t="s">
        <v>129</v>
      </c>
      <c r="I28" s="114"/>
      <c r="J28" s="26" t="s">
        <v>160</v>
      </c>
      <c r="L28" s="114"/>
      <c r="M28" s="26" t="s">
        <v>164</v>
      </c>
      <c r="O28" s="115"/>
      <c r="P28" s="31" t="s">
        <v>129</v>
      </c>
    </row>
    <row r="29" spans="1:20" ht="29.4" customHeight="1" thickBot="1" x14ac:dyDescent="0.35">
      <c r="A29" s="32"/>
      <c r="B29" s="34"/>
      <c r="C29" s="22" t="s">
        <v>138</v>
      </c>
      <c r="D29" s="32"/>
      <c r="E29" s="22" t="s">
        <v>129</v>
      </c>
      <c r="I29" s="114"/>
      <c r="J29" s="26" t="s">
        <v>168</v>
      </c>
      <c r="L29" s="114"/>
      <c r="M29" s="26" t="s">
        <v>160</v>
      </c>
    </row>
    <row r="30" spans="1:20" ht="72.599999999999994" customHeight="1" thickBot="1" x14ac:dyDescent="0.35">
      <c r="A30" s="32"/>
      <c r="B30" s="34"/>
      <c r="C30" s="22" t="s">
        <v>139</v>
      </c>
      <c r="D30" s="32"/>
      <c r="E30" s="22" t="s">
        <v>129</v>
      </c>
      <c r="I30" s="114"/>
      <c r="J30" s="26" t="s">
        <v>169</v>
      </c>
      <c r="L30" s="114"/>
      <c r="M30" s="26" t="s">
        <v>160</v>
      </c>
    </row>
    <row r="31" spans="1:20" ht="15" thickBot="1" x14ac:dyDescent="0.35">
      <c r="A31" s="110" t="s">
        <v>204</v>
      </c>
      <c r="B31" s="34"/>
      <c r="C31" s="22" t="s">
        <v>129</v>
      </c>
      <c r="D31" s="110" t="s">
        <v>204</v>
      </c>
      <c r="E31" s="22" t="s">
        <v>138</v>
      </c>
      <c r="I31" s="114"/>
      <c r="J31" s="26" t="s">
        <v>160</v>
      </c>
      <c r="L31" s="114"/>
      <c r="M31" s="26" t="s">
        <v>129</v>
      </c>
    </row>
    <row r="32" spans="1:20" ht="29.4" customHeight="1" thickBot="1" x14ac:dyDescent="0.35">
      <c r="A32" s="111"/>
      <c r="B32" s="34"/>
      <c r="C32" s="22" t="s">
        <v>205</v>
      </c>
      <c r="D32" s="111"/>
      <c r="E32" s="22" t="s">
        <v>139</v>
      </c>
      <c r="I32" s="114"/>
      <c r="J32" s="26" t="s">
        <v>160</v>
      </c>
      <c r="L32" s="114"/>
      <c r="M32" s="26" t="s">
        <v>165</v>
      </c>
    </row>
    <row r="33" spans="1:13" ht="58.2" customHeight="1" thickBot="1" x14ac:dyDescent="0.35">
      <c r="A33" s="111"/>
      <c r="B33" s="34"/>
      <c r="C33" s="22" t="s">
        <v>206</v>
      </c>
      <c r="D33" s="111"/>
      <c r="E33" s="22" t="s">
        <v>151</v>
      </c>
      <c r="I33" s="114"/>
      <c r="J33" s="26" t="s">
        <v>170</v>
      </c>
      <c r="L33" s="114"/>
      <c r="M33" s="26" t="s">
        <v>166</v>
      </c>
    </row>
    <row r="34" spans="1:13" ht="72.599999999999994" customHeight="1" thickBot="1" x14ac:dyDescent="0.35">
      <c r="A34" s="111"/>
      <c r="B34" s="34"/>
      <c r="C34" s="22" t="s">
        <v>212</v>
      </c>
      <c r="D34" s="111"/>
      <c r="E34" s="22" t="s">
        <v>152</v>
      </c>
      <c r="I34" s="114"/>
      <c r="J34" s="26" t="s">
        <v>171</v>
      </c>
      <c r="L34" s="114"/>
      <c r="M34" s="26" t="s">
        <v>167</v>
      </c>
    </row>
    <row r="35" spans="1:13" ht="15" thickBot="1" x14ac:dyDescent="0.35">
      <c r="A35" s="111"/>
      <c r="B35" s="34"/>
      <c r="C35" s="22" t="s">
        <v>213</v>
      </c>
      <c r="D35" s="111"/>
      <c r="E35" s="22" t="s">
        <v>140</v>
      </c>
      <c r="I35" s="114"/>
      <c r="J35" s="26" t="s">
        <v>160</v>
      </c>
      <c r="L35" s="114"/>
      <c r="M35" s="26" t="s">
        <v>160</v>
      </c>
    </row>
    <row r="36" spans="1:13" ht="29.4" customHeight="1" thickBot="1" x14ac:dyDescent="0.35">
      <c r="A36" s="111"/>
      <c r="B36" s="34"/>
      <c r="C36" s="22" t="s">
        <v>140</v>
      </c>
      <c r="D36" s="111"/>
      <c r="E36" s="22" t="s">
        <v>141</v>
      </c>
      <c r="I36" s="114"/>
      <c r="J36" s="26" t="s">
        <v>160</v>
      </c>
      <c r="L36" s="114"/>
      <c r="M36" s="26" t="s">
        <v>168</v>
      </c>
    </row>
    <row r="37" spans="1:13" ht="72.599999999999994" customHeight="1" thickBot="1" x14ac:dyDescent="0.35">
      <c r="A37" s="111"/>
      <c r="B37" s="34"/>
      <c r="C37" s="22" t="s">
        <v>141</v>
      </c>
      <c r="D37" s="111"/>
      <c r="E37" s="22" t="s">
        <v>142</v>
      </c>
      <c r="I37" s="114"/>
      <c r="J37" s="26" t="s">
        <v>160</v>
      </c>
      <c r="L37" s="114"/>
      <c r="M37" s="26" t="s">
        <v>169</v>
      </c>
    </row>
    <row r="38" spans="1:13" ht="15" thickBot="1" x14ac:dyDescent="0.35">
      <c r="A38" s="111"/>
      <c r="B38" s="34"/>
      <c r="C38" s="22" t="s">
        <v>142</v>
      </c>
      <c r="D38" s="111"/>
      <c r="E38" s="23" t="s">
        <v>153</v>
      </c>
      <c r="I38" s="114"/>
      <c r="J38" s="26" t="s">
        <v>160</v>
      </c>
      <c r="L38" s="114"/>
      <c r="M38" s="26" t="s">
        <v>160</v>
      </c>
    </row>
    <row r="39" spans="1:13" ht="15" thickBot="1" x14ac:dyDescent="0.35">
      <c r="A39" s="111"/>
      <c r="B39" s="34"/>
      <c r="C39" s="22" t="s">
        <v>214</v>
      </c>
      <c r="D39" s="111"/>
      <c r="E39" s="23" t="s">
        <v>154</v>
      </c>
      <c r="I39" s="114"/>
      <c r="J39" s="26" t="s">
        <v>172</v>
      </c>
      <c r="L39" s="114"/>
      <c r="M39" s="26" t="s">
        <v>160</v>
      </c>
    </row>
    <row r="40" spans="1:13" ht="58.2" customHeight="1" thickBot="1" x14ac:dyDescent="0.35">
      <c r="A40" s="111"/>
      <c r="B40" s="34"/>
      <c r="C40" s="22" t="s">
        <v>215</v>
      </c>
      <c r="D40" s="111"/>
      <c r="E40" s="22" t="s">
        <v>143</v>
      </c>
      <c r="I40" s="114"/>
      <c r="J40" s="26" t="s">
        <v>129</v>
      </c>
      <c r="L40" s="114"/>
      <c r="M40" s="26" t="s">
        <v>170</v>
      </c>
    </row>
    <row r="41" spans="1:13" ht="72.599999999999994" customHeight="1" thickBot="1" x14ac:dyDescent="0.35">
      <c r="A41" s="112"/>
      <c r="B41" s="34"/>
      <c r="C41" s="22" t="s">
        <v>143</v>
      </c>
      <c r="D41" s="111"/>
      <c r="E41" s="22" t="s">
        <v>129</v>
      </c>
      <c r="I41" s="114"/>
      <c r="J41" s="26" t="s">
        <v>129</v>
      </c>
      <c r="L41" s="114"/>
      <c r="M41" s="26" t="s">
        <v>171</v>
      </c>
    </row>
    <row r="42" spans="1:13" ht="29.4" customHeight="1" thickBot="1" x14ac:dyDescent="0.35">
      <c r="A42" s="110" t="s">
        <v>207</v>
      </c>
      <c r="B42" s="34"/>
      <c r="C42" s="22" t="s">
        <v>129</v>
      </c>
      <c r="D42" s="112"/>
      <c r="E42" s="22" t="s">
        <v>129</v>
      </c>
      <c r="I42" s="114"/>
      <c r="J42" s="26" t="s">
        <v>157</v>
      </c>
      <c r="L42" s="114"/>
      <c r="M42" s="26" t="s">
        <v>160</v>
      </c>
    </row>
    <row r="43" spans="1:13" ht="47.4" customHeight="1" thickBot="1" x14ac:dyDescent="0.35">
      <c r="A43" s="112"/>
      <c r="B43" s="34"/>
      <c r="C43" s="22" t="s">
        <v>129</v>
      </c>
      <c r="D43" s="110" t="s">
        <v>207</v>
      </c>
      <c r="E43" s="22" t="s">
        <v>129</v>
      </c>
      <c r="I43" s="114"/>
      <c r="J43" s="27" t="s">
        <v>158</v>
      </c>
      <c r="L43" s="114"/>
      <c r="M43" s="26" t="s">
        <v>160</v>
      </c>
    </row>
    <row r="44" spans="1:13" ht="16.2" thickBot="1" x14ac:dyDescent="0.35">
      <c r="A44" s="110" t="s">
        <v>208</v>
      </c>
      <c r="B44" s="34"/>
      <c r="C44" s="22" t="s">
        <v>129</v>
      </c>
      <c r="D44" s="112"/>
      <c r="E44" s="22" t="s">
        <v>144</v>
      </c>
      <c r="I44" s="114"/>
      <c r="J44" s="28" t="s">
        <v>173</v>
      </c>
      <c r="L44" s="114"/>
      <c r="M44" s="26" t="s">
        <v>160</v>
      </c>
    </row>
    <row r="45" spans="1:13" ht="16.2" thickBot="1" x14ac:dyDescent="0.35">
      <c r="A45" s="111"/>
      <c r="B45" s="34"/>
      <c r="C45" s="22" t="s">
        <v>144</v>
      </c>
      <c r="D45" s="110" t="s">
        <v>208</v>
      </c>
      <c r="E45" s="22" t="s">
        <v>216</v>
      </c>
      <c r="I45" s="114"/>
      <c r="J45" s="27" t="s">
        <v>160</v>
      </c>
      <c r="L45" s="114"/>
      <c r="M45" s="26" t="s">
        <v>160</v>
      </c>
    </row>
    <row r="46" spans="1:13" ht="16.2" thickBot="1" x14ac:dyDescent="0.35">
      <c r="A46" s="111"/>
      <c r="B46" s="34"/>
      <c r="C46" s="22" t="s">
        <v>216</v>
      </c>
      <c r="D46" s="111"/>
      <c r="E46" s="22" t="s">
        <v>145</v>
      </c>
      <c r="I46" s="114"/>
      <c r="J46" s="27" t="s">
        <v>129</v>
      </c>
      <c r="L46" s="114"/>
      <c r="M46" s="26" t="s">
        <v>172</v>
      </c>
    </row>
    <row r="47" spans="1:13" ht="16.2" thickBot="1" x14ac:dyDescent="0.35">
      <c r="A47" s="111"/>
      <c r="B47" s="34"/>
      <c r="C47" s="22" t="s">
        <v>145</v>
      </c>
      <c r="D47" s="111"/>
      <c r="E47" s="22" t="s">
        <v>146</v>
      </c>
      <c r="I47" s="114"/>
      <c r="J47" s="28" t="s">
        <v>174</v>
      </c>
      <c r="L47" s="114"/>
      <c r="M47" s="26" t="s">
        <v>129</v>
      </c>
    </row>
    <row r="48" spans="1:13" ht="16.2" thickBot="1" x14ac:dyDescent="0.35">
      <c r="A48" s="111"/>
      <c r="B48" s="34"/>
      <c r="C48" s="22" t="s">
        <v>146</v>
      </c>
      <c r="D48" s="111"/>
      <c r="E48" s="22" t="s">
        <v>129</v>
      </c>
      <c r="I48" s="114"/>
      <c r="J48" s="27" t="s">
        <v>160</v>
      </c>
      <c r="L48" s="114"/>
      <c r="M48" s="26" t="s">
        <v>129</v>
      </c>
    </row>
    <row r="49" spans="1:13" ht="16.2" thickBot="1" x14ac:dyDescent="0.35">
      <c r="A49" s="112"/>
      <c r="B49" s="34"/>
      <c r="C49" s="22" t="s">
        <v>129</v>
      </c>
      <c r="D49" s="111"/>
      <c r="I49" s="114"/>
      <c r="J49" s="27" t="s">
        <v>172</v>
      </c>
      <c r="L49" s="114"/>
      <c r="M49" s="26" t="s">
        <v>129</v>
      </c>
    </row>
    <row r="50" spans="1:13" ht="29.4" customHeight="1" thickBot="1" x14ac:dyDescent="0.35">
      <c r="A50" s="32"/>
      <c r="B50" s="34"/>
      <c r="C50" s="22"/>
      <c r="D50" s="112"/>
      <c r="I50" s="114"/>
      <c r="J50" s="26" t="s">
        <v>129</v>
      </c>
      <c r="L50" s="114"/>
      <c r="M50" s="26" t="s">
        <v>157</v>
      </c>
    </row>
    <row r="51" spans="1:13" ht="16.2" thickBot="1" x14ac:dyDescent="0.35">
      <c r="I51" s="115"/>
      <c r="J51" s="26" t="s">
        <v>129</v>
      </c>
      <c r="L51" s="114"/>
      <c r="M51" s="27" t="s">
        <v>180</v>
      </c>
    </row>
    <row r="52" spans="1:13" ht="16.2" thickBot="1" x14ac:dyDescent="0.35">
      <c r="L52" s="114"/>
      <c r="M52" s="28" t="s">
        <v>173</v>
      </c>
    </row>
    <row r="53" spans="1:13" ht="16.2" thickBot="1" x14ac:dyDescent="0.35">
      <c r="L53" s="114"/>
      <c r="M53" s="27" t="s">
        <v>160</v>
      </c>
    </row>
    <row r="54" spans="1:13" ht="16.2" thickBot="1" x14ac:dyDescent="0.35">
      <c r="B54" s="51" t="s">
        <v>375</v>
      </c>
      <c r="C54" s="51"/>
      <c r="L54" s="114"/>
      <c r="M54" s="27" t="s">
        <v>129</v>
      </c>
    </row>
    <row r="55" spans="1:13" ht="42.6" customHeight="1" thickBot="1" x14ac:dyDescent="0.35">
      <c r="B55" s="3">
        <v>1</v>
      </c>
      <c r="C55" s="3" t="s">
        <v>376</v>
      </c>
      <c r="L55" s="114"/>
      <c r="M55" s="28" t="s">
        <v>186</v>
      </c>
    </row>
    <row r="56" spans="1:13" ht="47.4" customHeight="1" thickBot="1" x14ac:dyDescent="0.35">
      <c r="B56" s="3">
        <v>2</v>
      </c>
      <c r="C56" s="3" t="s">
        <v>380</v>
      </c>
      <c r="L56" s="114"/>
      <c r="M56" s="27" t="s">
        <v>160</v>
      </c>
    </row>
    <row r="57" spans="1:13" ht="43.8" thickBot="1" x14ac:dyDescent="0.35">
      <c r="B57" s="3">
        <v>3</v>
      </c>
      <c r="C57" s="3" t="s">
        <v>377</v>
      </c>
      <c r="L57" s="114"/>
      <c r="M57" s="27" t="s">
        <v>172</v>
      </c>
    </row>
    <row r="58" spans="1:13" ht="29.4" thickBot="1" x14ac:dyDescent="0.35">
      <c r="B58" s="3">
        <v>4</v>
      </c>
      <c r="C58" s="3" t="s">
        <v>378</v>
      </c>
      <c r="L58" s="118"/>
      <c r="M58" s="26" t="s">
        <v>129</v>
      </c>
    </row>
    <row r="59" spans="1:13" ht="43.2" x14ac:dyDescent="0.3">
      <c r="B59" s="3">
        <v>5</v>
      </c>
      <c r="C59" s="3" t="s">
        <v>379</v>
      </c>
    </row>
    <row r="62" spans="1:13" ht="28.8" x14ac:dyDescent="0.3">
      <c r="A62" t="s">
        <v>399</v>
      </c>
      <c r="B62" s="38" t="s">
        <v>381</v>
      </c>
      <c r="C62" s="38" t="s">
        <v>382</v>
      </c>
      <c r="D62" s="38" t="s">
        <v>383</v>
      </c>
    </row>
    <row r="63" spans="1:13" ht="43.2" x14ac:dyDescent="0.3">
      <c r="A63" t="s">
        <v>400</v>
      </c>
      <c r="B63" s="123" t="s">
        <v>384</v>
      </c>
      <c r="C63" s="124" t="s">
        <v>385</v>
      </c>
      <c r="D63" s="123" t="s">
        <v>386</v>
      </c>
    </row>
    <row r="64" spans="1:13" ht="57.6" x14ac:dyDescent="0.3">
      <c r="B64" s="123" t="s">
        <v>387</v>
      </c>
      <c r="C64" s="124" t="s">
        <v>388</v>
      </c>
      <c r="D64" s="123" t="s">
        <v>389</v>
      </c>
    </row>
    <row r="65" spans="2:4" ht="43.2" x14ac:dyDescent="0.3">
      <c r="B65" s="123" t="s">
        <v>390</v>
      </c>
      <c r="C65" s="124" t="s">
        <v>391</v>
      </c>
      <c r="D65" s="123" t="s">
        <v>392</v>
      </c>
    </row>
    <row r="66" spans="2:4" ht="43.2" x14ac:dyDescent="0.3">
      <c r="B66" s="123" t="s">
        <v>393</v>
      </c>
      <c r="C66" s="124" t="s">
        <v>394</v>
      </c>
      <c r="D66" s="123" t="s">
        <v>395</v>
      </c>
    </row>
    <row r="67" spans="2:4" ht="57.6" x14ac:dyDescent="0.3">
      <c r="B67" s="123" t="s">
        <v>396</v>
      </c>
      <c r="C67" s="124" t="s">
        <v>397</v>
      </c>
      <c r="D67" s="123" t="s">
        <v>398</v>
      </c>
    </row>
    <row r="73" spans="2:4" x14ac:dyDescent="0.3">
      <c r="B73" s="2" t="s">
        <v>399</v>
      </c>
      <c r="C73" s="47" t="s">
        <v>401</v>
      </c>
      <c r="D73" s="2" t="s">
        <v>382</v>
      </c>
    </row>
    <row r="74" spans="2:4" ht="15" x14ac:dyDescent="0.3">
      <c r="B74" s="52" t="s">
        <v>409</v>
      </c>
      <c r="C74" s="55" t="s">
        <v>402</v>
      </c>
      <c r="D74" s="125" t="s">
        <v>405</v>
      </c>
    </row>
    <row r="75" spans="2:4" ht="30" x14ac:dyDescent="0.3">
      <c r="B75" s="52"/>
      <c r="C75" s="55"/>
      <c r="D75" s="125" t="s">
        <v>403</v>
      </c>
    </row>
    <row r="76" spans="2:4" x14ac:dyDescent="0.3">
      <c r="B76" s="52"/>
      <c r="C76" s="55"/>
      <c r="D76" s="2" t="s">
        <v>404</v>
      </c>
    </row>
    <row r="77" spans="2:4" x14ac:dyDescent="0.3">
      <c r="B77" s="126" t="s">
        <v>410</v>
      </c>
      <c r="C77" s="126" t="s">
        <v>406</v>
      </c>
      <c r="D77" s="2" t="s">
        <v>407</v>
      </c>
    </row>
    <row r="78" spans="2:4" x14ac:dyDescent="0.3">
      <c r="B78" s="127"/>
      <c r="C78" s="127"/>
      <c r="D78" s="2" t="s">
        <v>408</v>
      </c>
    </row>
    <row r="79" spans="2:4" x14ac:dyDescent="0.3">
      <c r="B79" s="127"/>
      <c r="C79" s="127"/>
      <c r="D79" s="2" t="s">
        <v>388</v>
      </c>
    </row>
    <row r="80" spans="2:4" x14ac:dyDescent="0.3">
      <c r="B80" s="127"/>
      <c r="C80" s="127"/>
    </row>
    <row r="81" spans="2:4" x14ac:dyDescent="0.3">
      <c r="B81" s="127"/>
      <c r="C81" s="127"/>
      <c r="D81" s="128" t="s">
        <v>412</v>
      </c>
    </row>
    <row r="82" spans="2:4" x14ac:dyDescent="0.3">
      <c r="B82" s="127"/>
      <c r="C82" s="127"/>
      <c r="D82" s="128" t="s">
        <v>391</v>
      </c>
    </row>
    <row r="83" spans="2:4" x14ac:dyDescent="0.3">
      <c r="D83" s="128" t="s">
        <v>411</v>
      </c>
    </row>
  </sheetData>
  <mergeCells count="27">
    <mergeCell ref="C74:C76"/>
    <mergeCell ref="B74:B76"/>
    <mergeCell ref="B77:B82"/>
    <mergeCell ref="C77:C82"/>
    <mergeCell ref="B54:C54"/>
    <mergeCell ref="I5:I51"/>
    <mergeCell ref="L4:M4"/>
    <mergeCell ref="L5:L58"/>
    <mergeCell ref="O4:P4"/>
    <mergeCell ref="O5:O16"/>
    <mergeCell ref="O17:O28"/>
    <mergeCell ref="R4:T4"/>
    <mergeCell ref="R11:T11"/>
    <mergeCell ref="R18:T18"/>
    <mergeCell ref="R22:T22"/>
    <mergeCell ref="A31:A41"/>
    <mergeCell ref="D31:D42"/>
    <mergeCell ref="A42:A43"/>
    <mergeCell ref="D43:D44"/>
    <mergeCell ref="A44:A49"/>
    <mergeCell ref="D45:D50"/>
    <mergeCell ref="A6:A14"/>
    <mergeCell ref="D6:D14"/>
    <mergeCell ref="A15:A25"/>
    <mergeCell ref="D15:D25"/>
    <mergeCell ref="A26:A28"/>
    <mergeCell ref="D26:D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9B3F3-6A06-4741-8703-6A7537366CDD}">
  <dimension ref="C3:N43"/>
  <sheetViews>
    <sheetView topLeftCell="A13" zoomScale="56" workbookViewId="0">
      <selection activeCell="J16" sqref="J16"/>
    </sheetView>
  </sheetViews>
  <sheetFormatPr baseColWidth="10" defaultRowHeight="14.4" x14ac:dyDescent="0.3"/>
  <cols>
    <col min="5" max="6" width="17.88671875" customWidth="1"/>
    <col min="7" max="7" width="13.88671875" style="13" customWidth="1"/>
    <col min="8" max="8" width="21.77734375" style="13" customWidth="1"/>
    <col min="10" max="10" width="9.6640625" customWidth="1"/>
    <col min="11" max="12" width="16.88671875" customWidth="1"/>
    <col min="13" max="13" width="16.6640625" customWidth="1"/>
    <col min="14" max="14" width="22.109375" customWidth="1"/>
  </cols>
  <sheetData>
    <row r="3" spans="3:14" ht="15.6" x14ac:dyDescent="0.3">
      <c r="C3" s="42" t="s">
        <v>251</v>
      </c>
      <c r="D3" s="42" t="s">
        <v>252</v>
      </c>
      <c r="E3" s="42" t="s">
        <v>330</v>
      </c>
      <c r="F3" s="42" t="s">
        <v>331</v>
      </c>
      <c r="G3" s="42" t="s">
        <v>363</v>
      </c>
      <c r="H3" s="42" t="s">
        <v>364</v>
      </c>
      <c r="J3" s="42" t="s">
        <v>251</v>
      </c>
      <c r="K3" s="42" t="s">
        <v>332</v>
      </c>
      <c r="L3" s="42" t="s">
        <v>361</v>
      </c>
      <c r="M3" s="42" t="s">
        <v>363</v>
      </c>
      <c r="N3" s="42" t="s">
        <v>364</v>
      </c>
    </row>
    <row r="4" spans="3:14" ht="15.6" x14ac:dyDescent="0.3">
      <c r="C4" s="119" t="s">
        <v>253</v>
      </c>
      <c r="D4" s="44" t="s">
        <v>264</v>
      </c>
      <c r="E4" s="44" t="s">
        <v>292</v>
      </c>
      <c r="F4" s="46"/>
      <c r="G4" s="68" t="s">
        <v>284</v>
      </c>
      <c r="H4" s="41"/>
      <c r="J4" s="2" t="s">
        <v>322</v>
      </c>
      <c r="K4" s="2" t="s">
        <v>324</v>
      </c>
      <c r="L4" s="41"/>
      <c r="M4" s="2" t="s">
        <v>323</v>
      </c>
      <c r="N4" s="41"/>
    </row>
    <row r="5" spans="3:14" ht="15.6" x14ac:dyDescent="0.3">
      <c r="C5" s="121"/>
      <c r="D5" s="44" t="s">
        <v>265</v>
      </c>
      <c r="E5" s="44" t="s">
        <v>294</v>
      </c>
      <c r="F5" s="46"/>
      <c r="G5" s="69"/>
      <c r="H5" s="41"/>
      <c r="J5" s="2" t="s">
        <v>325</v>
      </c>
      <c r="K5" s="52" t="s">
        <v>326</v>
      </c>
      <c r="L5" s="68" t="s">
        <v>362</v>
      </c>
      <c r="M5" s="2" t="s">
        <v>327</v>
      </c>
      <c r="N5" s="2" t="s">
        <v>373</v>
      </c>
    </row>
    <row r="6" spans="3:14" ht="15.6" x14ac:dyDescent="0.3">
      <c r="C6" s="119" t="s">
        <v>254</v>
      </c>
      <c r="D6" s="44" t="s">
        <v>264</v>
      </c>
      <c r="E6" s="44" t="s">
        <v>296</v>
      </c>
      <c r="F6" s="46"/>
      <c r="G6" s="68" t="s">
        <v>285</v>
      </c>
      <c r="H6" s="41"/>
      <c r="J6" s="2" t="s">
        <v>328</v>
      </c>
      <c r="K6" s="52"/>
      <c r="L6" s="69"/>
      <c r="M6" s="2" t="s">
        <v>329</v>
      </c>
      <c r="N6" s="2" t="s">
        <v>374</v>
      </c>
    </row>
    <row r="7" spans="3:14" ht="15.6" x14ac:dyDescent="0.3">
      <c r="C7" s="121"/>
      <c r="D7" s="44" t="s">
        <v>265</v>
      </c>
      <c r="E7" s="44" t="s">
        <v>321</v>
      </c>
      <c r="F7" s="46"/>
      <c r="G7" s="69"/>
      <c r="H7" s="41"/>
    </row>
    <row r="8" spans="3:14" ht="15.6" x14ac:dyDescent="0.3">
      <c r="C8" s="119" t="s">
        <v>255</v>
      </c>
      <c r="D8" s="44" t="s">
        <v>266</v>
      </c>
      <c r="E8" s="44" t="s">
        <v>298</v>
      </c>
      <c r="F8" s="45"/>
      <c r="G8" s="68" t="s">
        <v>286</v>
      </c>
      <c r="H8" s="41"/>
      <c r="J8" s="98"/>
      <c r="K8" s="98"/>
      <c r="L8" s="98"/>
      <c r="M8" s="98"/>
    </row>
    <row r="9" spans="3:14" ht="15.6" x14ac:dyDescent="0.3">
      <c r="C9" s="121"/>
      <c r="D9" s="44" t="s">
        <v>267</v>
      </c>
      <c r="E9" s="44" t="s">
        <v>300</v>
      </c>
      <c r="F9" s="45"/>
      <c r="G9" s="69"/>
      <c r="H9" s="41"/>
    </row>
    <row r="10" spans="3:14" ht="15.6" x14ac:dyDescent="0.3">
      <c r="C10" s="119" t="s">
        <v>256</v>
      </c>
      <c r="D10" s="44" t="s">
        <v>268</v>
      </c>
      <c r="E10" s="44" t="s">
        <v>271</v>
      </c>
      <c r="F10" s="43" t="s">
        <v>334</v>
      </c>
      <c r="G10" s="68" t="s">
        <v>283</v>
      </c>
      <c r="H10" s="119" t="s">
        <v>365</v>
      </c>
    </row>
    <row r="11" spans="3:14" ht="15.6" x14ac:dyDescent="0.3">
      <c r="C11" s="120"/>
      <c r="D11" s="44" t="s">
        <v>266</v>
      </c>
      <c r="E11" s="44" t="s">
        <v>272</v>
      </c>
      <c r="F11" s="43" t="s">
        <v>333</v>
      </c>
      <c r="G11" s="122"/>
      <c r="H11" s="120"/>
    </row>
    <row r="12" spans="3:14" ht="15.6" x14ac:dyDescent="0.3">
      <c r="C12" s="120"/>
      <c r="D12" s="44" t="s">
        <v>264</v>
      </c>
      <c r="E12" s="44" t="s">
        <v>291</v>
      </c>
      <c r="F12" s="46"/>
      <c r="G12" s="122"/>
      <c r="H12" s="120"/>
    </row>
    <row r="13" spans="3:14" ht="15.6" x14ac:dyDescent="0.3">
      <c r="C13" s="121"/>
      <c r="D13" s="44" t="s">
        <v>265</v>
      </c>
      <c r="E13" s="44" t="s">
        <v>320</v>
      </c>
      <c r="F13" s="46"/>
      <c r="G13" s="69"/>
      <c r="H13" s="121"/>
    </row>
    <row r="14" spans="3:14" ht="15.6" x14ac:dyDescent="0.3">
      <c r="C14" s="119" t="s">
        <v>259</v>
      </c>
      <c r="D14" s="44" t="s">
        <v>268</v>
      </c>
      <c r="E14" s="44" t="s">
        <v>274</v>
      </c>
      <c r="F14" s="43" t="s">
        <v>335</v>
      </c>
      <c r="G14" s="68" t="s">
        <v>282</v>
      </c>
      <c r="H14" s="119" t="s">
        <v>366</v>
      </c>
    </row>
    <row r="15" spans="3:14" ht="15.6" x14ac:dyDescent="0.3">
      <c r="C15" s="120"/>
      <c r="D15" s="44" t="s">
        <v>266</v>
      </c>
      <c r="E15" s="44" t="s">
        <v>273</v>
      </c>
      <c r="F15" s="43" t="s">
        <v>336</v>
      </c>
      <c r="G15" s="122"/>
      <c r="H15" s="120"/>
    </row>
    <row r="16" spans="3:14" ht="15.6" x14ac:dyDescent="0.3">
      <c r="C16" s="120"/>
      <c r="D16" s="44" t="s">
        <v>264</v>
      </c>
      <c r="E16" s="44" t="s">
        <v>295</v>
      </c>
      <c r="F16" s="46"/>
      <c r="G16" s="122"/>
      <c r="H16" s="120"/>
    </row>
    <row r="17" spans="3:8" ht="15.6" x14ac:dyDescent="0.3">
      <c r="C17" s="121"/>
      <c r="D17" s="44" t="s">
        <v>265</v>
      </c>
      <c r="E17" s="44" t="s">
        <v>293</v>
      </c>
      <c r="F17" s="46"/>
      <c r="G17" s="69"/>
      <c r="H17" s="121"/>
    </row>
    <row r="18" spans="3:8" ht="15.6" x14ac:dyDescent="0.3">
      <c r="C18" s="119" t="s">
        <v>258</v>
      </c>
      <c r="D18" s="44" t="s">
        <v>266</v>
      </c>
      <c r="E18" s="44" t="s">
        <v>297</v>
      </c>
      <c r="F18" s="46"/>
      <c r="G18" s="68" t="s">
        <v>281</v>
      </c>
      <c r="H18" s="68" t="s">
        <v>367</v>
      </c>
    </row>
    <row r="19" spans="3:8" ht="15.6" x14ac:dyDescent="0.3">
      <c r="C19" s="120"/>
      <c r="D19" s="44" t="s">
        <v>264</v>
      </c>
      <c r="E19" s="44" t="s">
        <v>312</v>
      </c>
      <c r="F19" s="43" t="s">
        <v>337</v>
      </c>
      <c r="G19" s="122"/>
      <c r="H19" s="122"/>
    </row>
    <row r="20" spans="3:8" ht="15.6" x14ac:dyDescent="0.3">
      <c r="C20" s="121"/>
      <c r="D20" s="44" t="s">
        <v>265</v>
      </c>
      <c r="E20" s="44" t="s">
        <v>314</v>
      </c>
      <c r="F20" s="43" t="s">
        <v>338</v>
      </c>
      <c r="G20" s="69"/>
      <c r="H20" s="69"/>
    </row>
    <row r="21" spans="3:8" ht="15.6" x14ac:dyDescent="0.3">
      <c r="C21" s="119" t="s">
        <v>257</v>
      </c>
      <c r="D21" s="44" t="s">
        <v>267</v>
      </c>
      <c r="E21" s="44" t="s">
        <v>299</v>
      </c>
      <c r="F21" s="46"/>
      <c r="G21" s="68" t="s">
        <v>280</v>
      </c>
      <c r="H21" s="68" t="s">
        <v>368</v>
      </c>
    </row>
    <row r="22" spans="3:8" ht="15.6" x14ac:dyDescent="0.3">
      <c r="C22" s="120"/>
      <c r="D22" s="44" t="s">
        <v>264</v>
      </c>
      <c r="E22" s="44" t="s">
        <v>319</v>
      </c>
      <c r="F22" s="43" t="s">
        <v>339</v>
      </c>
      <c r="G22" s="122"/>
      <c r="H22" s="122"/>
    </row>
    <row r="23" spans="3:8" ht="15.6" x14ac:dyDescent="0.3">
      <c r="C23" s="121"/>
      <c r="D23" s="44" t="s">
        <v>265</v>
      </c>
      <c r="E23" s="44" t="s">
        <v>317</v>
      </c>
      <c r="F23" s="43" t="s">
        <v>340</v>
      </c>
      <c r="G23" s="69"/>
      <c r="H23" s="69"/>
    </row>
    <row r="24" spans="3:8" ht="15.6" x14ac:dyDescent="0.3">
      <c r="C24" s="119" t="s">
        <v>260</v>
      </c>
      <c r="D24" s="44" t="s">
        <v>268</v>
      </c>
      <c r="E24" s="44" t="s">
        <v>275</v>
      </c>
      <c r="F24" s="43" t="s">
        <v>341</v>
      </c>
      <c r="G24" s="68" t="s">
        <v>289</v>
      </c>
      <c r="H24" s="68" t="s">
        <v>369</v>
      </c>
    </row>
    <row r="25" spans="3:8" ht="15.6" x14ac:dyDescent="0.3">
      <c r="C25" s="120"/>
      <c r="D25" s="44" t="s">
        <v>269</v>
      </c>
      <c r="E25" s="44" t="s">
        <v>277</v>
      </c>
      <c r="F25" s="43" t="s">
        <v>342</v>
      </c>
      <c r="G25" s="122"/>
      <c r="H25" s="122"/>
    </row>
    <row r="26" spans="3:8" ht="15.6" x14ac:dyDescent="0.3">
      <c r="C26" s="120"/>
      <c r="D26" s="44" t="s">
        <v>266</v>
      </c>
      <c r="E26" s="44" t="s">
        <v>276</v>
      </c>
      <c r="F26" s="43" t="s">
        <v>343</v>
      </c>
      <c r="G26" s="122"/>
      <c r="H26" s="122"/>
    </row>
    <row r="27" spans="3:8" ht="15.6" x14ac:dyDescent="0.3">
      <c r="C27" s="120"/>
      <c r="D27" s="44" t="s">
        <v>267</v>
      </c>
      <c r="E27" s="44" t="s">
        <v>278</v>
      </c>
      <c r="F27" s="43" t="s">
        <v>344</v>
      </c>
      <c r="G27" s="122"/>
      <c r="H27" s="122"/>
    </row>
    <row r="28" spans="3:8" ht="15.6" x14ac:dyDescent="0.3">
      <c r="C28" s="121"/>
      <c r="D28" s="44" t="s">
        <v>270</v>
      </c>
      <c r="E28" s="44" t="s">
        <v>279</v>
      </c>
      <c r="F28" s="43" t="s">
        <v>345</v>
      </c>
      <c r="G28" s="69"/>
      <c r="H28" s="69"/>
    </row>
    <row r="29" spans="3:8" ht="15.6" x14ac:dyDescent="0.3">
      <c r="C29" s="119" t="s">
        <v>261</v>
      </c>
      <c r="D29" s="44" t="s">
        <v>268</v>
      </c>
      <c r="E29" s="44" t="s">
        <v>301</v>
      </c>
      <c r="F29" s="43" t="s">
        <v>346</v>
      </c>
      <c r="G29" s="68" t="s">
        <v>288</v>
      </c>
      <c r="H29" s="68" t="s">
        <v>370</v>
      </c>
    </row>
    <row r="30" spans="3:8" ht="15.6" x14ac:dyDescent="0.3">
      <c r="C30" s="120"/>
      <c r="D30" s="44" t="s">
        <v>269</v>
      </c>
      <c r="E30" s="44" t="s">
        <v>302</v>
      </c>
      <c r="F30" s="43" t="s">
        <v>347</v>
      </c>
      <c r="G30" s="122"/>
      <c r="H30" s="122"/>
    </row>
    <row r="31" spans="3:8" ht="15.6" x14ac:dyDescent="0.3">
      <c r="C31" s="120"/>
      <c r="D31" s="44" t="s">
        <v>266</v>
      </c>
      <c r="E31" s="44" t="s">
        <v>303</v>
      </c>
      <c r="F31" s="43" t="s">
        <v>348</v>
      </c>
      <c r="G31" s="122"/>
      <c r="H31" s="122"/>
    </row>
    <row r="32" spans="3:8" ht="15.6" x14ac:dyDescent="0.3">
      <c r="C32" s="120"/>
      <c r="D32" s="44" t="s">
        <v>267</v>
      </c>
      <c r="E32" s="44" t="s">
        <v>304</v>
      </c>
      <c r="F32" s="43" t="s">
        <v>349</v>
      </c>
      <c r="G32" s="122"/>
      <c r="H32" s="122"/>
    </row>
    <row r="33" spans="3:8" ht="15.6" x14ac:dyDescent="0.3">
      <c r="C33" s="121"/>
      <c r="D33" s="44" t="s">
        <v>270</v>
      </c>
      <c r="E33" s="44" t="s">
        <v>309</v>
      </c>
      <c r="F33" s="43" t="s">
        <v>350</v>
      </c>
      <c r="G33" s="69"/>
      <c r="H33" s="69"/>
    </row>
    <row r="34" spans="3:8" ht="15.6" x14ac:dyDescent="0.3">
      <c r="C34" s="119" t="s">
        <v>262</v>
      </c>
      <c r="D34" s="44" t="s">
        <v>268</v>
      </c>
      <c r="E34" s="44" t="s">
        <v>311</v>
      </c>
      <c r="F34" s="43" t="s">
        <v>351</v>
      </c>
      <c r="G34" s="68" t="s">
        <v>287</v>
      </c>
      <c r="H34" s="68" t="s">
        <v>371</v>
      </c>
    </row>
    <row r="35" spans="3:8" ht="15.6" x14ac:dyDescent="0.3">
      <c r="C35" s="120"/>
      <c r="D35" s="44" t="s">
        <v>269</v>
      </c>
      <c r="E35" s="44" t="s">
        <v>310</v>
      </c>
      <c r="F35" s="43" t="s">
        <v>352</v>
      </c>
      <c r="G35" s="122"/>
      <c r="H35" s="122"/>
    </row>
    <row r="36" spans="3:8" ht="15.6" x14ac:dyDescent="0.3">
      <c r="C36" s="120"/>
      <c r="D36" s="44" t="s">
        <v>267</v>
      </c>
      <c r="E36" s="44" t="s">
        <v>305</v>
      </c>
      <c r="F36" s="43" t="s">
        <v>353</v>
      </c>
      <c r="G36" s="122"/>
      <c r="H36" s="122"/>
    </row>
    <row r="37" spans="3:8" ht="15.6" x14ac:dyDescent="0.3">
      <c r="C37" s="120"/>
      <c r="D37" s="44" t="s">
        <v>264</v>
      </c>
      <c r="E37" s="44" t="s">
        <v>318</v>
      </c>
      <c r="F37" s="43" t="s">
        <v>354</v>
      </c>
      <c r="G37" s="122"/>
      <c r="H37" s="122"/>
    </row>
    <row r="38" spans="3:8" ht="15.6" x14ac:dyDescent="0.3">
      <c r="C38" s="121"/>
      <c r="D38" s="44" t="s">
        <v>265</v>
      </c>
      <c r="E38" s="44" t="s">
        <v>315</v>
      </c>
      <c r="F38" s="43" t="s">
        <v>355</v>
      </c>
      <c r="G38" s="69"/>
      <c r="H38" s="69"/>
    </row>
    <row r="39" spans="3:8" ht="15.6" x14ac:dyDescent="0.3">
      <c r="C39" s="119" t="s">
        <v>263</v>
      </c>
      <c r="D39" s="44" t="s">
        <v>268</v>
      </c>
      <c r="E39" s="44" t="s">
        <v>306</v>
      </c>
      <c r="F39" s="43" t="s">
        <v>356</v>
      </c>
      <c r="G39" s="68" t="s">
        <v>290</v>
      </c>
      <c r="H39" s="68" t="s">
        <v>372</v>
      </c>
    </row>
    <row r="40" spans="3:8" ht="15.6" x14ac:dyDescent="0.3">
      <c r="C40" s="120"/>
      <c r="D40" s="44" t="s">
        <v>269</v>
      </c>
      <c r="E40" s="44" t="s">
        <v>307</v>
      </c>
      <c r="F40" s="43" t="s">
        <v>357</v>
      </c>
      <c r="G40" s="122"/>
      <c r="H40" s="122"/>
    </row>
    <row r="41" spans="3:8" ht="15.6" x14ac:dyDescent="0.3">
      <c r="C41" s="120"/>
      <c r="D41" s="44" t="s">
        <v>267</v>
      </c>
      <c r="E41" s="44" t="s">
        <v>308</v>
      </c>
      <c r="F41" s="43" t="s">
        <v>358</v>
      </c>
      <c r="G41" s="122"/>
      <c r="H41" s="122"/>
    </row>
    <row r="42" spans="3:8" ht="15.6" x14ac:dyDescent="0.3">
      <c r="C42" s="120"/>
      <c r="D42" s="44" t="s">
        <v>264</v>
      </c>
      <c r="E42" s="44" t="s">
        <v>313</v>
      </c>
      <c r="F42" s="43" t="s">
        <v>359</v>
      </c>
      <c r="G42" s="122"/>
      <c r="H42" s="122"/>
    </row>
    <row r="43" spans="3:8" ht="15.6" x14ac:dyDescent="0.3">
      <c r="C43" s="121"/>
      <c r="D43" s="44" t="s">
        <v>265</v>
      </c>
      <c r="E43" s="44" t="s">
        <v>316</v>
      </c>
      <c r="F43" s="44" t="s">
        <v>360</v>
      </c>
      <c r="G43" s="69"/>
      <c r="H43" s="69"/>
    </row>
  </sheetData>
  <mergeCells count="33">
    <mergeCell ref="G21:G23"/>
    <mergeCell ref="C34:C38"/>
    <mergeCell ref="H34:H38"/>
    <mergeCell ref="H39:H43"/>
    <mergeCell ref="G39:G43"/>
    <mergeCell ref="K5:K6"/>
    <mergeCell ref="J8:M8"/>
    <mergeCell ref="L5:L6"/>
    <mergeCell ref="H10:H13"/>
    <mergeCell ref="H14:H17"/>
    <mergeCell ref="H18:H20"/>
    <mergeCell ref="H21:H23"/>
    <mergeCell ref="H24:H28"/>
    <mergeCell ref="H29:H33"/>
    <mergeCell ref="G10:G13"/>
    <mergeCell ref="G14:G17"/>
    <mergeCell ref="G18:G20"/>
    <mergeCell ref="C39:C43"/>
    <mergeCell ref="G4:G5"/>
    <mergeCell ref="G6:G7"/>
    <mergeCell ref="G8:G9"/>
    <mergeCell ref="C4:C5"/>
    <mergeCell ref="C6:C7"/>
    <mergeCell ref="C8:C9"/>
    <mergeCell ref="C10:C13"/>
    <mergeCell ref="C14:C17"/>
    <mergeCell ref="C18:C20"/>
    <mergeCell ref="G24:G28"/>
    <mergeCell ref="G29:G33"/>
    <mergeCell ref="G34:G38"/>
    <mergeCell ref="C21:C23"/>
    <mergeCell ref="C24:C28"/>
    <mergeCell ref="C29:C33"/>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zu.uly Vanessa</dc:creator>
  <cp:lastModifiedBy>zu.uly Vanessa</cp:lastModifiedBy>
  <dcterms:created xsi:type="dcterms:W3CDTF">2025-09-20T15:47:11Z</dcterms:created>
  <dcterms:modified xsi:type="dcterms:W3CDTF">2025-10-17T02:01:42Z</dcterms:modified>
</cp:coreProperties>
</file>