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GRESO ANUAL" sheetId="1" state="visible" r:id="rId2"/>
    <sheet name="CONTRAPRESTACION 2020" sheetId="2" state="visible" r:id="rId3"/>
    <sheet name="ENERO- MARZO" sheetId="3" state="visible" r:id="rId4"/>
    <sheet name="ABRIL - JUNIO" sheetId="4" state="visible" r:id="rId5"/>
    <sheet name="JULIO - SEPTIEMBRE" sheetId="5" state="visible" r:id="rId6"/>
    <sheet name="OCTUBRE-DICIEMB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<sst xmlns="http://schemas.openxmlformats.org/spreadsheetml/2006/main" count="236" uniqueCount="78">
  <si>
    <t xml:space="preserve">GOBIERNO DEL ESTADO DE SONORA</t>
  </si>
  <si>
    <t xml:space="preserve">CONCENTRADO DE AFORO E INGRESOS 2020</t>
  </si>
  <si>
    <t xml:space="preserve">AFORO E INGRESOS DE ENERO A SEPTIEMBRE DE 2020</t>
  </si>
  <si>
    <t xml:space="preserve">FIDEICOMISO PUENTE COLORADO</t>
  </si>
  <si>
    <t xml:space="preserve">CASETA</t>
  </si>
  <si>
    <t xml:space="preserve">TARIFA VIGENTE (*)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</si>
  <si>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</si>
  <si>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</si>
  <si>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</si>
  <si>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</si>
  <si>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</si>
  <si>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</si>
  <si>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</si>
  <si>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</si>
  <si>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SEPT.</t>
  </si>
  <si>
    <t xml:space="preserve">OCTUBRE</t>
  </si>
  <si>
    <t xml:space="preserve">NOV.</t>
  </si>
  <si>
    <t xml:space="preserve">DIC.</t>
  </si>
  <si>
    <t xml:space="preserve">TOTAL</t>
  </si>
  <si>
    <t xml:space="preserve">TARIFA M (MOTOC ICLETAS)</t>
  </si>
  <si>
    <t xml:space="preserve">AFORO</t>
  </si>
  <si>
    <t xml:space="preserve">INGRESO</t>
  </si>
  <si>
    <t xml:space="preserve">TOTAL MOTOCICLETAS</t>
  </si>
  <si>
    <t xml:space="preserve">PROM. DIARIO DE AFORO</t>
  </si>
  <si>
    <t xml:space="preserve">PROM. DIARIO INGRESO</t>
  </si>
  <si>
    <t xml:space="preserve">TARIFA A (AUTOS)</t>
  </si>
  <si>
    <t xml:space="preserve">TARIFA A1  (1 EJE)</t>
  </si>
  <si>
    <t xml:space="preserve">AFORO </t>
  </si>
  <si>
    <t xml:space="preserve">TARIFA A2  (2 EJES)</t>
  </si>
  <si>
    <t xml:space="preserve">TOTAL AUTOS</t>
  </si>
  <si>
    <t xml:space="preserve">TARIFA B2-B4 (AUTOBUSES</t>
  </si>
  <si>
    <t xml:space="preserve">DE 2 A 4 EJES)</t>
  </si>
  <si>
    <t xml:space="preserve">TOTAL AUTOBUSES</t>
  </si>
  <si>
    <t xml:space="preserve">TARIFA C2-C4   (CAMIONES DE</t>
  </si>
  <si>
    <t xml:space="preserve">2 A 4 EJES)</t>
  </si>
  <si>
    <t xml:space="preserve">TARIFA C5-C6   (CAMIONES DE</t>
  </si>
  <si>
    <t xml:space="preserve">5 A 6 EJES)</t>
  </si>
  <si>
    <t xml:space="preserve">TARIFA C7-C9   (CAMIONES DE</t>
  </si>
  <si>
    <t xml:space="preserve">7 A 9 EJES)</t>
  </si>
  <si>
    <t xml:space="preserve">TOTAL CAMIONES</t>
  </si>
  <si>
    <t xml:space="preserve">TOTALES</t>
  </si>
  <si>
    <t xml:space="preserve">(*) Tarifa no incluye I.V.A</t>
  </si>
  <si>
    <t xml:space="preserve">CONTRAPRESTACION INGRESOS TARIFADOS</t>
  </si>
  <si>
    <t xml:space="preserve">MES</t>
  </si>
  <si>
    <t xml:space="preserve">I.V.A.  16%</t>
  </si>
  <si>
    <t xml:space="preserve">SEPTIEMBRE</t>
  </si>
  <si>
    <t xml:space="preserve">NOVIEMBRE</t>
  </si>
  <si>
    <t xml:space="preserve">DICIEMBRE</t>
  </si>
  <si>
    <t xml:space="preserve">AFORO E INGRESO DEL 01 DE ENERO AL 31 DE MARZO DE 2020</t>
  </si>
  <si>
    <t xml:space="preserve">CATEGORIA DE TARIFAS</t>
  </si>
  <si>
    <t xml:space="preserve">TARIFA</t>
  </si>
  <si>
    <t xml:space="preserve">ENERO-MARZO</t>
  </si>
  <si>
    <t xml:space="preserve">TARIFA M (MOTOCICLETAS)</t>
  </si>
  <si>
    <t xml:space="preserve">TARIFA  A2</t>
  </si>
  <si>
    <t xml:space="preserve">(AUTOS CON REMOLQUE 1 EJE)</t>
  </si>
  <si>
    <t xml:space="preserve">TARIFA A3</t>
  </si>
  <si>
    <t xml:space="preserve">(AUTOS CON REMOLQUE 2 EJES)</t>
  </si>
  <si>
    <t xml:space="preserve">TARIFA B2-B4</t>
  </si>
  <si>
    <t xml:space="preserve">(AUTOBUSES DE 2 A 4 EJES)</t>
  </si>
  <si>
    <t xml:space="preserve">TARIFA C2-C4</t>
  </si>
  <si>
    <t xml:space="preserve">(CAMIONES DE 2 A 4 EJES)</t>
  </si>
  <si>
    <t xml:space="preserve"> </t>
  </si>
  <si>
    <t xml:space="preserve">TARIFA C5-C6</t>
  </si>
  <si>
    <t xml:space="preserve">(CAMIONES DE 5 A 6 EJES)</t>
  </si>
  <si>
    <t xml:space="preserve">TARIFA C7-C9</t>
  </si>
  <si>
    <t xml:space="preserve">(CAMIONES DE 7 A 9 EJES)</t>
  </si>
  <si>
    <t xml:space="preserve">*  Tarifas  incluyen  I.V.A.</t>
  </si>
  <si>
    <t xml:space="preserve">AFORO E INGRESO DEL 01 DE ABRIL AL 30 DE JUNIO  DE 2020</t>
  </si>
  <si>
    <t xml:space="preserve">ABRIL - JUNIO</t>
  </si>
  <si>
    <t xml:space="preserve">TARIFA  A1</t>
  </si>
  <si>
    <t xml:space="preserve">TARIFA A2</t>
  </si>
  <si>
    <t xml:space="preserve">*  Estas tarifas incluyen I.V.A. </t>
  </si>
  <si>
    <t xml:space="preserve">AFORO E INGRESO DEL 01 DE JULIO  AL 30 DE SEPTIEMBRE  DE 2020</t>
  </si>
  <si>
    <t xml:space="preserve">JULIO-SEPTIEMBRE</t>
  </si>
  <si>
    <t xml:space="preserve">*  Estas tarifas incluyen I.V.A.</t>
  </si>
  <si>
    <t xml:space="preserve">AFORO E INGRESO DEL 01 DE OCTUBRE  AL 31 DE DICIEMBRE DE 2020</t>
  </si>
  <si>
    <t xml:space="preserve">NOVIEMBRE </t>
  </si>
  <si>
    <t xml:space="preserve">OCTUBRE-DICIEMBRE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</si>
</sst>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0%"/>
    <numFmt numFmtId="168" formatCode="_-* #,##0.00_-;\-* #,##0.00_-;_-* \-??_-;_-@_-"/>
    <numFmt numFmtId="169" formatCode="0.00"/>
    <numFmt numFmtId="170" formatCode="0"/>
    <numFmt numFmtId="171" formatCode="0.0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b val="true"/>
      <sz val="7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F7F7"/>
        <bgColor rgb="FFFFFFCC"/>
      </patternFill>
    </fill>
    <fill>
      <patternFill patternType="solid">
        <fgColor rgb="FFA0A0A0"/>
        <bgColor rgb="FFC0C0C0"/>
      </patternFill>
    </fill>
    <fill>
      <patternFill patternType="solid">
        <fgColor rgb="FFE0E0E0"/>
        <bgColor rgb="FFF7F7F7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7F7F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0A0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5"/>
  <sheetViews>
    <sheetView showFormulas="false" showGridLines="true" showRowColHeaders="true" showZeros="true" rightToLeft="false" tabSelected="true" showOutlineSymbols="true" defaultGridColor="true" view="normal" topLeftCell="G2" colorId="64" zoomScale="140" zoomScaleNormal="140" zoomScalePageLayoutView="100" workbookViewId="0">
      <selection pane="topLeft" activeCell="M3" activeCellId="0" sqref="M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9.28"/>
    <col collapsed="false" customWidth="true" hidden="false" outlineLevel="0" max="3" min="3" style="0" width="9"/>
    <col collapsed="false" customWidth="true" hidden="false" outlineLevel="0" max="5" min="4" style="0" width="9.43"/>
    <col collapsed="false" customWidth="true" hidden="false" outlineLevel="0" max="7" min="6" style="0" width="9.14"/>
    <col collapsed="false" customWidth="true" hidden="false" outlineLevel="0" max="8" min="8" style="0" width="8.85"/>
    <col collapsed="false" customWidth="true" hidden="false" outlineLevel="0" max="9" min="9" style="0" width="8.14"/>
    <col collapsed="false" customWidth="true" hidden="false" outlineLevel="0" max="10" min="10" style="0" width="8.57"/>
    <col collapsed="false" customWidth="true" hidden="false" outlineLevel="0" max="11" min="11" style="0" width="9"/>
    <col collapsed="false" customWidth="true" hidden="false" outlineLevel="0" max="12" min="12" style="0" width="9.43"/>
    <col collapsed="false" customWidth="true" hidden="false" outlineLevel="0" max="13" min="13" style="0" width="8.28"/>
    <col collapsed="false" customWidth="true" hidden="false" outlineLevel="0" max="15" min="14" style="0" width="9.43"/>
  </cols>
  <sheetData>
    <row r="1" customFormat="false" ht="16.5" hidden="false" customHeight="true" outlineLevel="0" collapsed="false">
      <c r="A1" s="1" t="s">
        <v>0</v>
      </c>
    </row>
    <row r="2" s="2" customFormat="true" ht="14.35" hidden="false" customHeight="true" outlineLevel="0" collapsed="false">
      <c r="A2" s="2" t="s">
        <v>1</v>
      </c>
      <c r="H2" s="2" t="s">
        <v>2</v>
      </c>
    </row>
    <row r="3" customFormat="false" ht="18.1" hidden="false" customHeight="true" outlineLevel="0" collapsed="false">
      <c r="A3" s="3" t="s">
        <v>3</v>
      </c>
      <c r="M3" s="4"/>
      <c r="N3" s="4"/>
      <c r="O3" s="4"/>
    </row>
    <row r="4" customFormat="false" ht="7.5" hidden="false" customHeight="true" outlineLevel="0" collapsed="false"/>
    <row r="5" s="7" customFormat="true" ht="36.75" hidden="false" customHeight="false" outlineLevel="0" collapsed="false">
      <c r="A5" s="5" t="s">
        <v>4</v>
      </c>
      <c r="B5" s="6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15</v>
      </c>
      <c r="M5" s="5" t="s">
        <v>16</v>
      </c>
      <c r="N5" s="5" t="s">
        <v>17</v>
      </c>
      <c r="O5" s="5" t="s">
        <v>18</v>
      </c>
    </row>
    <row r="6" customFormat="false" ht="5.25" hidden="false" customHeight="true" outlineLevel="0" collapsed="false"/>
    <row r="7" customFormat="false" ht="10.5" hidden="false" customHeight="true" outlineLevel="0" collapsed="false">
      <c r="A7" s="8" t="s">
        <v>19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customFormat="false" ht="9.75" hidden="false" customHeight="true" outlineLevel="0" collapsed="false">
      <c r="A8" s="11" t="s">
        <v>20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 t="n">
        <f aca="false">SUM(C8:N8)</f>
        <v>0</v>
      </c>
    </row>
    <row r="9" customFormat="false" ht="9.75" hidden="false" customHeight="true" outlineLevel="0" collapsed="false">
      <c r="A9" s="11" t="s">
        <v>21</v>
      </c>
      <c r="B9" s="12"/>
      <c r="C9" s="14" t="n">
        <f aca="false">+C8*B7</f>
        <v>0</v>
      </c>
      <c r="D9" s="13" t="n">
        <f aca="false">+D8*B7</f>
        <v>0</v>
      </c>
      <c r="E9" s="13" t="n">
        <f aca="false">+E8*B7</f>
        <v>0</v>
      </c>
      <c r="F9" s="13" t="n">
        <f aca="false">+F8*B7</f>
        <v>0</v>
      </c>
      <c r="G9" s="13" t="n">
        <f aca="false">+G8*B7</f>
        <v>0</v>
      </c>
      <c r="H9" s="13" t="n">
        <f aca="false">+H8*B7</f>
        <v>0</v>
      </c>
      <c r="I9" s="13" t="n">
        <f aca="false">+I8*B7</f>
        <v>0</v>
      </c>
      <c r="J9" s="13" t="n">
        <f aca="false">+J8*B7</f>
        <v>0</v>
      </c>
      <c r="K9" s="13" t="n">
        <f aca="false">+K8*B7</f>
        <v>0</v>
      </c>
      <c r="L9" s="13" t="n">
        <f aca="false">+L8*B7</f>
        <v>0</v>
      </c>
      <c r="M9" s="13" t="n">
        <f aca="false">+M8*B7</f>
        <v>0</v>
      </c>
      <c r="N9" s="13" t="n">
        <f aca="false">+N8*B7</f>
        <v>0</v>
      </c>
      <c r="O9" s="13" t="n">
        <f aca="false">SUM(C9:N9)</f>
        <v>0</v>
      </c>
    </row>
    <row r="10" customFormat="false" ht="9" hidden="false" customHeight="true" outlineLevel="0" collapsed="false">
      <c r="A10" s="15" t="s">
        <v>22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customFormat="false" ht="9" hidden="false" customHeight="true" outlineLevel="0" collapsed="false">
      <c r="A11" s="18" t="s">
        <v>20</v>
      </c>
      <c r="B11" s="19"/>
      <c r="C11" s="20" t="n">
        <f aca="false">C8</f>
        <v>0</v>
      </c>
      <c r="D11" s="20" t="n">
        <f aca="false">D8</f>
        <v>0</v>
      </c>
      <c r="E11" s="20" t="n">
        <f aca="false">E8</f>
        <v>0</v>
      </c>
      <c r="F11" s="20" t="n">
        <f aca="false">F8</f>
        <v>0</v>
      </c>
      <c r="G11" s="20" t="n">
        <f aca="false">G8</f>
        <v>0</v>
      </c>
      <c r="H11" s="20" t="n">
        <f aca="false">H8</f>
        <v>0</v>
      </c>
      <c r="I11" s="20" t="n">
        <f aca="false">I8</f>
        <v>0</v>
      </c>
      <c r="J11" s="20" t="n">
        <f aca="false">J8</f>
        <v>0</v>
      </c>
      <c r="K11" s="20" t="n">
        <f aca="false">K8</f>
        <v>0</v>
      </c>
      <c r="L11" s="20" t="n">
        <f aca="false">L8</f>
        <v>0</v>
      </c>
      <c r="M11" s="20" t="n">
        <f aca="false">M8</f>
        <v>0</v>
      </c>
      <c r="N11" s="20" t="n">
        <f aca="false">N8</f>
        <v>0</v>
      </c>
      <c r="O11" s="20" t="n">
        <f aca="false">SUM(C11:N11)</f>
        <v>0</v>
      </c>
    </row>
    <row r="12" customFormat="false" ht="9" hidden="false" customHeight="true" outlineLevel="0" collapsed="false">
      <c r="A12" s="18" t="s">
        <v>21</v>
      </c>
      <c r="B12" s="19"/>
      <c r="C12" s="20" t="n">
        <f aca="false">C9</f>
        <v>0</v>
      </c>
      <c r="D12" s="20" t="n">
        <f aca="false">D9</f>
        <v>0</v>
      </c>
      <c r="E12" s="20" t="n">
        <f aca="false">E9</f>
        <v>0</v>
      </c>
      <c r="F12" s="20" t="n">
        <f aca="false">F9</f>
        <v>0</v>
      </c>
      <c r="G12" s="20" t="n">
        <f aca="false">G9</f>
        <v>0</v>
      </c>
      <c r="H12" s="20" t="n">
        <f aca="false">H9</f>
        <v>0</v>
      </c>
      <c r="I12" s="20" t="n">
        <f aca="false">I9</f>
        <v>0</v>
      </c>
      <c r="J12" s="20" t="n">
        <f aca="false">J9</f>
        <v>0</v>
      </c>
      <c r="K12" s="20" t="n">
        <f aca="false">K9</f>
        <v>0</v>
      </c>
      <c r="L12" s="20" t="n">
        <f aca="false">L9</f>
        <v>0</v>
      </c>
      <c r="M12" s="20" t="n">
        <f aca="false">M9</f>
        <v>0</v>
      </c>
      <c r="N12" s="20" t="n">
        <f aca="false">N9</f>
        <v>0</v>
      </c>
      <c r="O12" s="20" t="n">
        <f aca="false">SUM(C12:N12)</f>
        <v>0</v>
      </c>
    </row>
    <row r="13" customFormat="false" ht="9" hidden="false" customHeight="true" outlineLevel="0" collapsed="false">
      <c r="A13" s="11" t="s">
        <v>23</v>
      </c>
      <c r="B13" s="19"/>
      <c r="C13" s="13" t="n">
        <f aca="false">C11/29</f>
        <v>0</v>
      </c>
      <c r="D13" s="13" t="n">
        <f aca="false">D11/29</f>
        <v>0</v>
      </c>
      <c r="E13" s="13" t="n">
        <f aca="false">E11/31</f>
        <v>0</v>
      </c>
      <c r="F13" s="13" t="n">
        <f aca="false">F11/30</f>
        <v>0</v>
      </c>
      <c r="G13" s="13" t="n">
        <f aca="false">G11/31</f>
        <v>0</v>
      </c>
      <c r="H13" s="13" t="n">
        <f aca="false">H11/30</f>
        <v>0</v>
      </c>
      <c r="I13" s="13" t="n">
        <f aca="false">I11/31</f>
        <v>0</v>
      </c>
      <c r="J13" s="13" t="n">
        <f aca="false">J11/31</f>
        <v>0</v>
      </c>
      <c r="K13" s="13" t="n">
        <f aca="false">K11/30</f>
        <v>0</v>
      </c>
      <c r="L13" s="13" t="n">
        <f aca="false">L11/31</f>
        <v>0</v>
      </c>
      <c r="M13" s="13" t="n">
        <f aca="false">M11/30</f>
        <v>0</v>
      </c>
      <c r="N13" s="13" t="n">
        <f aca="false">N11/31</f>
        <v>0</v>
      </c>
      <c r="O13" s="13" t="n">
        <f aca="false">SUM(C13:N13)/6</f>
        <v>0</v>
      </c>
    </row>
    <row r="14" customFormat="false" ht="9" hidden="false" customHeight="true" outlineLevel="0" collapsed="false">
      <c r="A14" s="11" t="s">
        <v>24</v>
      </c>
      <c r="B14" s="19"/>
      <c r="C14" s="13" t="n">
        <f aca="false">C12/29</f>
        <v>0</v>
      </c>
      <c r="D14" s="13" t="n">
        <f aca="false">D12/29</f>
        <v>0</v>
      </c>
      <c r="E14" s="13" t="n">
        <f aca="false">E12/31</f>
        <v>0</v>
      </c>
      <c r="F14" s="13" t="n">
        <f aca="false">F12/30</f>
        <v>0</v>
      </c>
      <c r="G14" s="13" t="n">
        <f aca="false">G12/31</f>
        <v>0</v>
      </c>
      <c r="H14" s="13" t="n">
        <f aca="false">H12/30</f>
        <v>0</v>
      </c>
      <c r="I14" s="13" t="n">
        <f aca="false">I12/31</f>
        <v>0</v>
      </c>
      <c r="J14" s="13" t="n">
        <f aca="false">J12/31</f>
        <v>0</v>
      </c>
      <c r="K14" s="13" t="n">
        <f aca="false">K12/30</f>
        <v>0</v>
      </c>
      <c r="L14" s="13" t="n">
        <f aca="false">L12/31</f>
        <v>0</v>
      </c>
      <c r="M14" s="13" t="n">
        <f aca="false">M12/30</f>
        <v>0</v>
      </c>
      <c r="N14" s="13" t="n">
        <f aca="false">N12/31</f>
        <v>0</v>
      </c>
      <c r="O14" s="13" t="n">
        <f aca="false">SUM(C14:N14)/6</f>
        <v>0</v>
      </c>
    </row>
    <row r="15" customFormat="false" ht="3.75" hidden="false" customHeight="true" outlineLevel="0" collapsed="false">
      <c r="A15" s="21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="10" customFormat="true" ht="12.8" hidden="false" customHeight="false" outlineLevel="0" collapsed="false">
      <c r="A16" s="8" t="s">
        <v>25</v>
      </c>
      <c r="B16" s="9"/>
    </row>
    <row r="17" s="11" customFormat="true" ht="12.8" hidden="false" customHeight="false" outlineLevel="0" collapsed="false">
      <c r="A17" s="11" t="s">
        <v>20</v>
      </c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 t="n">
        <f aca="false">SUM(C17:N17)</f>
        <v>0</v>
      </c>
    </row>
    <row r="18" s="11" customFormat="true" ht="9" hidden="false" customHeight="false" outlineLevel="0" collapsed="false">
      <c r="A18" s="11" t="s">
        <v>21</v>
      </c>
      <c r="B18" s="12"/>
      <c r="C18" s="13" t="n">
        <f aca="false">+C17*B16</f>
        <v>0</v>
      </c>
      <c r="D18" s="13" t="n">
        <f aca="false">+D17*B16</f>
        <v>0</v>
      </c>
      <c r="E18" s="13" t="n">
        <f aca="false">+E17*B16</f>
        <v>0</v>
      </c>
      <c r="F18" s="13" t="n">
        <f aca="false">+F17*B16</f>
        <v>0</v>
      </c>
      <c r="G18" s="13" t="n">
        <f aca="false">+G17*B16</f>
        <v>0</v>
      </c>
      <c r="H18" s="13" t="n">
        <f aca="false">+H17*B16</f>
        <v>0</v>
      </c>
      <c r="I18" s="13" t="n">
        <f aca="false">+I17*B16</f>
        <v>0</v>
      </c>
      <c r="J18" s="13" t="n">
        <f aca="false">+J17*B16</f>
        <v>0</v>
      </c>
      <c r="K18" s="13" t="n">
        <f aca="false">+K17*B16</f>
        <v>0</v>
      </c>
      <c r="L18" s="13" t="n">
        <f aca="false">+L17*B16</f>
        <v>0</v>
      </c>
      <c r="M18" s="13" t="n">
        <f aca="false">+M17*B16</f>
        <v>0</v>
      </c>
      <c r="N18" s="13" t="n">
        <f aca="false">+N17*B16</f>
        <v>0</v>
      </c>
      <c r="O18" s="13" t="n">
        <f aca="false">SUM(C18:N18)</f>
        <v>0</v>
      </c>
    </row>
    <row r="19" customFormat="false" ht="9.75" hidden="false" customHeight="true" outlineLevel="0" collapsed="false">
      <c r="A19" s="8" t="s">
        <v>26</v>
      </c>
      <c r="B19" s="9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="11" customFormat="true" ht="12.8" hidden="false" customHeight="false" outlineLevel="0" collapsed="false">
      <c r="A20" s="11" t="s">
        <v>27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n">
        <f aca="false">SUM(C21:N21)</f>
        <v>0</v>
      </c>
    </row>
    <row r="21" s="11" customFormat="true" ht="9" hidden="false" customHeight="false" outlineLevel="0" collapsed="false">
      <c r="A21" s="11" t="s">
        <v>21</v>
      </c>
      <c r="B21" s="12"/>
      <c r="C21" s="13" t="n">
        <f aca="false">+C20*B19</f>
        <v>0</v>
      </c>
      <c r="D21" s="13" t="n">
        <f aca="false">+D20*B19</f>
        <v>0</v>
      </c>
      <c r="E21" s="13" t="n">
        <f aca="false">+E20*B19</f>
        <v>0</v>
      </c>
      <c r="F21" s="13" t="n">
        <f aca="false">+F20*B19</f>
        <v>0</v>
      </c>
      <c r="G21" s="13" t="n">
        <f aca="false">+G20*B19</f>
        <v>0</v>
      </c>
      <c r="H21" s="13" t="n">
        <f aca="false">+H20*B19</f>
        <v>0</v>
      </c>
      <c r="I21" s="13" t="n">
        <f aca="false">+I20*B19</f>
        <v>0</v>
      </c>
      <c r="J21" s="13" t="n">
        <f aca="false">+J20*B19</f>
        <v>0</v>
      </c>
      <c r="K21" s="13" t="n">
        <f aca="false">+K20*B19</f>
        <v>0</v>
      </c>
      <c r="L21" s="13" t="n">
        <f aca="false">+L20*B19</f>
        <v>0</v>
      </c>
      <c r="M21" s="13" t="n">
        <f aca="false">+M20*B19</f>
        <v>0</v>
      </c>
      <c r="N21" s="13" t="n">
        <f aca="false">+N20*B19</f>
        <v>0</v>
      </c>
      <c r="O21" s="13" t="n">
        <f aca="false">SUM(C21:N21)</f>
        <v>0</v>
      </c>
    </row>
    <row r="22" customFormat="false" ht="12" hidden="false" customHeight="true" outlineLevel="0" collapsed="false">
      <c r="A22" s="8" t="s">
        <v>28</v>
      </c>
      <c r="B22" s="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="11" customFormat="true" ht="12.8" hidden="false" customHeight="false" outlineLevel="0" collapsed="false">
      <c r="A23" s="11" t="s">
        <v>20</v>
      </c>
      <c r="B23" s="19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 t="n">
        <f aca="false">SUM(C23:N23)</f>
        <v>0</v>
      </c>
    </row>
    <row r="24" s="11" customFormat="true" ht="9" hidden="false" customHeight="false" outlineLevel="0" collapsed="false">
      <c r="A24" s="11" t="s">
        <v>21</v>
      </c>
      <c r="B24" s="19"/>
      <c r="C24" s="13" t="n">
        <f aca="false">+C23*B22</f>
        <v>0</v>
      </c>
      <c r="D24" s="13" t="n">
        <f aca="false">+D23*B22</f>
        <v>0</v>
      </c>
      <c r="E24" s="13" t="n">
        <f aca="false">+E23*B22</f>
        <v>0</v>
      </c>
      <c r="F24" s="13" t="n">
        <f aca="false">+F23*B22</f>
        <v>0</v>
      </c>
      <c r="G24" s="13" t="n">
        <f aca="false">+G23*B22</f>
        <v>0</v>
      </c>
      <c r="H24" s="13" t="n">
        <f aca="false">+H23*B22</f>
        <v>0</v>
      </c>
      <c r="I24" s="13" t="n">
        <f aca="false">+I23*B22</f>
        <v>0</v>
      </c>
      <c r="J24" s="13" t="n">
        <f aca="false">+J23*B22</f>
        <v>0</v>
      </c>
      <c r="K24" s="13" t="n">
        <f aca="false">+K23*B22</f>
        <v>0</v>
      </c>
      <c r="L24" s="13" t="n">
        <f aca="false">+L23*B22</f>
        <v>0</v>
      </c>
      <c r="M24" s="13" t="n">
        <f aca="false">+M23*B22</f>
        <v>0</v>
      </c>
      <c r="N24" s="13" t="n">
        <f aca="false">+N23*B22</f>
        <v>0</v>
      </c>
      <c r="O24" s="13" t="n">
        <f aca="false">SUM(C24:N24)</f>
        <v>0</v>
      </c>
    </row>
    <row r="25" customFormat="false" ht="10.5" hidden="false" customHeight="true" outlineLevel="0" collapsed="false">
      <c r="A25" s="15" t="s">
        <v>29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="11" customFormat="true" ht="9" hidden="false" customHeight="false" outlineLevel="0" collapsed="false">
      <c r="A26" s="18" t="s">
        <v>20</v>
      </c>
      <c r="B26" s="19"/>
      <c r="C26" s="20" t="n">
        <f aca="false">C17+C20+C23</f>
        <v>0</v>
      </c>
      <c r="D26" s="20" t="n">
        <f aca="false">D17+D20+D23</f>
        <v>0</v>
      </c>
      <c r="E26" s="20" t="n">
        <f aca="false">E17+E20+E23</f>
        <v>0</v>
      </c>
      <c r="F26" s="20" t="n">
        <f aca="false">F17+F20+F23</f>
        <v>0</v>
      </c>
      <c r="G26" s="20" t="n">
        <f aca="false">G17+G20+G23</f>
        <v>0</v>
      </c>
      <c r="H26" s="20" t="n">
        <f aca="false">H17+H20+H23</f>
        <v>0</v>
      </c>
      <c r="I26" s="20" t="n">
        <f aca="false">I17+I20+I23</f>
        <v>0</v>
      </c>
      <c r="J26" s="20" t="n">
        <f aca="false">J17+J20+J23</f>
        <v>0</v>
      </c>
      <c r="K26" s="20" t="n">
        <f aca="false">K17+K20+K23</f>
        <v>0</v>
      </c>
      <c r="L26" s="20" t="n">
        <f aca="false">L17+L20+L23</f>
        <v>0</v>
      </c>
      <c r="M26" s="20" t="n">
        <f aca="false">M17+M20+M23</f>
        <v>0</v>
      </c>
      <c r="N26" s="20" t="n">
        <f aca="false">N17+N20+N23</f>
        <v>0</v>
      </c>
      <c r="O26" s="20" t="n">
        <f aca="false">SUM(C26:N26)</f>
        <v>0</v>
      </c>
    </row>
    <row r="27" s="11" customFormat="true" ht="9" hidden="false" customHeight="false" outlineLevel="0" collapsed="false">
      <c r="A27" s="18" t="s">
        <v>21</v>
      </c>
      <c r="B27" s="19"/>
      <c r="C27" s="20" t="n">
        <f aca="false">C18+C21+C24</f>
        <v>0</v>
      </c>
      <c r="D27" s="20" t="n">
        <f aca="false">D18+D21+D24</f>
        <v>0</v>
      </c>
      <c r="E27" s="20" t="n">
        <f aca="false">E18+E21+E24</f>
        <v>0</v>
      </c>
      <c r="F27" s="20" t="n">
        <f aca="false">F18+F21+F24</f>
        <v>0</v>
      </c>
      <c r="G27" s="20" t="n">
        <f aca="false">G18+G21+G24</f>
        <v>0</v>
      </c>
      <c r="H27" s="20" t="n">
        <f aca="false">H18+H21+H24</f>
        <v>0</v>
      </c>
      <c r="I27" s="20" t="n">
        <f aca="false">I18+I21+I24</f>
        <v>0</v>
      </c>
      <c r="J27" s="20" t="n">
        <f aca="false">J18+J21+J24</f>
        <v>0</v>
      </c>
      <c r="K27" s="20" t="n">
        <f aca="false">K18+K21+K24</f>
        <v>0</v>
      </c>
      <c r="L27" s="20" t="n">
        <f aca="false">L18+L21+L24</f>
        <v>0</v>
      </c>
      <c r="M27" s="20" t="n">
        <f aca="false">M18+M21+M24</f>
        <v>0</v>
      </c>
      <c r="N27" s="20" t="n">
        <f aca="false">N18+N21+N24</f>
        <v>0</v>
      </c>
      <c r="O27" s="20" t="n">
        <f aca="false">SUM(C27:N27)</f>
        <v>0</v>
      </c>
    </row>
    <row r="28" s="11" customFormat="true" ht="9" hidden="false" customHeight="false" outlineLevel="0" collapsed="false">
      <c r="A28" s="11" t="s">
        <v>23</v>
      </c>
      <c r="B28" s="19"/>
      <c r="C28" s="13" t="n">
        <f aca="false">C26/31</f>
        <v>0</v>
      </c>
      <c r="D28" s="13" t="n">
        <f aca="false">D26/29</f>
        <v>0</v>
      </c>
      <c r="E28" s="13" t="n">
        <f aca="false">E26/31</f>
        <v>0</v>
      </c>
      <c r="F28" s="13" t="n">
        <f aca="false">F26/30</f>
        <v>0</v>
      </c>
      <c r="G28" s="13" t="n">
        <f aca="false">G26/31</f>
        <v>0</v>
      </c>
      <c r="H28" s="13" t="n">
        <f aca="false">H26/30</f>
        <v>0</v>
      </c>
      <c r="I28" s="13" t="n">
        <f aca="false">I26/31</f>
        <v>0</v>
      </c>
      <c r="J28" s="13" t="n">
        <f aca="false">J26/31</f>
        <v>0</v>
      </c>
      <c r="K28" s="13" t="n">
        <f aca="false">K26/30</f>
        <v>0</v>
      </c>
      <c r="L28" s="13" t="n">
        <f aca="false">L26/31</f>
        <v>0</v>
      </c>
      <c r="M28" s="13" t="n">
        <f aca="false">M26/30</f>
        <v>0</v>
      </c>
      <c r="N28" s="13" t="n">
        <f aca="false">N26/31</f>
        <v>0</v>
      </c>
      <c r="O28" s="13" t="n">
        <f aca="false">SUM(C28:N28)/6</f>
        <v>0</v>
      </c>
    </row>
    <row r="29" s="11" customFormat="true" ht="9" hidden="false" customHeight="false" outlineLevel="0" collapsed="false">
      <c r="A29" s="11" t="s">
        <v>24</v>
      </c>
      <c r="B29" s="19"/>
      <c r="C29" s="13" t="n">
        <f aca="false">C27/31</f>
        <v>0</v>
      </c>
      <c r="D29" s="13" t="n">
        <f aca="false">D27/29</f>
        <v>0</v>
      </c>
      <c r="E29" s="13" t="n">
        <f aca="false">E27/31</f>
        <v>0</v>
      </c>
      <c r="F29" s="13" t="n">
        <f aca="false">F27/30</f>
        <v>0</v>
      </c>
      <c r="G29" s="13" t="n">
        <f aca="false">G27/31</f>
        <v>0</v>
      </c>
      <c r="H29" s="13" t="n">
        <f aca="false">H27/30</f>
        <v>0</v>
      </c>
      <c r="I29" s="13" t="n">
        <f aca="false">I27/31</f>
        <v>0</v>
      </c>
      <c r="J29" s="13" t="n">
        <f aca="false">J27/31</f>
        <v>0</v>
      </c>
      <c r="K29" s="13" t="n">
        <f aca="false">K27/30</f>
        <v>0</v>
      </c>
      <c r="L29" s="13" t="n">
        <f aca="false">L27/31</f>
        <v>0</v>
      </c>
      <c r="M29" s="13" t="n">
        <f aca="false">M27/30</f>
        <v>0</v>
      </c>
      <c r="N29" s="13" t="n">
        <f aca="false">N27/31</f>
        <v>0</v>
      </c>
      <c r="O29" s="13" t="n">
        <f aca="false">SUM(C29:N29)/6</f>
        <v>0</v>
      </c>
    </row>
    <row r="30" customFormat="false" ht="3.75" hidden="false" customHeight="true" outlineLevel="0" collapsed="false">
      <c r="A30" s="21"/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customFormat="false" ht="10.5" hidden="false" customHeight="true" outlineLevel="0" collapsed="false">
      <c r="A31" s="18" t="s">
        <v>30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customFormat="false" ht="10.5" hidden="false" customHeight="true" outlineLevel="0" collapsed="false">
      <c r="A32" s="8" t="s">
        <v>31</v>
      </c>
      <c r="B32" s="9" t="n">
        <v>21.55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="11" customFormat="true" ht="12.8" hidden="false" customHeight="false" outlineLevel="0" collapsed="false">
      <c r="A33" s="11" t="s">
        <v>20</v>
      </c>
      <c r="B33" s="19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 t="n">
        <f aca="false">SUM(C33:N33)</f>
        <v>0</v>
      </c>
    </row>
    <row r="34" s="11" customFormat="true" ht="9" hidden="false" customHeight="false" outlineLevel="0" collapsed="false">
      <c r="A34" s="11" t="s">
        <v>21</v>
      </c>
      <c r="B34" s="19"/>
      <c r="C34" s="13" t="n">
        <f aca="false">+C33*B32</f>
        <v>0</v>
      </c>
      <c r="D34" s="13" t="n">
        <f aca="false">+D33*B32</f>
        <v>0</v>
      </c>
      <c r="E34" s="13" t="n">
        <f aca="false">+E33*B32</f>
        <v>0</v>
      </c>
      <c r="F34" s="13" t="n">
        <f aca="false">+F33*B32</f>
        <v>0</v>
      </c>
      <c r="G34" s="13" t="n">
        <f aca="false">+G33*B32</f>
        <v>0</v>
      </c>
      <c r="H34" s="13" t="n">
        <f aca="false">+H33*B32</f>
        <v>0</v>
      </c>
      <c r="I34" s="13" t="n">
        <f aca="false">+I33*B32</f>
        <v>0</v>
      </c>
      <c r="J34" s="13" t="n">
        <f aca="false">+J33*B32</f>
        <v>0</v>
      </c>
      <c r="K34" s="13" t="n">
        <f aca="false">+K33*B32</f>
        <v>0</v>
      </c>
      <c r="L34" s="13" t="n">
        <f aca="false">+L33*B32</f>
        <v>0</v>
      </c>
      <c r="M34" s="13" t="n">
        <f aca="false">+M33*B32</f>
        <v>0</v>
      </c>
      <c r="N34" s="13" t="n">
        <f aca="false">+N33*B32</f>
        <v>0</v>
      </c>
      <c r="O34" s="13" t="n">
        <f aca="false">SUM(C34:N34)</f>
        <v>0</v>
      </c>
    </row>
    <row r="35" customFormat="false" ht="12" hidden="false" customHeight="true" outlineLevel="0" collapsed="false">
      <c r="A35" s="15" t="s">
        <v>32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="11" customFormat="true" ht="9" hidden="false" customHeight="false" outlineLevel="0" collapsed="false">
      <c r="A36" s="18" t="s">
        <v>20</v>
      </c>
      <c r="B36" s="19"/>
      <c r="C36" s="20" t="n">
        <f aca="false">C33</f>
        <v>0</v>
      </c>
      <c r="D36" s="20" t="n">
        <f aca="false">D33</f>
        <v>0</v>
      </c>
      <c r="E36" s="20" t="n">
        <f aca="false">E33</f>
        <v>0</v>
      </c>
      <c r="F36" s="20" t="n">
        <f aca="false">F33</f>
        <v>0</v>
      </c>
      <c r="G36" s="20" t="n">
        <f aca="false">G33</f>
        <v>0</v>
      </c>
      <c r="H36" s="20" t="n">
        <f aca="false">H33</f>
        <v>0</v>
      </c>
      <c r="I36" s="20" t="n">
        <f aca="false">I33</f>
        <v>0</v>
      </c>
      <c r="J36" s="20" t="n">
        <f aca="false">J33</f>
        <v>0</v>
      </c>
      <c r="K36" s="20" t="n">
        <f aca="false">K33</f>
        <v>0</v>
      </c>
      <c r="L36" s="20" t="n">
        <f aca="false">L33</f>
        <v>0</v>
      </c>
      <c r="M36" s="20" t="n">
        <f aca="false">M33</f>
        <v>0</v>
      </c>
      <c r="N36" s="20" t="n">
        <f aca="false">N33</f>
        <v>0</v>
      </c>
      <c r="O36" s="20" t="n">
        <f aca="false">SUM(C36:N36)</f>
        <v>0</v>
      </c>
    </row>
    <row r="37" s="11" customFormat="true" ht="9" hidden="false" customHeight="false" outlineLevel="0" collapsed="false">
      <c r="A37" s="18" t="s">
        <v>21</v>
      </c>
      <c r="B37" s="19"/>
      <c r="C37" s="20" t="n">
        <f aca="false">C34</f>
        <v>0</v>
      </c>
      <c r="D37" s="20" t="n">
        <f aca="false">D34</f>
        <v>0</v>
      </c>
      <c r="E37" s="20" t="n">
        <f aca="false">E34</f>
        <v>0</v>
      </c>
      <c r="F37" s="20" t="n">
        <f aca="false">F34</f>
        <v>0</v>
      </c>
      <c r="G37" s="20" t="n">
        <f aca="false">G34</f>
        <v>0</v>
      </c>
      <c r="H37" s="20" t="n">
        <f aca="false">H34</f>
        <v>0</v>
      </c>
      <c r="I37" s="20" t="n">
        <f aca="false">I34</f>
        <v>0</v>
      </c>
      <c r="J37" s="20" t="n">
        <f aca="false">J34</f>
        <v>0</v>
      </c>
      <c r="K37" s="20" t="n">
        <f aca="false">K34</f>
        <v>0</v>
      </c>
      <c r="L37" s="20" t="n">
        <f aca="false">L34</f>
        <v>0</v>
      </c>
      <c r="M37" s="20" t="n">
        <f aca="false">M34</f>
        <v>0</v>
      </c>
      <c r="N37" s="20" t="n">
        <f aca="false">N34</f>
        <v>0</v>
      </c>
      <c r="O37" s="20" t="n">
        <f aca="false">SUM(C37:N37)</f>
        <v>0</v>
      </c>
    </row>
    <row r="38" s="11" customFormat="true" ht="9" hidden="false" customHeight="false" outlineLevel="0" collapsed="false">
      <c r="A38" s="11" t="s">
        <v>23</v>
      </c>
      <c r="B38" s="19"/>
      <c r="C38" s="13" t="n">
        <f aca="false">C36/31</f>
        <v>0</v>
      </c>
      <c r="D38" s="13" t="n">
        <f aca="false">D36/29</f>
        <v>0</v>
      </c>
      <c r="E38" s="13" t="n">
        <f aca="false">E36/31</f>
        <v>0</v>
      </c>
      <c r="F38" s="13" t="n">
        <f aca="false">F36/30</f>
        <v>0</v>
      </c>
      <c r="G38" s="13" t="n">
        <f aca="false">G36/31</f>
        <v>0</v>
      </c>
      <c r="H38" s="13" t="n">
        <f aca="false">H36/30</f>
        <v>0</v>
      </c>
      <c r="I38" s="13" t="n">
        <f aca="false">I36/31</f>
        <v>0</v>
      </c>
      <c r="J38" s="13" t="n">
        <f aca="false">J36/31</f>
        <v>0</v>
      </c>
      <c r="K38" s="13" t="n">
        <f aca="false">K36/30</f>
        <v>0</v>
      </c>
      <c r="L38" s="13" t="n">
        <f aca="false">L36/31</f>
        <v>0</v>
      </c>
      <c r="M38" s="13" t="n">
        <f aca="false">M36/30</f>
        <v>0</v>
      </c>
      <c r="N38" s="13" t="n">
        <f aca="false">N36/31</f>
        <v>0</v>
      </c>
      <c r="O38" s="13" t="n">
        <f aca="false">SUM(C38:N38)/6</f>
        <v>0</v>
      </c>
    </row>
    <row r="39" s="11" customFormat="true" ht="9" hidden="false" customHeight="false" outlineLevel="0" collapsed="false">
      <c r="A39" s="11" t="s">
        <v>24</v>
      </c>
      <c r="B39" s="19"/>
      <c r="C39" s="13" t="n">
        <f aca="false">C37/31</f>
        <v>0</v>
      </c>
      <c r="D39" s="13" t="n">
        <f aca="false">D37/29</f>
        <v>0</v>
      </c>
      <c r="E39" s="13" t="n">
        <f aca="false">E37/31</f>
        <v>0</v>
      </c>
      <c r="F39" s="13" t="n">
        <f aca="false">F37/30</f>
        <v>0</v>
      </c>
      <c r="G39" s="13" t="n">
        <f aca="false">G37/31</f>
        <v>0</v>
      </c>
      <c r="H39" s="13" t="n">
        <f aca="false">H37/30</f>
        <v>0</v>
      </c>
      <c r="I39" s="13" t="n">
        <f aca="false">I37/31</f>
        <v>0</v>
      </c>
      <c r="J39" s="13" t="n">
        <f aca="false">J37/31</f>
        <v>0</v>
      </c>
      <c r="K39" s="13" t="n">
        <f aca="false">K37/30</f>
        <v>0</v>
      </c>
      <c r="L39" s="13" t="n">
        <f aca="false">L37/31</f>
        <v>0</v>
      </c>
      <c r="M39" s="13" t="n">
        <f aca="false">M37/30</f>
        <v>0</v>
      </c>
      <c r="N39" s="13" t="n">
        <f aca="false">N37/31</f>
        <v>0</v>
      </c>
      <c r="O39" s="13" t="n">
        <f aca="false">SUM(C39:N39)/6</f>
        <v>0</v>
      </c>
    </row>
    <row r="40" customFormat="false" ht="3.75" hidden="false" customHeight="true" outlineLevel="0" collapsed="false">
      <c r="A40" s="21"/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customFormat="false" ht="11.25" hidden="false" customHeight="true" outlineLevel="0" collapsed="false">
      <c r="A41" s="8" t="s">
        <v>33</v>
      </c>
      <c r="B41" s="24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customFormat="false" ht="11.25" hidden="false" customHeight="true" outlineLevel="0" collapsed="false">
      <c r="A42" s="8" t="s">
        <v>34</v>
      </c>
      <c r="B42" s="9" t="n">
        <v>21.55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="11" customFormat="true" ht="12.8" hidden="false" customHeight="false" outlineLevel="0" collapsed="false">
      <c r="A43" s="11" t="s">
        <v>20</v>
      </c>
      <c r="B43" s="19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 t="n">
        <f aca="false">SUM(C43:N43)</f>
        <v>0</v>
      </c>
    </row>
    <row r="44" s="11" customFormat="true" ht="9" hidden="false" customHeight="false" outlineLevel="0" collapsed="false">
      <c r="A44" s="11" t="s">
        <v>21</v>
      </c>
      <c r="B44" s="19"/>
      <c r="C44" s="13" t="n">
        <f aca="false">+C43*B42</f>
        <v>0</v>
      </c>
      <c r="D44" s="13" t="n">
        <f aca="false">+D43*B42</f>
        <v>0</v>
      </c>
      <c r="E44" s="13" t="n">
        <f aca="false">+E43*B42</f>
        <v>0</v>
      </c>
      <c r="F44" s="13" t="n">
        <f aca="false">+F43*B42</f>
        <v>0</v>
      </c>
      <c r="G44" s="13" t="n">
        <f aca="false">+G43*B42</f>
        <v>0</v>
      </c>
      <c r="H44" s="13" t="n">
        <f aca="false">+H43*B42</f>
        <v>0</v>
      </c>
      <c r="I44" s="13" t="n">
        <f aca="false">+I43*B42</f>
        <v>0</v>
      </c>
      <c r="J44" s="13" t="n">
        <f aca="false">+J43*B42</f>
        <v>0</v>
      </c>
      <c r="K44" s="13" t="n">
        <f aca="false">+K43*B42</f>
        <v>0</v>
      </c>
      <c r="L44" s="13" t="n">
        <f aca="false">+L43*B42</f>
        <v>0</v>
      </c>
      <c r="M44" s="13" t="n">
        <f aca="false">+M43*B42</f>
        <v>0</v>
      </c>
      <c r="N44" s="13" t="n">
        <f aca="false">+N43*B42</f>
        <v>0</v>
      </c>
      <c r="O44" s="13" t="n">
        <f aca="false">SUM(C44:N44)</f>
        <v>0</v>
      </c>
    </row>
    <row r="45" customFormat="false" ht="12.75" hidden="false" customHeight="true" outlineLevel="0" collapsed="false">
      <c r="A45" s="8" t="s">
        <v>35</v>
      </c>
      <c r="B45" s="24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customFormat="false" ht="12.75" hidden="false" customHeight="true" outlineLevel="0" collapsed="false">
      <c r="A46" s="8" t="s">
        <v>36</v>
      </c>
      <c r="B46" s="9" t="n">
        <v>50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="11" customFormat="true" ht="12.8" hidden="false" customHeight="false" outlineLevel="0" collapsed="false">
      <c r="A47" s="11" t="s">
        <v>20</v>
      </c>
      <c r="B47" s="19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 t="n">
        <f aca="false">SUM(C47:N47)</f>
        <v>0</v>
      </c>
    </row>
    <row r="48" s="11" customFormat="true" ht="9" hidden="false" customHeight="false" outlineLevel="0" collapsed="false">
      <c r="A48" s="11" t="s">
        <v>21</v>
      </c>
      <c r="C48" s="13" t="n">
        <f aca="false">+C47*B46</f>
        <v>0</v>
      </c>
      <c r="D48" s="13" t="n">
        <f aca="false">+D47*B46</f>
        <v>0</v>
      </c>
      <c r="E48" s="13" t="n">
        <f aca="false">+E47*B46</f>
        <v>0</v>
      </c>
      <c r="F48" s="13" t="n">
        <f aca="false">+F47*B46</f>
        <v>0</v>
      </c>
      <c r="G48" s="13" t="n">
        <f aca="false">+G47*B46</f>
        <v>0</v>
      </c>
      <c r="H48" s="13" t="n">
        <f aca="false">+H47*B46</f>
        <v>0</v>
      </c>
      <c r="I48" s="13" t="n">
        <f aca="false">+I47*B46</f>
        <v>0</v>
      </c>
      <c r="J48" s="13" t="n">
        <f aca="false">+J47*B46</f>
        <v>0</v>
      </c>
      <c r="K48" s="13" t="n">
        <f aca="false">+K47*B46</f>
        <v>0</v>
      </c>
      <c r="L48" s="13" t="n">
        <f aca="false">+L47*B46</f>
        <v>0</v>
      </c>
      <c r="M48" s="13" t="n">
        <f aca="false">+M47*B46</f>
        <v>0</v>
      </c>
      <c r="N48" s="13" t="n">
        <f aca="false">+N47*B46</f>
        <v>0</v>
      </c>
      <c r="O48" s="13" t="n">
        <f aca="false">SUM(C48:N48)</f>
        <v>0</v>
      </c>
    </row>
    <row r="49" customFormat="false" ht="12.75" hidden="false" customHeight="true" outlineLevel="0" collapsed="false">
      <c r="A49" s="8" t="s">
        <v>37</v>
      </c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customFormat="false" ht="9.75" hidden="false" customHeight="true" outlineLevel="0" collapsed="false">
      <c r="A50" s="8" t="s">
        <v>38</v>
      </c>
      <c r="B50" s="9" t="n">
        <v>81.9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="11" customFormat="true" ht="12.8" hidden="false" customHeight="false" outlineLevel="0" collapsed="false">
      <c r="A51" s="11" t="s">
        <v>20</v>
      </c>
      <c r="B51" s="19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 t="n">
        <f aca="false">SUM(C51:N51)</f>
        <v>0</v>
      </c>
    </row>
    <row r="52" s="11" customFormat="true" ht="9" hidden="false" customHeight="false" outlineLevel="0" collapsed="false">
      <c r="A52" s="11" t="s">
        <v>21</v>
      </c>
      <c r="C52" s="13" t="n">
        <f aca="false">+C51*B50</f>
        <v>0</v>
      </c>
      <c r="D52" s="13" t="n">
        <f aca="false">+D51*B50</f>
        <v>0</v>
      </c>
      <c r="E52" s="13" t="n">
        <f aca="false">+E51*B50</f>
        <v>0</v>
      </c>
      <c r="F52" s="13" t="n">
        <f aca="false">+F51*B50</f>
        <v>0</v>
      </c>
      <c r="G52" s="13" t="n">
        <f aca="false">+G51*B50</f>
        <v>0</v>
      </c>
      <c r="H52" s="13" t="n">
        <f aca="false">+H51*B50</f>
        <v>0</v>
      </c>
      <c r="I52" s="13" t="n">
        <f aca="false">+I51*B50</f>
        <v>0</v>
      </c>
      <c r="J52" s="13" t="n">
        <f aca="false">+J51*B50</f>
        <v>0</v>
      </c>
      <c r="K52" s="13" t="n">
        <f aca="false">+K51*B50</f>
        <v>0</v>
      </c>
      <c r="L52" s="13" t="n">
        <f aca="false">+L51*B50</f>
        <v>0</v>
      </c>
      <c r="M52" s="13" t="n">
        <f aca="false">+M51*B50</f>
        <v>0</v>
      </c>
      <c r="N52" s="13" t="n">
        <f aca="false">+N51*B50</f>
        <v>0</v>
      </c>
      <c r="O52" s="13" t="n">
        <f aca="false">SUM(C52:N52)</f>
        <v>0</v>
      </c>
    </row>
    <row r="53" customFormat="false" ht="12.75" hidden="false" customHeight="true" outlineLevel="0" collapsed="false">
      <c r="A53" s="15" t="s">
        <v>39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="11" customFormat="true" ht="9" hidden="false" customHeight="false" outlineLevel="0" collapsed="false">
      <c r="A54" s="18" t="s">
        <v>20</v>
      </c>
      <c r="C54" s="20" t="n">
        <f aca="false">C43+C47+C51</f>
        <v>0</v>
      </c>
      <c r="D54" s="20" t="n">
        <f aca="false">D43+D47+D51</f>
        <v>0</v>
      </c>
      <c r="E54" s="20" t="n">
        <f aca="false">E43+E47+E51</f>
        <v>0</v>
      </c>
      <c r="F54" s="20" t="n">
        <f aca="false">F43+F47+F51</f>
        <v>0</v>
      </c>
      <c r="G54" s="20" t="n">
        <f aca="false">G43+G47+G51</f>
        <v>0</v>
      </c>
      <c r="H54" s="20" t="n">
        <f aca="false">H43+H47+H51</f>
        <v>0</v>
      </c>
      <c r="I54" s="20" t="n">
        <f aca="false">I43+I47+I51</f>
        <v>0</v>
      </c>
      <c r="J54" s="20" t="n">
        <f aca="false">J43+J47+J51</f>
        <v>0</v>
      </c>
      <c r="K54" s="20" t="n">
        <f aca="false">K43+K47+K51</f>
        <v>0</v>
      </c>
      <c r="L54" s="20" t="n">
        <f aca="false">L43+L47+L51</f>
        <v>0</v>
      </c>
      <c r="M54" s="20" t="n">
        <f aca="false">M43+M47+M51</f>
        <v>0</v>
      </c>
      <c r="N54" s="20" t="n">
        <f aca="false">N43+N47+N51</f>
        <v>0</v>
      </c>
      <c r="O54" s="20" t="n">
        <f aca="false">SUM(C54:N54)</f>
        <v>0</v>
      </c>
    </row>
    <row r="55" s="11" customFormat="true" ht="9" hidden="false" customHeight="false" outlineLevel="0" collapsed="false">
      <c r="A55" s="18" t="s">
        <v>21</v>
      </c>
      <c r="C55" s="20" t="n">
        <f aca="false">C44+C48+C52</f>
        <v>0</v>
      </c>
      <c r="D55" s="20" t="n">
        <f aca="false">D44+D48+D52</f>
        <v>0</v>
      </c>
      <c r="E55" s="20" t="n">
        <f aca="false">E44+E48+E52</f>
        <v>0</v>
      </c>
      <c r="F55" s="20" t="n">
        <f aca="false">F44+F48+F52</f>
        <v>0</v>
      </c>
      <c r="G55" s="20" t="n">
        <f aca="false">G44+G48+G52</f>
        <v>0</v>
      </c>
      <c r="H55" s="20" t="n">
        <f aca="false">H44+H48+H52</f>
        <v>0</v>
      </c>
      <c r="I55" s="20" t="n">
        <f aca="false">I44+I48+I52</f>
        <v>0</v>
      </c>
      <c r="J55" s="20" t="n">
        <f aca="false">J44+J48+J52</f>
        <v>0</v>
      </c>
      <c r="K55" s="20" t="n">
        <f aca="false">K44+K48+K52</f>
        <v>0</v>
      </c>
      <c r="L55" s="20" t="n">
        <f aca="false">L44+L48+L52</f>
        <v>0</v>
      </c>
      <c r="M55" s="20" t="n">
        <f aca="false">M44+M48+M52</f>
        <v>0</v>
      </c>
      <c r="N55" s="20" t="n">
        <f aca="false">N44+N48+N52</f>
        <v>0</v>
      </c>
      <c r="O55" s="20" t="n">
        <f aca="false">SUM(C55:N55)</f>
        <v>0</v>
      </c>
    </row>
    <row r="56" s="11" customFormat="true" ht="9" hidden="false" customHeight="false" outlineLevel="0" collapsed="false">
      <c r="A56" s="11" t="s">
        <v>23</v>
      </c>
      <c r="C56" s="13" t="n">
        <f aca="false">C54/31</f>
        <v>0</v>
      </c>
      <c r="D56" s="13" t="n">
        <f aca="false">D54/29</f>
        <v>0</v>
      </c>
      <c r="E56" s="13" t="n">
        <f aca="false">E54/31</f>
        <v>0</v>
      </c>
      <c r="F56" s="13" t="n">
        <f aca="false">F54/30</f>
        <v>0</v>
      </c>
      <c r="G56" s="13" t="n">
        <f aca="false">G54/31</f>
        <v>0</v>
      </c>
      <c r="H56" s="13" t="n">
        <f aca="false">H54/30</f>
        <v>0</v>
      </c>
      <c r="I56" s="13" t="n">
        <f aca="false">I54/31</f>
        <v>0</v>
      </c>
      <c r="J56" s="13" t="n">
        <f aca="false">J54/31</f>
        <v>0</v>
      </c>
      <c r="K56" s="13" t="n">
        <f aca="false">K54/30</f>
        <v>0</v>
      </c>
      <c r="L56" s="13" t="n">
        <f aca="false">L54/31</f>
        <v>0</v>
      </c>
      <c r="M56" s="13" t="n">
        <f aca="false">M54/30</f>
        <v>0</v>
      </c>
      <c r="N56" s="13" t="n">
        <f aca="false">N54/31</f>
        <v>0</v>
      </c>
      <c r="O56" s="13" t="n">
        <f aca="false">SUM(C56:N56)/6</f>
        <v>0</v>
      </c>
    </row>
    <row r="57" s="11" customFormat="true" ht="9" hidden="false" customHeight="false" outlineLevel="0" collapsed="false">
      <c r="A57" s="11" t="s">
        <v>24</v>
      </c>
      <c r="C57" s="13" t="n">
        <f aca="false">C55/31</f>
        <v>0</v>
      </c>
      <c r="D57" s="13" t="n">
        <f aca="false">D55/29</f>
        <v>0</v>
      </c>
      <c r="E57" s="13" t="n">
        <f aca="false">E55/31</f>
        <v>0</v>
      </c>
      <c r="F57" s="13" t="n">
        <f aca="false">F55/30</f>
        <v>0</v>
      </c>
      <c r="G57" s="13" t="n">
        <f aca="false">G55/31</f>
        <v>0</v>
      </c>
      <c r="H57" s="13" t="n">
        <f aca="false">H55/30</f>
        <v>0</v>
      </c>
      <c r="I57" s="13" t="n">
        <f aca="false">I55/31</f>
        <v>0</v>
      </c>
      <c r="J57" s="13" t="n">
        <f aca="false">J55/31</f>
        <v>0</v>
      </c>
      <c r="K57" s="13" t="n">
        <f aca="false">K55/30</f>
        <v>0</v>
      </c>
      <c r="L57" s="13" t="n">
        <f aca="false">L55/31</f>
        <v>0</v>
      </c>
      <c r="M57" s="13" t="n">
        <f aca="false">M55/30</f>
        <v>0</v>
      </c>
      <c r="N57" s="13" t="n">
        <f aca="false">N55/31</f>
        <v>0</v>
      </c>
      <c r="O57" s="13" t="n">
        <f aca="false">SUM(C57:N57)/6</f>
        <v>0</v>
      </c>
    </row>
    <row r="58" customFormat="false" ht="3.75" hidden="false" customHeight="true" outlineLevel="0" collapsed="false">
      <c r="A58" s="21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customFormat="false" ht="9.75" hidden="false" customHeight="true" outlineLevel="0" collapsed="false">
      <c r="A59" s="28" t="s">
        <v>40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="11" customFormat="true" ht="9" hidden="false" customHeight="false" outlineLevel="0" collapsed="false">
      <c r="A60" s="18" t="s">
        <v>20</v>
      </c>
      <c r="C60" s="20" t="n">
        <f aca="false">C54+C36+C26+C11</f>
        <v>0</v>
      </c>
      <c r="D60" s="20" t="n">
        <f aca="false">D54+D36+D26+D11</f>
        <v>0</v>
      </c>
      <c r="E60" s="20" t="n">
        <f aca="false">E54+E36+E26+E11</f>
        <v>0</v>
      </c>
      <c r="F60" s="20" t="n">
        <f aca="false">F54+F36+F26+F11</f>
        <v>0</v>
      </c>
      <c r="G60" s="20" t="n">
        <f aca="false">G54+G36+G26+G11</f>
        <v>0</v>
      </c>
      <c r="H60" s="20" t="n">
        <f aca="false">H54+H36+H26+H11</f>
        <v>0</v>
      </c>
      <c r="I60" s="20" t="n">
        <f aca="false">I54+I36+I26+I11</f>
        <v>0</v>
      </c>
      <c r="J60" s="20" t="n">
        <f aca="false">J54+J36+J26+J11</f>
        <v>0</v>
      </c>
      <c r="K60" s="20" t="n">
        <f aca="false">K54+K36+K26+K11</f>
        <v>0</v>
      </c>
      <c r="L60" s="20" t="n">
        <f aca="false">L54+L36+L26+L11</f>
        <v>0</v>
      </c>
      <c r="M60" s="20" t="n">
        <f aca="false">M54+M36+M26+M11</f>
        <v>0</v>
      </c>
      <c r="N60" s="20" t="n">
        <f aca="false">N54+N36+N26+N11</f>
        <v>0</v>
      </c>
      <c r="O60" s="20" t="n">
        <f aca="false">SUM(C60:N60)</f>
        <v>0</v>
      </c>
    </row>
    <row r="61" s="11" customFormat="true" ht="9" hidden="false" customHeight="false" outlineLevel="0" collapsed="false">
      <c r="A61" s="18" t="s">
        <v>21</v>
      </c>
      <c r="C61" s="20" t="n">
        <f aca="false">C12+C27+C37+C55</f>
        <v>0</v>
      </c>
      <c r="D61" s="20" t="n">
        <f aca="false">D12+D27+D37+D55</f>
        <v>0</v>
      </c>
      <c r="E61" s="20" t="n">
        <f aca="false">E12+E27+E37+E55</f>
        <v>0</v>
      </c>
      <c r="F61" s="20" t="n">
        <f aca="false">F12+F27+F37+F55</f>
        <v>0</v>
      </c>
      <c r="G61" s="20" t="n">
        <f aca="false">G12+G27+G37+G55</f>
        <v>0</v>
      </c>
      <c r="H61" s="20" t="n">
        <f aca="false">H12+H27+H37+H55</f>
        <v>0</v>
      </c>
      <c r="I61" s="20" t="n">
        <f aca="false">I12+I27+I37+I55</f>
        <v>0</v>
      </c>
      <c r="J61" s="20" t="n">
        <f aca="false">J12+J27+J37+J55</f>
        <v>0</v>
      </c>
      <c r="K61" s="20" t="n">
        <f aca="false">K12+K27+K37+K55</f>
        <v>0</v>
      </c>
      <c r="L61" s="20" t="n">
        <f aca="false">L12+L27+L37+L55</f>
        <v>0</v>
      </c>
      <c r="M61" s="20" t="n">
        <f aca="false">M12+M27+M37+M55</f>
        <v>0</v>
      </c>
      <c r="N61" s="20" t="n">
        <f aca="false">N12+N27+N37+N55</f>
        <v>0</v>
      </c>
      <c r="O61" s="20" t="n">
        <f aca="false">SUM(C61:N61)</f>
        <v>0</v>
      </c>
    </row>
    <row r="62" s="11" customFormat="true" ht="9" hidden="false" customHeight="false" outlineLevel="0" collapsed="false">
      <c r="A62" s="18" t="s">
        <v>23</v>
      </c>
      <c r="C62" s="13" t="n">
        <f aca="false">C60/31</f>
        <v>0</v>
      </c>
      <c r="D62" s="13" t="n">
        <f aca="false">D60/29</f>
        <v>0</v>
      </c>
      <c r="E62" s="13" t="n">
        <f aca="false">E60/31</f>
        <v>0</v>
      </c>
      <c r="F62" s="13" t="n">
        <f aca="false">F60/30</f>
        <v>0</v>
      </c>
      <c r="G62" s="13" t="n">
        <f aca="false">G60/31</f>
        <v>0</v>
      </c>
      <c r="H62" s="13" t="n">
        <f aca="false">H60/30</f>
        <v>0</v>
      </c>
      <c r="I62" s="13" t="n">
        <f aca="false">I60/31</f>
        <v>0</v>
      </c>
      <c r="J62" s="13" t="n">
        <f aca="false">J60/31</f>
        <v>0</v>
      </c>
      <c r="K62" s="13" t="n">
        <f aca="false">K60/30</f>
        <v>0</v>
      </c>
      <c r="L62" s="13" t="n">
        <f aca="false">L60/31</f>
        <v>0</v>
      </c>
      <c r="M62" s="13" t="n">
        <f aca="false">M60/30</f>
        <v>0</v>
      </c>
      <c r="N62" s="13" t="n">
        <f aca="false">N60/31</f>
        <v>0</v>
      </c>
      <c r="O62" s="13" t="n">
        <f aca="false">SUM(C62:N62)/6</f>
        <v>0</v>
      </c>
    </row>
    <row r="63" s="11" customFormat="true" ht="9" hidden="false" customHeight="false" outlineLevel="0" collapsed="false">
      <c r="A63" s="18" t="s">
        <v>24</v>
      </c>
      <c r="C63" s="13" t="n">
        <f aca="false">C61/31</f>
        <v>0</v>
      </c>
      <c r="D63" s="13" t="n">
        <f aca="false">D61/29</f>
        <v>0</v>
      </c>
      <c r="E63" s="13" t="n">
        <f aca="false">E61/31</f>
        <v>0</v>
      </c>
      <c r="F63" s="13" t="n">
        <f aca="false">F61/30</f>
        <v>0</v>
      </c>
      <c r="G63" s="13" t="n">
        <f aca="false">G61/31</f>
        <v>0</v>
      </c>
      <c r="H63" s="13" t="n">
        <f aca="false">H61/30</f>
        <v>0</v>
      </c>
      <c r="I63" s="13" t="n">
        <f aca="false">I61/31</f>
        <v>0</v>
      </c>
      <c r="J63" s="13" t="n">
        <f aca="false">J61/31</f>
        <v>0</v>
      </c>
      <c r="K63" s="13" t="n">
        <f aca="false">K61/30</f>
        <v>0</v>
      </c>
      <c r="L63" s="13" t="n">
        <f aca="false">L61/31</f>
        <v>0</v>
      </c>
      <c r="M63" s="13" t="n">
        <f aca="false">M61/30</f>
        <v>0</v>
      </c>
      <c r="N63" s="13" t="n">
        <f aca="false">N61/31</f>
        <v>0</v>
      </c>
      <c r="O63" s="13" t="n">
        <f aca="false">SUM(C63:N63)/6</f>
        <v>0</v>
      </c>
    </row>
    <row r="64" customFormat="false" ht="3.75" hidden="false" customHeight="true" outlineLevel="0" collapsed="false">
      <c r="A64" s="26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customFormat="false" ht="15" hidden="false" customHeight="false" outlineLevel="0" collapsed="false">
      <c r="A65" s="18" t="s">
        <v>41</v>
      </c>
    </row>
  </sheetData>
  <mergeCells count="1">
    <mergeCell ref="M3:O3"/>
  </mergeCells>
  <printOptions headings="false" gridLines="false" gridLinesSet="true" horizontalCentered="true" verticalCentered="true"/>
  <pageMargins left="0.315277777777778" right="0.315277777777778" top="0.354166666666667" bottom="0.354166666666667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5" activeCellId="0" sqref="E1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8.14"/>
    <col collapsed="false" customWidth="true" hidden="false" outlineLevel="0" max="3" min="3" style="0" width="17.14"/>
    <col collapsed="false" customWidth="true" hidden="false" outlineLevel="0" max="4" min="4" style="0" width="20.28"/>
    <col collapsed="false" customWidth="true" hidden="false" outlineLevel="0" max="5" min="5" style="0" width="19.43"/>
  </cols>
  <sheetData>
    <row r="1" customFormat="false" ht="15.75" hidden="false" customHeight="false" outlineLevel="0" collapsed="false">
      <c r="A1" s="29" t="s">
        <v>0</v>
      </c>
      <c r="B1" s="29"/>
      <c r="C1" s="29"/>
      <c r="D1" s="29"/>
      <c r="E1" s="29"/>
    </row>
    <row r="2" customFormat="false" ht="15.75" hidden="false" customHeight="true" outlineLevel="0" collapsed="false">
      <c r="A2" s="29" t="s">
        <v>3</v>
      </c>
      <c r="B2" s="29"/>
      <c r="C2" s="29"/>
      <c r="D2" s="29"/>
      <c r="E2" s="29"/>
    </row>
    <row r="3" customFormat="false" ht="15" hidden="false" customHeight="true" outlineLevel="0" collapsed="false"/>
    <row r="4" customFormat="false" ht="12.75" hidden="false" customHeight="true" outlineLevel="0" collapsed="false">
      <c r="A4" s="30" t="s">
        <v>42</v>
      </c>
      <c r="B4" s="30"/>
      <c r="C4" s="30"/>
      <c r="D4" s="30"/>
      <c r="E4" s="30"/>
    </row>
    <row r="5" customFormat="false" ht="15" hidden="false" customHeight="true" outlineLevel="0" collapsed="false">
      <c r="A5" s="31" t="n">
        <v>2020</v>
      </c>
      <c r="B5" s="31"/>
      <c r="C5" s="31"/>
      <c r="D5" s="31"/>
      <c r="E5" s="31"/>
    </row>
    <row r="7" customFormat="false" ht="15" hidden="false" customHeight="true" outlineLevel="0" collapsed="false">
      <c r="A7" s="32" t="s">
        <v>43</v>
      </c>
      <c r="B7" s="32" t="s">
        <v>21</v>
      </c>
      <c r="C7" s="33" t="n">
        <v>0.05</v>
      </c>
      <c r="D7" s="32" t="s">
        <v>44</v>
      </c>
      <c r="E7" s="32" t="s">
        <v>18</v>
      </c>
    </row>
    <row r="9" customFormat="false" ht="15" hidden="false" customHeight="true" outlineLevel="0" collapsed="false">
      <c r="A9" s="0" t="s">
        <v>6</v>
      </c>
      <c r="B9" s="34" t="n">
        <f aca="false">+'INGRESO ANUAL'!C61</f>
        <v>0</v>
      </c>
      <c r="C9" s="34" t="n">
        <f aca="false">B9*0.5%</f>
        <v>0</v>
      </c>
      <c r="D9" s="34" t="n">
        <f aca="false">C9*16%</f>
        <v>0</v>
      </c>
      <c r="E9" s="34" t="n">
        <f aca="false">SUM(C9:D9)</f>
        <v>0</v>
      </c>
    </row>
    <row r="10" customFormat="false" ht="15" hidden="false" customHeight="true" outlineLevel="0" collapsed="false">
      <c r="A10" s="0" t="s">
        <v>7</v>
      </c>
      <c r="B10" s="34" t="n">
        <f aca="false">+'INGRESO ANUAL'!D61</f>
        <v>0</v>
      </c>
      <c r="C10" s="34" t="n">
        <f aca="false">B10*0.5%</f>
        <v>0</v>
      </c>
      <c r="D10" s="34" t="n">
        <f aca="false">C10*16%</f>
        <v>0</v>
      </c>
      <c r="E10" s="34" t="n">
        <f aca="false">SUM(C10:D10)</f>
        <v>0</v>
      </c>
    </row>
    <row r="11" customFormat="false" ht="15" hidden="false" customHeight="true" outlineLevel="0" collapsed="false">
      <c r="A11" s="0" t="s">
        <v>8</v>
      </c>
      <c r="B11" s="34" t="n">
        <f aca="false">+'INGRESO ANUAL'!E61</f>
        <v>0</v>
      </c>
      <c r="C11" s="34" t="n">
        <f aca="false">B11*0.5%</f>
        <v>0</v>
      </c>
      <c r="D11" s="34" t="n">
        <f aca="false">C11*16%</f>
        <v>0</v>
      </c>
      <c r="E11" s="34" t="n">
        <f aca="false">SUM(C11:D11)</f>
        <v>0</v>
      </c>
    </row>
    <row r="12" customFormat="false" ht="15" hidden="false" customHeight="true" outlineLevel="0" collapsed="false">
      <c r="A12" s="0" t="s">
        <v>9</v>
      </c>
      <c r="B12" s="34" t="n">
        <f aca="false">+'INGRESO ANUAL'!F61</f>
        <v>0</v>
      </c>
      <c r="C12" s="34" t="n">
        <f aca="false">B12*0.5%</f>
        <v>0</v>
      </c>
      <c r="D12" s="34" t="n">
        <f aca="false">C12*16%</f>
        <v>0</v>
      </c>
      <c r="E12" s="34" t="n">
        <f aca="false">SUM(C12:D12)</f>
        <v>0</v>
      </c>
    </row>
    <row r="13" customFormat="false" ht="15" hidden="false" customHeight="true" outlineLevel="0" collapsed="false">
      <c r="A13" s="0" t="s">
        <v>10</v>
      </c>
      <c r="B13" s="34" t="n">
        <f aca="false">+'INGRESO ANUAL'!G61</f>
        <v>0</v>
      </c>
      <c r="C13" s="34" t="n">
        <f aca="false">B13*0.5%</f>
        <v>0</v>
      </c>
      <c r="D13" s="34" t="n">
        <f aca="false">C13*16%</f>
        <v>0</v>
      </c>
      <c r="E13" s="34" t="n">
        <f aca="false">SUM(C13:D13)</f>
        <v>0</v>
      </c>
    </row>
    <row r="14" customFormat="false" ht="15" hidden="false" customHeight="true" outlineLevel="0" collapsed="false">
      <c r="A14" s="0" t="s">
        <v>11</v>
      </c>
      <c r="B14" s="34" t="n">
        <f aca="false">+'INGRESO ANUAL'!H61</f>
        <v>0</v>
      </c>
      <c r="C14" s="34" t="n">
        <f aca="false">B14*0.5%</f>
        <v>0</v>
      </c>
      <c r="D14" s="34" t="n">
        <f aca="false">C14*16%</f>
        <v>0</v>
      </c>
      <c r="E14" s="34" t="n">
        <f aca="false">SUM(C14:D14)</f>
        <v>0</v>
      </c>
    </row>
    <row r="15" customFormat="false" ht="15" hidden="false" customHeight="true" outlineLevel="0" collapsed="false">
      <c r="A15" s="0" t="s">
        <v>12</v>
      </c>
      <c r="B15" s="34" t="n">
        <f aca="false">+'INGRESO ANUAL'!I61</f>
        <v>0</v>
      </c>
      <c r="C15" s="34" t="n">
        <f aca="false">B15*0.5%</f>
        <v>0</v>
      </c>
      <c r="D15" s="34" t="n">
        <f aca="false">C15*16%</f>
        <v>0</v>
      </c>
      <c r="E15" s="34" t="n">
        <f aca="false">SUM(C15:D15)</f>
        <v>0</v>
      </c>
    </row>
    <row r="16" customFormat="false" ht="15" hidden="false" customHeight="true" outlineLevel="0" collapsed="false">
      <c r="A16" s="0" t="s">
        <v>13</v>
      </c>
      <c r="B16" s="34" t="n">
        <f aca="false">+'INGRESO ANUAL'!J61</f>
        <v>0</v>
      </c>
      <c r="C16" s="34" t="n">
        <f aca="false">B16*0.5%</f>
        <v>0</v>
      </c>
      <c r="D16" s="34" t="n">
        <f aca="false">C16*16%</f>
        <v>0</v>
      </c>
      <c r="E16" s="34" t="n">
        <f aca="false">SUM(C16:D16)</f>
        <v>0</v>
      </c>
    </row>
    <row r="17" customFormat="false" ht="15" hidden="false" customHeight="true" outlineLevel="0" collapsed="false">
      <c r="A17" s="0" t="s">
        <v>45</v>
      </c>
      <c r="B17" s="34" t="n">
        <f aca="false">+'INGRESO ANUAL'!K61</f>
        <v>0</v>
      </c>
      <c r="C17" s="34" t="n">
        <f aca="false">B17*0.5%</f>
        <v>0</v>
      </c>
      <c r="D17" s="34" t="n">
        <f aca="false">C17*16%</f>
        <v>0</v>
      </c>
      <c r="E17" s="34" t="n">
        <f aca="false">SUM(C17:D17)</f>
        <v>0</v>
      </c>
    </row>
    <row r="18" customFormat="false" ht="15" hidden="false" customHeight="true" outlineLevel="0" collapsed="false">
      <c r="A18" s="0" t="s">
        <v>15</v>
      </c>
      <c r="B18" s="34" t="n">
        <f aca="false">+'INGRESO ANUAL'!L61</f>
        <v>0</v>
      </c>
      <c r="C18" s="34" t="n">
        <f aca="false">B18*0.5%</f>
        <v>0</v>
      </c>
      <c r="D18" s="34" t="n">
        <f aca="false">C18*16%</f>
        <v>0</v>
      </c>
      <c r="E18" s="34" t="n">
        <f aca="false">SUM(C18:D18)</f>
        <v>0</v>
      </c>
    </row>
    <row r="19" customFormat="false" ht="15" hidden="false" customHeight="true" outlineLevel="0" collapsed="false">
      <c r="A19" s="0" t="s">
        <v>46</v>
      </c>
      <c r="B19" s="34" t="n">
        <f aca="false">+'INGRESO ANUAL'!M61</f>
        <v>0</v>
      </c>
      <c r="C19" s="34" t="n">
        <f aca="false">B19*0.5%</f>
        <v>0</v>
      </c>
      <c r="D19" s="34" t="n">
        <f aca="false">C19*16%</f>
        <v>0</v>
      </c>
      <c r="E19" s="34" t="n">
        <f aca="false">SUM(C19:D19)</f>
        <v>0</v>
      </c>
    </row>
    <row r="20" customFormat="false" ht="15" hidden="false" customHeight="true" outlineLevel="0" collapsed="false">
      <c r="A20" s="0" t="s">
        <v>47</v>
      </c>
      <c r="B20" s="34" t="n">
        <f aca="false">+'INGRESO ANUAL'!N61</f>
        <v>0</v>
      </c>
      <c r="C20" s="34" t="n">
        <f aca="false">B20*0.5%</f>
        <v>0</v>
      </c>
      <c r="D20" s="34" t="n">
        <f aca="false">C20*16%</f>
        <v>0</v>
      </c>
      <c r="E20" s="34" t="n">
        <f aca="false">SUM(C20:D20)</f>
        <v>0</v>
      </c>
    </row>
    <row r="21" customFormat="false" ht="15" hidden="false" customHeight="true" outlineLevel="0" collapsed="false">
      <c r="B21" s="35"/>
      <c r="C21" s="35"/>
      <c r="D21" s="35"/>
      <c r="E21" s="35"/>
    </row>
    <row r="22" customFormat="false" ht="15" hidden="false" customHeight="false" outlineLevel="0" collapsed="false">
      <c r="A22" s="36" t="s">
        <v>18</v>
      </c>
      <c r="B22" s="37" t="n">
        <f aca="false">SUM(B9:B20)</f>
        <v>0</v>
      </c>
      <c r="C22" s="37" t="n">
        <f aca="false">SUM(C9:C20)</f>
        <v>0</v>
      </c>
      <c r="D22" s="37" t="n">
        <f aca="false">SUM(D9:D20)</f>
        <v>0</v>
      </c>
      <c r="E22" s="37" t="n">
        <f aca="false">SUM(E9:E20)</f>
        <v>0</v>
      </c>
    </row>
  </sheetData>
  <mergeCells count="4">
    <mergeCell ref="A1:E1"/>
    <mergeCell ref="A2:E2"/>
    <mergeCell ref="A4:E4"/>
    <mergeCell ref="A5:E5"/>
  </mergeCells>
  <printOptions headings="false" gridLines="false" gridLinesSet="true" horizontalCentered="false" verticalCentered="false"/>
  <pageMargins left="1.88958333333333" right="0.708333333333333" top="1.33888888888889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32" activeCellId="0" sqref="J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3" min="3" style="0" width="9.57"/>
    <col collapsed="false" customWidth="true" hidden="false" outlineLevel="0" max="4" min="4" style="0" width="9.85"/>
    <col collapsed="false" customWidth="true" hidden="false" outlineLevel="0" max="5" min="5" style="0" width="10"/>
    <col collapsed="false" customWidth="true" hidden="false" outlineLevel="0" max="8" min="8" style="0" width="10.85"/>
    <col collapsed="false" customWidth="true" hidden="false" outlineLevel="0" max="9" min="9" style="0" width="10.43"/>
    <col collapsed="false" customWidth="true" hidden="false" outlineLevel="0" max="10" min="10" style="0" width="10.85"/>
  </cols>
  <sheetData>
    <row r="1" customFormat="false" ht="18.75" hidden="false" customHeight="false" outlineLevel="0" collapsed="false">
      <c r="A1" s="38" t="s">
        <v>0</v>
      </c>
    </row>
    <row r="2" customFormat="false" ht="15.75" hidden="false" customHeight="false" outlineLevel="0" collapsed="false">
      <c r="A2" s="39" t="s">
        <v>3</v>
      </c>
    </row>
    <row r="4" customFormat="false" ht="15" hidden="false" customHeight="false" outlineLevel="0" collapsed="false">
      <c r="A4" s="40" t="s">
        <v>48</v>
      </c>
    </row>
    <row r="5" customFormat="false" ht="15.75" hidden="false" customHeight="false" outlineLevel="0" collapsed="false"/>
    <row r="6" customFormat="false" ht="15" hidden="false" customHeight="false" outlineLevel="0" collapsed="false">
      <c r="A6" s="41" t="s">
        <v>49</v>
      </c>
      <c r="B6" s="42" t="s">
        <v>50</v>
      </c>
      <c r="C6" s="43" t="s">
        <v>21</v>
      </c>
      <c r="D6" s="43"/>
      <c r="E6" s="43" t="s">
        <v>21</v>
      </c>
      <c r="F6" s="43"/>
      <c r="G6" s="43" t="s">
        <v>21</v>
      </c>
      <c r="H6" s="43"/>
      <c r="I6" s="43" t="s">
        <v>18</v>
      </c>
      <c r="J6" s="43"/>
    </row>
    <row r="7" customFormat="false" ht="15" hidden="false" customHeight="false" outlineLevel="0" collapsed="false">
      <c r="A7" s="41"/>
      <c r="B7" s="42"/>
      <c r="C7" s="44" t="s">
        <v>6</v>
      </c>
      <c r="D7" s="44"/>
      <c r="E7" s="44" t="s">
        <v>7</v>
      </c>
      <c r="F7" s="44"/>
      <c r="G7" s="44" t="s">
        <v>8</v>
      </c>
      <c r="H7" s="44"/>
      <c r="I7" s="44" t="s">
        <v>51</v>
      </c>
      <c r="J7" s="44"/>
    </row>
    <row r="8" customFormat="false" ht="15.75" hidden="false" customHeight="false" outlineLevel="0" collapsed="false">
      <c r="A8" s="41"/>
      <c r="B8" s="42"/>
      <c r="C8" s="45" t="s">
        <v>20</v>
      </c>
      <c r="D8" s="46" t="s">
        <v>21</v>
      </c>
      <c r="E8" s="45" t="s">
        <v>20</v>
      </c>
      <c r="F8" s="46" t="s">
        <v>21</v>
      </c>
      <c r="G8" s="45" t="s">
        <v>20</v>
      </c>
      <c r="H8" s="46" t="s">
        <v>21</v>
      </c>
      <c r="I8" s="45" t="s">
        <v>20</v>
      </c>
      <c r="J8" s="46" t="s">
        <v>21</v>
      </c>
    </row>
    <row r="9" s="7" customFormat="true" ht="8.25" hidden="false" customHeight="true" outlineLevel="0" collapsed="false">
      <c r="A9" s="47"/>
      <c r="B9" s="48"/>
      <c r="C9" s="49"/>
      <c r="D9" s="50"/>
      <c r="E9" s="49"/>
      <c r="F9" s="51"/>
      <c r="G9" s="49"/>
      <c r="H9" s="51"/>
      <c r="I9" s="49"/>
      <c r="J9" s="51"/>
    </row>
    <row r="10" s="7" customFormat="true" ht="12" hidden="false" customHeight="false" outlineLevel="0" collapsed="false">
      <c r="A10" s="52" t="s">
        <v>52</v>
      </c>
      <c r="B10" s="53" t="n">
        <v>6</v>
      </c>
      <c r="C10" s="54" t="n">
        <v>110</v>
      </c>
      <c r="D10" s="55" t="n">
        <f aca="false">C10*$B$10</f>
        <v>660</v>
      </c>
      <c r="E10" s="54" t="n">
        <v>159</v>
      </c>
      <c r="F10" s="56" t="n">
        <f aca="false">E10*$B$10</f>
        <v>954</v>
      </c>
      <c r="G10" s="54" t="n">
        <v>93</v>
      </c>
      <c r="H10" s="56" t="n">
        <f aca="false">G10*$B$10</f>
        <v>558</v>
      </c>
      <c r="I10" s="54" t="n">
        <f aca="false">SUM(G10+E10+C10)</f>
        <v>362</v>
      </c>
      <c r="J10" s="56" t="n">
        <f aca="false">D10+F10+H10</f>
        <v>2172</v>
      </c>
    </row>
    <row r="11" s="7" customFormat="true" ht="12" hidden="false" customHeight="false" outlineLevel="0" collapsed="false">
      <c r="A11" s="52"/>
      <c r="B11" s="57"/>
      <c r="C11" s="54"/>
      <c r="D11" s="55"/>
      <c r="E11" s="54"/>
      <c r="F11" s="56"/>
      <c r="G11" s="54"/>
      <c r="H11" s="56"/>
      <c r="I11" s="54"/>
      <c r="J11" s="56"/>
    </row>
    <row r="12" customFormat="false" ht="15" hidden="false" customHeight="false" outlineLevel="0" collapsed="false">
      <c r="A12" s="52" t="s">
        <v>25</v>
      </c>
      <c r="B12" s="58" t="n">
        <v>13</v>
      </c>
      <c r="C12" s="54" t="n">
        <v>176684</v>
      </c>
      <c r="D12" s="55" t="n">
        <f aca="false">C12*$B$12</f>
        <v>2296892</v>
      </c>
      <c r="E12" s="54" t="n">
        <v>156908</v>
      </c>
      <c r="F12" s="56" t="n">
        <f aca="false">E12*$B$12</f>
        <v>2039804</v>
      </c>
      <c r="G12" s="54" t="n">
        <v>147461</v>
      </c>
      <c r="H12" s="56" t="n">
        <f aca="false">G12*$B$12</f>
        <v>1916993</v>
      </c>
      <c r="I12" s="54" t="n">
        <f aca="false">SUM(G12+E12+C12)</f>
        <v>481053</v>
      </c>
      <c r="J12" s="59" t="n">
        <f aca="false">D12+F12+H12</f>
        <v>6253689</v>
      </c>
    </row>
    <row r="13" customFormat="false" ht="15" hidden="false" customHeight="false" outlineLevel="0" collapsed="false">
      <c r="A13" s="52"/>
      <c r="B13" s="58"/>
      <c r="C13" s="54"/>
      <c r="D13" s="55"/>
      <c r="E13" s="54"/>
      <c r="F13" s="56"/>
      <c r="G13" s="54"/>
      <c r="H13" s="56"/>
      <c r="I13" s="54"/>
      <c r="J13" s="59"/>
    </row>
    <row r="14" customFormat="false" ht="15" hidden="false" customHeight="false" outlineLevel="0" collapsed="false">
      <c r="A14" s="52" t="s">
        <v>53</v>
      </c>
      <c r="B14" s="58" t="n">
        <v>20</v>
      </c>
      <c r="C14" s="54" t="n">
        <v>544</v>
      </c>
      <c r="D14" s="55" t="n">
        <f aca="false">C14*$B$14</f>
        <v>10880</v>
      </c>
      <c r="E14" s="54" t="n">
        <v>434</v>
      </c>
      <c r="F14" s="56" t="n">
        <f aca="false">E14*$B$14</f>
        <v>8680</v>
      </c>
      <c r="G14" s="54" t="n">
        <v>415</v>
      </c>
      <c r="H14" s="56" t="n">
        <f aca="false">G14*$B$14</f>
        <v>8300</v>
      </c>
      <c r="I14" s="54" t="n">
        <f aca="false">SUM(G14+E14+C14)</f>
        <v>1393</v>
      </c>
      <c r="J14" s="59" t="n">
        <f aca="false">D14+F14+H14</f>
        <v>27860</v>
      </c>
    </row>
    <row r="15" customFormat="false" ht="15" hidden="false" customHeight="false" outlineLevel="0" collapsed="false">
      <c r="A15" s="52" t="s">
        <v>54</v>
      </c>
      <c r="B15" s="60"/>
      <c r="C15" s="54"/>
      <c r="D15" s="55"/>
      <c r="E15" s="54"/>
      <c r="F15" s="56"/>
      <c r="G15" s="54"/>
      <c r="H15" s="56"/>
      <c r="I15" s="54"/>
      <c r="J15" s="59"/>
    </row>
    <row r="16" customFormat="false" ht="15" hidden="false" customHeight="false" outlineLevel="0" collapsed="false">
      <c r="A16" s="61"/>
      <c r="B16" s="60"/>
      <c r="C16" s="54"/>
      <c r="D16" s="55"/>
      <c r="E16" s="54"/>
      <c r="F16" s="56"/>
      <c r="G16" s="54"/>
      <c r="H16" s="56"/>
      <c r="I16" s="54"/>
      <c r="J16" s="59"/>
    </row>
    <row r="17" customFormat="false" ht="15" hidden="false" customHeight="false" outlineLevel="0" collapsed="false">
      <c r="A17" s="52" t="s">
        <v>55</v>
      </c>
      <c r="B17" s="60" t="n">
        <v>27</v>
      </c>
      <c r="C17" s="54" t="n">
        <v>412</v>
      </c>
      <c r="D17" s="55" t="n">
        <f aca="false">C17*$B$17</f>
        <v>11124</v>
      </c>
      <c r="E17" s="54" t="n">
        <v>402</v>
      </c>
      <c r="F17" s="56" t="n">
        <f aca="false">E17*$B$17</f>
        <v>10854</v>
      </c>
      <c r="G17" s="54" t="n">
        <v>406</v>
      </c>
      <c r="H17" s="56" t="n">
        <f aca="false">G17*$B$17</f>
        <v>10962</v>
      </c>
      <c r="I17" s="54" t="n">
        <f aca="false">SUM(G17+E17+C17)</f>
        <v>1220</v>
      </c>
      <c r="J17" s="59" t="n">
        <f aca="false">D17+F17+H17</f>
        <v>32940</v>
      </c>
    </row>
    <row r="18" customFormat="false" ht="15" hidden="false" customHeight="false" outlineLevel="0" collapsed="false">
      <c r="A18" s="52" t="s">
        <v>56</v>
      </c>
      <c r="B18" s="60"/>
      <c r="C18" s="54"/>
      <c r="D18" s="55"/>
      <c r="E18" s="54"/>
      <c r="F18" s="56"/>
      <c r="G18" s="54"/>
      <c r="H18" s="56"/>
      <c r="I18" s="54"/>
      <c r="J18" s="59"/>
    </row>
    <row r="19" customFormat="false" ht="15" hidden="false" customHeight="false" outlineLevel="0" collapsed="false">
      <c r="A19" s="61"/>
      <c r="B19" s="60"/>
      <c r="C19" s="54"/>
      <c r="D19" s="55"/>
      <c r="E19" s="54"/>
      <c r="F19" s="56"/>
      <c r="G19" s="54"/>
      <c r="H19" s="56"/>
      <c r="I19" s="54"/>
      <c r="J19" s="59"/>
    </row>
    <row r="20" customFormat="false" ht="15" hidden="false" customHeight="false" outlineLevel="0" collapsed="false">
      <c r="A20" s="52" t="s">
        <v>57</v>
      </c>
      <c r="B20" s="60" t="n">
        <v>25</v>
      </c>
      <c r="C20" s="54" t="n">
        <v>10441</v>
      </c>
      <c r="D20" s="55" t="n">
        <f aca="false">C20*$B$20</f>
        <v>261025</v>
      </c>
      <c r="E20" s="54" t="n">
        <v>7976</v>
      </c>
      <c r="F20" s="56" t="n">
        <f aca="false">E20*$B$20</f>
        <v>199400</v>
      </c>
      <c r="G20" s="54" t="n">
        <v>7486</v>
      </c>
      <c r="H20" s="56" t="n">
        <f aca="false">G20*$B$20</f>
        <v>187150</v>
      </c>
      <c r="I20" s="54" t="n">
        <f aca="false">SUM(G20+E20+C20)</f>
        <v>25903</v>
      </c>
      <c r="J20" s="59" t="n">
        <f aca="false">D20+F20+H20</f>
        <v>647575</v>
      </c>
    </row>
    <row r="21" customFormat="false" ht="15" hidden="false" customHeight="false" outlineLevel="0" collapsed="false">
      <c r="A21" s="52" t="s">
        <v>58</v>
      </c>
      <c r="B21" s="60"/>
      <c r="C21" s="54"/>
      <c r="D21" s="55"/>
      <c r="E21" s="54"/>
      <c r="F21" s="56"/>
      <c r="G21" s="54"/>
      <c r="H21" s="56"/>
      <c r="I21" s="54"/>
      <c r="J21" s="59"/>
    </row>
    <row r="22" customFormat="false" ht="15" hidden="false" customHeight="false" outlineLevel="0" collapsed="false">
      <c r="A22" s="61"/>
      <c r="B22" s="60"/>
      <c r="C22" s="54"/>
      <c r="D22" s="55"/>
      <c r="E22" s="54"/>
      <c r="F22" s="56"/>
      <c r="G22" s="54"/>
      <c r="H22" s="56"/>
      <c r="I22" s="54"/>
      <c r="J22" s="59"/>
    </row>
    <row r="23" customFormat="false" ht="15" hidden="false" customHeight="false" outlineLevel="0" collapsed="false">
      <c r="A23" s="52" t="s">
        <v>59</v>
      </c>
      <c r="B23" s="60" t="n">
        <v>25</v>
      </c>
      <c r="C23" s="54" t="n">
        <v>18389</v>
      </c>
      <c r="D23" s="55" t="n">
        <f aca="false">C23*$B$23</f>
        <v>459725</v>
      </c>
      <c r="E23" s="54" t="n">
        <v>17765</v>
      </c>
      <c r="F23" s="56" t="n">
        <f aca="false">E23*$B$23</f>
        <v>444125</v>
      </c>
      <c r="G23" s="54" t="n">
        <v>19087</v>
      </c>
      <c r="H23" s="56" t="n">
        <f aca="false">G23*$B$23</f>
        <v>477175</v>
      </c>
      <c r="I23" s="54" t="n">
        <f aca="false">SUM(G23+E23+C23)</f>
        <v>55241</v>
      </c>
      <c r="J23" s="59" t="n">
        <f aca="false">D23+F23+H23</f>
        <v>1381025</v>
      </c>
    </row>
    <row r="24" customFormat="false" ht="15" hidden="false" customHeight="false" outlineLevel="0" collapsed="false">
      <c r="A24" s="52" t="s">
        <v>60</v>
      </c>
      <c r="B24" s="60"/>
      <c r="C24" s="54"/>
      <c r="D24" s="55"/>
      <c r="E24" s="54"/>
      <c r="F24" s="56"/>
      <c r="G24" s="54"/>
      <c r="H24" s="56"/>
      <c r="I24" s="54"/>
      <c r="J24" s="59"/>
    </row>
    <row r="25" customFormat="false" ht="15" hidden="false" customHeight="false" outlineLevel="0" collapsed="false">
      <c r="A25" s="61" t="s">
        <v>61</v>
      </c>
      <c r="B25" s="60"/>
      <c r="C25" s="54"/>
      <c r="D25" s="55"/>
      <c r="E25" s="54"/>
      <c r="F25" s="56"/>
      <c r="G25" s="54"/>
      <c r="H25" s="56"/>
      <c r="I25" s="54"/>
      <c r="J25" s="59"/>
    </row>
    <row r="26" customFormat="false" ht="15" hidden="false" customHeight="false" outlineLevel="0" collapsed="false">
      <c r="A26" s="52" t="s">
        <v>62</v>
      </c>
      <c r="B26" s="60" t="n">
        <v>58</v>
      </c>
      <c r="C26" s="54" t="n">
        <v>38207</v>
      </c>
      <c r="D26" s="55" t="n">
        <f aca="false">C26*$B$26</f>
        <v>2216006</v>
      </c>
      <c r="E26" s="54" t="n">
        <v>41062</v>
      </c>
      <c r="F26" s="56" t="n">
        <f aca="false">E26*$B$26</f>
        <v>2381596</v>
      </c>
      <c r="G26" s="54" t="n">
        <v>44396</v>
      </c>
      <c r="H26" s="56" t="n">
        <f aca="false">G26*$B$26</f>
        <v>2574968</v>
      </c>
      <c r="I26" s="54" t="n">
        <f aca="false">SUM(G26+E26+C26)</f>
        <v>123665</v>
      </c>
      <c r="J26" s="59" t="n">
        <f aca="false">D26+F26+H26</f>
        <v>7172570</v>
      </c>
    </row>
    <row r="27" customFormat="false" ht="15" hidden="false" customHeight="false" outlineLevel="0" collapsed="false">
      <c r="A27" s="52" t="s">
        <v>63</v>
      </c>
      <c r="B27" s="60"/>
      <c r="C27" s="54"/>
      <c r="D27" s="55"/>
      <c r="E27" s="54"/>
      <c r="F27" s="56"/>
      <c r="G27" s="54"/>
      <c r="H27" s="56"/>
      <c r="I27" s="54"/>
      <c r="J27" s="59"/>
    </row>
    <row r="28" customFormat="false" ht="15" hidden="false" customHeight="false" outlineLevel="0" collapsed="false">
      <c r="A28" s="61"/>
      <c r="B28" s="60"/>
      <c r="C28" s="54"/>
      <c r="D28" s="55"/>
      <c r="E28" s="54"/>
      <c r="F28" s="56"/>
      <c r="G28" s="54"/>
      <c r="H28" s="56"/>
      <c r="I28" s="54"/>
      <c r="J28" s="59"/>
    </row>
    <row r="29" customFormat="false" ht="15" hidden="false" customHeight="false" outlineLevel="0" collapsed="false">
      <c r="A29" s="52" t="s">
        <v>64</v>
      </c>
      <c r="B29" s="60" t="n">
        <v>95</v>
      </c>
      <c r="C29" s="54" t="n">
        <v>11362</v>
      </c>
      <c r="D29" s="55" t="n">
        <f aca="false">C29*$B$29</f>
        <v>1079390</v>
      </c>
      <c r="E29" s="54" t="n">
        <v>10313</v>
      </c>
      <c r="F29" s="56" t="n">
        <f aca="false">E29*$B$29</f>
        <v>979735</v>
      </c>
      <c r="G29" s="54" t="n">
        <v>11034</v>
      </c>
      <c r="H29" s="56" t="n">
        <f aca="false">G29*$B$29</f>
        <v>1048230</v>
      </c>
      <c r="I29" s="54" t="n">
        <f aca="false">SUM(G29+E29+C29)</f>
        <v>32709</v>
      </c>
      <c r="J29" s="59" t="n">
        <f aca="false">D29+F29+H29</f>
        <v>3107355</v>
      </c>
    </row>
    <row r="30" customFormat="false" ht="15" hidden="false" customHeight="false" outlineLevel="0" collapsed="false">
      <c r="A30" s="52" t="s">
        <v>65</v>
      </c>
      <c r="B30" s="57"/>
      <c r="C30" s="54"/>
      <c r="D30" s="55"/>
      <c r="E30" s="54"/>
      <c r="F30" s="56"/>
      <c r="G30" s="54"/>
      <c r="H30" s="56"/>
      <c r="I30" s="54"/>
      <c r="J30" s="59"/>
    </row>
    <row r="31" customFormat="false" ht="15" hidden="false" customHeight="false" outlineLevel="0" collapsed="false">
      <c r="A31" s="61"/>
      <c r="B31" s="57"/>
      <c r="C31" s="54"/>
      <c r="D31" s="55"/>
      <c r="E31" s="54"/>
      <c r="F31" s="56"/>
      <c r="G31" s="54"/>
      <c r="H31" s="56"/>
      <c r="I31" s="54"/>
      <c r="J31" s="59"/>
    </row>
    <row r="32" customFormat="false" ht="15" hidden="false" customHeight="false" outlineLevel="0" collapsed="false">
      <c r="A32" s="62" t="s">
        <v>40</v>
      </c>
      <c r="B32" s="57"/>
      <c r="C32" s="63" t="n">
        <f aca="false">SUM(C10:C31)</f>
        <v>256149</v>
      </c>
      <c r="D32" s="64" t="n">
        <f aca="false">SUM(D10:D31)</f>
        <v>6335702</v>
      </c>
      <c r="E32" s="63" t="n">
        <f aca="false">SUM(E10:E31)</f>
        <v>235019</v>
      </c>
      <c r="F32" s="64" t="n">
        <f aca="false">SUM(F10:F31)</f>
        <v>6065148</v>
      </c>
      <c r="G32" s="63" t="n">
        <f aca="false">SUM(G10:G31)</f>
        <v>230378</v>
      </c>
      <c r="H32" s="64" t="n">
        <f aca="false">SUM(H10:H31)</f>
        <v>6224336</v>
      </c>
      <c r="I32" s="63" t="n">
        <f aca="false">SUM(I10:I31)</f>
        <v>721546</v>
      </c>
      <c r="J32" s="65" t="n">
        <f aca="false">SUM(J10:J31)</f>
        <v>18625186</v>
      </c>
    </row>
    <row r="33" customFormat="false" ht="15.75" hidden="false" customHeight="false" outlineLevel="0" collapsed="false">
      <c r="A33" s="66"/>
      <c r="B33" s="67"/>
      <c r="C33" s="68"/>
      <c r="D33" s="69"/>
      <c r="E33" s="68"/>
      <c r="F33" s="70"/>
      <c r="G33" s="68"/>
      <c r="H33" s="70"/>
      <c r="I33" s="68"/>
      <c r="J33" s="70"/>
    </row>
    <row r="35" customFormat="false" ht="15" hidden="false" customHeight="false" outlineLevel="0" collapsed="false">
      <c r="A35" s="0" t="s">
        <v>66</v>
      </c>
    </row>
    <row r="36" customFormat="false" ht="15" hidden="false" customHeight="false" outlineLevel="0" collapsed="false">
      <c r="D36" s="25"/>
      <c r="E36" s="25"/>
      <c r="F36" s="25"/>
      <c r="G36" s="25"/>
      <c r="H36" s="25"/>
    </row>
    <row r="37" customFormat="false" ht="15" hidden="false" customHeight="false" outlineLevel="0" collapsed="false">
      <c r="D37" s="25"/>
      <c r="F37" s="25"/>
      <c r="H37" s="25"/>
    </row>
    <row r="38" customFormat="false" ht="15" hidden="false" customHeight="false" outlineLevel="0" collapsed="false">
      <c r="D38" s="71"/>
      <c r="F38" s="71"/>
      <c r="H38" s="71"/>
    </row>
  </sheetData>
  <mergeCells count="10">
    <mergeCell ref="A6:A8"/>
    <mergeCell ref="B6:B8"/>
    <mergeCell ref="C6:D6"/>
    <mergeCell ref="E6:F6"/>
    <mergeCell ref="G6:H6"/>
    <mergeCell ref="I6:J6"/>
    <mergeCell ref="C7:D7"/>
    <mergeCell ref="E7:F7"/>
    <mergeCell ref="G7:H7"/>
    <mergeCell ref="I7:J7"/>
  </mergeCells>
  <printOptions headings="false" gridLines="false" gridLinesSet="true" horizontalCentered="true" verticalCentered="tru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32" activeCellId="0" sqref="J3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3" min="3" style="0" width="10.28"/>
    <col collapsed="false" customWidth="true" hidden="false" outlineLevel="0" max="6" min="6" style="0" width="11.14"/>
    <col collapsed="false" customWidth="true" hidden="false" outlineLevel="0" max="8" min="8" style="0" width="10.85"/>
    <col collapsed="false" customWidth="true" hidden="false" outlineLevel="0" max="9" min="9" style="0" width="10.43"/>
    <col collapsed="false" customWidth="true" hidden="false" outlineLevel="0" max="10" min="10" style="0" width="10.85"/>
  </cols>
  <sheetData>
    <row r="1" customFormat="false" ht="18.75" hidden="false" customHeight="false" outlineLevel="0" collapsed="false">
      <c r="A1" s="38" t="s">
        <v>0</v>
      </c>
    </row>
    <row r="2" customFormat="false" ht="15.75" hidden="false" customHeight="false" outlineLevel="0" collapsed="false">
      <c r="A2" s="39" t="s">
        <v>3</v>
      </c>
    </row>
    <row r="4" customFormat="false" ht="15" hidden="false" customHeight="false" outlineLevel="0" collapsed="false">
      <c r="A4" s="40" t="s">
        <v>67</v>
      </c>
    </row>
    <row r="5" customFormat="false" ht="15.75" hidden="false" customHeight="false" outlineLevel="0" collapsed="false"/>
    <row r="6" customFormat="false" ht="15" hidden="false" customHeight="false" outlineLevel="0" collapsed="false">
      <c r="A6" s="41" t="s">
        <v>49</v>
      </c>
      <c r="B6" s="42" t="s">
        <v>50</v>
      </c>
      <c r="C6" s="72" t="s">
        <v>9</v>
      </c>
      <c r="D6" s="72"/>
      <c r="E6" s="72" t="s">
        <v>10</v>
      </c>
      <c r="F6" s="72"/>
      <c r="G6" s="72" t="s">
        <v>11</v>
      </c>
      <c r="H6" s="72"/>
      <c r="I6" s="43" t="s">
        <v>18</v>
      </c>
      <c r="J6" s="43"/>
    </row>
    <row r="7" customFormat="false" ht="15" hidden="false" customHeight="false" outlineLevel="0" collapsed="false">
      <c r="A7" s="41"/>
      <c r="B7" s="42"/>
      <c r="C7" s="72"/>
      <c r="D7" s="72"/>
      <c r="E7" s="72"/>
      <c r="F7" s="72"/>
      <c r="G7" s="72"/>
      <c r="H7" s="72"/>
      <c r="I7" s="73" t="s">
        <v>68</v>
      </c>
      <c r="J7" s="73"/>
    </row>
    <row r="8" customFormat="false" ht="15.75" hidden="false" customHeight="false" outlineLevel="0" collapsed="false">
      <c r="A8" s="41"/>
      <c r="B8" s="42"/>
      <c r="C8" s="45" t="s">
        <v>20</v>
      </c>
      <c r="D8" s="46" t="s">
        <v>21</v>
      </c>
      <c r="E8" s="45" t="s">
        <v>20</v>
      </c>
      <c r="F8" s="46" t="s">
        <v>21</v>
      </c>
      <c r="G8" s="45" t="s">
        <v>20</v>
      </c>
      <c r="H8" s="46" t="s">
        <v>21</v>
      </c>
      <c r="I8" s="45" t="s">
        <v>20</v>
      </c>
      <c r="J8" s="46" t="s">
        <v>21</v>
      </c>
    </row>
    <row r="9" customFormat="false" ht="8.25" hidden="false" customHeight="true" outlineLevel="0" collapsed="false">
      <c r="A9" s="74"/>
      <c r="B9" s="75"/>
      <c r="C9" s="76"/>
      <c r="D9" s="77"/>
      <c r="E9" s="76"/>
      <c r="F9" s="78"/>
      <c r="G9" s="76"/>
      <c r="H9" s="77"/>
      <c r="I9" s="76"/>
      <c r="J9" s="78"/>
    </row>
    <row r="10" customFormat="false" ht="15" hidden="false" customHeight="false" outlineLevel="0" collapsed="false">
      <c r="A10" s="52" t="s">
        <v>52</v>
      </c>
      <c r="B10" s="53" t="n">
        <v>6</v>
      </c>
      <c r="C10" s="54" t="n">
        <v>38</v>
      </c>
      <c r="D10" s="55" t="n">
        <f aca="false">C10*$B$10</f>
        <v>228</v>
      </c>
      <c r="E10" s="54" t="n">
        <v>52</v>
      </c>
      <c r="F10" s="56" t="n">
        <f aca="false">E10*$B$10</f>
        <v>312</v>
      </c>
      <c r="G10" s="54" t="n">
        <v>55</v>
      </c>
      <c r="H10" s="56" t="n">
        <f aca="false">G10*$B$10</f>
        <v>330</v>
      </c>
      <c r="I10" s="54" t="n">
        <f aca="false">SUM(G10+E10+C10)</f>
        <v>145</v>
      </c>
      <c r="J10" s="56" t="n">
        <f aca="false">D10+F10+H10</f>
        <v>870</v>
      </c>
    </row>
    <row r="11" customFormat="false" ht="15" hidden="false" customHeight="false" outlineLevel="0" collapsed="false">
      <c r="A11" s="52"/>
      <c r="B11" s="57"/>
      <c r="C11" s="54"/>
      <c r="D11" s="55"/>
      <c r="E11" s="54"/>
      <c r="F11" s="56"/>
      <c r="G11" s="54"/>
      <c r="H11" s="56"/>
      <c r="I11" s="54"/>
      <c r="J11" s="56"/>
    </row>
    <row r="12" customFormat="false" ht="15" hidden="false" customHeight="false" outlineLevel="0" collapsed="false">
      <c r="A12" s="52" t="s">
        <v>25</v>
      </c>
      <c r="B12" s="58" t="n">
        <v>13</v>
      </c>
      <c r="C12" s="54" t="n">
        <v>85199</v>
      </c>
      <c r="D12" s="55" t="n">
        <f aca="false">C12*$B$12</f>
        <v>1107587</v>
      </c>
      <c r="E12" s="54" t="n">
        <v>116314</v>
      </c>
      <c r="F12" s="56" t="n">
        <f aca="false">E12*$B$12</f>
        <v>1512082</v>
      </c>
      <c r="G12" s="54" t="n">
        <v>132167</v>
      </c>
      <c r="H12" s="55" t="n">
        <f aca="false">G12*$B$12</f>
        <v>1718171</v>
      </c>
      <c r="I12" s="54" t="n">
        <f aca="false">SUM(G12+E12+C12)</f>
        <v>333680</v>
      </c>
      <c r="J12" s="59" t="n">
        <f aca="false">D12+F12+H12</f>
        <v>4337840</v>
      </c>
    </row>
    <row r="13" customFormat="false" ht="15" hidden="false" customHeight="false" outlineLevel="0" collapsed="false">
      <c r="A13" s="52"/>
      <c r="B13" s="58"/>
      <c r="C13" s="54"/>
      <c r="D13" s="55"/>
      <c r="E13" s="54"/>
      <c r="F13" s="56"/>
      <c r="G13" s="54"/>
      <c r="H13" s="55"/>
      <c r="I13" s="54"/>
      <c r="J13" s="59"/>
    </row>
    <row r="14" customFormat="false" ht="15" hidden="false" customHeight="false" outlineLevel="0" collapsed="false">
      <c r="A14" s="52" t="s">
        <v>69</v>
      </c>
      <c r="B14" s="58" t="n">
        <v>20</v>
      </c>
      <c r="C14" s="54" t="n">
        <v>249</v>
      </c>
      <c r="D14" s="55" t="n">
        <f aca="false">C14*$B$14</f>
        <v>4980</v>
      </c>
      <c r="E14" s="54" t="n">
        <v>303</v>
      </c>
      <c r="F14" s="56" t="n">
        <f aca="false">E14*$B$14</f>
        <v>6060</v>
      </c>
      <c r="G14" s="54" t="n">
        <v>349</v>
      </c>
      <c r="H14" s="55" t="n">
        <f aca="false">G14*$B$14</f>
        <v>6980</v>
      </c>
      <c r="I14" s="54" t="n">
        <f aca="false">SUM(G14+E14+C14)</f>
        <v>901</v>
      </c>
      <c r="J14" s="59" t="n">
        <f aca="false">D14+F14+H14</f>
        <v>18020</v>
      </c>
    </row>
    <row r="15" customFormat="false" ht="15" hidden="false" customHeight="false" outlineLevel="0" collapsed="false">
      <c r="A15" s="52" t="s">
        <v>54</v>
      </c>
      <c r="B15" s="60"/>
      <c r="C15" s="54"/>
      <c r="D15" s="55"/>
      <c r="E15" s="54"/>
      <c r="F15" s="56"/>
      <c r="G15" s="54"/>
      <c r="H15" s="55"/>
      <c r="I15" s="54"/>
      <c r="J15" s="59"/>
    </row>
    <row r="16" customFormat="false" ht="15" hidden="false" customHeight="false" outlineLevel="0" collapsed="false">
      <c r="A16" s="61"/>
      <c r="B16" s="60"/>
      <c r="C16" s="54"/>
      <c r="D16" s="55"/>
      <c r="E16" s="54"/>
      <c r="F16" s="56"/>
      <c r="G16" s="54"/>
      <c r="H16" s="55"/>
      <c r="I16" s="54"/>
      <c r="J16" s="59"/>
    </row>
    <row r="17" customFormat="false" ht="15" hidden="false" customHeight="false" outlineLevel="0" collapsed="false">
      <c r="A17" s="52" t="s">
        <v>70</v>
      </c>
      <c r="B17" s="60" t="n">
        <v>27</v>
      </c>
      <c r="C17" s="54" t="n">
        <v>219</v>
      </c>
      <c r="D17" s="55" t="n">
        <f aca="false">C17*$B$17</f>
        <v>5913</v>
      </c>
      <c r="E17" s="54" t="n">
        <v>325</v>
      </c>
      <c r="F17" s="56" t="n">
        <f aca="false">E17*$B$17</f>
        <v>8775</v>
      </c>
      <c r="G17" s="54" t="n">
        <v>196</v>
      </c>
      <c r="H17" s="55" t="n">
        <f aca="false">G17*$B$17</f>
        <v>5292</v>
      </c>
      <c r="I17" s="54" t="n">
        <f aca="false">SUM(G17+E17+C17)</f>
        <v>740</v>
      </c>
      <c r="J17" s="59" t="n">
        <f aca="false">D17+F17+H17</f>
        <v>19980</v>
      </c>
    </row>
    <row r="18" customFormat="false" ht="15" hidden="false" customHeight="false" outlineLevel="0" collapsed="false">
      <c r="A18" s="52" t="s">
        <v>56</v>
      </c>
      <c r="B18" s="60"/>
      <c r="C18" s="54"/>
      <c r="D18" s="55"/>
      <c r="E18" s="54"/>
      <c r="F18" s="56"/>
      <c r="G18" s="54"/>
      <c r="H18" s="55"/>
      <c r="I18" s="54"/>
      <c r="J18" s="59"/>
    </row>
    <row r="19" customFormat="false" ht="15" hidden="false" customHeight="false" outlineLevel="0" collapsed="false">
      <c r="A19" s="61"/>
      <c r="B19" s="60"/>
      <c r="C19" s="54"/>
      <c r="D19" s="55"/>
      <c r="E19" s="54"/>
      <c r="F19" s="56"/>
      <c r="G19" s="54"/>
      <c r="H19" s="55"/>
      <c r="I19" s="54"/>
      <c r="J19" s="59"/>
    </row>
    <row r="20" customFormat="false" ht="15" hidden="false" customHeight="false" outlineLevel="0" collapsed="false">
      <c r="A20" s="52" t="s">
        <v>57</v>
      </c>
      <c r="B20" s="60" t="n">
        <v>25</v>
      </c>
      <c r="C20" s="54" t="n">
        <v>4196</v>
      </c>
      <c r="D20" s="55" t="n">
        <f aca="false">C20*$B$20</f>
        <v>104900</v>
      </c>
      <c r="E20" s="54" t="n">
        <v>4120</v>
      </c>
      <c r="F20" s="56" t="n">
        <f aca="false">E20*$B$20</f>
        <v>103000</v>
      </c>
      <c r="G20" s="54" t="n">
        <v>8216</v>
      </c>
      <c r="H20" s="55" t="n">
        <f aca="false">G20*$B$20</f>
        <v>205400</v>
      </c>
      <c r="I20" s="54" t="n">
        <f aca="false">SUM(G20+E20+C20)</f>
        <v>16532</v>
      </c>
      <c r="J20" s="59" t="n">
        <f aca="false">D20+F20+H20</f>
        <v>413300</v>
      </c>
    </row>
    <row r="21" customFormat="false" ht="15" hidden="false" customHeight="false" outlineLevel="0" collapsed="false">
      <c r="A21" s="52" t="s">
        <v>58</v>
      </c>
      <c r="B21" s="60"/>
      <c r="C21" s="54"/>
      <c r="D21" s="55"/>
      <c r="E21" s="54"/>
      <c r="F21" s="56"/>
      <c r="G21" s="54"/>
      <c r="H21" s="55"/>
      <c r="I21" s="54"/>
      <c r="J21" s="59"/>
    </row>
    <row r="22" customFormat="false" ht="15" hidden="false" customHeight="false" outlineLevel="0" collapsed="false">
      <c r="A22" s="61"/>
      <c r="B22" s="60"/>
      <c r="C22" s="54"/>
      <c r="D22" s="55"/>
      <c r="E22" s="54"/>
      <c r="F22" s="56"/>
      <c r="G22" s="54"/>
      <c r="H22" s="55"/>
      <c r="I22" s="54"/>
      <c r="J22" s="59"/>
    </row>
    <row r="23" customFormat="false" ht="15" hidden="false" customHeight="false" outlineLevel="0" collapsed="false">
      <c r="A23" s="52" t="s">
        <v>59</v>
      </c>
      <c r="B23" s="60" t="n">
        <v>25</v>
      </c>
      <c r="C23" s="54" t="n">
        <v>14417</v>
      </c>
      <c r="D23" s="55" t="n">
        <f aca="false">C23*$B$23</f>
        <v>360425</v>
      </c>
      <c r="E23" s="54" t="n">
        <v>16324</v>
      </c>
      <c r="F23" s="56" t="n">
        <f aca="false">E23*$B$23</f>
        <v>408100</v>
      </c>
      <c r="G23" s="54" t="n">
        <v>13818</v>
      </c>
      <c r="H23" s="55" t="n">
        <f aca="false">G23*$B$23</f>
        <v>345450</v>
      </c>
      <c r="I23" s="54" t="n">
        <f aca="false">SUM(G23+E23+C23)</f>
        <v>44559</v>
      </c>
      <c r="J23" s="59" t="n">
        <f aca="false">D23+F23+H23</f>
        <v>1113975</v>
      </c>
    </row>
    <row r="24" customFormat="false" ht="15" hidden="false" customHeight="false" outlineLevel="0" collapsed="false">
      <c r="A24" s="52" t="s">
        <v>60</v>
      </c>
      <c r="B24" s="60"/>
      <c r="C24" s="54"/>
      <c r="D24" s="55"/>
      <c r="E24" s="54"/>
      <c r="F24" s="56"/>
      <c r="G24" s="54"/>
      <c r="H24" s="55"/>
      <c r="I24" s="54"/>
      <c r="J24" s="59"/>
    </row>
    <row r="25" customFormat="false" ht="15" hidden="false" customHeight="false" outlineLevel="0" collapsed="false">
      <c r="A25" s="61" t="s">
        <v>61</v>
      </c>
      <c r="B25" s="60"/>
      <c r="C25" s="54"/>
      <c r="D25" s="55"/>
      <c r="E25" s="54"/>
      <c r="F25" s="56"/>
      <c r="G25" s="54"/>
      <c r="H25" s="55"/>
      <c r="I25" s="54"/>
      <c r="J25" s="59"/>
    </row>
    <row r="26" customFormat="false" ht="15" hidden="false" customHeight="false" outlineLevel="0" collapsed="false">
      <c r="A26" s="52" t="s">
        <v>62</v>
      </c>
      <c r="B26" s="60" t="n">
        <v>58</v>
      </c>
      <c r="C26" s="54" t="n">
        <v>34696</v>
      </c>
      <c r="D26" s="55" t="n">
        <f aca="false">C26*$B$26</f>
        <v>2012368</v>
      </c>
      <c r="E26" s="54" t="n">
        <v>36396</v>
      </c>
      <c r="F26" s="56" t="n">
        <f aca="false">E26*$B$26</f>
        <v>2110968</v>
      </c>
      <c r="G26" s="54" t="n">
        <v>38982</v>
      </c>
      <c r="H26" s="55" t="n">
        <f aca="false">G26*$B$26</f>
        <v>2260956</v>
      </c>
      <c r="I26" s="54" t="n">
        <f aca="false">SUM(G26+E26+C26)</f>
        <v>110074</v>
      </c>
      <c r="J26" s="59" t="n">
        <f aca="false">D26+F26+H26</f>
        <v>6384292</v>
      </c>
    </row>
    <row r="27" customFormat="false" ht="15" hidden="false" customHeight="false" outlineLevel="0" collapsed="false">
      <c r="A27" s="52" t="s">
        <v>63</v>
      </c>
      <c r="B27" s="60"/>
      <c r="C27" s="54"/>
      <c r="D27" s="55"/>
      <c r="E27" s="54"/>
      <c r="F27" s="56"/>
      <c r="G27" s="54"/>
      <c r="H27" s="55"/>
      <c r="I27" s="54"/>
      <c r="J27" s="59"/>
    </row>
    <row r="28" customFormat="false" ht="15" hidden="false" customHeight="false" outlineLevel="0" collapsed="false">
      <c r="A28" s="61"/>
      <c r="B28" s="60"/>
      <c r="C28" s="54"/>
      <c r="D28" s="55"/>
      <c r="E28" s="54"/>
      <c r="F28" s="56"/>
      <c r="G28" s="54"/>
      <c r="H28" s="55"/>
      <c r="I28" s="54"/>
      <c r="J28" s="59"/>
    </row>
    <row r="29" customFormat="false" ht="15" hidden="false" customHeight="false" outlineLevel="0" collapsed="false">
      <c r="A29" s="52" t="s">
        <v>64</v>
      </c>
      <c r="B29" s="60" t="n">
        <v>95</v>
      </c>
      <c r="C29" s="54" t="n">
        <v>8899</v>
      </c>
      <c r="D29" s="55" t="n">
        <f aca="false">C29*$B$29</f>
        <v>845405</v>
      </c>
      <c r="E29" s="54" t="n">
        <v>9383</v>
      </c>
      <c r="F29" s="56" t="n">
        <f aca="false">E29*$B$29</f>
        <v>891385</v>
      </c>
      <c r="G29" s="54" t="n">
        <v>10857</v>
      </c>
      <c r="H29" s="55" t="n">
        <f aca="false">G29*$B$29</f>
        <v>1031415</v>
      </c>
      <c r="I29" s="54" t="n">
        <f aca="false">SUM(G29+E29+C29)</f>
        <v>29139</v>
      </c>
      <c r="J29" s="59" t="n">
        <f aca="false">D29+F29+H29</f>
        <v>2768205</v>
      </c>
    </row>
    <row r="30" customFormat="false" ht="15" hidden="false" customHeight="false" outlineLevel="0" collapsed="false">
      <c r="A30" s="52" t="s">
        <v>65</v>
      </c>
      <c r="B30" s="57"/>
      <c r="C30" s="54"/>
      <c r="D30" s="55"/>
      <c r="E30" s="54"/>
      <c r="F30" s="56"/>
      <c r="G30" s="54"/>
      <c r="H30" s="55"/>
      <c r="I30" s="54"/>
      <c r="J30" s="59"/>
    </row>
    <row r="31" customFormat="false" ht="15" hidden="false" customHeight="false" outlineLevel="0" collapsed="false">
      <c r="A31" s="61"/>
      <c r="B31" s="57"/>
      <c r="C31" s="54"/>
      <c r="D31" s="55"/>
      <c r="E31" s="54"/>
      <c r="F31" s="56"/>
      <c r="G31" s="54"/>
      <c r="H31" s="55"/>
      <c r="I31" s="54"/>
      <c r="J31" s="59"/>
    </row>
    <row r="32" customFormat="false" ht="15" hidden="false" customHeight="false" outlineLevel="0" collapsed="false">
      <c r="A32" s="62" t="s">
        <v>40</v>
      </c>
      <c r="B32" s="57"/>
      <c r="C32" s="79" t="n">
        <f aca="false">SUM(C10:C31)</f>
        <v>147913</v>
      </c>
      <c r="D32" s="80" t="n">
        <f aca="false">SUM(D10:D31)</f>
        <v>4441806</v>
      </c>
      <c r="E32" s="79" t="n">
        <f aca="false">SUM(E10:E31)</f>
        <v>183217</v>
      </c>
      <c r="F32" s="80" t="n">
        <f aca="false">SUM(F10:F31)</f>
        <v>5040682</v>
      </c>
      <c r="G32" s="79" t="n">
        <f aca="false">SUM(G10:G31)</f>
        <v>204640</v>
      </c>
      <c r="H32" s="80" t="n">
        <f aca="false">SUM(H10:H31)</f>
        <v>5573994</v>
      </c>
      <c r="I32" s="79" t="n">
        <f aca="false">SUM(I10:I31)</f>
        <v>535770</v>
      </c>
      <c r="J32" s="65" t="n">
        <f aca="false">SUM(J10:J31)</f>
        <v>15056482</v>
      </c>
    </row>
    <row r="33" customFormat="false" ht="15.75" hidden="false" customHeight="false" outlineLevel="0" collapsed="false">
      <c r="A33" s="66"/>
      <c r="B33" s="67"/>
      <c r="C33" s="68"/>
      <c r="D33" s="69"/>
      <c r="E33" s="68"/>
      <c r="F33" s="70"/>
      <c r="G33" s="68"/>
      <c r="H33" s="69"/>
      <c r="I33" s="68"/>
      <c r="J33" s="70"/>
    </row>
    <row r="36" customFormat="false" ht="15" hidden="false" customHeight="false" outlineLevel="0" collapsed="false">
      <c r="A36" s="1" t="s">
        <v>71</v>
      </c>
    </row>
    <row r="37" customFormat="false" ht="15" hidden="false" customHeight="false" outlineLevel="0" collapsed="false">
      <c r="D37" s="25"/>
      <c r="E37" s="25"/>
      <c r="F37" s="25"/>
      <c r="G37" s="25"/>
      <c r="H37" s="25"/>
    </row>
    <row r="38" customFormat="false" ht="15" hidden="false" customHeight="false" outlineLevel="0" collapsed="false">
      <c r="D38" s="25"/>
      <c r="F38" s="25"/>
      <c r="H38" s="25"/>
    </row>
    <row r="39" customFormat="false" ht="15" hidden="false" customHeight="false" outlineLevel="0" collapsed="false">
      <c r="D39" s="71"/>
      <c r="F39" s="71"/>
      <c r="H39" s="71"/>
    </row>
  </sheetData>
  <mergeCells count="7">
    <mergeCell ref="A6:A8"/>
    <mergeCell ref="B6:B8"/>
    <mergeCell ref="C6:D7"/>
    <mergeCell ref="E6:F7"/>
    <mergeCell ref="G6:H7"/>
    <mergeCell ref="I6:J6"/>
    <mergeCell ref="I7:J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N2" activeCellId="0" sqref="N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3" min="3" style="0" width="10.28"/>
    <col collapsed="false" customWidth="true" hidden="false" outlineLevel="0" max="6" min="6" style="0" width="11.14"/>
    <col collapsed="false" customWidth="true" hidden="false" outlineLevel="0" max="8" min="8" style="0" width="10.85"/>
    <col collapsed="false" customWidth="true" hidden="false" outlineLevel="0" max="9" min="9" style="0" width="10.43"/>
    <col collapsed="false" customWidth="true" hidden="false" outlineLevel="0" max="10" min="10" style="0" width="10.85"/>
  </cols>
  <sheetData>
    <row r="1" customFormat="false" ht="18.75" hidden="false" customHeight="false" outlineLevel="0" collapsed="false">
      <c r="A1" s="38" t="s">
        <v>0</v>
      </c>
    </row>
    <row r="2" customFormat="false" ht="15.75" hidden="false" customHeight="false" outlineLevel="0" collapsed="false">
      <c r="A2" s="39" t="s">
        <v>3</v>
      </c>
    </row>
    <row r="4" customFormat="false" ht="15" hidden="false" customHeight="false" outlineLevel="0" collapsed="false">
      <c r="A4" s="40" t="s">
        <v>72</v>
      </c>
    </row>
    <row r="5" customFormat="false" ht="15.75" hidden="false" customHeight="false" outlineLevel="0" collapsed="false"/>
    <row r="6" customFormat="false" ht="15" hidden="false" customHeight="false" outlineLevel="0" collapsed="false">
      <c r="A6" s="41" t="s">
        <v>49</v>
      </c>
      <c r="B6" s="42" t="s">
        <v>50</v>
      </c>
      <c r="C6" s="72" t="s">
        <v>12</v>
      </c>
      <c r="D6" s="72"/>
      <c r="E6" s="72" t="s">
        <v>13</v>
      </c>
      <c r="F6" s="72"/>
      <c r="G6" s="72" t="s">
        <v>45</v>
      </c>
      <c r="H6" s="72"/>
      <c r="I6" s="43" t="s">
        <v>18</v>
      </c>
      <c r="J6" s="43"/>
    </row>
    <row r="7" customFormat="false" ht="15" hidden="false" customHeight="false" outlineLevel="0" collapsed="false">
      <c r="A7" s="41"/>
      <c r="B7" s="42"/>
      <c r="C7" s="72"/>
      <c r="D7" s="72"/>
      <c r="E7" s="72"/>
      <c r="F7" s="72"/>
      <c r="G7" s="72"/>
      <c r="H7" s="72"/>
      <c r="I7" s="73" t="s">
        <v>73</v>
      </c>
      <c r="J7" s="73"/>
    </row>
    <row r="8" customFormat="false" ht="15.75" hidden="false" customHeight="false" outlineLevel="0" collapsed="false">
      <c r="A8" s="41"/>
      <c r="B8" s="42"/>
      <c r="C8" s="45" t="s">
        <v>20</v>
      </c>
      <c r="D8" s="46" t="s">
        <v>21</v>
      </c>
      <c r="E8" s="45" t="s">
        <v>20</v>
      </c>
      <c r="F8" s="46" t="s">
        <v>21</v>
      </c>
      <c r="G8" s="45" t="s">
        <v>20</v>
      </c>
      <c r="H8" s="46" t="s">
        <v>21</v>
      </c>
      <c r="I8" s="45" t="s">
        <v>20</v>
      </c>
      <c r="J8" s="46" t="s">
        <v>21</v>
      </c>
    </row>
    <row r="9" customFormat="false" ht="8.25" hidden="false" customHeight="true" outlineLevel="0" collapsed="false">
      <c r="A9" s="74"/>
      <c r="B9" s="75"/>
      <c r="C9" s="76"/>
      <c r="D9" s="77"/>
      <c r="E9" s="76"/>
      <c r="F9" s="78"/>
      <c r="G9" s="76"/>
      <c r="H9" s="77"/>
      <c r="I9" s="76"/>
      <c r="J9" s="78"/>
    </row>
    <row r="10" s="7" customFormat="true" ht="12" hidden="false" customHeight="false" outlineLevel="0" collapsed="false">
      <c r="A10" s="52" t="s">
        <v>52</v>
      </c>
      <c r="B10" s="81" t="n">
        <v>6</v>
      </c>
      <c r="C10" s="54" t="n">
        <v>53</v>
      </c>
      <c r="D10" s="55" t="n">
        <f aca="false">C10*$B$10</f>
        <v>318</v>
      </c>
      <c r="E10" s="54" t="n">
        <v>83</v>
      </c>
      <c r="F10" s="56" t="n">
        <f aca="false">E10*$B$10</f>
        <v>498</v>
      </c>
      <c r="G10" s="54" t="n">
        <v>80</v>
      </c>
      <c r="H10" s="55" t="n">
        <f aca="false">G10*$B$10</f>
        <v>480</v>
      </c>
      <c r="I10" s="54" t="n">
        <f aca="false">SUM(G10+E10+C10)</f>
        <v>216</v>
      </c>
      <c r="J10" s="56" t="n">
        <f aca="false">D10+F10+H10</f>
        <v>1296</v>
      </c>
    </row>
    <row r="11" customFormat="false" ht="15" hidden="false" customHeight="false" outlineLevel="0" collapsed="false">
      <c r="A11" s="61"/>
      <c r="B11" s="82"/>
      <c r="C11" s="83"/>
      <c r="D11" s="84"/>
      <c r="E11" s="83"/>
      <c r="F11" s="85"/>
      <c r="G11" s="83"/>
      <c r="H11" s="84"/>
      <c r="I11" s="83"/>
      <c r="J11" s="85"/>
    </row>
    <row r="12" customFormat="false" ht="15" hidden="false" customHeight="false" outlineLevel="0" collapsed="false">
      <c r="A12" s="52" t="s">
        <v>25</v>
      </c>
      <c r="B12" s="58" t="n">
        <v>13</v>
      </c>
      <c r="C12" s="54" t="n">
        <v>142222</v>
      </c>
      <c r="D12" s="55" t="n">
        <f aca="false">C12*$B$12</f>
        <v>1848886</v>
      </c>
      <c r="E12" s="54" t="n">
        <v>158279</v>
      </c>
      <c r="F12" s="56" t="n">
        <f aca="false">E12*$B$12</f>
        <v>2057627</v>
      </c>
      <c r="G12" s="54" t="n">
        <v>159565</v>
      </c>
      <c r="H12" s="55" t="n">
        <f aca="false">G12*$B$12</f>
        <v>2074345</v>
      </c>
      <c r="I12" s="54" t="n">
        <f aca="false">SUM(G12+E12+C12)</f>
        <v>460066</v>
      </c>
      <c r="J12" s="59" t="n">
        <f aca="false">D12+F12+H12</f>
        <v>5980858</v>
      </c>
    </row>
    <row r="13" customFormat="false" ht="15" hidden="false" customHeight="false" outlineLevel="0" collapsed="false">
      <c r="A13" s="52"/>
      <c r="B13" s="58"/>
      <c r="C13" s="54"/>
      <c r="D13" s="55"/>
      <c r="E13" s="54"/>
      <c r="F13" s="56"/>
      <c r="G13" s="54"/>
      <c r="H13" s="55"/>
      <c r="I13" s="54"/>
      <c r="J13" s="59"/>
    </row>
    <row r="14" customFormat="false" ht="15" hidden="false" customHeight="false" outlineLevel="0" collapsed="false">
      <c r="A14" s="52" t="s">
        <v>69</v>
      </c>
      <c r="B14" s="58" t="n">
        <v>20</v>
      </c>
      <c r="C14" s="54" t="n">
        <v>502</v>
      </c>
      <c r="D14" s="55" t="n">
        <f aca="false">C14*$B$14</f>
        <v>10040</v>
      </c>
      <c r="E14" s="54" t="n">
        <v>526</v>
      </c>
      <c r="F14" s="56" t="n">
        <f aca="false">E14*$B$14</f>
        <v>10520</v>
      </c>
      <c r="G14" s="54" t="n">
        <v>590</v>
      </c>
      <c r="H14" s="55" t="n">
        <f aca="false">G14*$B$14</f>
        <v>11800</v>
      </c>
      <c r="I14" s="54" t="n">
        <f aca="false">SUM(G14+E14+C14)</f>
        <v>1618</v>
      </c>
      <c r="J14" s="59" t="n">
        <f aca="false">D14+F14+H14</f>
        <v>32360</v>
      </c>
    </row>
    <row r="15" customFormat="false" ht="15" hidden="false" customHeight="false" outlineLevel="0" collapsed="false">
      <c r="A15" s="52" t="s">
        <v>54</v>
      </c>
      <c r="B15" s="60"/>
      <c r="C15" s="54"/>
      <c r="D15" s="55"/>
      <c r="E15" s="54"/>
      <c r="F15" s="56"/>
      <c r="G15" s="54"/>
      <c r="H15" s="55"/>
      <c r="I15" s="54"/>
      <c r="J15" s="59"/>
    </row>
    <row r="16" customFormat="false" ht="15" hidden="false" customHeight="false" outlineLevel="0" collapsed="false">
      <c r="A16" s="61"/>
      <c r="B16" s="60"/>
      <c r="C16" s="54"/>
      <c r="D16" s="55"/>
      <c r="E16" s="54"/>
      <c r="F16" s="56"/>
      <c r="G16" s="54"/>
      <c r="H16" s="55"/>
      <c r="I16" s="54"/>
      <c r="J16" s="59"/>
    </row>
    <row r="17" customFormat="false" ht="15" hidden="false" customHeight="false" outlineLevel="0" collapsed="false">
      <c r="A17" s="52" t="s">
        <v>70</v>
      </c>
      <c r="B17" s="60" t="n">
        <v>27</v>
      </c>
      <c r="C17" s="54" t="n">
        <v>327</v>
      </c>
      <c r="D17" s="55" t="n">
        <f aca="false">C17*$B$17</f>
        <v>8829</v>
      </c>
      <c r="E17" s="54" t="n">
        <v>403</v>
      </c>
      <c r="F17" s="56" t="n">
        <f aca="false">E17*$B$17</f>
        <v>10881</v>
      </c>
      <c r="G17" s="54" t="n">
        <v>402</v>
      </c>
      <c r="H17" s="55" t="n">
        <f aca="false">G17*$B$17</f>
        <v>10854</v>
      </c>
      <c r="I17" s="54" t="n">
        <f aca="false">SUM(G17+E17+C17)</f>
        <v>1132</v>
      </c>
      <c r="J17" s="59" t="n">
        <f aca="false">D17+F17+H17</f>
        <v>30564</v>
      </c>
    </row>
    <row r="18" customFormat="false" ht="15" hidden="false" customHeight="false" outlineLevel="0" collapsed="false">
      <c r="A18" s="52" t="s">
        <v>56</v>
      </c>
      <c r="B18" s="60"/>
      <c r="C18" s="54"/>
      <c r="D18" s="55"/>
      <c r="E18" s="54"/>
      <c r="F18" s="56"/>
      <c r="G18" s="54"/>
      <c r="H18" s="55"/>
      <c r="I18" s="54"/>
      <c r="J18" s="59"/>
    </row>
    <row r="19" customFormat="false" ht="15" hidden="false" customHeight="false" outlineLevel="0" collapsed="false">
      <c r="A19" s="61"/>
      <c r="B19" s="60"/>
      <c r="C19" s="54"/>
      <c r="D19" s="55"/>
      <c r="E19" s="54"/>
      <c r="F19" s="56"/>
      <c r="G19" s="54"/>
      <c r="H19" s="55"/>
      <c r="I19" s="54"/>
      <c r="J19" s="59"/>
    </row>
    <row r="20" customFormat="false" ht="15" hidden="false" customHeight="false" outlineLevel="0" collapsed="false">
      <c r="A20" s="52" t="s">
        <v>57</v>
      </c>
      <c r="B20" s="60" t="n">
        <v>25</v>
      </c>
      <c r="C20" s="54" t="n">
        <v>6076</v>
      </c>
      <c r="D20" s="55" t="n">
        <f aca="false">C20*$B$20</f>
        <v>151900</v>
      </c>
      <c r="E20" s="54" t="n">
        <v>7159</v>
      </c>
      <c r="F20" s="56" t="n">
        <f aca="false">E20*$B$20</f>
        <v>178975</v>
      </c>
      <c r="G20" s="54" t="n">
        <v>7359</v>
      </c>
      <c r="H20" s="55" t="n">
        <f aca="false">G20*$B$20</f>
        <v>183975</v>
      </c>
      <c r="I20" s="54" t="n">
        <f aca="false">SUM(G20+E20+C20)</f>
        <v>20594</v>
      </c>
      <c r="J20" s="59" t="n">
        <f aca="false">D20+F20+H20</f>
        <v>514850</v>
      </c>
    </row>
    <row r="21" customFormat="false" ht="15" hidden="false" customHeight="false" outlineLevel="0" collapsed="false">
      <c r="A21" s="52" t="s">
        <v>58</v>
      </c>
      <c r="B21" s="60"/>
      <c r="C21" s="54"/>
      <c r="D21" s="55"/>
      <c r="E21" s="54"/>
      <c r="F21" s="56"/>
      <c r="G21" s="54"/>
      <c r="H21" s="55"/>
      <c r="I21" s="54"/>
      <c r="J21" s="59"/>
    </row>
    <row r="22" customFormat="false" ht="15" hidden="false" customHeight="false" outlineLevel="0" collapsed="false">
      <c r="A22" s="61"/>
      <c r="B22" s="60"/>
      <c r="C22" s="54"/>
      <c r="D22" s="55"/>
      <c r="E22" s="54"/>
      <c r="F22" s="56"/>
      <c r="G22" s="54"/>
      <c r="H22" s="55"/>
      <c r="I22" s="54"/>
      <c r="J22" s="59"/>
    </row>
    <row r="23" customFormat="false" ht="15" hidden="false" customHeight="false" outlineLevel="0" collapsed="false">
      <c r="A23" s="52" t="s">
        <v>59</v>
      </c>
      <c r="B23" s="60" t="n">
        <v>25</v>
      </c>
      <c r="C23" s="54" t="n">
        <v>18186</v>
      </c>
      <c r="D23" s="55" t="n">
        <f aca="false">C23*$B$23</f>
        <v>454650</v>
      </c>
      <c r="E23" s="54" t="n">
        <v>18383</v>
      </c>
      <c r="F23" s="56" t="n">
        <f aca="false">E23*$B$23</f>
        <v>459575</v>
      </c>
      <c r="G23" s="54" t="n">
        <v>17813</v>
      </c>
      <c r="H23" s="55" t="n">
        <f aca="false">G23*$B$23</f>
        <v>445325</v>
      </c>
      <c r="I23" s="54" t="n">
        <f aca="false">SUM(G23+E23+C23)</f>
        <v>54382</v>
      </c>
      <c r="J23" s="59" t="n">
        <f aca="false">D23+F23+H23</f>
        <v>1359550</v>
      </c>
    </row>
    <row r="24" customFormat="false" ht="15" hidden="false" customHeight="false" outlineLevel="0" collapsed="false">
      <c r="A24" s="52" t="s">
        <v>60</v>
      </c>
      <c r="B24" s="60"/>
      <c r="C24" s="54"/>
      <c r="D24" s="55"/>
      <c r="E24" s="54"/>
      <c r="F24" s="56"/>
      <c r="G24" s="54"/>
      <c r="H24" s="55"/>
      <c r="I24" s="54"/>
      <c r="J24" s="59"/>
    </row>
    <row r="25" customFormat="false" ht="15" hidden="false" customHeight="false" outlineLevel="0" collapsed="false">
      <c r="A25" s="61" t="s">
        <v>61</v>
      </c>
      <c r="B25" s="60"/>
      <c r="C25" s="54"/>
      <c r="D25" s="55"/>
      <c r="E25" s="54"/>
      <c r="F25" s="56"/>
      <c r="G25" s="54"/>
      <c r="H25" s="55"/>
      <c r="I25" s="54"/>
      <c r="J25" s="59"/>
    </row>
    <row r="26" customFormat="false" ht="15" hidden="false" customHeight="false" outlineLevel="0" collapsed="false">
      <c r="A26" s="52" t="s">
        <v>62</v>
      </c>
      <c r="B26" s="60" t="n">
        <v>58</v>
      </c>
      <c r="C26" s="54" t="n">
        <v>39498</v>
      </c>
      <c r="D26" s="55" t="n">
        <f aca="false">C26*$B$26</f>
        <v>2290884</v>
      </c>
      <c r="E26" s="54" t="n">
        <v>40696</v>
      </c>
      <c r="F26" s="56" t="n">
        <f aca="false">E26*$B$26</f>
        <v>2360368</v>
      </c>
      <c r="G26" s="54" t="n">
        <v>40403</v>
      </c>
      <c r="H26" s="55" t="n">
        <f aca="false">G26*$B$26</f>
        <v>2343374</v>
      </c>
      <c r="I26" s="54" t="n">
        <f aca="false">SUM(G26+E26+C26)</f>
        <v>120597</v>
      </c>
      <c r="J26" s="59" t="n">
        <f aca="false">D26+F26+H26</f>
        <v>6994626</v>
      </c>
    </row>
    <row r="27" customFormat="false" ht="15" hidden="false" customHeight="false" outlineLevel="0" collapsed="false">
      <c r="A27" s="52" t="s">
        <v>63</v>
      </c>
      <c r="B27" s="60"/>
      <c r="C27" s="54"/>
      <c r="D27" s="55"/>
      <c r="E27" s="54"/>
      <c r="F27" s="56"/>
      <c r="G27" s="54"/>
      <c r="H27" s="55"/>
      <c r="I27" s="54"/>
      <c r="J27" s="59"/>
    </row>
    <row r="28" customFormat="false" ht="15" hidden="false" customHeight="false" outlineLevel="0" collapsed="false">
      <c r="A28" s="61"/>
      <c r="B28" s="60"/>
      <c r="C28" s="54"/>
      <c r="D28" s="55"/>
      <c r="E28" s="54"/>
      <c r="F28" s="56"/>
      <c r="G28" s="54"/>
      <c r="H28" s="55"/>
      <c r="I28" s="54"/>
      <c r="J28" s="59"/>
    </row>
    <row r="29" customFormat="false" ht="15" hidden="false" customHeight="false" outlineLevel="0" collapsed="false">
      <c r="A29" s="52" t="s">
        <v>64</v>
      </c>
      <c r="B29" s="60" t="n">
        <v>95</v>
      </c>
      <c r="C29" s="54" t="n">
        <v>11520</v>
      </c>
      <c r="D29" s="55" t="n">
        <f aca="false">C29*$B$29</f>
        <v>1094400</v>
      </c>
      <c r="E29" s="54" t="n">
        <v>12405</v>
      </c>
      <c r="F29" s="56" t="n">
        <f aca="false">E29*$B$29</f>
        <v>1178475</v>
      </c>
      <c r="G29" s="54" t="n">
        <v>12778</v>
      </c>
      <c r="H29" s="55" t="n">
        <f aca="false">G29*$B$29</f>
        <v>1213910</v>
      </c>
      <c r="I29" s="54" t="n">
        <f aca="false">SUM(G29+E29+C29)</f>
        <v>36703</v>
      </c>
      <c r="J29" s="59" t="n">
        <f aca="false">D29+F29+H29</f>
        <v>3486785</v>
      </c>
    </row>
    <row r="30" customFormat="false" ht="15" hidden="false" customHeight="false" outlineLevel="0" collapsed="false">
      <c r="A30" s="52" t="s">
        <v>65</v>
      </c>
      <c r="B30" s="57"/>
      <c r="C30" s="54"/>
      <c r="D30" s="55"/>
      <c r="E30" s="54"/>
      <c r="F30" s="56"/>
      <c r="G30" s="54"/>
      <c r="H30" s="55"/>
      <c r="I30" s="54"/>
      <c r="J30" s="59"/>
    </row>
    <row r="31" customFormat="false" ht="15" hidden="false" customHeight="false" outlineLevel="0" collapsed="false">
      <c r="A31" s="61"/>
      <c r="B31" s="57"/>
      <c r="C31" s="54"/>
      <c r="D31" s="55"/>
      <c r="E31" s="54"/>
      <c r="F31" s="56"/>
      <c r="G31" s="54"/>
      <c r="H31" s="55"/>
      <c r="I31" s="54"/>
      <c r="J31" s="59"/>
    </row>
    <row r="32" customFormat="false" ht="15" hidden="false" customHeight="false" outlineLevel="0" collapsed="false">
      <c r="A32" s="62" t="s">
        <v>40</v>
      </c>
      <c r="B32" s="57"/>
      <c r="C32" s="79" t="n">
        <f aca="false">SUM(C10:C31)</f>
        <v>218384</v>
      </c>
      <c r="D32" s="80" t="n">
        <f aca="false">SUM(D10:D31)</f>
        <v>5859907</v>
      </c>
      <c r="E32" s="79" t="n">
        <f aca="false">SUM(E10:E31)</f>
        <v>237934</v>
      </c>
      <c r="F32" s="65" t="n">
        <f aca="false">SUM(F10:F31)</f>
        <v>6256919</v>
      </c>
      <c r="G32" s="79" t="n">
        <f aca="false">SUM(G10:G31)</f>
        <v>238990</v>
      </c>
      <c r="H32" s="80" t="n">
        <f aca="false">SUM(H10:H31)</f>
        <v>6284063</v>
      </c>
      <c r="I32" s="79" t="n">
        <f aca="false">SUM(I10:I31)</f>
        <v>695308</v>
      </c>
      <c r="J32" s="65" t="n">
        <f aca="false">SUM(J10:J31)</f>
        <v>18400889</v>
      </c>
    </row>
    <row r="33" customFormat="false" ht="15.75" hidden="false" customHeight="false" outlineLevel="0" collapsed="false">
      <c r="A33" s="66"/>
      <c r="B33" s="67"/>
      <c r="C33" s="68"/>
      <c r="D33" s="69"/>
      <c r="E33" s="68"/>
      <c r="F33" s="70"/>
      <c r="G33" s="68"/>
      <c r="H33" s="69"/>
      <c r="I33" s="68"/>
      <c r="J33" s="70"/>
    </row>
    <row r="36" customFormat="false" ht="15" hidden="false" customHeight="false" outlineLevel="0" collapsed="false">
      <c r="A36" s="1" t="s">
        <v>74</v>
      </c>
    </row>
    <row r="37" customFormat="false" ht="15" hidden="false" customHeight="false" outlineLevel="0" collapsed="false">
      <c r="D37" s="25"/>
      <c r="E37" s="25"/>
      <c r="F37" s="25"/>
      <c r="G37" s="25"/>
      <c r="H37" s="25"/>
    </row>
    <row r="38" customFormat="false" ht="15" hidden="false" customHeight="false" outlineLevel="0" collapsed="false">
      <c r="D38" s="25"/>
      <c r="F38" s="25"/>
      <c r="H38" s="25"/>
    </row>
    <row r="39" customFormat="false" ht="15" hidden="false" customHeight="false" outlineLevel="0" collapsed="false">
      <c r="D39" s="71"/>
      <c r="F39" s="71"/>
      <c r="H39" s="71"/>
    </row>
  </sheetData>
  <mergeCells count="7">
    <mergeCell ref="A6:A8"/>
    <mergeCell ref="B6:B8"/>
    <mergeCell ref="C6:D7"/>
    <mergeCell ref="E6:F7"/>
    <mergeCell ref="G6:H7"/>
    <mergeCell ref="I6:J6"/>
    <mergeCell ref="I7:J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6.3"/>
    <col collapsed="false" customWidth="true" hidden="false" outlineLevel="0" max="3" min="3" style="0" width="10.28"/>
    <col collapsed="false" customWidth="true" hidden="false" outlineLevel="0" max="6" min="6" style="0" width="11.14"/>
    <col collapsed="false" customWidth="true" hidden="false" outlineLevel="0" max="8" min="8" style="0" width="10.85"/>
    <col collapsed="false" customWidth="true" hidden="false" outlineLevel="0" max="9" min="9" style="0" width="10.43"/>
    <col collapsed="false" customWidth="true" hidden="false" outlineLevel="0" max="10" min="10" style="0" width="10.85"/>
  </cols>
  <sheetData>
    <row r="1" customFormat="false" ht="18.75" hidden="false" customHeight="false" outlineLevel="0" collapsed="false">
      <c r="A1" s="38" t="s">
        <v>0</v>
      </c>
    </row>
    <row r="2" customFormat="false" ht="15.75" hidden="false" customHeight="false" outlineLevel="0" collapsed="false">
      <c r="A2" s="39" t="s">
        <v>3</v>
      </c>
    </row>
    <row r="4" customFormat="false" ht="15" hidden="false" customHeight="false" outlineLevel="0" collapsed="false">
      <c r="A4" s="40" t="s">
        <v>75</v>
      </c>
    </row>
    <row r="5" customFormat="false" ht="15.75" hidden="false" customHeight="false" outlineLevel="0" collapsed="false"/>
    <row r="6" customFormat="false" ht="15" hidden="false" customHeight="false" outlineLevel="0" collapsed="false">
      <c r="A6" s="41" t="s">
        <v>49</v>
      </c>
      <c r="B6" s="42" t="s">
        <v>50</v>
      </c>
      <c r="C6" s="72" t="s">
        <v>15</v>
      </c>
      <c r="D6" s="72"/>
      <c r="E6" s="72" t="s">
        <v>76</v>
      </c>
      <c r="F6" s="72"/>
      <c r="G6" s="72" t="s">
        <v>47</v>
      </c>
      <c r="H6" s="72"/>
      <c r="I6" s="43" t="s">
        <v>18</v>
      </c>
      <c r="J6" s="43"/>
    </row>
    <row r="7" customFormat="false" ht="15" hidden="false" customHeight="false" outlineLevel="0" collapsed="false">
      <c r="A7" s="41"/>
      <c r="B7" s="42"/>
      <c r="C7" s="72"/>
      <c r="D7" s="72"/>
      <c r="E7" s="72"/>
      <c r="F7" s="72"/>
      <c r="G7" s="72"/>
      <c r="H7" s="72"/>
      <c r="I7" s="73" t="s">
        <v>77</v>
      </c>
      <c r="J7" s="73"/>
    </row>
    <row r="8" customFormat="false" ht="15.75" hidden="false" customHeight="false" outlineLevel="0" collapsed="false">
      <c r="A8" s="41"/>
      <c r="B8" s="42"/>
      <c r="C8" s="45" t="s">
        <v>20</v>
      </c>
      <c r="D8" s="46" t="s">
        <v>21</v>
      </c>
      <c r="E8" s="45" t="s">
        <v>20</v>
      </c>
      <c r="F8" s="46" t="s">
        <v>21</v>
      </c>
      <c r="G8" s="45" t="s">
        <v>20</v>
      </c>
      <c r="H8" s="46" t="s">
        <v>21</v>
      </c>
      <c r="I8" s="45" t="s">
        <v>20</v>
      </c>
      <c r="J8" s="46" t="s">
        <v>21</v>
      </c>
    </row>
    <row r="9" customFormat="false" ht="8.25" hidden="false" customHeight="true" outlineLevel="0" collapsed="false">
      <c r="A9" s="86"/>
      <c r="B9" s="87"/>
      <c r="C9" s="88"/>
      <c r="D9" s="89"/>
      <c r="E9" s="88"/>
      <c r="F9" s="90"/>
      <c r="G9" s="88"/>
      <c r="H9" s="89"/>
      <c r="I9" s="88"/>
      <c r="J9" s="90"/>
    </row>
    <row r="10" customFormat="false" ht="12.75" hidden="false" customHeight="true" outlineLevel="0" collapsed="false">
      <c r="A10" s="91" t="s">
        <v>52</v>
      </c>
      <c r="B10" s="58" t="n">
        <v>6</v>
      </c>
      <c r="C10" s="54" t="n">
        <v>0</v>
      </c>
      <c r="D10" s="55" t="n">
        <f aca="false">C10*$B$10</f>
        <v>0</v>
      </c>
      <c r="E10" s="54" t="n">
        <v>0</v>
      </c>
      <c r="F10" s="56" t="n">
        <f aca="false">E10*$B$10</f>
        <v>0</v>
      </c>
      <c r="G10" s="54" t="n">
        <v>0</v>
      </c>
      <c r="H10" s="55" t="n">
        <f aca="false">G10*$B$10</f>
        <v>0</v>
      </c>
      <c r="I10" s="54" t="n">
        <f aca="false">SUM(G10+E10+C10)</f>
        <v>0</v>
      </c>
      <c r="J10" s="56" t="n">
        <f aca="false">D10+F10+H10</f>
        <v>0</v>
      </c>
    </row>
    <row r="11" customFormat="false" ht="18" hidden="false" customHeight="true" outlineLevel="0" collapsed="false">
      <c r="A11" s="91"/>
      <c r="B11" s="57"/>
      <c r="C11" s="54"/>
      <c r="D11" s="55"/>
      <c r="E11" s="54"/>
      <c r="F11" s="56"/>
      <c r="G11" s="54"/>
      <c r="H11" s="55"/>
      <c r="I11" s="54"/>
      <c r="J11" s="56"/>
    </row>
    <row r="12" customFormat="false" ht="15" hidden="false" customHeight="false" outlineLevel="0" collapsed="false">
      <c r="A12" s="91" t="s">
        <v>25</v>
      </c>
      <c r="B12" s="58" t="n">
        <v>13</v>
      </c>
      <c r="C12" s="54" t="n">
        <v>0</v>
      </c>
      <c r="D12" s="55" t="n">
        <f aca="false">C12*$B$12</f>
        <v>0</v>
      </c>
      <c r="E12" s="54" t="n">
        <v>0</v>
      </c>
      <c r="F12" s="56" t="n">
        <f aca="false">E12*$B$12</f>
        <v>0</v>
      </c>
      <c r="G12" s="54" t="n">
        <v>0</v>
      </c>
      <c r="H12" s="55" t="n">
        <f aca="false">G12*$B$12</f>
        <v>0</v>
      </c>
      <c r="I12" s="54" t="n">
        <f aca="false">SUM(G12+E12+C12)</f>
        <v>0</v>
      </c>
      <c r="J12" s="56" t="n">
        <f aca="false">D12+F12+H12</f>
        <v>0</v>
      </c>
    </row>
    <row r="13" customFormat="false" ht="15" hidden="false" customHeight="false" outlineLevel="0" collapsed="false">
      <c r="A13" s="91"/>
      <c r="B13" s="58"/>
      <c r="C13" s="54"/>
      <c r="D13" s="55"/>
      <c r="E13" s="54"/>
      <c r="F13" s="56"/>
      <c r="G13" s="54"/>
      <c r="H13" s="55"/>
      <c r="I13" s="54"/>
      <c r="J13" s="56"/>
    </row>
    <row r="14" customFormat="false" ht="15" hidden="false" customHeight="false" outlineLevel="0" collapsed="false">
      <c r="A14" s="91" t="s">
        <v>69</v>
      </c>
      <c r="B14" s="58" t="n">
        <v>20</v>
      </c>
      <c r="C14" s="54" t="n">
        <v>0</v>
      </c>
      <c r="D14" s="55" t="n">
        <f aca="false">C14*$B$14</f>
        <v>0</v>
      </c>
      <c r="E14" s="54" t="n">
        <v>0</v>
      </c>
      <c r="F14" s="56" t="n">
        <f aca="false">E14*$B$14</f>
        <v>0</v>
      </c>
      <c r="G14" s="54" t="n">
        <v>0</v>
      </c>
      <c r="H14" s="55" t="n">
        <f aca="false">G14*$B$14</f>
        <v>0</v>
      </c>
      <c r="I14" s="54" t="n">
        <f aca="false">SUM(G14+E14+C14)</f>
        <v>0</v>
      </c>
      <c r="J14" s="56" t="n">
        <f aca="false">D14+F14+H14</f>
        <v>0</v>
      </c>
    </row>
    <row r="15" customFormat="false" ht="15" hidden="false" customHeight="false" outlineLevel="0" collapsed="false">
      <c r="A15" s="91" t="s">
        <v>54</v>
      </c>
      <c r="B15" s="60"/>
      <c r="C15" s="54"/>
      <c r="D15" s="55"/>
      <c r="E15" s="54"/>
      <c r="F15" s="56"/>
      <c r="G15" s="54"/>
      <c r="H15" s="55"/>
      <c r="I15" s="54"/>
      <c r="J15" s="56"/>
    </row>
    <row r="16" customFormat="false" ht="15" hidden="false" customHeight="false" outlineLevel="0" collapsed="false">
      <c r="A16" s="91"/>
      <c r="B16" s="60"/>
      <c r="C16" s="54"/>
      <c r="D16" s="55"/>
      <c r="E16" s="54"/>
      <c r="F16" s="56"/>
      <c r="G16" s="54"/>
      <c r="H16" s="55"/>
      <c r="I16" s="54"/>
      <c r="J16" s="56"/>
    </row>
    <row r="17" customFormat="false" ht="15" hidden="false" customHeight="false" outlineLevel="0" collapsed="false">
      <c r="A17" s="91" t="s">
        <v>70</v>
      </c>
      <c r="B17" s="60" t="n">
        <v>27</v>
      </c>
      <c r="C17" s="54" t="n">
        <v>0</v>
      </c>
      <c r="D17" s="55" t="n">
        <f aca="false">C17*$B$17</f>
        <v>0</v>
      </c>
      <c r="E17" s="54" t="n">
        <v>0</v>
      </c>
      <c r="F17" s="56" t="n">
        <f aca="false">E17*$B$17</f>
        <v>0</v>
      </c>
      <c r="G17" s="54" t="n">
        <v>0</v>
      </c>
      <c r="H17" s="55" t="n">
        <f aca="false">G17*$B$17</f>
        <v>0</v>
      </c>
      <c r="I17" s="54" t="n">
        <f aca="false">SUM(G17+E17+C17)</f>
        <v>0</v>
      </c>
      <c r="J17" s="56" t="n">
        <f aca="false">D17+F17+H17</f>
        <v>0</v>
      </c>
    </row>
    <row r="18" customFormat="false" ht="15" hidden="false" customHeight="false" outlineLevel="0" collapsed="false">
      <c r="A18" s="91" t="s">
        <v>56</v>
      </c>
      <c r="B18" s="60"/>
      <c r="C18" s="54"/>
      <c r="D18" s="55"/>
      <c r="E18" s="54"/>
      <c r="F18" s="56"/>
      <c r="G18" s="54"/>
      <c r="H18" s="55"/>
      <c r="I18" s="54"/>
      <c r="J18" s="56"/>
    </row>
    <row r="19" customFormat="false" ht="15" hidden="false" customHeight="false" outlineLevel="0" collapsed="false">
      <c r="A19" s="91"/>
      <c r="B19" s="60"/>
      <c r="C19" s="54"/>
      <c r="D19" s="55"/>
      <c r="E19" s="54"/>
      <c r="F19" s="56"/>
      <c r="G19" s="54"/>
      <c r="H19" s="55"/>
      <c r="I19" s="54"/>
      <c r="J19" s="56"/>
    </row>
    <row r="20" customFormat="false" ht="15" hidden="false" customHeight="false" outlineLevel="0" collapsed="false">
      <c r="A20" s="91" t="s">
        <v>57</v>
      </c>
      <c r="B20" s="60" t="n">
        <v>25</v>
      </c>
      <c r="C20" s="54" t="n">
        <v>0</v>
      </c>
      <c r="D20" s="55" t="n">
        <f aca="false">C20*$B$20</f>
        <v>0</v>
      </c>
      <c r="E20" s="54" t="n">
        <v>0</v>
      </c>
      <c r="F20" s="56" t="n">
        <f aca="false">E20*$B$20</f>
        <v>0</v>
      </c>
      <c r="G20" s="54" t="n">
        <v>0</v>
      </c>
      <c r="H20" s="55" t="n">
        <f aca="false">G20*$B$20</f>
        <v>0</v>
      </c>
      <c r="I20" s="54" t="n">
        <f aca="false">SUM(G20+E20+C20)</f>
        <v>0</v>
      </c>
      <c r="J20" s="56" t="n">
        <f aca="false">D20+F20+H20</f>
        <v>0</v>
      </c>
    </row>
    <row r="21" customFormat="false" ht="15" hidden="false" customHeight="false" outlineLevel="0" collapsed="false">
      <c r="A21" s="91" t="s">
        <v>58</v>
      </c>
      <c r="B21" s="60"/>
      <c r="C21" s="54"/>
      <c r="D21" s="55"/>
      <c r="E21" s="54"/>
      <c r="F21" s="56"/>
      <c r="G21" s="54"/>
      <c r="H21" s="55"/>
      <c r="I21" s="54"/>
      <c r="J21" s="56"/>
    </row>
    <row r="22" customFormat="false" ht="15" hidden="false" customHeight="false" outlineLevel="0" collapsed="false">
      <c r="A22" s="91"/>
      <c r="B22" s="60"/>
      <c r="C22" s="54"/>
      <c r="D22" s="55"/>
      <c r="E22" s="54"/>
      <c r="F22" s="56"/>
      <c r="G22" s="54"/>
      <c r="H22" s="55"/>
      <c r="I22" s="54"/>
      <c r="J22" s="56"/>
    </row>
    <row r="23" customFormat="false" ht="15" hidden="false" customHeight="false" outlineLevel="0" collapsed="false">
      <c r="A23" s="91" t="s">
        <v>59</v>
      </c>
      <c r="B23" s="60" t="n">
        <v>25</v>
      </c>
      <c r="C23" s="54" t="n">
        <v>0</v>
      </c>
      <c r="D23" s="55" t="n">
        <f aca="false">C23*$B$23</f>
        <v>0</v>
      </c>
      <c r="E23" s="54" t="n">
        <v>0</v>
      </c>
      <c r="F23" s="56" t="n">
        <f aca="false">E23*$B$23</f>
        <v>0</v>
      </c>
      <c r="G23" s="54" t="n">
        <v>0</v>
      </c>
      <c r="H23" s="55" t="n">
        <f aca="false">G23*$B$23</f>
        <v>0</v>
      </c>
      <c r="I23" s="54" t="n">
        <f aca="false">SUM(G23+E23+C23)</f>
        <v>0</v>
      </c>
      <c r="J23" s="56" t="n">
        <f aca="false">D23+F23+H23</f>
        <v>0</v>
      </c>
    </row>
    <row r="24" customFormat="false" ht="15" hidden="false" customHeight="false" outlineLevel="0" collapsed="false">
      <c r="A24" s="91" t="s">
        <v>60</v>
      </c>
      <c r="B24" s="60"/>
      <c r="C24" s="54"/>
      <c r="D24" s="55"/>
      <c r="E24" s="54"/>
      <c r="F24" s="56"/>
      <c r="G24" s="54"/>
      <c r="H24" s="55"/>
      <c r="I24" s="54"/>
      <c r="J24" s="56"/>
    </row>
    <row r="25" customFormat="false" ht="15" hidden="false" customHeight="false" outlineLevel="0" collapsed="false">
      <c r="A25" s="91" t="s">
        <v>61</v>
      </c>
      <c r="B25" s="60"/>
      <c r="C25" s="54"/>
      <c r="D25" s="55"/>
      <c r="E25" s="54"/>
      <c r="F25" s="56"/>
      <c r="G25" s="54"/>
      <c r="H25" s="55"/>
      <c r="I25" s="54"/>
      <c r="J25" s="56"/>
    </row>
    <row r="26" customFormat="false" ht="15" hidden="false" customHeight="false" outlineLevel="0" collapsed="false">
      <c r="A26" s="91" t="s">
        <v>62</v>
      </c>
      <c r="B26" s="60" t="n">
        <v>58</v>
      </c>
      <c r="C26" s="54" t="n">
        <v>0</v>
      </c>
      <c r="D26" s="55" t="n">
        <f aca="false">C26*$B$26</f>
        <v>0</v>
      </c>
      <c r="E26" s="54" t="n">
        <v>0</v>
      </c>
      <c r="F26" s="56" t="n">
        <f aca="false">E26*$B$26</f>
        <v>0</v>
      </c>
      <c r="G26" s="54" t="n">
        <v>0</v>
      </c>
      <c r="H26" s="55" t="n">
        <f aca="false">G26*$B$26</f>
        <v>0</v>
      </c>
      <c r="I26" s="54" t="n">
        <f aca="false">SUM(G26+E26+C26)</f>
        <v>0</v>
      </c>
      <c r="J26" s="56" t="n">
        <f aca="false">D26+F26+H26</f>
        <v>0</v>
      </c>
    </row>
    <row r="27" customFormat="false" ht="15" hidden="false" customHeight="false" outlineLevel="0" collapsed="false">
      <c r="A27" s="91" t="s">
        <v>63</v>
      </c>
      <c r="B27" s="60"/>
      <c r="C27" s="54"/>
      <c r="D27" s="55"/>
      <c r="E27" s="54"/>
      <c r="F27" s="56"/>
      <c r="G27" s="54"/>
      <c r="H27" s="55"/>
      <c r="I27" s="54"/>
      <c r="J27" s="56"/>
    </row>
    <row r="28" customFormat="false" ht="15" hidden="false" customHeight="false" outlineLevel="0" collapsed="false">
      <c r="A28" s="91"/>
      <c r="B28" s="60"/>
      <c r="C28" s="54"/>
      <c r="D28" s="55"/>
      <c r="E28" s="54"/>
      <c r="F28" s="56"/>
      <c r="G28" s="54"/>
      <c r="H28" s="55"/>
      <c r="I28" s="54"/>
      <c r="J28" s="56"/>
    </row>
    <row r="29" customFormat="false" ht="15" hidden="false" customHeight="false" outlineLevel="0" collapsed="false">
      <c r="A29" s="91" t="s">
        <v>64</v>
      </c>
      <c r="B29" s="60" t="n">
        <v>95</v>
      </c>
      <c r="C29" s="54" t="n">
        <v>0</v>
      </c>
      <c r="D29" s="55" t="n">
        <f aca="false">C29*$B$29</f>
        <v>0</v>
      </c>
      <c r="E29" s="54" t="n">
        <v>0</v>
      </c>
      <c r="F29" s="56" t="n">
        <f aca="false">E29*$B$29</f>
        <v>0</v>
      </c>
      <c r="G29" s="54" t="n">
        <v>0</v>
      </c>
      <c r="H29" s="55" t="n">
        <f aca="false">G29*$B$29</f>
        <v>0</v>
      </c>
      <c r="I29" s="54" t="n">
        <f aca="false">SUM(G29+E29+C29)</f>
        <v>0</v>
      </c>
      <c r="J29" s="56" t="n">
        <f aca="false">D29+F29+H29</f>
        <v>0</v>
      </c>
    </row>
    <row r="30" customFormat="false" ht="15" hidden="false" customHeight="false" outlineLevel="0" collapsed="false">
      <c r="A30" s="91" t="s">
        <v>65</v>
      </c>
      <c r="B30" s="57"/>
      <c r="C30" s="54"/>
      <c r="D30" s="55"/>
      <c r="E30" s="54"/>
      <c r="F30" s="56"/>
      <c r="G30" s="54"/>
      <c r="H30" s="55"/>
      <c r="I30" s="54"/>
      <c r="J30" s="56"/>
    </row>
    <row r="31" customFormat="false" ht="15" hidden="false" customHeight="false" outlineLevel="0" collapsed="false">
      <c r="A31" s="91"/>
      <c r="B31" s="92"/>
      <c r="C31" s="93"/>
      <c r="D31" s="94"/>
      <c r="E31" s="93"/>
      <c r="F31" s="59"/>
      <c r="G31" s="93"/>
      <c r="H31" s="94"/>
      <c r="I31" s="93"/>
      <c r="J31" s="59"/>
    </row>
    <row r="32" customFormat="false" ht="15" hidden="false" customHeight="false" outlineLevel="0" collapsed="false">
      <c r="A32" s="95" t="s">
        <v>40</v>
      </c>
      <c r="B32" s="92"/>
      <c r="C32" s="79" t="n">
        <f aca="false">SUM(C10:C31)</f>
        <v>0</v>
      </c>
      <c r="D32" s="80" t="n">
        <f aca="false">SUM(D10:D31)</f>
        <v>0</v>
      </c>
      <c r="E32" s="79" t="n">
        <f aca="false">SUM(E10:E31)</f>
        <v>0</v>
      </c>
      <c r="F32" s="65" t="n">
        <f aca="false">SUM(F10:F31)</f>
        <v>0</v>
      </c>
      <c r="G32" s="79" t="n">
        <f aca="false">SUM(G10:G31)</f>
        <v>0</v>
      </c>
      <c r="H32" s="65" t="n">
        <f aca="false">SUM(H10:H31)</f>
        <v>0</v>
      </c>
      <c r="I32" s="79" t="n">
        <f aca="false">SUM(I10:I31)</f>
        <v>0</v>
      </c>
      <c r="J32" s="65" t="n">
        <f aca="false">SUM(J10:J31)</f>
        <v>0</v>
      </c>
    </row>
    <row r="33" customFormat="false" ht="15.75" hidden="false" customHeight="false" outlineLevel="0" collapsed="false">
      <c r="A33" s="96"/>
      <c r="B33" s="97"/>
      <c r="C33" s="98"/>
      <c r="D33" s="99"/>
      <c r="E33" s="98"/>
      <c r="F33" s="100"/>
      <c r="G33" s="98"/>
      <c r="H33" s="99"/>
      <c r="I33" s="98"/>
      <c r="J33" s="100"/>
    </row>
    <row r="36" customFormat="false" ht="15" hidden="false" customHeight="false" outlineLevel="0" collapsed="false">
      <c r="A36" s="1" t="s">
        <v>74</v>
      </c>
    </row>
    <row r="37" customFormat="false" ht="15" hidden="false" customHeight="false" outlineLevel="0" collapsed="false">
      <c r="D37" s="25"/>
      <c r="E37" s="25"/>
      <c r="F37" s="25"/>
      <c r="G37" s="25"/>
      <c r="H37" s="25"/>
    </row>
    <row r="38" customFormat="false" ht="15" hidden="false" customHeight="false" outlineLevel="0" collapsed="false">
      <c r="D38" s="25"/>
      <c r="F38" s="25"/>
      <c r="H38" s="25"/>
    </row>
    <row r="39" customFormat="false" ht="15" hidden="false" customHeight="false" outlineLevel="0" collapsed="false">
      <c r="D39" s="71"/>
      <c r="F39" s="71"/>
      <c r="H39" s="71"/>
    </row>
  </sheetData>
  <mergeCells count="7">
    <mergeCell ref="A6:A8"/>
    <mergeCell ref="B6:B8"/>
    <mergeCell ref="C6:D7"/>
    <mergeCell ref="E6:F7"/>
    <mergeCell ref="G6:H7"/>
    <mergeCell ref="I6:J6"/>
    <mergeCell ref="I7:J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2011-01-03T18:03:06Z</dcterms:created>
  <dc:creator>Emma Luz</dc:creator>
  <dc:description/>
  <dc:language>en-US</dc:language>
  <cp:lastModifiedBy/>
  <cp:lastPrinted>2016-01-21T23:31:34Z</cp:lastPrinted>
  <dcterms:modified xsi:type="dcterms:W3CDTF">2021-02-02T13:11:29Z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