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920" yWindow="3080" windowWidth="24520" windowHeight="13740" tabRatio="959" activeTab="1"/>
  </bookViews>
  <sheets>
    <sheet name="Resumen" sheetId="1" r:id="rId1"/>
    <sheet name="PSP0.1" sheetId="25" r:id="rId2"/>
    <sheet name="PSP0 (4)" sheetId="24" r:id="rId3"/>
    <sheet name="PSP0 (3)" sheetId="23" r:id="rId4"/>
    <sheet name="PSP0 (2)" sheetId="22" r:id="rId5"/>
    <sheet name="PSP0" sheetId="21" r:id="rId6"/>
    <sheet name="REP0" sheetId="20" r:id="rId7"/>
  </sheets>
  <externalReferences>
    <externalReference r:id="rId8"/>
    <externalReference r:id="rId9"/>
  </externalReferences>
  <definedNames>
    <definedName name="_ftn1" localSheetId="1">PSP0.1!$B$63</definedName>
    <definedName name="_ftnref1" localSheetId="1">PSP0.1!$C$22</definedName>
    <definedName name="DefectTypesDatabaseRange">[1]DefectTypes!$A$1:$B$12</definedName>
    <definedName name="EstResults" localSheetId="5">#REF!</definedName>
    <definedName name="EstResults" localSheetId="4">#REF!</definedName>
    <definedName name="EstResults" localSheetId="3">#REF!</definedName>
    <definedName name="EstResults" localSheetId="2">#REF!</definedName>
    <definedName name="EstResults" localSheetId="1">#REF!</definedName>
    <definedName name="EstResults">#REF!</definedName>
    <definedName name="GoalsDatabaseRange">[1]Goals!$A$2:$F$2</definedName>
    <definedName name="HistoricalData" localSheetId="5">#REF!</definedName>
    <definedName name="HistoricalData" localSheetId="4">#REF!</definedName>
    <definedName name="HistoricalData" localSheetId="3">#REF!</definedName>
    <definedName name="HistoricalData" localSheetId="2">#REF!</definedName>
    <definedName name="HistoricalData" localSheetId="1">#REF!</definedName>
    <definedName name="HistoricalData">#REF!</definedName>
    <definedName name="IRTLDatabaseRange">[1]IRTL!$A$6:$K$6</definedName>
    <definedName name="Jim_Over" localSheetId="5">#REF!</definedName>
    <definedName name="Jim_Over" localSheetId="4">#REF!</definedName>
    <definedName name="Jim_Over" localSheetId="3">#REF!</definedName>
    <definedName name="Jim_Over" localSheetId="2">#REF!</definedName>
    <definedName name="Jim_Over" localSheetId="1">#REF!</definedName>
    <definedName name="Jim_Over">#REF!</definedName>
    <definedName name="LOGDDatabaseRange">[1]LOGD!$A$6:$L$10</definedName>
    <definedName name="LOGTDatabaseRange">[1]LOGT!$A$6:$I$39</definedName>
    <definedName name="ObjectTypes">[2]SCMENUS!$AA$2:$AA$7</definedName>
    <definedName name="PhasesDatabaseRange">[1]Phases!$A$1:$E$25</definedName>
    <definedName name="ppsCurProject" localSheetId="5">#REF!</definedName>
    <definedName name="ppsCurProject" localSheetId="4">#REF!</definedName>
    <definedName name="ppsCurProject" localSheetId="3">#REF!</definedName>
    <definedName name="ppsCurProject" localSheetId="2">#REF!</definedName>
    <definedName name="ppsCurProject" localSheetId="1">#REF!</definedName>
    <definedName name="ppsCurProject">#REF!</definedName>
    <definedName name="ppsReqProject" localSheetId="5">#REF!</definedName>
    <definedName name="ppsReqProject" localSheetId="4">#REF!</definedName>
    <definedName name="ppsReqProject" localSheetId="3">#REF!</definedName>
    <definedName name="ppsReqProject" localSheetId="2">#REF!</definedName>
    <definedName name="ppsReqProject" localSheetId="1">#REF!</definedName>
    <definedName name="ppsReqProject">#REF!</definedName>
    <definedName name="ProjDBInjected">[2]ProjDB!$AB$4:$AU$13</definedName>
    <definedName name="ProjDBRemoved">[2]ProjDB!$AV$4:$BO$13</definedName>
    <definedName name="ProjDBTime">[2]ProjDB!$H$4:$AA$13</definedName>
    <definedName name="RDActMin" localSheetId="5">#REF!</definedName>
    <definedName name="RDActMin" localSheetId="4">#REF!</definedName>
    <definedName name="RDActMin" localSheetId="3">#REF!</definedName>
    <definedName name="RDActMin" localSheetId="2">#REF!</definedName>
    <definedName name="RDActMin" localSheetId="1">#REF!</definedName>
    <definedName name="RDActMin">#REF!</definedName>
    <definedName name="RDActN" localSheetId="5">#REF!</definedName>
    <definedName name="RDActN" localSheetId="4">#REF!</definedName>
    <definedName name="RDActN" localSheetId="3">#REF!</definedName>
    <definedName name="RDActN" localSheetId="2">#REF!</definedName>
    <definedName name="RDActN" localSheetId="1">#REF!</definedName>
    <definedName name="RDActN">#REF!</definedName>
    <definedName name="RDEstE" localSheetId="5">#REF!</definedName>
    <definedName name="RDEstE" localSheetId="4">#REF!</definedName>
    <definedName name="RDEstE" localSheetId="3">#REF!</definedName>
    <definedName name="RDEstE" localSheetId="2">#REF!</definedName>
    <definedName name="RDEstE" localSheetId="1">#REF!</definedName>
    <definedName name="RDEstE">#REF!</definedName>
    <definedName name="RDEstN" localSheetId="5">#REF!</definedName>
    <definedName name="RDEstN" localSheetId="4">#REF!</definedName>
    <definedName name="RDEstN" localSheetId="3">#REF!</definedName>
    <definedName name="RDEstN" localSheetId="2">#REF!</definedName>
    <definedName name="RDEstN" localSheetId="1">#REF!</definedName>
    <definedName name="RDEstN">#REF!</definedName>
    <definedName name="regressionData" localSheetId="5">#REF!</definedName>
    <definedName name="regressionData" localSheetId="4">#REF!</definedName>
    <definedName name="regressionData" localSheetId="3">#REF!</definedName>
    <definedName name="regressionData" localSheetId="2">#REF!</definedName>
    <definedName name="regressionData" localSheetId="1">#REF!</definedName>
    <definedName name="regressionData">#REF!</definedName>
    <definedName name="RelativeSizes">[2]SCMENUS!$AC$2:$AC$6</definedName>
    <definedName name="ScheduleDatabaseRange">[1]Schedule!$A$7:$AM$36</definedName>
    <definedName name="SUMSDatabaseRange">[1]SUMS!$A$7:$EP$131</definedName>
    <definedName name="TaskDatabaseRange">[1]Task!$A$7:$AF$111</definedName>
    <definedName name="TeamDatabaseRange">[1]Team!$A$1:$I$13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6" i="25" l="1"/>
  <c r="M85" i="25"/>
  <c r="E8" i="21"/>
  <c r="J11" i="1"/>
  <c r="J9" i="1"/>
  <c r="C17" i="1"/>
  <c r="D17" i="1"/>
  <c r="D15" i="1"/>
  <c r="K9" i="1"/>
  <c r="K11" i="1"/>
  <c r="D19" i="1"/>
  <c r="F3" i="20"/>
</calcChain>
</file>

<file path=xl/sharedStrings.xml><?xml version="1.0" encoding="utf-8"?>
<sst xmlns="http://schemas.openxmlformats.org/spreadsheetml/2006/main" count="550" uniqueCount="165">
  <si>
    <t>Student</t>
  </si>
  <si>
    <t>Instructor</t>
  </si>
  <si>
    <t>MLS</t>
  </si>
  <si>
    <t>Language</t>
  </si>
  <si>
    <t>Grading</t>
  </si>
  <si>
    <t>Date</t>
  </si>
  <si>
    <t>Start</t>
  </si>
  <si>
    <t>End</t>
  </si>
  <si>
    <t>Interrupt</t>
  </si>
  <si>
    <t>Total</t>
  </si>
  <si>
    <t>Report Contents</t>
  </si>
  <si>
    <t>Overall</t>
  </si>
  <si>
    <t>P1</t>
  </si>
  <si>
    <t>P2</t>
  </si>
  <si>
    <t>P3</t>
  </si>
  <si>
    <t>P4</t>
  </si>
  <si>
    <t>P5</t>
  </si>
  <si>
    <t>P6</t>
  </si>
  <si>
    <t>Prom</t>
  </si>
  <si>
    <t>Rep1</t>
  </si>
  <si>
    <t>Rep2</t>
  </si>
  <si>
    <t>Rep3</t>
  </si>
  <si>
    <t>Rep4</t>
  </si>
  <si>
    <t>Rep5</t>
  </si>
  <si>
    <t>Rep6</t>
  </si>
  <si>
    <t>Report Format</t>
  </si>
  <si>
    <t>The report size is one page</t>
  </si>
  <si>
    <t>Design analysis</t>
  </si>
  <si>
    <t>Planning analysis</t>
  </si>
  <si>
    <t>Usefulness of size estimation</t>
  </si>
  <si>
    <t>Quality analysis</t>
  </si>
  <si>
    <t>Grade</t>
  </si>
  <si>
    <t>The report does not contain misspellings</t>
  </si>
  <si>
    <t>Quality assurance methods</t>
  </si>
  <si>
    <t>Solved problem</t>
  </si>
  <si>
    <t>The analyses are thorough and thoughtful.</t>
  </si>
  <si>
    <t>Poor (5)</t>
  </si>
  <si>
    <t>Good (8)</t>
  </si>
  <si>
    <t>Excelent (10)</t>
  </si>
  <si>
    <t>Rep0</t>
  </si>
  <si>
    <t>Java</t>
  </si>
  <si>
    <t>Exam</t>
  </si>
  <si>
    <t>SelfAssessment</t>
  </si>
  <si>
    <t>FINAL GRADE</t>
  </si>
  <si>
    <t>Ordinary</t>
  </si>
  <si>
    <t>Extraordinary</t>
  </si>
  <si>
    <t>Jiménez Argüelles Gerardo</t>
  </si>
  <si>
    <t>Legend</t>
  </si>
  <si>
    <r>
      <t>Ö</t>
    </r>
    <r>
      <rPr>
        <sz val="11"/>
        <color theme="1"/>
        <rFont val="Times New Roman"/>
      </rPr>
      <t xml:space="preserve"> - O.K.</t>
    </r>
  </si>
  <si>
    <t>X - resubmit</t>
  </si>
  <si>
    <t>Assignment Package</t>
  </si>
  <si>
    <t>Comments</t>
  </si>
  <si>
    <t>PSP0 Project Planning Summary</t>
  </si>
  <si>
    <t>Time Recording Log</t>
  </si>
  <si>
    <t>Defect Recording Log</t>
  </si>
  <si>
    <t>Source Program Listing</t>
  </si>
  <si>
    <t>Test Results</t>
  </si>
  <si>
    <t>Program and Test Results</t>
  </si>
  <si>
    <t>The program appears to be workable.</t>
  </si>
  <si>
    <t>All required tests have been run.</t>
  </si>
  <si>
    <t>The actual output is correct for each test.</t>
  </si>
  <si>
    <t>Time Log</t>
  </si>
  <si>
    <t>Time data are entered for all process steps.</t>
  </si>
  <si>
    <t>Process steps are sequenced appropriately.</t>
  </si>
  <si>
    <t>Time data are entered against the appropriate process step.</t>
  </si>
  <si>
    <t>Interrupt time is tracked appropriately.</t>
  </si>
  <si>
    <t>Time data are complete and reasonable.</t>
  </si>
  <si>
    <t>Times were recorded as the work was done.</t>
  </si>
  <si>
    <t>Defect Log</t>
  </si>
  <si>
    <t>Every defect has all required data.</t>
  </si>
  <si>
    <t>Defects were injected before removed.</t>
  </si>
  <si>
    <t>Every defect has a fix time.</t>
  </si>
  <si>
    <t>Defects injected in compile and test have fix numbers.</t>
  </si>
  <si>
    <t>Defects are adequately described.</t>
  </si>
  <si>
    <t>Defect types are consistent with description.</t>
  </si>
  <si>
    <t>Defect types are consistent with phase injected.</t>
  </si>
  <si>
    <t>Defect types are assigned consistently.</t>
  </si>
  <si>
    <t>Planning Summary</t>
  </si>
  <si>
    <t>Planned total time has been entered correctly.</t>
  </si>
  <si>
    <t>Consistency Checks</t>
  </si>
  <si>
    <t>Defects removed are consistent with compile and test phase time and program size.</t>
  </si>
  <si>
    <t>Total compile defect fix times are less than compile time.</t>
  </si>
  <si>
    <t>Total test defect fix times are less than test time.</t>
  </si>
  <si>
    <t>Defect dates &amp; phases are consistent with the time log.</t>
  </si>
  <si>
    <t>Planning summary is consistent with the time log.</t>
  </si>
  <si>
    <t>Planning summary is consistent with the defect log.</t>
  </si>
  <si>
    <t>General</t>
  </si>
  <si>
    <t>Followed the defined process.</t>
  </si>
  <si>
    <t>Complete, consistent and accurate process data collected.</t>
  </si>
  <si>
    <t>The student did his or her own work.</t>
  </si>
  <si>
    <t>8, 9</t>
  </si>
  <si>
    <t>10 ¿no lo detectó el compilador?</t>
  </si>
  <si>
    <t>8, 9, 10, 11, 12, 15, 18, 19, 22, 23</t>
  </si>
  <si>
    <t>8, 9, 10, 11, 12, 15, 18, 19, 22, 23 (no se puede evaluar), 14</t>
  </si>
  <si>
    <t>no se puede evaluar</t>
  </si>
  <si>
    <t>8, 9, 10, 15</t>
  </si>
  <si>
    <t>8, 9, 10, 15 (no se puede evaluar), 14</t>
  </si>
  <si>
    <t>Desapareció el defecto 8</t>
  </si>
  <si>
    <t>8?</t>
  </si>
  <si>
    <t>8? 9</t>
  </si>
  <si>
    <t>8?, 9 (no se puede evaluar), 14</t>
  </si>
  <si>
    <t>ok</t>
  </si>
  <si>
    <t>PSP0.1 Project Planning Summary</t>
  </si>
  <si>
    <t>PIP Form</t>
  </si>
  <si>
    <t>Source Program Listing for Programs 1 and 2</t>
  </si>
  <si>
    <t>Test Results and acceptance criteria</t>
  </si>
  <si>
    <t>Size Counting Standard</t>
  </si>
  <si>
    <t>Coding Standard</t>
  </si>
  <si>
    <t>Source is compatible with coding standard.</t>
  </si>
  <si>
    <t>Test results are consistent with the counting standard.</t>
  </si>
  <si>
    <t>The PIP form is completed.</t>
  </si>
  <si>
    <t>The entries show insight and thought.</t>
  </si>
  <si>
    <t>The element to improve is justified in cuantitative terms (there is clearly a reason why the element should be improved)</t>
  </si>
  <si>
    <t>Planned and actual size data are entered correctly.</t>
  </si>
  <si>
    <t>Productividad de 32.7 locs/hr</t>
  </si>
  <si>
    <t>5, 15, 27</t>
  </si>
  <si>
    <t>no se puede evlauar</t>
  </si>
  <si>
    <t>no importa cómo vayan los demás, lo importante es cómo va usted y qué ha aprendido hasta el momento :)</t>
  </si>
  <si>
    <t>/Non Project/PSP for Engineers/Program 2</t>
  </si>
  <si>
    <t>Syntax</t>
  </si>
  <si>
    <t>Code</t>
  </si>
  <si>
    <t>Compile</t>
  </si>
  <si>
    <t>Ingrese datos string a un arreglo con una comilla en lugar de doble comilla.</t>
  </si>
  <si>
    <t>Igresaba elementos a un array usando corchetes { ..,..}.</t>
  </si>
  <si>
    <t>Faltaba parentesis que cierra en un if.</t>
  </si>
  <si>
    <t>Escribi doble igual (==) para asignar.</t>
  </si>
  <si>
    <t>No declare las variables de la clase como estaticas.</t>
  </si>
  <si>
    <t>Declare dos clases publicas en el mismo archivo.</t>
  </si>
  <si>
    <t>Assignment</t>
  </si>
  <si>
    <t>Inicialice una arreglo de strings como arreglo de integers.</t>
  </si>
  <si>
    <t>Escribi char con la C mayuscula.</t>
  </si>
  <si>
    <t>Me falto escribir los [ ] en la declaracion de la variable.</t>
  </si>
  <si>
    <t>Escribi una letra de mas al usar una variable.</t>
  </si>
  <si>
    <t>Declaré la variable int en lugar de boolean.</t>
  </si>
  <si>
    <t>Escribi una letra extra al usar una variable.</t>
  </si>
  <si>
    <t>Escribi una letra menos al usar el nombre de una variable.</t>
  </si>
  <si>
    <t>Use un igual simple para comparar en lugar de dos signos.</t>
  </si>
  <si>
    <t>Olvide incluir variable referente a una pisicion al usar un arreglo.</t>
  </si>
  <si>
    <t>Olvide incluir la referencia a una posicion al usar un arreglo.</t>
  </si>
  <si>
    <t>Me falto escribir unos parentesis.</t>
  </si>
  <si>
    <t>Function</t>
  </si>
  <si>
    <t>Design</t>
  </si>
  <si>
    <t>Test</t>
  </si>
  <si>
    <t>Utilicé un for en lugar de un while.</t>
  </si>
  <si>
    <t>No incrementé contador para que salga del ciclo.</t>
  </si>
  <si>
    <t>Olvide utilizar el metodo que hice para eliminar tabuladores y saltos de linea.</t>
  </si>
  <si>
    <t>Utilicé el == en lugar de diferente !=</t>
  </si>
  <si>
    <t>Faltó considerar un caso al cerrar corchetes.</t>
  </si>
  <si>
    <t>Me comi una letra al usar una variable.</t>
  </si>
  <si>
    <t>Faltó contemplar el caso de no contar comentarios con doble diagonal //.</t>
  </si>
  <si>
    <t>No comprobaba el final del header.</t>
  </si>
  <si>
    <t>Escribi mal una variable.</t>
  </si>
  <si>
    <t>Llamaba una posicion que no existe te un arreglo.</t>
  </si>
  <si>
    <t>Escribi llamada de un metodo de length de un arreglo con parentesis.</t>
  </si>
  <si>
    <t>Estaba sumando un contador en lugar de restar.</t>
  </si>
  <si>
    <t>Utilicé la variable de contador equivocada.</t>
  </si>
  <si>
    <t>Interface</t>
  </si>
  <si>
    <t>Escribi el codigo diferente a como definí en mi estandar.</t>
  </si>
  <si>
    <t>Escribi mi codigo diferente a mi estandar.</t>
  </si>
  <si>
    <t>Conté los imports dentro de las lineas de la primera clase.</t>
  </si>
  <si>
    <t>10/14/2020</t>
  </si>
  <si>
    <t>Escribi codigo diferente al estandar.</t>
  </si>
  <si>
    <t>Puse una ruta absoluta para leer el archivo.</t>
  </si>
  <si>
    <t>No consideré eliminar lineas con solo caracteres vacios.</t>
  </si>
  <si>
    <t>10/19/2020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</si>
</sst>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theme="1"/>
      <name val="Times New Roman"/>
    </font>
    <font>
      <sz val="11"/>
      <color theme="1"/>
      <name val="New Century Schlbk"/>
    </font>
    <font>
      <sz val="10"/>
      <color theme="1"/>
      <name val="Helvetica"/>
    </font>
    <font>
      <b/>
      <sz val="10"/>
      <color theme="1"/>
      <name val="Helvetica"/>
    </font>
    <font>
      <sz val="10"/>
      <name val="Verdana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Symbol"/>
    </font>
    <font>
      <b/>
      <i/>
      <sz val="10"/>
      <color theme="1"/>
      <name val="Helvetica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0">
    <xf numFmtId="0" fontId="0" fillId="0" borderId="0"/>
    <xf numFmtId="0" fontId="5" fillId="0" borderId="0"/>
    <xf numFmtId="0" fontId="6" fillId="0" borderId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Fill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right" vertical="center" wrapText="1"/>
    </xf>
    <xf numFmtId="20" fontId="1" fillId="0" borderId="4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4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Fill="1" applyAlignment="1">
      <alignment vertical="center"/>
    </xf>
    <xf numFmtId="0" fontId="0" fillId="0" borderId="0" xfId="0" applyFill="1"/>
    <xf numFmtId="9" fontId="0" fillId="0" borderId="0" xfId="0" applyNumberFormat="1"/>
    <xf numFmtId="0" fontId="3" fillId="0" borderId="6" xfId="0" applyFont="1" applyFill="1" applyBorder="1" applyAlignment="1">
      <alignment horizontal="right" vertical="center" wrapText="1"/>
    </xf>
    <xf numFmtId="0" fontId="3" fillId="0" borderId="5" xfId="0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horizontal="right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Border="1" applyAlignment="1">
      <alignment vertical="center" wrapText="1"/>
    </xf>
    <xf numFmtId="0" fontId="2" fillId="0" borderId="3" xfId="0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0" fillId="0" borderId="7" xfId="0" applyBorder="1"/>
    <xf numFmtId="0" fontId="0" fillId="0" borderId="1" xfId="0" applyBorder="1"/>
    <xf numFmtId="0" fontId="1" fillId="0" borderId="0" xfId="0" applyFont="1" applyFill="1" applyAlignment="1">
      <alignment horizontal="right" vertical="center" wrapText="1"/>
    </xf>
    <xf numFmtId="0" fontId="0" fillId="2" borderId="0" xfId="0" applyFill="1"/>
    <xf numFmtId="9" fontId="0" fillId="0" borderId="0" xfId="0" applyNumberFormat="1" applyFill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9" fillId="4" borderId="4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16" fontId="1" fillId="0" borderId="4" xfId="0" applyNumberFormat="1" applyFont="1" applyBorder="1" applyAlignment="1">
      <alignment horizontal="right" vertical="center" wrapText="1"/>
    </xf>
    <xf numFmtId="20" fontId="0" fillId="0" borderId="0" xfId="0" applyNumberFormat="1"/>
    <xf numFmtId="16" fontId="0" fillId="0" borderId="0" xfId="0" applyNumberFormat="1"/>
    <xf numFmtId="14" fontId="0" fillId="0" borderId="0" xfId="0" applyNumberFormat="1"/>
  </cellXfs>
  <cellStyles count="110"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wo/Desktop/jw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leonsigg/Downloads/02_Programa2_E2/02_Tool_Programa2_E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TSPi Instructions"/>
      <sheetName val="TSP Instructions"/>
      <sheetName val="PlanGuide"/>
      <sheetName val="QualGuide"/>
      <sheetName val="Project"/>
      <sheetName val="Team"/>
      <sheetName val="Goals"/>
      <sheetName val="Roles"/>
      <sheetName val="SUMP"/>
      <sheetName val="SUMQ"/>
      <sheetName val="SUMS"/>
      <sheetName val="S"/>
      <sheetName val="Task"/>
      <sheetName val="Schedule"/>
      <sheetName val="IRTL"/>
      <sheetName val="Risk"/>
      <sheetName val="LOGT"/>
      <sheetName val="LOGD"/>
      <sheetName val="Week"/>
      <sheetName val="IRWeek"/>
      <sheetName val="DefectTypes"/>
      <sheetName val="Phases"/>
      <sheetName val="QProfParam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ID</v>
          </cell>
          <cell r="B1" t="str">
            <v>Name</v>
          </cell>
          <cell r="C1" t="str">
            <v>Initials</v>
          </cell>
          <cell r="D1" t="str">
            <v>Phone</v>
          </cell>
          <cell r="E1" t="str">
            <v>e-mail</v>
          </cell>
          <cell r="F1" t="str">
            <v>Workbook Filename</v>
          </cell>
          <cell r="G1" t="str">
            <v>Planned Tasks</v>
          </cell>
          <cell r="H1" t="str">
            <v>Planned Task Hours</v>
          </cell>
          <cell r="I1" t="str">
            <v>Planned Schedule Weeks</v>
          </cell>
        </row>
        <row r="2">
          <cell r="A2">
            <v>1</v>
          </cell>
          <cell r="B2" t="str">
            <v>Watts Humphrey</v>
          </cell>
          <cell r="C2" t="str">
            <v>wsh</v>
          </cell>
          <cell r="F2" t="str">
            <v>wsh.xls</v>
          </cell>
        </row>
        <row r="3">
          <cell r="A3">
            <v>2</v>
          </cell>
          <cell r="B3" t="str">
            <v>Jim Over</v>
          </cell>
          <cell r="C3" t="str">
            <v>jwo</v>
          </cell>
          <cell r="F3" t="str">
            <v>jwo.xls</v>
          </cell>
        </row>
        <row r="4">
          <cell r="A4">
            <v>3</v>
          </cell>
          <cell r="B4" t="str">
            <v>Dan Burton</v>
          </cell>
          <cell r="C4" t="str">
            <v>db</v>
          </cell>
          <cell r="F4" t="str">
            <v>db.xls</v>
          </cell>
        </row>
        <row r="5">
          <cell r="A5">
            <v>4</v>
          </cell>
          <cell r="B5" t="str">
            <v>Marsha Pomeroy-Huff</v>
          </cell>
          <cell r="C5" t="str">
            <v>mph</v>
          </cell>
          <cell r="F5" t="str">
            <v>mph.xls</v>
          </cell>
        </row>
        <row r="6">
          <cell r="A6">
            <v>5</v>
          </cell>
          <cell r="B6" t="str">
            <v>Julia Mullaney</v>
          </cell>
          <cell r="C6" t="str">
            <v>jlg</v>
          </cell>
          <cell r="F6" t="str">
            <v>jlg.xls</v>
          </cell>
        </row>
        <row r="7">
          <cell r="A7">
            <v>6</v>
          </cell>
          <cell r="B7" t="str">
            <v>Anita Carleton</v>
          </cell>
          <cell r="C7" t="str">
            <v>adc</v>
          </cell>
          <cell r="F7" t="str">
            <v>adc.xls</v>
          </cell>
        </row>
        <row r="8">
          <cell r="A8">
            <v>7</v>
          </cell>
          <cell r="B8" t="str">
            <v>Jim McHale</v>
          </cell>
          <cell r="C8" t="str">
            <v>jdm</v>
          </cell>
          <cell r="F8" t="str">
            <v>jdm.xls</v>
          </cell>
        </row>
        <row r="9">
          <cell r="A9">
            <v>8</v>
          </cell>
          <cell r="B9" t="str">
            <v>Noopur Davis</v>
          </cell>
          <cell r="C9" t="str">
            <v>nd</v>
          </cell>
          <cell r="F9" t="str">
            <v>nd.xls</v>
          </cell>
        </row>
        <row r="10">
          <cell r="A10">
            <v>9</v>
          </cell>
          <cell r="B10" t="str">
            <v>Alan Willett</v>
          </cell>
          <cell r="C10" t="str">
            <v>aww</v>
          </cell>
          <cell r="F10" t="str">
            <v>aww.xls</v>
          </cell>
        </row>
        <row r="11">
          <cell r="A11">
            <v>10</v>
          </cell>
          <cell r="B11" t="str">
            <v>Kim Campbell</v>
          </cell>
          <cell r="C11" t="str">
            <v>kc</v>
          </cell>
        </row>
        <row r="12">
          <cell r="A12">
            <v>11</v>
          </cell>
          <cell r="B12" t="str">
            <v>Caroline Graettinger</v>
          </cell>
          <cell r="C12" t="str">
            <v>cpg</v>
          </cell>
          <cell r="F12" t="str">
            <v>cpg.xls</v>
          </cell>
        </row>
        <row r="13">
          <cell r="A13">
            <v>12</v>
          </cell>
          <cell r="B13" t="str">
            <v>Dan Wall</v>
          </cell>
          <cell r="C13" t="str">
            <v>dsw</v>
          </cell>
          <cell r="F13" t="str">
            <v>dsw.xls</v>
          </cell>
        </row>
      </sheetData>
      <sheetData sheetId="7">
        <row r="2">
          <cell r="A2" t="str">
            <v>Stakeholders</v>
          </cell>
          <cell r="B2" t="str">
            <v>Goal</v>
          </cell>
          <cell r="C2" t="str">
            <v>Goal</v>
          </cell>
          <cell r="D2" t="str">
            <v>Actual</v>
          </cell>
          <cell r="E2" t="str">
            <v>Who</v>
          </cell>
          <cell r="F2" t="str">
            <v>When</v>
          </cell>
        </row>
      </sheetData>
      <sheetData sheetId="8"/>
      <sheetData sheetId="9"/>
      <sheetData sheetId="10"/>
      <sheetData sheetId="11">
        <row r="7">
          <cell r="A7" t="str">
            <v>ID</v>
          </cell>
          <cell r="B7" t="str">
            <v>Assembly, Sub-Assembly, or Part Name</v>
          </cell>
          <cell r="C7" t="str">
            <v>(A)ssembly or (P)art</v>
          </cell>
          <cell r="D7" t="str">
            <v>Parent Assembly Name</v>
          </cell>
          <cell r="E7" t="str">
            <v>Owner</v>
          </cell>
          <cell r="F7" t="str">
            <v>Size Measure</v>
          </cell>
          <cell r="G7" t="str">
            <v xml:space="preserve">Base </v>
          </cell>
          <cell r="H7" t="str">
            <v xml:space="preserve">Deleted </v>
          </cell>
          <cell r="I7" t="str">
            <v xml:space="preserve">Modified </v>
          </cell>
          <cell r="J7" t="str">
            <v xml:space="preserve">Added </v>
          </cell>
          <cell r="K7" t="str">
            <v xml:space="preserve">Reused </v>
          </cell>
          <cell r="L7" t="str">
            <v xml:space="preserve">New and Changed </v>
          </cell>
          <cell r="M7" t="str">
            <v xml:space="preserve">Total </v>
          </cell>
          <cell r="N7" t="str">
            <v xml:space="preserve">Total New Reuse </v>
          </cell>
          <cell r="O7" t="str">
            <v xml:space="preserve">Base </v>
          </cell>
          <cell r="P7" t="str">
            <v xml:space="preserve">Deleted </v>
          </cell>
          <cell r="Q7" t="str">
            <v xml:space="preserve">Modified </v>
          </cell>
          <cell r="R7" t="str">
            <v xml:space="preserve">Added </v>
          </cell>
          <cell r="S7" t="str">
            <v xml:space="preserve">Reused </v>
          </cell>
          <cell r="T7" t="str">
            <v xml:space="preserve">New and Changed </v>
          </cell>
          <cell r="U7" t="str">
            <v xml:space="preserve">Total </v>
          </cell>
          <cell r="V7" t="str">
            <v xml:space="preserve">Total New Reuse </v>
          </cell>
          <cell r="W7" t="str">
            <v>Planning</v>
          </cell>
          <cell r="X7" t="str">
            <v>Requirements</v>
          </cell>
          <cell r="Y7" t="str">
            <v>System Test Plan</v>
          </cell>
          <cell r="Z7" t="str">
            <v>REQ Inspection</v>
          </cell>
          <cell r="AA7" t="str">
            <v>High-Level Design</v>
          </cell>
          <cell r="AB7" t="str">
            <v>Integration Test Plan</v>
          </cell>
          <cell r="AC7" t="str">
            <v>HLD Inspection</v>
          </cell>
          <cell r="AD7" t="str">
            <v>Detailed Design</v>
          </cell>
          <cell r="AE7" t="str">
            <v>DLD Review</v>
          </cell>
          <cell r="AF7" t="str">
            <v>Test Development</v>
          </cell>
          <cell r="AG7" t="str">
            <v>DLD Inspection</v>
          </cell>
          <cell r="AH7" t="str">
            <v>Code</v>
          </cell>
          <cell r="AI7" t="str">
            <v>Code Review</v>
          </cell>
          <cell r="AJ7" t="str">
            <v>Compile</v>
          </cell>
          <cell r="AK7" t="str">
            <v>Code Inspection</v>
          </cell>
          <cell r="AL7" t="str">
            <v>Unit Test</v>
          </cell>
          <cell r="AM7" t="str">
            <v>Build and Integration Test</v>
          </cell>
          <cell r="AN7" t="str">
            <v>System Test</v>
          </cell>
          <cell r="AO7" t="str">
            <v>Acceptance Test</v>
          </cell>
          <cell r="AP7" t="str">
            <v>Product Life</v>
          </cell>
          <cell r="AQ7" t="str">
            <v>Planning</v>
          </cell>
          <cell r="AR7" t="str">
            <v>Requirements</v>
          </cell>
          <cell r="AS7" t="str">
            <v>System Test Plan</v>
          </cell>
          <cell r="AT7" t="str">
            <v>REQ Inspection</v>
          </cell>
          <cell r="AU7" t="str">
            <v>High-Level Design</v>
          </cell>
          <cell r="AV7" t="str">
            <v>Integration Test Plan</v>
          </cell>
          <cell r="AW7" t="str">
            <v>HLD Inspection</v>
          </cell>
          <cell r="AX7" t="str">
            <v>Detailed Design</v>
          </cell>
          <cell r="AY7" t="str">
            <v>DLD Review</v>
          </cell>
          <cell r="AZ7" t="str">
            <v>Test Development</v>
          </cell>
          <cell r="BA7" t="str">
            <v>DLD Inspection</v>
          </cell>
          <cell r="BB7" t="str">
            <v>Code</v>
          </cell>
          <cell r="BC7" t="str">
            <v>Code Review</v>
          </cell>
          <cell r="BD7" t="str">
            <v>Compile</v>
          </cell>
          <cell r="BE7" t="str">
            <v>Code Inspection</v>
          </cell>
          <cell r="BF7" t="str">
            <v>Unit Test</v>
          </cell>
          <cell r="BG7" t="str">
            <v>Build and Integration Test</v>
          </cell>
          <cell r="BH7" t="str">
            <v>System Test</v>
          </cell>
          <cell r="BI7" t="str">
            <v>Acceptance Test</v>
          </cell>
          <cell r="BJ7" t="str">
            <v>Product Life</v>
          </cell>
          <cell r="BK7" t="str">
            <v>Planning</v>
          </cell>
          <cell r="BL7" t="str">
            <v>Requirements</v>
          </cell>
          <cell r="BM7" t="str">
            <v>System Test Plan</v>
          </cell>
          <cell r="BN7" t="str">
            <v>REQ Inspection</v>
          </cell>
          <cell r="BO7" t="str">
            <v>High-Level Design</v>
          </cell>
          <cell r="BP7" t="str">
            <v>Integration Test Plan</v>
          </cell>
          <cell r="BQ7" t="str">
            <v>HLD Inspection</v>
          </cell>
          <cell r="BR7" t="str">
            <v>Detailed Design</v>
          </cell>
          <cell r="BS7" t="str">
            <v>DLD Review</v>
          </cell>
          <cell r="BT7" t="str">
            <v>Test Development</v>
          </cell>
          <cell r="BU7" t="str">
            <v>DLD Inspection</v>
          </cell>
          <cell r="BV7" t="str">
            <v>Code</v>
          </cell>
          <cell r="BW7" t="str">
            <v>Code Review</v>
          </cell>
          <cell r="BX7" t="str">
            <v>Compile</v>
          </cell>
          <cell r="BY7" t="str">
            <v>Code Inspection</v>
          </cell>
          <cell r="BZ7" t="str">
            <v>Unit Test</v>
          </cell>
          <cell r="CA7" t="str">
            <v>Build and Integration Test</v>
          </cell>
          <cell r="CB7" t="str">
            <v>System Test</v>
          </cell>
          <cell r="CC7" t="str">
            <v>Acceptance Test</v>
          </cell>
          <cell r="CD7" t="str">
            <v>Product Life</v>
          </cell>
          <cell r="CE7" t="str">
            <v>Planning</v>
          </cell>
          <cell r="CF7" t="str">
            <v>Requirements</v>
          </cell>
          <cell r="CG7" t="str">
            <v>System Test Plan</v>
          </cell>
          <cell r="CH7" t="str">
            <v>REQ Inspection</v>
          </cell>
          <cell r="CI7" t="str">
            <v>High-Level Design</v>
          </cell>
          <cell r="CJ7" t="str">
            <v>Integration Test Plan</v>
          </cell>
          <cell r="CK7" t="str">
            <v>HLD Inspection</v>
          </cell>
          <cell r="CL7" t="str">
            <v>Detailed Design</v>
          </cell>
          <cell r="CM7" t="str">
            <v>DLD Review</v>
          </cell>
          <cell r="CN7" t="str">
            <v>Test Development</v>
          </cell>
          <cell r="CO7" t="str">
            <v>DLD Inspection</v>
          </cell>
          <cell r="CP7" t="str">
            <v>Code</v>
          </cell>
          <cell r="CQ7" t="str">
            <v>Code Review</v>
          </cell>
          <cell r="CR7" t="str">
            <v>Compile</v>
          </cell>
          <cell r="CS7" t="str">
            <v>Code Inspection</v>
          </cell>
          <cell r="CT7" t="str">
            <v>Unit Test</v>
          </cell>
          <cell r="CU7" t="str">
            <v>Build and Integration Test</v>
          </cell>
          <cell r="CV7" t="str">
            <v>System Test</v>
          </cell>
          <cell r="CW7" t="str">
            <v>Acceptance Test</v>
          </cell>
          <cell r="CX7" t="str">
            <v>Product Life</v>
          </cell>
          <cell r="CY7" t="str">
            <v>Management and Miscellaneous</v>
          </cell>
          <cell r="CZ7" t="str">
            <v>Launch and Strategy</v>
          </cell>
          <cell r="DA7" t="str">
            <v>Planning</v>
          </cell>
          <cell r="DB7" t="str">
            <v>Requirements</v>
          </cell>
          <cell r="DC7" t="str">
            <v>System Test Plan</v>
          </cell>
          <cell r="DD7" t="str">
            <v>REQ Inspection</v>
          </cell>
          <cell r="DE7" t="str">
            <v>High-Level Design</v>
          </cell>
          <cell r="DF7" t="str">
            <v>Integration Test Plan</v>
          </cell>
          <cell r="DG7" t="str">
            <v>HLD Inspection</v>
          </cell>
          <cell r="DH7" t="str">
            <v>Detailed Design</v>
          </cell>
          <cell r="DI7" t="str">
            <v>DLD Review</v>
          </cell>
          <cell r="DJ7" t="str">
            <v>Test Development</v>
          </cell>
          <cell r="DK7" t="str">
            <v>DLD Inspection</v>
          </cell>
          <cell r="DL7" t="str">
            <v>Code</v>
          </cell>
          <cell r="DM7" t="str">
            <v>Code Review</v>
          </cell>
          <cell r="DN7" t="str">
            <v>Compile</v>
          </cell>
          <cell r="DO7" t="str">
            <v>Code Inspection</v>
          </cell>
          <cell r="DP7" t="str">
            <v>Unit Test</v>
          </cell>
          <cell r="DQ7" t="str">
            <v>Build and Integration Test</v>
          </cell>
          <cell r="DR7" t="str">
            <v>System Test</v>
          </cell>
          <cell r="DS7" t="str">
            <v>Documentation</v>
          </cell>
          <cell r="DT7" t="str">
            <v>Postmortem</v>
          </cell>
          <cell r="DU7" t="str">
            <v>Management and Miscellaneous</v>
          </cell>
          <cell r="DV7" t="str">
            <v>Launch and Strategy</v>
          </cell>
          <cell r="DW7" t="str">
            <v>Planning</v>
          </cell>
          <cell r="DX7" t="str">
            <v>Requirements</v>
          </cell>
          <cell r="DY7" t="str">
            <v>System Test Plan</v>
          </cell>
          <cell r="DZ7" t="str">
            <v>REQ Inspection</v>
          </cell>
          <cell r="EA7" t="str">
            <v>High-Level Design</v>
          </cell>
          <cell r="EB7" t="str">
            <v>Integration Test Plan</v>
          </cell>
          <cell r="EC7" t="str">
            <v>HLD Inspection</v>
          </cell>
          <cell r="ED7" t="str">
            <v>Detailed Design</v>
          </cell>
          <cell r="EE7" t="str">
            <v>DLD Review</v>
          </cell>
          <cell r="EF7" t="str">
            <v>Test Development</v>
          </cell>
          <cell r="EG7" t="str">
            <v>DLD Inspection</v>
          </cell>
          <cell r="EH7" t="str">
            <v>Code</v>
          </cell>
          <cell r="EI7" t="str">
            <v>Code Review</v>
          </cell>
          <cell r="EJ7" t="str">
            <v>Compile</v>
          </cell>
          <cell r="EK7" t="str">
            <v>Code Inspection</v>
          </cell>
          <cell r="EL7" t="str">
            <v>Unit Test</v>
          </cell>
          <cell r="EM7" t="str">
            <v>Build and Integration Test</v>
          </cell>
          <cell r="EN7" t="str">
            <v>System Test</v>
          </cell>
          <cell r="EO7" t="str">
            <v>Documentation</v>
          </cell>
          <cell r="EP7" t="str">
            <v>Postmortem</v>
          </cell>
        </row>
        <row r="8">
          <cell r="A8">
            <v>1</v>
          </cell>
          <cell r="B8" t="str">
            <v>2004 plan</v>
          </cell>
          <cell r="C8" t="str">
            <v>A</v>
          </cell>
          <cell r="D8" t="str">
            <v>SYSTEM</v>
          </cell>
          <cell r="F8" t="str">
            <v>Text Pages</v>
          </cell>
          <cell r="G8">
            <v>0</v>
          </cell>
          <cell r="H8">
            <v>0</v>
          </cell>
          <cell r="I8">
            <v>0</v>
          </cell>
          <cell r="J8">
            <v>100</v>
          </cell>
          <cell r="K8">
            <v>0</v>
          </cell>
          <cell r="L8">
            <v>100</v>
          </cell>
          <cell r="M8">
            <v>100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7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18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4</v>
          </cell>
          <cell r="CM8">
            <v>0</v>
          </cell>
          <cell r="CN8">
            <v>0</v>
          </cell>
          <cell r="CO8">
            <v>0</v>
          </cell>
          <cell r="CP8">
            <v>1</v>
          </cell>
          <cell r="CQ8">
            <v>17</v>
          </cell>
          <cell r="CR8">
            <v>0</v>
          </cell>
          <cell r="CS8">
            <v>0</v>
          </cell>
          <cell r="CT8">
            <v>3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57</v>
          </cell>
          <cell r="DB8">
            <v>0</v>
          </cell>
          <cell r="DC8">
            <v>0</v>
          </cell>
          <cell r="DD8">
            <v>3</v>
          </cell>
          <cell r="DE8">
            <v>0</v>
          </cell>
          <cell r="DF8">
            <v>0</v>
          </cell>
          <cell r="DG8">
            <v>3</v>
          </cell>
          <cell r="DH8">
            <v>2</v>
          </cell>
          <cell r="DI8">
            <v>1</v>
          </cell>
          <cell r="DJ8">
            <v>0</v>
          </cell>
          <cell r="DK8">
            <v>9</v>
          </cell>
          <cell r="DL8">
            <v>103</v>
          </cell>
          <cell r="DM8">
            <v>10.5</v>
          </cell>
          <cell r="DN8">
            <v>0</v>
          </cell>
          <cell r="DO8">
            <v>108</v>
          </cell>
          <cell r="DP8">
            <v>36.5</v>
          </cell>
          <cell r="DQ8">
            <v>1</v>
          </cell>
          <cell r="DR8">
            <v>130</v>
          </cell>
          <cell r="DS8">
            <v>0</v>
          </cell>
          <cell r="DT8">
            <v>3</v>
          </cell>
          <cell r="DU8">
            <v>0</v>
          </cell>
          <cell r="DV8">
            <v>0</v>
          </cell>
          <cell r="DW8">
            <v>3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2.6947222222222211</v>
          </cell>
          <cell r="EE8">
            <v>0</v>
          </cell>
          <cell r="EF8">
            <v>0</v>
          </cell>
          <cell r="EG8">
            <v>0</v>
          </cell>
          <cell r="EH8">
            <v>23.618333333333339</v>
          </cell>
          <cell r="EI8">
            <v>2.9222222222222225</v>
          </cell>
          <cell r="EJ8">
            <v>0</v>
          </cell>
          <cell r="EK8">
            <v>21.03305555555556</v>
          </cell>
          <cell r="EL8">
            <v>0.75777777777777855</v>
          </cell>
          <cell r="EM8">
            <v>0</v>
          </cell>
          <cell r="EN8">
            <v>19.00416666666667</v>
          </cell>
          <cell r="EO8">
            <v>0</v>
          </cell>
          <cell r="EP8">
            <v>0</v>
          </cell>
        </row>
        <row r="9">
          <cell r="A9">
            <v>2</v>
          </cell>
          <cell r="B9" t="str">
            <v>2004 plan</v>
          </cell>
          <cell r="C9" t="str">
            <v>A</v>
          </cell>
          <cell r="D9" t="str">
            <v>SYSTEM</v>
          </cell>
          <cell r="F9" t="str">
            <v>LOC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7.625</v>
          </cell>
          <cell r="DJ9">
            <v>0</v>
          </cell>
          <cell r="DK9">
            <v>0</v>
          </cell>
          <cell r="DL9">
            <v>70.5</v>
          </cell>
          <cell r="DM9">
            <v>15.25</v>
          </cell>
          <cell r="DN9">
            <v>0</v>
          </cell>
          <cell r="DO9">
            <v>0</v>
          </cell>
          <cell r="DP9">
            <v>15.25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</row>
        <row r="10">
          <cell r="A10">
            <v>3</v>
          </cell>
          <cell r="B10" t="str">
            <v>Marketing</v>
          </cell>
          <cell r="C10" t="str">
            <v>A</v>
          </cell>
          <cell r="D10" t="str">
            <v>2004 plan</v>
          </cell>
          <cell r="E10" t="str">
            <v>jwo</v>
          </cell>
          <cell r="F10" t="str">
            <v>Text Pages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50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20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0.99999999999999833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15.893333333333334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</row>
        <row r="11">
          <cell r="A11">
            <v>4</v>
          </cell>
          <cell r="B11" t="str">
            <v>Develop Marketing Materials</v>
          </cell>
          <cell r="C11" t="str">
            <v>A</v>
          </cell>
          <cell r="D11" t="str">
            <v>2004 plan</v>
          </cell>
          <cell r="E11" t="str">
            <v>dsw</v>
          </cell>
          <cell r="F11" t="str">
            <v>Text Pages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</row>
        <row r="12">
          <cell r="A12">
            <v>5</v>
          </cell>
          <cell r="B12" t="str">
            <v>Mature TSP</v>
          </cell>
          <cell r="C12" t="str">
            <v>A</v>
          </cell>
          <cell r="D12" t="str">
            <v>2004 plan</v>
          </cell>
          <cell r="F12" t="str">
            <v>Text Pages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2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6</v>
          </cell>
          <cell r="DL12">
            <v>0</v>
          </cell>
          <cell r="DM12">
            <v>0</v>
          </cell>
          <cell r="DN12">
            <v>0</v>
          </cell>
          <cell r="DO12">
            <v>47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</row>
        <row r="13">
          <cell r="A13">
            <v>6</v>
          </cell>
          <cell r="B13" t="str">
            <v>TSP V4.0</v>
          </cell>
          <cell r="C13" t="str">
            <v>A</v>
          </cell>
          <cell r="D13" t="str">
            <v>Mature TSP</v>
          </cell>
          <cell r="F13" t="str">
            <v>Text Pages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</row>
        <row r="14">
          <cell r="A14">
            <v>7</v>
          </cell>
          <cell r="B14" t="str">
            <v>TSP V4.0 - General</v>
          </cell>
          <cell r="C14" t="str">
            <v>A</v>
          </cell>
          <cell r="D14" t="str">
            <v>TSP V4.0</v>
          </cell>
          <cell r="E14" t="str">
            <v>aww</v>
          </cell>
          <cell r="F14" t="str">
            <v>Text Pages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</row>
        <row r="15">
          <cell r="A15">
            <v>8</v>
          </cell>
          <cell r="B15" t="str">
            <v>TSP V4.0 Launch notebook</v>
          </cell>
          <cell r="C15" t="str">
            <v>A</v>
          </cell>
          <cell r="D15" t="str">
            <v>TSP V4.0</v>
          </cell>
          <cell r="E15" t="str">
            <v>aww</v>
          </cell>
          <cell r="F15" t="str">
            <v>Text Pages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</row>
        <row r="16">
          <cell r="A16">
            <v>9</v>
          </cell>
          <cell r="B16" t="str">
            <v>TSP Field Trials</v>
          </cell>
          <cell r="C16" t="str">
            <v>A</v>
          </cell>
          <cell r="D16" t="str">
            <v>Mature TSP</v>
          </cell>
          <cell r="F16" t="str">
            <v>Text Pages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</row>
        <row r="17">
          <cell r="A17">
            <v>10</v>
          </cell>
          <cell r="B17" t="str">
            <v>NAVOCEANO</v>
          </cell>
          <cell r="C17" t="str">
            <v>A</v>
          </cell>
          <cell r="D17" t="str">
            <v>TSP Field Trials</v>
          </cell>
          <cell r="E17" t="str">
            <v>jdm</v>
          </cell>
          <cell r="F17" t="str">
            <v>Text Pages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</row>
        <row r="18">
          <cell r="A18">
            <v>11</v>
          </cell>
          <cell r="B18" t="str">
            <v>AMCOM</v>
          </cell>
          <cell r="C18" t="str">
            <v>A</v>
          </cell>
          <cell r="D18" t="str">
            <v>TSP Field Trials</v>
          </cell>
          <cell r="E18" t="str">
            <v>jdm</v>
          </cell>
          <cell r="F18" t="str">
            <v>Text Pages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</row>
        <row r="19">
          <cell r="A19">
            <v>12</v>
          </cell>
          <cell r="B19" t="str">
            <v>Bechtel</v>
          </cell>
          <cell r="C19" t="str">
            <v>A</v>
          </cell>
          <cell r="D19" t="str">
            <v>TSP Field Trials</v>
          </cell>
          <cell r="E19" t="str">
            <v>aww</v>
          </cell>
          <cell r="F19" t="str">
            <v>Text Pages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</row>
        <row r="20">
          <cell r="A20">
            <v>13</v>
          </cell>
          <cell r="B20" t="str">
            <v>Intuit</v>
          </cell>
          <cell r="C20" t="str">
            <v>A</v>
          </cell>
          <cell r="D20" t="str">
            <v>TSP Field Trials</v>
          </cell>
          <cell r="E20" t="str">
            <v>aww</v>
          </cell>
          <cell r="F20" t="str">
            <v>Text Pages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</row>
        <row r="21">
          <cell r="A21">
            <v>14</v>
          </cell>
          <cell r="B21" t="str">
            <v>Census Bureau</v>
          </cell>
          <cell r="C21" t="str">
            <v>A</v>
          </cell>
          <cell r="D21" t="str">
            <v>TSP Field Trials</v>
          </cell>
          <cell r="E21" t="str">
            <v>db</v>
          </cell>
          <cell r="F21" t="str">
            <v>Text Pages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</row>
        <row r="22">
          <cell r="A22">
            <v>15</v>
          </cell>
          <cell r="B22" t="str">
            <v>NASA-Langley</v>
          </cell>
          <cell r="C22" t="str">
            <v>A</v>
          </cell>
          <cell r="D22" t="str">
            <v>TSP Field Trials</v>
          </cell>
          <cell r="E22" t="str">
            <v>aww</v>
          </cell>
          <cell r="F22" t="str">
            <v>Text Pages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</row>
        <row r="23">
          <cell r="A23">
            <v>16</v>
          </cell>
          <cell r="B23" t="str">
            <v>Helsana</v>
          </cell>
          <cell r="C23" t="str">
            <v>A</v>
          </cell>
          <cell r="D23" t="str">
            <v>TSP Field Trials</v>
          </cell>
          <cell r="E23" t="str">
            <v>jdm</v>
          </cell>
          <cell r="F23" t="str">
            <v>Text Pages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</row>
        <row r="24">
          <cell r="A24">
            <v>17</v>
          </cell>
          <cell r="B24" t="str">
            <v>Vicarious Visions</v>
          </cell>
          <cell r="C24" t="str">
            <v>A</v>
          </cell>
          <cell r="D24" t="str">
            <v>TSP Field Trials</v>
          </cell>
          <cell r="E24" t="str">
            <v>dsw</v>
          </cell>
          <cell r="F24" t="str">
            <v>Text Pages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</row>
        <row r="25">
          <cell r="A25">
            <v>18</v>
          </cell>
          <cell r="B25" t="str">
            <v>TSP-M V1.0</v>
          </cell>
          <cell r="C25" t="str">
            <v>A</v>
          </cell>
          <cell r="D25" t="str">
            <v>Mature TSP</v>
          </cell>
          <cell r="E25" t="str">
            <v>wsh</v>
          </cell>
          <cell r="F25" t="str">
            <v>Text Pages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</row>
        <row r="26">
          <cell r="A26">
            <v>19</v>
          </cell>
          <cell r="B26" t="str">
            <v>TSP-D V1.0</v>
          </cell>
          <cell r="C26" t="str">
            <v>A</v>
          </cell>
          <cell r="D26" t="str">
            <v>Mature TSP</v>
          </cell>
          <cell r="E26" t="str">
            <v>wsh</v>
          </cell>
          <cell r="F26" t="str">
            <v>Text Pages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</row>
        <row r="27">
          <cell r="A27">
            <v>20</v>
          </cell>
          <cell r="B27" t="str">
            <v>TSP-F V1.0</v>
          </cell>
          <cell r="C27" t="str">
            <v>A</v>
          </cell>
          <cell r="D27" t="str">
            <v>Mature TSP</v>
          </cell>
          <cell r="E27" t="str">
            <v>wsh</v>
          </cell>
          <cell r="F27" t="str">
            <v>Text Pages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</row>
        <row r="28">
          <cell r="A28">
            <v>21</v>
          </cell>
          <cell r="B28" t="str">
            <v>TSP-Secure</v>
          </cell>
          <cell r="C28" t="str">
            <v>A</v>
          </cell>
          <cell r="D28" t="str">
            <v>Mature TSP</v>
          </cell>
          <cell r="E28" t="str">
            <v>nd</v>
          </cell>
          <cell r="F28" t="str">
            <v>Text Pages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12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</row>
        <row r="29">
          <cell r="A29">
            <v>22</v>
          </cell>
          <cell r="B29" t="str">
            <v>Secure-DHS</v>
          </cell>
          <cell r="C29" t="str">
            <v>A</v>
          </cell>
          <cell r="D29" t="str">
            <v>TSP-Secure</v>
          </cell>
          <cell r="E29" t="str">
            <v>nd</v>
          </cell>
          <cell r="F29" t="str">
            <v>Text Pages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</row>
        <row r="30">
          <cell r="A30">
            <v>23</v>
          </cell>
          <cell r="B30" t="str">
            <v>Secure-General</v>
          </cell>
          <cell r="C30" t="str">
            <v>A</v>
          </cell>
          <cell r="D30" t="str">
            <v>TSP-Secure</v>
          </cell>
          <cell r="E30" t="str">
            <v>nd</v>
          </cell>
          <cell r="F30" t="str">
            <v>Text Pages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12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</row>
        <row r="31">
          <cell r="A31">
            <v>24</v>
          </cell>
          <cell r="B31" t="str">
            <v>TSP-CMMI Integration</v>
          </cell>
          <cell r="C31" t="str">
            <v>A</v>
          </cell>
          <cell r="D31" t="str">
            <v>Mature TSP</v>
          </cell>
          <cell r="E31" t="str">
            <v>jdm</v>
          </cell>
          <cell r="F31" t="str">
            <v>Text Pages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33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</row>
        <row r="32">
          <cell r="A32">
            <v>25</v>
          </cell>
          <cell r="B32" t="str">
            <v>TSP-CMMI Gap Analysis</v>
          </cell>
          <cell r="C32" t="str">
            <v>A</v>
          </cell>
          <cell r="D32" t="str">
            <v>TSP-CMMI Integration</v>
          </cell>
          <cell r="E32" t="str">
            <v>jdm</v>
          </cell>
          <cell r="F32" t="str">
            <v>Text Pages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33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</row>
        <row r="33">
          <cell r="A33">
            <v>26</v>
          </cell>
          <cell r="B33" t="str">
            <v>TSP-CMMI - General</v>
          </cell>
          <cell r="C33" t="str">
            <v>A</v>
          </cell>
          <cell r="D33" t="str">
            <v>TSP-CMMI Integration</v>
          </cell>
          <cell r="E33" t="str">
            <v>jdm</v>
          </cell>
          <cell r="F33" t="str">
            <v>Text Pages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</row>
        <row r="34">
          <cell r="A34">
            <v>27</v>
          </cell>
          <cell r="B34" t="str">
            <v>TSP Tailoring Guidelines</v>
          </cell>
          <cell r="C34" t="str">
            <v>A</v>
          </cell>
          <cell r="D34" t="str">
            <v>Mature TSP</v>
          </cell>
          <cell r="F34" t="str">
            <v>Text Pages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</row>
        <row r="35">
          <cell r="A35">
            <v>28</v>
          </cell>
          <cell r="B35" t="str">
            <v>Product development</v>
          </cell>
          <cell r="C35" t="str">
            <v>A</v>
          </cell>
          <cell r="D35" t="str">
            <v>2004 plan</v>
          </cell>
          <cell r="F35" t="str">
            <v>Text Pages</v>
          </cell>
          <cell r="G35">
            <v>0</v>
          </cell>
          <cell r="H35">
            <v>0</v>
          </cell>
          <cell r="I35">
            <v>0</v>
          </cell>
          <cell r="J35">
            <v>100</v>
          </cell>
          <cell r="K35">
            <v>0</v>
          </cell>
          <cell r="L35">
            <v>100</v>
          </cell>
          <cell r="M35">
            <v>100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7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18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4</v>
          </cell>
          <cell r="CM35">
            <v>0</v>
          </cell>
          <cell r="CN35">
            <v>0</v>
          </cell>
          <cell r="CO35">
            <v>0</v>
          </cell>
          <cell r="CP35">
            <v>1</v>
          </cell>
          <cell r="CQ35">
            <v>17</v>
          </cell>
          <cell r="CR35">
            <v>0</v>
          </cell>
          <cell r="CS35">
            <v>0</v>
          </cell>
          <cell r="CT35">
            <v>3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3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2</v>
          </cell>
          <cell r="DI35">
            <v>1</v>
          </cell>
          <cell r="DJ35">
            <v>0</v>
          </cell>
          <cell r="DK35">
            <v>0</v>
          </cell>
          <cell r="DL35">
            <v>28</v>
          </cell>
          <cell r="DM35">
            <v>10.5</v>
          </cell>
          <cell r="DN35">
            <v>0</v>
          </cell>
          <cell r="DO35">
            <v>39</v>
          </cell>
          <cell r="DP35">
            <v>36.5</v>
          </cell>
          <cell r="DQ35">
            <v>1</v>
          </cell>
          <cell r="DR35">
            <v>100</v>
          </cell>
          <cell r="DS35">
            <v>0</v>
          </cell>
          <cell r="DT35">
            <v>3</v>
          </cell>
          <cell r="DU35">
            <v>0</v>
          </cell>
          <cell r="DV35">
            <v>0</v>
          </cell>
          <cell r="DW35">
            <v>1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2.6947222222222211</v>
          </cell>
          <cell r="EE35">
            <v>0</v>
          </cell>
          <cell r="EF35">
            <v>0</v>
          </cell>
          <cell r="EG35">
            <v>0</v>
          </cell>
          <cell r="EH35">
            <v>7.7249999999999996</v>
          </cell>
          <cell r="EI35">
            <v>2.9222222222222225</v>
          </cell>
          <cell r="EJ35">
            <v>0</v>
          </cell>
          <cell r="EK35">
            <v>21.03305555555556</v>
          </cell>
          <cell r="EL35">
            <v>0.75777777777777855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</row>
        <row r="36">
          <cell r="A36">
            <v>29</v>
          </cell>
          <cell r="B36" t="str">
            <v>Product development</v>
          </cell>
          <cell r="C36" t="str">
            <v>A</v>
          </cell>
          <cell r="D36" t="str">
            <v>2004 plan</v>
          </cell>
          <cell r="F36" t="str">
            <v>LOC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7.625</v>
          </cell>
          <cell r="DJ36">
            <v>0</v>
          </cell>
          <cell r="DK36">
            <v>0</v>
          </cell>
          <cell r="DL36">
            <v>70.5</v>
          </cell>
          <cell r="DM36">
            <v>15.25</v>
          </cell>
          <cell r="DN36">
            <v>0</v>
          </cell>
          <cell r="DO36">
            <v>0</v>
          </cell>
          <cell r="DP36">
            <v>15.25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</row>
        <row r="37">
          <cell r="A37">
            <v>30</v>
          </cell>
          <cell r="B37" t="str">
            <v>TSP Training/Guidebooks</v>
          </cell>
          <cell r="C37" t="str">
            <v>A</v>
          </cell>
          <cell r="D37" t="str">
            <v>Product development</v>
          </cell>
          <cell r="F37" t="str">
            <v>Text Pages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15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21.03305555555556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</row>
        <row r="38">
          <cell r="A38">
            <v>31</v>
          </cell>
          <cell r="B38" t="str">
            <v>TSP Team Leader Guidebook</v>
          </cell>
          <cell r="C38" t="str">
            <v>A</v>
          </cell>
          <cell r="D38" t="str">
            <v>TSP Training/Guidebooks</v>
          </cell>
          <cell r="E38" t="str">
            <v>wsh</v>
          </cell>
          <cell r="F38" t="str">
            <v>Text Pages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</row>
        <row r="39">
          <cell r="A39">
            <v>32</v>
          </cell>
          <cell r="B39" t="str">
            <v>TSP Team Leader Training</v>
          </cell>
          <cell r="C39" t="str">
            <v>A</v>
          </cell>
          <cell r="D39" t="str">
            <v>TSP Training/Guidebooks</v>
          </cell>
          <cell r="F39" t="str">
            <v>Text Pages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</row>
        <row r="40">
          <cell r="A40">
            <v>33</v>
          </cell>
          <cell r="B40" t="str">
            <v>TSP TL Class</v>
          </cell>
          <cell r="C40" t="str">
            <v>A</v>
          </cell>
          <cell r="D40" t="str">
            <v>TSP Team Leader Training</v>
          </cell>
          <cell r="F40" t="str">
            <v>Text Pages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</row>
        <row r="41">
          <cell r="A41">
            <v>34</v>
          </cell>
          <cell r="B41" t="str">
            <v>TSP TL Class General</v>
          </cell>
          <cell r="C41" t="str">
            <v>A</v>
          </cell>
          <cell r="D41" t="str">
            <v>TSP TL Class</v>
          </cell>
          <cell r="E41" t="str">
            <v>db</v>
          </cell>
          <cell r="F41" t="str">
            <v>Text Pages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</row>
        <row r="42">
          <cell r="A42">
            <v>35</v>
          </cell>
          <cell r="B42" t="str">
            <v>TSP TL Class Part 1</v>
          </cell>
          <cell r="C42" t="str">
            <v>A</v>
          </cell>
          <cell r="D42" t="str">
            <v>TSP TL Class</v>
          </cell>
          <cell r="E42" t="str">
            <v>db</v>
          </cell>
          <cell r="F42" t="str">
            <v>Text Pages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0</v>
          </cell>
          <cell r="EF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0</v>
          </cell>
          <cell r="EK42">
            <v>0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</row>
        <row r="43">
          <cell r="A43">
            <v>36</v>
          </cell>
          <cell r="B43" t="str">
            <v>TSP TL Class Part 2</v>
          </cell>
          <cell r="C43" t="str">
            <v>A</v>
          </cell>
          <cell r="D43" t="str">
            <v>TSP TL Class</v>
          </cell>
          <cell r="E43" t="str">
            <v>db</v>
          </cell>
          <cell r="F43" t="str">
            <v>Text Pages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</row>
        <row r="44">
          <cell r="A44">
            <v>37</v>
          </cell>
          <cell r="B44" t="str">
            <v>TSP TL Class Part 2 General</v>
          </cell>
          <cell r="C44" t="str">
            <v>A</v>
          </cell>
          <cell r="D44" t="str">
            <v>TSP TL Class</v>
          </cell>
          <cell r="E44" t="str">
            <v>db</v>
          </cell>
          <cell r="F44" t="str">
            <v>Text Pages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</row>
        <row r="45">
          <cell r="A45">
            <v>38</v>
          </cell>
          <cell r="B45" t="str">
            <v>TSP TL Class Part 2 Lectures</v>
          </cell>
          <cell r="C45" t="str">
            <v>A</v>
          </cell>
          <cell r="D45" t="str">
            <v>TSP TL Class</v>
          </cell>
          <cell r="E45" t="str">
            <v>db</v>
          </cell>
          <cell r="F45" t="str">
            <v>Text Pages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  <cell r="EG45">
            <v>0</v>
          </cell>
          <cell r="EH45">
            <v>0</v>
          </cell>
          <cell r="EI45">
            <v>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</row>
        <row r="46">
          <cell r="A46">
            <v>39</v>
          </cell>
          <cell r="B46" t="str">
            <v>TSP TL Class Part 2 Exercises</v>
          </cell>
          <cell r="C46" t="str">
            <v>A</v>
          </cell>
          <cell r="D46" t="str">
            <v>TSP TL Class</v>
          </cell>
          <cell r="E46" t="str">
            <v>db</v>
          </cell>
          <cell r="F46" t="str">
            <v>Text Pages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</row>
        <row r="47">
          <cell r="A47">
            <v>40</v>
          </cell>
          <cell r="B47" t="str">
            <v>TSP TL Class Collateral</v>
          </cell>
          <cell r="C47" t="str">
            <v>A</v>
          </cell>
          <cell r="D47" t="str">
            <v>TSP TL Class</v>
          </cell>
          <cell r="E47" t="str">
            <v>db</v>
          </cell>
          <cell r="F47" t="str">
            <v>Text Pages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0</v>
          </cell>
          <cell r="EN47">
            <v>0</v>
          </cell>
          <cell r="EO47">
            <v>0</v>
          </cell>
          <cell r="EP47">
            <v>0</v>
          </cell>
        </row>
        <row r="48">
          <cell r="A48">
            <v>41</v>
          </cell>
          <cell r="B48" t="str">
            <v>TSP TL Class Instructor Guide</v>
          </cell>
          <cell r="C48" t="str">
            <v>A</v>
          </cell>
          <cell r="D48" t="str">
            <v>TSP TL Class</v>
          </cell>
          <cell r="E48" t="str">
            <v>db</v>
          </cell>
          <cell r="F48" t="str">
            <v>Text Pages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0</v>
          </cell>
          <cell r="EN48">
            <v>0</v>
          </cell>
          <cell r="EO48">
            <v>0</v>
          </cell>
          <cell r="EP48">
            <v>0</v>
          </cell>
        </row>
        <row r="49">
          <cell r="A49">
            <v>42</v>
          </cell>
          <cell r="B49" t="str">
            <v>TSP Team Member Handbook</v>
          </cell>
          <cell r="C49" t="str">
            <v>A</v>
          </cell>
          <cell r="D49" t="str">
            <v>TSP Training/Guidebooks</v>
          </cell>
          <cell r="E49" t="str">
            <v>wsh</v>
          </cell>
          <cell r="F49" t="str">
            <v>Text Pages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15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0</v>
          </cell>
          <cell r="EH49">
            <v>0</v>
          </cell>
          <cell r="EI49">
            <v>0</v>
          </cell>
          <cell r="EJ49">
            <v>0</v>
          </cell>
          <cell r="EK49">
            <v>21.03305555555556</v>
          </cell>
          <cell r="EL49">
            <v>0</v>
          </cell>
          <cell r="EM49">
            <v>0</v>
          </cell>
          <cell r="EN49">
            <v>0</v>
          </cell>
          <cell r="EO49">
            <v>0</v>
          </cell>
          <cell r="EP49">
            <v>0</v>
          </cell>
        </row>
        <row r="50">
          <cell r="A50">
            <v>43</v>
          </cell>
          <cell r="B50" t="str">
            <v>TSP Team Member Training</v>
          </cell>
          <cell r="C50" t="str">
            <v>A</v>
          </cell>
          <cell r="D50" t="str">
            <v>TSP Training/Guidebooks</v>
          </cell>
          <cell r="E50" t="str">
            <v>wsh</v>
          </cell>
          <cell r="F50" t="str">
            <v>Text Pages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  <cell r="EG50">
            <v>0</v>
          </cell>
          <cell r="EH50">
            <v>0</v>
          </cell>
          <cell r="EI50">
            <v>0</v>
          </cell>
          <cell r="EJ50">
            <v>0</v>
          </cell>
          <cell r="EK50">
            <v>0</v>
          </cell>
          <cell r="EL50">
            <v>0</v>
          </cell>
          <cell r="EM50">
            <v>0</v>
          </cell>
          <cell r="EN50">
            <v>0</v>
          </cell>
          <cell r="EO50">
            <v>0</v>
          </cell>
          <cell r="EP50">
            <v>0</v>
          </cell>
        </row>
        <row r="51">
          <cell r="A51">
            <v>44</v>
          </cell>
          <cell r="B51" t="str">
            <v>TSP Launch Coach Guidebook</v>
          </cell>
          <cell r="C51" t="str">
            <v>A</v>
          </cell>
          <cell r="D51" t="str">
            <v>TSP Training/Guidebooks</v>
          </cell>
          <cell r="E51" t="str">
            <v>wsh</v>
          </cell>
          <cell r="F51" t="str">
            <v>Text Pages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>
            <v>0</v>
          </cell>
          <cell r="EO51">
            <v>0</v>
          </cell>
          <cell r="EP51">
            <v>0</v>
          </cell>
        </row>
        <row r="52">
          <cell r="A52">
            <v>45</v>
          </cell>
          <cell r="B52" t="str">
            <v>TSP License Agreement</v>
          </cell>
          <cell r="C52" t="str">
            <v>A</v>
          </cell>
          <cell r="D52" t="str">
            <v>TSP Training/Guidebooks</v>
          </cell>
          <cell r="E52" t="str">
            <v>jlg</v>
          </cell>
          <cell r="F52" t="str">
            <v>Text Pages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>
            <v>0</v>
          </cell>
          <cell r="EN52">
            <v>0</v>
          </cell>
          <cell r="EO52">
            <v>0</v>
          </cell>
          <cell r="EP52">
            <v>0</v>
          </cell>
        </row>
        <row r="53">
          <cell r="A53">
            <v>46</v>
          </cell>
          <cell r="B53" t="str">
            <v>TSP LC Observation Process</v>
          </cell>
          <cell r="C53" t="str">
            <v>A</v>
          </cell>
          <cell r="D53" t="str">
            <v>TSP Training/Guidebooks</v>
          </cell>
          <cell r="E53" t="str">
            <v>mph</v>
          </cell>
          <cell r="F53" t="str">
            <v>Text Pages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</row>
        <row r="54">
          <cell r="A54">
            <v>47</v>
          </cell>
          <cell r="B54" t="str">
            <v>TSP Tool Specification</v>
          </cell>
          <cell r="C54" t="str">
            <v>A</v>
          </cell>
          <cell r="D54" t="str">
            <v>Product development</v>
          </cell>
          <cell r="E54" t="str">
            <v>jwo</v>
          </cell>
          <cell r="F54" t="str">
            <v>Text Pages</v>
          </cell>
          <cell r="G54">
            <v>0</v>
          </cell>
          <cell r="H54">
            <v>0</v>
          </cell>
          <cell r="I54">
            <v>0</v>
          </cell>
          <cell r="J54">
            <v>100</v>
          </cell>
          <cell r="K54">
            <v>0</v>
          </cell>
          <cell r="L54">
            <v>100</v>
          </cell>
          <cell r="M54">
            <v>100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6</v>
          </cell>
          <cell r="DM54">
            <v>5.5</v>
          </cell>
          <cell r="DN54">
            <v>0</v>
          </cell>
          <cell r="DO54">
            <v>24</v>
          </cell>
          <cell r="DP54">
            <v>30.5</v>
          </cell>
          <cell r="DQ54">
            <v>1</v>
          </cell>
          <cell r="DR54">
            <v>100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>
            <v>0</v>
          </cell>
          <cell r="EF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0</v>
          </cell>
          <cell r="EN54">
            <v>0</v>
          </cell>
          <cell r="EO54">
            <v>0</v>
          </cell>
          <cell r="EP54">
            <v>0</v>
          </cell>
        </row>
        <row r="55">
          <cell r="A55">
            <v>48</v>
          </cell>
          <cell r="B55" t="str">
            <v>TSP Tool Prototype</v>
          </cell>
          <cell r="C55" t="str">
            <v>A</v>
          </cell>
          <cell r="D55" t="str">
            <v>Product development</v>
          </cell>
          <cell r="E55" t="str">
            <v>jwo</v>
          </cell>
          <cell r="F55" t="str">
            <v>LOC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7.625</v>
          </cell>
          <cell r="DJ55">
            <v>0</v>
          </cell>
          <cell r="DK55">
            <v>0</v>
          </cell>
          <cell r="DL55">
            <v>70.5</v>
          </cell>
          <cell r="DM55">
            <v>15.25</v>
          </cell>
          <cell r="DN55">
            <v>0</v>
          </cell>
          <cell r="DO55">
            <v>0</v>
          </cell>
          <cell r="DP55">
            <v>15.25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</row>
        <row r="56">
          <cell r="A56">
            <v>49</v>
          </cell>
          <cell r="B56" t="str">
            <v>Data Repository</v>
          </cell>
          <cell r="C56" t="str">
            <v>A</v>
          </cell>
          <cell r="D56" t="str">
            <v>Product development</v>
          </cell>
          <cell r="F56" t="str">
            <v>Text Pages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0</v>
          </cell>
          <cell r="EN56">
            <v>0</v>
          </cell>
          <cell r="EO56">
            <v>0</v>
          </cell>
          <cell r="EP56">
            <v>0</v>
          </cell>
        </row>
        <row r="57">
          <cell r="A57">
            <v>50</v>
          </cell>
          <cell r="B57" t="str">
            <v>Data Repos. - General Tasks</v>
          </cell>
          <cell r="C57" t="str">
            <v>A</v>
          </cell>
          <cell r="D57" t="str">
            <v>Data Repository</v>
          </cell>
          <cell r="E57" t="str">
            <v>adc</v>
          </cell>
          <cell r="F57" t="str">
            <v>Text Pages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M57">
            <v>0</v>
          </cell>
          <cell r="EN57">
            <v>0</v>
          </cell>
          <cell r="EO57">
            <v>0</v>
          </cell>
          <cell r="EP57">
            <v>0</v>
          </cell>
        </row>
        <row r="58">
          <cell r="A58">
            <v>51</v>
          </cell>
          <cell r="B58" t="str">
            <v>TSP Data Archive</v>
          </cell>
          <cell r="C58" t="str">
            <v>A</v>
          </cell>
          <cell r="D58" t="str">
            <v>Data Repository</v>
          </cell>
          <cell r="E58" t="str">
            <v>adc</v>
          </cell>
          <cell r="F58" t="str">
            <v>Text Pages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</row>
        <row r="59">
          <cell r="A59">
            <v>52</v>
          </cell>
          <cell r="B59" t="str">
            <v>Data Collection</v>
          </cell>
          <cell r="C59" t="str">
            <v>A</v>
          </cell>
          <cell r="D59" t="str">
            <v>Data Repository</v>
          </cell>
          <cell r="E59" t="str">
            <v>adc</v>
          </cell>
          <cell r="F59" t="str">
            <v>Text Pages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</row>
        <row r="60">
          <cell r="A60">
            <v>53</v>
          </cell>
          <cell r="B60" t="str">
            <v>Instructional Design</v>
          </cell>
          <cell r="C60" t="str">
            <v>A</v>
          </cell>
          <cell r="D60" t="str">
            <v>Product development</v>
          </cell>
          <cell r="F60" t="str">
            <v>Text Pages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</row>
        <row r="61">
          <cell r="A61">
            <v>54</v>
          </cell>
          <cell r="B61" t="str">
            <v>Transition</v>
          </cell>
          <cell r="C61" t="str">
            <v>A</v>
          </cell>
          <cell r="D61" t="str">
            <v>2004 plan</v>
          </cell>
          <cell r="F61" t="str">
            <v>Text Pages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4</v>
          </cell>
          <cell r="DB61">
            <v>0</v>
          </cell>
          <cell r="DC61">
            <v>0</v>
          </cell>
          <cell r="DD61">
            <v>1</v>
          </cell>
          <cell r="DE61">
            <v>0</v>
          </cell>
          <cell r="DF61">
            <v>0</v>
          </cell>
          <cell r="DG61">
            <v>3</v>
          </cell>
          <cell r="DH61">
            <v>0</v>
          </cell>
          <cell r="DI61">
            <v>0</v>
          </cell>
          <cell r="DJ61">
            <v>0</v>
          </cell>
          <cell r="DK61">
            <v>3</v>
          </cell>
          <cell r="DL61">
            <v>55</v>
          </cell>
          <cell r="DM61">
            <v>0</v>
          </cell>
          <cell r="DN61">
            <v>0</v>
          </cell>
          <cell r="DO61">
            <v>10</v>
          </cell>
          <cell r="DP61">
            <v>0</v>
          </cell>
          <cell r="DQ61">
            <v>0</v>
          </cell>
          <cell r="DR61">
            <v>30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0.99999999999999833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19.00416666666667</v>
          </cell>
          <cell r="EO61">
            <v>0</v>
          </cell>
          <cell r="EP61">
            <v>0</v>
          </cell>
        </row>
        <row r="62">
          <cell r="A62">
            <v>55</v>
          </cell>
          <cell r="B62" t="str">
            <v>PTS</v>
          </cell>
          <cell r="C62" t="str">
            <v>A</v>
          </cell>
          <cell r="D62" t="str">
            <v>Transition</v>
          </cell>
          <cell r="F62" t="str">
            <v>Text Pages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40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0</v>
          </cell>
          <cell r="EH62">
            <v>0</v>
          </cell>
          <cell r="EI62">
            <v>0</v>
          </cell>
          <cell r="EJ62">
            <v>0</v>
          </cell>
          <cell r="EK62">
            <v>0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</row>
        <row r="63">
          <cell r="A63">
            <v>56</v>
          </cell>
          <cell r="B63" t="str">
            <v>Distance Education</v>
          </cell>
          <cell r="C63" t="str">
            <v>A</v>
          </cell>
          <cell r="D63" t="str">
            <v>Transition</v>
          </cell>
          <cell r="F63" t="str">
            <v>Text Pages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1</v>
          </cell>
          <cell r="DE63">
            <v>0</v>
          </cell>
          <cell r="DF63">
            <v>0</v>
          </cell>
          <cell r="DG63">
            <v>3</v>
          </cell>
          <cell r="DH63">
            <v>0</v>
          </cell>
          <cell r="DI63">
            <v>0</v>
          </cell>
          <cell r="DJ63">
            <v>0</v>
          </cell>
          <cell r="DK63">
            <v>3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</row>
        <row r="64">
          <cell r="A64">
            <v>57</v>
          </cell>
          <cell r="B64" t="str">
            <v>PSP Engineer Certification</v>
          </cell>
          <cell r="C64" t="str">
            <v>A</v>
          </cell>
          <cell r="D64" t="str">
            <v>Transition</v>
          </cell>
          <cell r="F64" t="str">
            <v>Text Pages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</row>
        <row r="65">
          <cell r="A65">
            <v>58</v>
          </cell>
          <cell r="B65" t="str">
            <v>Update Public Courses</v>
          </cell>
          <cell r="C65" t="str">
            <v>A</v>
          </cell>
          <cell r="D65" t="str">
            <v>Transition</v>
          </cell>
          <cell r="F65" t="str">
            <v>Text Pages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</row>
        <row r="66">
          <cell r="A66">
            <v>59</v>
          </cell>
          <cell r="B66" t="str">
            <v>Update PSP I and II</v>
          </cell>
          <cell r="C66" t="str">
            <v>A</v>
          </cell>
          <cell r="D66" t="str">
            <v>Update Public Courses</v>
          </cell>
          <cell r="E66" t="str">
            <v>jlg</v>
          </cell>
          <cell r="F66" t="str">
            <v>Text Pages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</row>
        <row r="67">
          <cell r="A67">
            <v>60</v>
          </cell>
          <cell r="B67" t="str">
            <v>Update PSP Instructor Training</v>
          </cell>
          <cell r="C67" t="str">
            <v>A</v>
          </cell>
          <cell r="D67" t="str">
            <v>Update Public Courses</v>
          </cell>
          <cell r="E67" t="str">
            <v>jlg</v>
          </cell>
          <cell r="F67" t="str">
            <v>Text Pages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</row>
        <row r="68">
          <cell r="A68">
            <v>61</v>
          </cell>
          <cell r="B68" t="str">
            <v>Update TSP Coach Training</v>
          </cell>
          <cell r="C68" t="str">
            <v>A</v>
          </cell>
          <cell r="D68" t="str">
            <v>Update Public Courses</v>
          </cell>
          <cell r="E68" t="str">
            <v>db</v>
          </cell>
          <cell r="F68" t="str">
            <v>Text Pages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0</v>
          </cell>
          <cell r="EK68">
            <v>0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</row>
        <row r="69">
          <cell r="A69">
            <v>62</v>
          </cell>
          <cell r="B69" t="str">
            <v>Update Executive Seminar</v>
          </cell>
          <cell r="C69" t="str">
            <v>A</v>
          </cell>
          <cell r="D69" t="str">
            <v>Update Public Courses</v>
          </cell>
          <cell r="E69" t="str">
            <v>db</v>
          </cell>
          <cell r="F69" t="str">
            <v>Text Pages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</row>
        <row r="70">
          <cell r="A70">
            <v>63</v>
          </cell>
          <cell r="B70" t="str">
            <v>Update Intro to PP Course</v>
          </cell>
          <cell r="C70" t="str">
            <v>A</v>
          </cell>
          <cell r="D70" t="str">
            <v>Update Public Courses</v>
          </cell>
          <cell r="E70" t="str">
            <v>mph</v>
          </cell>
          <cell r="F70" t="str">
            <v>Text Pages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</row>
        <row r="71">
          <cell r="A71">
            <v>64</v>
          </cell>
          <cell r="B71" t="str">
            <v>Update Manager Training</v>
          </cell>
          <cell r="C71" t="str">
            <v>A</v>
          </cell>
          <cell r="D71" t="str">
            <v>Update Public Courses</v>
          </cell>
          <cell r="E71" t="str">
            <v>db</v>
          </cell>
          <cell r="F71" t="str">
            <v>Text Pages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</row>
        <row r="72">
          <cell r="A72">
            <v>65</v>
          </cell>
          <cell r="B72" t="str">
            <v>Deliver Public Courses</v>
          </cell>
          <cell r="C72" t="str">
            <v>A</v>
          </cell>
          <cell r="D72" t="str">
            <v>Transition</v>
          </cell>
          <cell r="F72" t="str">
            <v>Text Pages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30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>
            <v>19.00416666666667</v>
          </cell>
          <cell r="EO72">
            <v>0</v>
          </cell>
          <cell r="EP72">
            <v>0</v>
          </cell>
        </row>
        <row r="73">
          <cell r="A73">
            <v>66</v>
          </cell>
          <cell r="B73" t="str">
            <v>Teach PSP I and PSP II</v>
          </cell>
          <cell r="C73" t="str">
            <v>A</v>
          </cell>
          <cell r="D73" t="str">
            <v>Deliver Public Courses</v>
          </cell>
          <cell r="E73" t="str">
            <v>jwo</v>
          </cell>
          <cell r="F73" t="str">
            <v>Text Pages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30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  <cell r="EB73">
            <v>0</v>
          </cell>
          <cell r="EC73">
            <v>0</v>
          </cell>
          <cell r="ED73">
            <v>0</v>
          </cell>
          <cell r="EE73">
            <v>0</v>
          </cell>
          <cell r="EF73">
            <v>0</v>
          </cell>
          <cell r="EG73">
            <v>0</v>
          </cell>
          <cell r="EH73">
            <v>0</v>
          </cell>
          <cell r="EI73">
            <v>0</v>
          </cell>
          <cell r="EJ73">
            <v>0</v>
          </cell>
          <cell r="EK73">
            <v>0</v>
          </cell>
          <cell r="EL73">
            <v>0</v>
          </cell>
          <cell r="EM73">
            <v>0</v>
          </cell>
          <cell r="EN73">
            <v>19.00416666666667</v>
          </cell>
          <cell r="EO73">
            <v>0</v>
          </cell>
          <cell r="EP73">
            <v>0</v>
          </cell>
        </row>
        <row r="74">
          <cell r="A74">
            <v>67</v>
          </cell>
          <cell r="B74" t="str">
            <v>Teach PSP Instructor Training</v>
          </cell>
          <cell r="C74" t="str">
            <v>A</v>
          </cell>
          <cell r="D74" t="str">
            <v>Deliver Public Courses</v>
          </cell>
          <cell r="E74" t="str">
            <v>jwo</v>
          </cell>
          <cell r="F74" t="str">
            <v>Text Pages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0</v>
          </cell>
          <cell r="EK74">
            <v>0</v>
          </cell>
          <cell r="EL74">
            <v>0</v>
          </cell>
          <cell r="EM74">
            <v>0</v>
          </cell>
          <cell r="EN74">
            <v>0</v>
          </cell>
          <cell r="EO74">
            <v>0</v>
          </cell>
          <cell r="EP74">
            <v>0</v>
          </cell>
        </row>
        <row r="75">
          <cell r="A75">
            <v>68</v>
          </cell>
          <cell r="B75" t="str">
            <v>Teach Executive Seminar</v>
          </cell>
          <cell r="C75" t="str">
            <v>A</v>
          </cell>
          <cell r="D75" t="str">
            <v>Deliver Public Courses</v>
          </cell>
          <cell r="E75" t="str">
            <v>db</v>
          </cell>
          <cell r="F75" t="str">
            <v>Text Pages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>
            <v>0</v>
          </cell>
          <cell r="EN75">
            <v>0</v>
          </cell>
          <cell r="EO75">
            <v>0</v>
          </cell>
          <cell r="EP75">
            <v>0</v>
          </cell>
        </row>
        <row r="76">
          <cell r="A76">
            <v>69</v>
          </cell>
          <cell r="B76" t="str">
            <v>Teach Manager Training</v>
          </cell>
          <cell r="C76" t="str">
            <v>A</v>
          </cell>
          <cell r="D76" t="str">
            <v>Deliver Public Courses</v>
          </cell>
          <cell r="E76" t="str">
            <v>db</v>
          </cell>
          <cell r="F76" t="str">
            <v>Text Pages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0</v>
          </cell>
          <cell r="EI76">
            <v>0</v>
          </cell>
          <cell r="EJ76">
            <v>0</v>
          </cell>
          <cell r="EK76">
            <v>0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0</v>
          </cell>
        </row>
        <row r="77">
          <cell r="A77">
            <v>70</v>
          </cell>
          <cell r="B77" t="str">
            <v>Teach Intro to PP Course</v>
          </cell>
          <cell r="C77" t="str">
            <v>A</v>
          </cell>
          <cell r="D77" t="str">
            <v>Deliver Public Courses</v>
          </cell>
          <cell r="E77" t="str">
            <v>mph</v>
          </cell>
          <cell r="F77" t="str">
            <v>Text Pages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0</v>
          </cell>
          <cell r="EK77">
            <v>0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</row>
        <row r="78">
          <cell r="A78">
            <v>71</v>
          </cell>
          <cell r="B78" t="str">
            <v>Teach TSP Coach Training</v>
          </cell>
          <cell r="C78" t="str">
            <v>A</v>
          </cell>
          <cell r="D78" t="str">
            <v>Deliver Public Courses</v>
          </cell>
          <cell r="E78" t="str">
            <v>db</v>
          </cell>
          <cell r="F78" t="str">
            <v>Text Pages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F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0</v>
          </cell>
          <cell r="EK78">
            <v>0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</row>
        <row r="79">
          <cell r="A79">
            <v>72</v>
          </cell>
          <cell r="B79" t="str">
            <v>Conferences</v>
          </cell>
          <cell r="C79" t="str">
            <v>A</v>
          </cell>
          <cell r="D79" t="str">
            <v>Transition</v>
          </cell>
          <cell r="F79" t="str">
            <v>Text Pages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4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15</v>
          </cell>
          <cell r="DM79">
            <v>0</v>
          </cell>
          <cell r="DN79">
            <v>0</v>
          </cell>
          <cell r="DO79">
            <v>10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0.99999999999999833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</row>
        <row r="80">
          <cell r="A80">
            <v>73</v>
          </cell>
          <cell r="B80" t="str">
            <v>PSP/TSP Instructor/LC Workshop</v>
          </cell>
          <cell r="C80" t="str">
            <v>A</v>
          </cell>
          <cell r="D80" t="str">
            <v>Conferences</v>
          </cell>
          <cell r="F80" t="str">
            <v>Text Pages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>
            <v>0</v>
          </cell>
          <cell r="EN80">
            <v>0</v>
          </cell>
          <cell r="EO80">
            <v>0</v>
          </cell>
          <cell r="EP80">
            <v>0</v>
          </cell>
        </row>
        <row r="81">
          <cell r="A81">
            <v>74</v>
          </cell>
          <cell r="B81" t="str">
            <v>PSP/TSP Faculty Workshop</v>
          </cell>
          <cell r="C81" t="str">
            <v>A</v>
          </cell>
          <cell r="D81" t="str">
            <v>Conferences</v>
          </cell>
          <cell r="F81" t="str">
            <v>Text Pages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  <cell r="EB81">
            <v>0</v>
          </cell>
          <cell r="EC81">
            <v>0</v>
          </cell>
          <cell r="ED81">
            <v>0</v>
          </cell>
          <cell r="EE81">
            <v>0</v>
          </cell>
          <cell r="EF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</row>
        <row r="82">
          <cell r="A82">
            <v>75</v>
          </cell>
          <cell r="B82" t="str">
            <v>SEPG</v>
          </cell>
          <cell r="C82" t="str">
            <v>A</v>
          </cell>
          <cell r="D82" t="str">
            <v>Conferences</v>
          </cell>
          <cell r="F82" t="str">
            <v>Text Pages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4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15</v>
          </cell>
          <cell r="DM82">
            <v>0</v>
          </cell>
          <cell r="DN82">
            <v>0</v>
          </cell>
          <cell r="DO82">
            <v>10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0.99999999999999833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F82">
            <v>0</v>
          </cell>
          <cell r="EG82">
            <v>0</v>
          </cell>
          <cell r="EH82">
            <v>0</v>
          </cell>
          <cell r="EI82">
            <v>0</v>
          </cell>
          <cell r="EJ82">
            <v>0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</row>
        <row r="83">
          <cell r="A83">
            <v>76</v>
          </cell>
          <cell r="B83" t="str">
            <v>STC</v>
          </cell>
          <cell r="C83" t="str">
            <v>A</v>
          </cell>
          <cell r="D83" t="str">
            <v>Conferences</v>
          </cell>
          <cell r="F83" t="str">
            <v>Text Pages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  <cell r="EG83">
            <v>0</v>
          </cell>
          <cell r="EH83">
            <v>0</v>
          </cell>
          <cell r="EI83">
            <v>0</v>
          </cell>
          <cell r="EJ83">
            <v>0</v>
          </cell>
          <cell r="EK83">
            <v>0</v>
          </cell>
          <cell r="EL83">
            <v>0</v>
          </cell>
          <cell r="EM83">
            <v>0</v>
          </cell>
          <cell r="EN83">
            <v>0</v>
          </cell>
          <cell r="EO83">
            <v>0</v>
          </cell>
          <cell r="EP83">
            <v>0</v>
          </cell>
        </row>
        <row r="84">
          <cell r="A84">
            <v>77</v>
          </cell>
          <cell r="B84" t="str">
            <v>ESEPG</v>
          </cell>
          <cell r="C84" t="str">
            <v>A</v>
          </cell>
          <cell r="D84" t="str">
            <v>Conferences</v>
          </cell>
          <cell r="F84" t="str">
            <v>Text Pages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</row>
        <row r="85">
          <cell r="A85">
            <v>78</v>
          </cell>
          <cell r="B85" t="str">
            <v>SD West</v>
          </cell>
          <cell r="C85" t="str">
            <v>A</v>
          </cell>
          <cell r="D85" t="str">
            <v>Conferences</v>
          </cell>
          <cell r="F85" t="str">
            <v>Text Pages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0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</row>
        <row r="86">
          <cell r="A86">
            <v>79</v>
          </cell>
          <cell r="B86" t="str">
            <v>SEI Acquisition Conference</v>
          </cell>
          <cell r="C86" t="str">
            <v>A</v>
          </cell>
          <cell r="D86" t="str">
            <v>Conferences</v>
          </cell>
          <cell r="F86" t="str">
            <v>Text Pages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  <cell r="EB86">
            <v>0</v>
          </cell>
          <cell r="EC86">
            <v>0</v>
          </cell>
          <cell r="ED86">
            <v>0</v>
          </cell>
          <cell r="EE86">
            <v>0</v>
          </cell>
          <cell r="EF86">
            <v>0</v>
          </cell>
          <cell r="EG86">
            <v>0</v>
          </cell>
          <cell r="EH86">
            <v>0</v>
          </cell>
          <cell r="EI86">
            <v>0</v>
          </cell>
          <cell r="EJ86">
            <v>0</v>
          </cell>
          <cell r="EK86">
            <v>0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</row>
        <row r="87">
          <cell r="A87">
            <v>80</v>
          </cell>
          <cell r="B87" t="str">
            <v>TUG</v>
          </cell>
          <cell r="C87" t="str">
            <v>A</v>
          </cell>
          <cell r="D87" t="str">
            <v>Conferences</v>
          </cell>
          <cell r="F87" t="str">
            <v>Text Pages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0</v>
          </cell>
          <cell r="EH87">
            <v>0</v>
          </cell>
          <cell r="EI87">
            <v>0</v>
          </cell>
          <cell r="EJ87">
            <v>0</v>
          </cell>
          <cell r="EK87">
            <v>0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</row>
        <row r="88">
          <cell r="A88">
            <v>81</v>
          </cell>
          <cell r="B88" t="str">
            <v>ICSE</v>
          </cell>
          <cell r="C88" t="str">
            <v>A</v>
          </cell>
          <cell r="D88" t="str">
            <v>Conferences</v>
          </cell>
          <cell r="F88" t="str">
            <v>Text Pages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0</v>
          </cell>
          <cell r="EC88">
            <v>0</v>
          </cell>
          <cell r="ED88">
            <v>0</v>
          </cell>
          <cell r="EE88">
            <v>0</v>
          </cell>
          <cell r="EF88">
            <v>0</v>
          </cell>
          <cell r="EG88">
            <v>0</v>
          </cell>
          <cell r="EH88">
            <v>0</v>
          </cell>
          <cell r="EI88">
            <v>0</v>
          </cell>
          <cell r="EJ88">
            <v>0</v>
          </cell>
          <cell r="EK88">
            <v>0</v>
          </cell>
          <cell r="EL88">
            <v>0</v>
          </cell>
          <cell r="EM88">
            <v>0</v>
          </cell>
          <cell r="EN88">
            <v>0</v>
          </cell>
          <cell r="EO88">
            <v>0</v>
          </cell>
          <cell r="EP88">
            <v>0</v>
          </cell>
        </row>
        <row r="89">
          <cell r="A89">
            <v>82</v>
          </cell>
          <cell r="B89" t="str">
            <v>CMMI</v>
          </cell>
          <cell r="C89" t="str">
            <v>A</v>
          </cell>
          <cell r="D89" t="str">
            <v>Conferences</v>
          </cell>
          <cell r="F89" t="str">
            <v>Text Pages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  <cell r="EB89">
            <v>0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  <cell r="EG89">
            <v>0</v>
          </cell>
          <cell r="EH89">
            <v>0</v>
          </cell>
          <cell r="EI89">
            <v>0</v>
          </cell>
          <cell r="EJ89">
            <v>0</v>
          </cell>
          <cell r="EK89">
            <v>0</v>
          </cell>
          <cell r="EL89">
            <v>0</v>
          </cell>
          <cell r="EM89">
            <v>0</v>
          </cell>
          <cell r="EN89">
            <v>0</v>
          </cell>
          <cell r="EO89">
            <v>0</v>
          </cell>
          <cell r="EP89">
            <v>0</v>
          </cell>
        </row>
        <row r="90">
          <cell r="A90">
            <v>83</v>
          </cell>
          <cell r="B90" t="str">
            <v>SD East</v>
          </cell>
          <cell r="C90" t="str">
            <v>A</v>
          </cell>
          <cell r="D90" t="str">
            <v>Conferences</v>
          </cell>
          <cell r="F90" t="str">
            <v>Text Pages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0</v>
          </cell>
          <cell r="EF90">
            <v>0</v>
          </cell>
          <cell r="EG90">
            <v>0</v>
          </cell>
          <cell r="EH90">
            <v>0</v>
          </cell>
          <cell r="EI90">
            <v>0</v>
          </cell>
          <cell r="EJ90">
            <v>0</v>
          </cell>
          <cell r="EK90">
            <v>0</v>
          </cell>
          <cell r="EL90">
            <v>0</v>
          </cell>
          <cell r="EM90">
            <v>0</v>
          </cell>
          <cell r="EN90">
            <v>0</v>
          </cell>
          <cell r="EO90">
            <v>0</v>
          </cell>
          <cell r="EP90">
            <v>0</v>
          </cell>
        </row>
        <row r="91">
          <cell r="A91">
            <v>84</v>
          </cell>
          <cell r="B91" t="str">
            <v>TSP Launch Coach Observations</v>
          </cell>
          <cell r="C91" t="str">
            <v>A</v>
          </cell>
          <cell r="D91" t="str">
            <v>Transition</v>
          </cell>
          <cell r="F91" t="str">
            <v>Text Pages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0</v>
          </cell>
          <cell r="EL91">
            <v>0</v>
          </cell>
          <cell r="EM91">
            <v>0</v>
          </cell>
          <cell r="EN91">
            <v>0</v>
          </cell>
          <cell r="EO91">
            <v>0</v>
          </cell>
          <cell r="EP91">
            <v>0</v>
          </cell>
        </row>
        <row r="92">
          <cell r="A92">
            <v>85</v>
          </cell>
          <cell r="B92" t="str">
            <v>TSP Tool Evaluations</v>
          </cell>
          <cell r="C92" t="str">
            <v>A</v>
          </cell>
          <cell r="D92" t="str">
            <v>Transition</v>
          </cell>
          <cell r="E92" t="str">
            <v>jwo</v>
          </cell>
          <cell r="F92" t="str">
            <v>Text Pages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0</v>
          </cell>
          <cell r="EM92">
            <v>0</v>
          </cell>
          <cell r="EN92">
            <v>0</v>
          </cell>
          <cell r="EO92">
            <v>0</v>
          </cell>
          <cell r="EP92">
            <v>0</v>
          </cell>
        </row>
        <row r="93">
          <cell r="A93">
            <v>86</v>
          </cell>
          <cell r="B93" t="str">
            <v>Transition - General</v>
          </cell>
          <cell r="C93" t="str">
            <v>A</v>
          </cell>
          <cell r="D93" t="str">
            <v>Transition</v>
          </cell>
          <cell r="F93" t="str">
            <v>Text Pages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  <cell r="EB93">
            <v>0</v>
          </cell>
          <cell r="EC93">
            <v>0</v>
          </cell>
          <cell r="ED93">
            <v>0</v>
          </cell>
          <cell r="EE93">
            <v>0</v>
          </cell>
          <cell r="EF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M93">
            <v>0</v>
          </cell>
          <cell r="EN93">
            <v>0</v>
          </cell>
          <cell r="EO93">
            <v>0</v>
          </cell>
          <cell r="EP93">
            <v>0</v>
          </cell>
        </row>
        <row r="94">
          <cell r="A94">
            <v>87</v>
          </cell>
          <cell r="B94" t="str">
            <v>TSP Effectiveness Report</v>
          </cell>
          <cell r="C94" t="str">
            <v>A</v>
          </cell>
          <cell r="D94" t="str">
            <v>2004 plan</v>
          </cell>
          <cell r="E94" t="str">
            <v>nd</v>
          </cell>
          <cell r="F94" t="str">
            <v>Text Pages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</row>
        <row r="95">
          <cell r="A95">
            <v>88</v>
          </cell>
          <cell r="B95" t="str">
            <v>Web site</v>
          </cell>
          <cell r="C95" t="str">
            <v>A</v>
          </cell>
          <cell r="D95" t="str">
            <v>Transition</v>
          </cell>
          <cell r="F95" t="str">
            <v>Text Pages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</row>
        <row r="96">
          <cell r="A96">
            <v>89</v>
          </cell>
          <cell r="B96" t="str">
            <v>Public Web Site</v>
          </cell>
          <cell r="C96" t="str">
            <v>A</v>
          </cell>
          <cell r="D96" t="str">
            <v>Web site</v>
          </cell>
          <cell r="E96" t="str">
            <v>jdm</v>
          </cell>
          <cell r="F96" t="str">
            <v>Text Pages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0</v>
          </cell>
          <cell r="EK96">
            <v>0</v>
          </cell>
          <cell r="EL96">
            <v>0</v>
          </cell>
          <cell r="EM96">
            <v>0</v>
          </cell>
          <cell r="EN96">
            <v>0</v>
          </cell>
          <cell r="EO96">
            <v>0</v>
          </cell>
          <cell r="EP96">
            <v>0</v>
          </cell>
        </row>
        <row r="97">
          <cell r="A97">
            <v>90</v>
          </cell>
          <cell r="B97" t="str">
            <v>TP Web Site</v>
          </cell>
          <cell r="C97" t="str">
            <v>A</v>
          </cell>
          <cell r="D97" t="str">
            <v>Web site</v>
          </cell>
          <cell r="E97" t="str">
            <v>nd</v>
          </cell>
          <cell r="F97" t="str">
            <v>Text Pages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  <cell r="ED97">
            <v>0</v>
          </cell>
          <cell r="EE97">
            <v>0</v>
          </cell>
          <cell r="EF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0</v>
          </cell>
          <cell r="EK97">
            <v>0</v>
          </cell>
          <cell r="EL97">
            <v>0</v>
          </cell>
          <cell r="EM97">
            <v>0</v>
          </cell>
          <cell r="EN97">
            <v>0</v>
          </cell>
          <cell r="EO97">
            <v>0</v>
          </cell>
          <cell r="EP97">
            <v>0</v>
          </cell>
        </row>
        <row r="98">
          <cell r="A98">
            <v>91</v>
          </cell>
          <cell r="B98" t="str">
            <v>Academic Transition</v>
          </cell>
          <cell r="C98" t="str">
            <v>A</v>
          </cell>
          <cell r="D98" t="str">
            <v>Transition</v>
          </cell>
          <cell r="F98" t="str">
            <v>Text Pages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</row>
        <row r="99">
          <cell r="A99">
            <v>92</v>
          </cell>
          <cell r="B99" t="str">
            <v>Status Report</v>
          </cell>
          <cell r="C99" t="str">
            <v>A</v>
          </cell>
          <cell r="D99" t="str">
            <v>Academic Transition</v>
          </cell>
          <cell r="F99" t="str">
            <v>Text Pages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</row>
        <row r="100">
          <cell r="A100">
            <v>93</v>
          </cell>
          <cell r="B100" t="str">
            <v>Action Report</v>
          </cell>
          <cell r="C100" t="str">
            <v>A</v>
          </cell>
          <cell r="D100" t="str">
            <v>Academic Transition</v>
          </cell>
          <cell r="F100" t="str">
            <v>Text Pages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</row>
        <row r="101">
          <cell r="A101">
            <v>94</v>
          </cell>
          <cell r="B101" t="str">
            <v>New faculty workshop</v>
          </cell>
          <cell r="C101" t="str">
            <v>A</v>
          </cell>
          <cell r="D101" t="str">
            <v>Academic Transition</v>
          </cell>
          <cell r="F101" t="str">
            <v>Text Pages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  <cell r="EB101">
            <v>0</v>
          </cell>
          <cell r="EC101">
            <v>0</v>
          </cell>
          <cell r="ED101">
            <v>0</v>
          </cell>
          <cell r="EE101">
            <v>0</v>
          </cell>
          <cell r="EF101">
            <v>0</v>
          </cell>
          <cell r="EG101">
            <v>0</v>
          </cell>
          <cell r="EH101">
            <v>0</v>
          </cell>
          <cell r="EI101">
            <v>0</v>
          </cell>
          <cell r="EJ101">
            <v>0</v>
          </cell>
          <cell r="EK101">
            <v>0</v>
          </cell>
          <cell r="EL101">
            <v>0</v>
          </cell>
          <cell r="EM101">
            <v>0</v>
          </cell>
          <cell r="EN101">
            <v>0</v>
          </cell>
          <cell r="EO101">
            <v>0</v>
          </cell>
          <cell r="EP101">
            <v>0</v>
          </cell>
        </row>
        <row r="102">
          <cell r="A102">
            <v>95</v>
          </cell>
          <cell r="B102" t="str">
            <v>Faculty support materials</v>
          </cell>
          <cell r="C102" t="str">
            <v>A</v>
          </cell>
          <cell r="D102" t="str">
            <v>Academic Transition</v>
          </cell>
          <cell r="F102" t="str">
            <v>Text Pages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  <cell r="ED102">
            <v>0</v>
          </cell>
          <cell r="EE102">
            <v>0</v>
          </cell>
          <cell r="EF102">
            <v>0</v>
          </cell>
          <cell r="EG102">
            <v>0</v>
          </cell>
          <cell r="EH102">
            <v>0</v>
          </cell>
          <cell r="EI102">
            <v>0</v>
          </cell>
          <cell r="EJ102">
            <v>0</v>
          </cell>
          <cell r="EK102">
            <v>0</v>
          </cell>
          <cell r="EL102">
            <v>0</v>
          </cell>
          <cell r="EM102">
            <v>0</v>
          </cell>
          <cell r="EN102">
            <v>0</v>
          </cell>
          <cell r="EO102">
            <v>0</v>
          </cell>
          <cell r="EP102">
            <v>0</v>
          </cell>
        </row>
        <row r="103">
          <cell r="A103">
            <v>96</v>
          </cell>
          <cell r="B103" t="str">
            <v>Assessment</v>
          </cell>
          <cell r="C103" t="str">
            <v>A</v>
          </cell>
          <cell r="D103" t="str">
            <v>Academic Transition</v>
          </cell>
          <cell r="F103" t="str">
            <v>Text Pages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0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0</v>
          </cell>
          <cell r="EM103">
            <v>0</v>
          </cell>
          <cell r="EN103">
            <v>0</v>
          </cell>
          <cell r="EO103">
            <v>0</v>
          </cell>
          <cell r="EP103">
            <v>0</v>
          </cell>
        </row>
        <row r="104">
          <cell r="A104">
            <v>97</v>
          </cell>
          <cell r="B104" t="str">
            <v>WSH Other</v>
          </cell>
          <cell r="C104" t="str">
            <v>A</v>
          </cell>
          <cell r="D104" t="str">
            <v>2004 plan</v>
          </cell>
          <cell r="E104" t="str">
            <v>wsh</v>
          </cell>
          <cell r="F104" t="str">
            <v>Text Pages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</v>
          </cell>
          <cell r="EP104">
            <v>0</v>
          </cell>
        </row>
        <row r="105">
          <cell r="A105">
            <v>98</v>
          </cell>
          <cell r="B105" t="str">
            <v>WSH Work</v>
          </cell>
          <cell r="C105" t="str">
            <v>A</v>
          </cell>
          <cell r="D105" t="str">
            <v>2004 plan</v>
          </cell>
          <cell r="E105" t="str">
            <v>wsh</v>
          </cell>
          <cell r="F105" t="str">
            <v>Text Pages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DY105">
            <v>0</v>
          </cell>
          <cell r="DZ105">
            <v>0</v>
          </cell>
          <cell r="EA105">
            <v>0</v>
          </cell>
          <cell r="EB105">
            <v>0</v>
          </cell>
          <cell r="EC105">
            <v>0</v>
          </cell>
          <cell r="ED105">
            <v>0</v>
          </cell>
          <cell r="EE105">
            <v>0</v>
          </cell>
          <cell r="EF105">
            <v>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</v>
          </cell>
          <cell r="EP105">
            <v>0</v>
          </cell>
        </row>
        <row r="106">
          <cell r="A106">
            <v>99</v>
          </cell>
          <cell r="B106" t="str">
            <v>WSH Talks</v>
          </cell>
          <cell r="C106" t="str">
            <v>A</v>
          </cell>
          <cell r="D106" t="str">
            <v>WSH Work</v>
          </cell>
          <cell r="E106" t="str">
            <v>wsh</v>
          </cell>
          <cell r="F106" t="str">
            <v>Text Pages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E106">
            <v>0</v>
          </cell>
          <cell r="EF106">
            <v>0</v>
          </cell>
          <cell r="EG106">
            <v>0</v>
          </cell>
          <cell r="EH106">
            <v>0</v>
          </cell>
          <cell r="EI106">
            <v>0</v>
          </cell>
          <cell r="EJ106">
            <v>0</v>
          </cell>
          <cell r="EK106">
            <v>0</v>
          </cell>
          <cell r="EL106">
            <v>0</v>
          </cell>
          <cell r="EM106">
            <v>0</v>
          </cell>
          <cell r="EN106">
            <v>0</v>
          </cell>
          <cell r="EO106">
            <v>0</v>
          </cell>
          <cell r="EP106">
            <v>0</v>
          </cell>
        </row>
        <row r="107">
          <cell r="A107">
            <v>100</v>
          </cell>
          <cell r="B107" t="str">
            <v>WSH Miscellaneous</v>
          </cell>
          <cell r="C107" t="str">
            <v>A</v>
          </cell>
          <cell r="D107" t="str">
            <v>WSH Work</v>
          </cell>
          <cell r="E107" t="str">
            <v>wsh</v>
          </cell>
          <cell r="F107" t="str">
            <v>Text Pages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</row>
        <row r="108">
          <cell r="A108">
            <v>101</v>
          </cell>
          <cell r="B108" t="str">
            <v>WSH Papers</v>
          </cell>
          <cell r="C108" t="str">
            <v>A</v>
          </cell>
          <cell r="D108" t="str">
            <v>WSH Work</v>
          </cell>
          <cell r="E108" t="str">
            <v>wsh</v>
          </cell>
          <cell r="F108" t="str">
            <v>Text Pages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</row>
        <row r="109">
          <cell r="A109">
            <v>102</v>
          </cell>
          <cell r="B109" t="str">
            <v>WSH Columns</v>
          </cell>
          <cell r="C109" t="str">
            <v>A</v>
          </cell>
          <cell r="D109" t="str">
            <v>WSH Work</v>
          </cell>
          <cell r="E109" t="str">
            <v>wsh</v>
          </cell>
          <cell r="F109" t="str">
            <v>Text Pages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0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</row>
        <row r="110">
          <cell r="A110">
            <v>103</v>
          </cell>
          <cell r="B110" t="str">
            <v>TSP Tool Support</v>
          </cell>
          <cell r="C110" t="str">
            <v>A</v>
          </cell>
          <cell r="D110" t="str">
            <v>Product development</v>
          </cell>
          <cell r="E110" t="str">
            <v>jwo</v>
          </cell>
          <cell r="F110" t="str">
            <v>Text Pages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7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18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4</v>
          </cell>
          <cell r="CM110">
            <v>0</v>
          </cell>
          <cell r="CN110">
            <v>0</v>
          </cell>
          <cell r="CO110">
            <v>0</v>
          </cell>
          <cell r="CP110">
            <v>1</v>
          </cell>
          <cell r="CQ110">
            <v>17</v>
          </cell>
          <cell r="CR110">
            <v>0</v>
          </cell>
          <cell r="CS110">
            <v>0</v>
          </cell>
          <cell r="CT110">
            <v>3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3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2</v>
          </cell>
          <cell r="DI110">
            <v>1</v>
          </cell>
          <cell r="DJ110">
            <v>0</v>
          </cell>
          <cell r="DK110">
            <v>0</v>
          </cell>
          <cell r="DL110">
            <v>22</v>
          </cell>
          <cell r="DM110">
            <v>5</v>
          </cell>
          <cell r="DN110">
            <v>0</v>
          </cell>
          <cell r="DO110">
            <v>0</v>
          </cell>
          <cell r="DP110">
            <v>6</v>
          </cell>
          <cell r="DQ110">
            <v>0</v>
          </cell>
          <cell r="DR110">
            <v>0</v>
          </cell>
          <cell r="DS110">
            <v>0</v>
          </cell>
          <cell r="DT110">
            <v>3</v>
          </cell>
          <cell r="DU110">
            <v>0</v>
          </cell>
          <cell r="DV110">
            <v>0</v>
          </cell>
          <cell r="DW110">
            <v>1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2.6947222222222211</v>
          </cell>
          <cell r="EE110">
            <v>0</v>
          </cell>
          <cell r="EF110">
            <v>0</v>
          </cell>
          <cell r="EG110">
            <v>0</v>
          </cell>
          <cell r="EH110">
            <v>7.7249999999999996</v>
          </cell>
          <cell r="EI110">
            <v>2.9222222222222225</v>
          </cell>
          <cell r="EJ110">
            <v>0</v>
          </cell>
          <cell r="EK110">
            <v>0</v>
          </cell>
          <cell r="EL110">
            <v>0.75777777777777855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</row>
        <row r="111">
          <cell r="A111">
            <v>104</v>
          </cell>
          <cell r="B111" t="str">
            <v>ISAM</v>
          </cell>
          <cell r="C111" t="str">
            <v>A</v>
          </cell>
          <cell r="D111" t="str">
            <v>Mature TSP</v>
          </cell>
          <cell r="E111" t="str">
            <v>adc</v>
          </cell>
          <cell r="F111" t="str">
            <v>Text Pages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2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6</v>
          </cell>
          <cell r="DL111">
            <v>0</v>
          </cell>
          <cell r="DM111">
            <v>0</v>
          </cell>
          <cell r="DN111">
            <v>0</v>
          </cell>
          <cell r="DO111">
            <v>2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</row>
        <row r="112">
          <cell r="A112">
            <v>105</v>
          </cell>
          <cell r="B112" t="str">
            <v>ISAM Exec Course</v>
          </cell>
          <cell r="C112" t="str">
            <v>A</v>
          </cell>
          <cell r="D112" t="str">
            <v>ISAM</v>
          </cell>
          <cell r="E112" t="str">
            <v>adc</v>
          </cell>
          <cell r="F112" t="str">
            <v>Text Pages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</row>
        <row r="113">
          <cell r="A113">
            <v>106</v>
          </cell>
          <cell r="B113" t="str">
            <v>ISAM PM Workshop</v>
          </cell>
          <cell r="C113" t="str">
            <v>A</v>
          </cell>
          <cell r="D113" t="str">
            <v>ISAM</v>
          </cell>
          <cell r="E113" t="str">
            <v>adc</v>
          </cell>
          <cell r="F113" t="str">
            <v>Text Pages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0</v>
          </cell>
          <cell r="DS113">
            <v>0</v>
          </cell>
          <cell r="DT113">
            <v>0</v>
          </cell>
          <cell r="DU113">
            <v>0</v>
          </cell>
          <cell r="DV113">
            <v>0</v>
          </cell>
          <cell r="DW113">
            <v>0</v>
          </cell>
          <cell r="DX113">
            <v>0</v>
          </cell>
          <cell r="DY113">
            <v>0</v>
          </cell>
          <cell r="DZ113">
            <v>0</v>
          </cell>
          <cell r="EA113">
            <v>0</v>
          </cell>
          <cell r="EB113">
            <v>0</v>
          </cell>
          <cell r="EC113">
            <v>0</v>
          </cell>
          <cell r="ED113">
            <v>0</v>
          </cell>
          <cell r="EE113">
            <v>0</v>
          </cell>
          <cell r="EF113">
            <v>0</v>
          </cell>
          <cell r="EG113">
            <v>0</v>
          </cell>
          <cell r="EH113">
            <v>0</v>
          </cell>
          <cell r="EI113">
            <v>0</v>
          </cell>
          <cell r="EJ113">
            <v>0</v>
          </cell>
          <cell r="EK113">
            <v>0</v>
          </cell>
          <cell r="EL113">
            <v>0</v>
          </cell>
          <cell r="EM113">
            <v>0</v>
          </cell>
          <cell r="EN113">
            <v>0</v>
          </cell>
          <cell r="EO113">
            <v>0</v>
          </cell>
          <cell r="EP113">
            <v>0</v>
          </cell>
        </row>
        <row r="114">
          <cell r="A114">
            <v>107</v>
          </cell>
          <cell r="B114" t="str">
            <v>ISAM General</v>
          </cell>
          <cell r="C114" t="str">
            <v>A</v>
          </cell>
          <cell r="D114" t="str">
            <v>ISAM</v>
          </cell>
          <cell r="E114" t="str">
            <v>adc</v>
          </cell>
          <cell r="F114" t="str">
            <v>Text Pages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  <cell r="EB114">
            <v>0</v>
          </cell>
          <cell r="EC114">
            <v>0</v>
          </cell>
          <cell r="ED114">
            <v>0</v>
          </cell>
          <cell r="EE114">
            <v>0</v>
          </cell>
          <cell r="EF114">
            <v>0</v>
          </cell>
          <cell r="EG114">
            <v>0</v>
          </cell>
          <cell r="EH114">
            <v>0</v>
          </cell>
          <cell r="EI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>
            <v>0</v>
          </cell>
          <cell r="EO114">
            <v>0</v>
          </cell>
          <cell r="EP114">
            <v>0</v>
          </cell>
        </row>
        <row r="115">
          <cell r="A115">
            <v>108</v>
          </cell>
          <cell r="B115" t="str">
            <v>ISAM Pilot AMCOM</v>
          </cell>
          <cell r="C115" t="str">
            <v>A</v>
          </cell>
          <cell r="D115" t="str">
            <v>ISAM</v>
          </cell>
          <cell r="E115" t="str">
            <v>adc</v>
          </cell>
          <cell r="F115" t="str">
            <v>Text Pages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2</v>
          </cell>
          <cell r="DE115">
            <v>0</v>
          </cell>
          <cell r="DF115">
            <v>0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  <cell r="DK115">
            <v>6</v>
          </cell>
          <cell r="DL115">
            <v>0</v>
          </cell>
          <cell r="DM115">
            <v>0</v>
          </cell>
          <cell r="DN115">
            <v>0</v>
          </cell>
          <cell r="DO115">
            <v>2</v>
          </cell>
          <cell r="DP115">
            <v>0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0</v>
          </cell>
          <cell r="EH115">
            <v>0</v>
          </cell>
          <cell r="EI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</row>
        <row r="116">
          <cell r="A116">
            <v>109</v>
          </cell>
          <cell r="B116" t="str">
            <v>ISAM Pilot TACOM</v>
          </cell>
          <cell r="C116" t="str">
            <v>A</v>
          </cell>
          <cell r="D116" t="str">
            <v>ISAM</v>
          </cell>
          <cell r="E116" t="str">
            <v>adc</v>
          </cell>
          <cell r="F116" t="str">
            <v>Text Pages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</row>
        <row r="117">
          <cell r="A117">
            <v>110</v>
          </cell>
          <cell r="B117" t="str">
            <v>ISAM Support for AMCOM</v>
          </cell>
          <cell r="C117" t="str">
            <v>A</v>
          </cell>
          <cell r="D117" t="str">
            <v>ISAM Pilot AMCOM</v>
          </cell>
          <cell r="E117" t="str">
            <v>adc</v>
          </cell>
          <cell r="F117" t="str">
            <v>Text Pages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2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6</v>
          </cell>
          <cell r="DL117">
            <v>0</v>
          </cell>
          <cell r="DM117">
            <v>0</v>
          </cell>
          <cell r="DN117">
            <v>0</v>
          </cell>
          <cell r="DO117">
            <v>2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</row>
        <row r="118">
          <cell r="A118">
            <v>111</v>
          </cell>
          <cell r="B118" t="str">
            <v>ISAM Measurement and Tracking Plan</v>
          </cell>
          <cell r="C118" t="str">
            <v>A</v>
          </cell>
          <cell r="D118" t="str">
            <v>ISAM Pilot AMCOM</v>
          </cell>
          <cell r="E118" t="str">
            <v>adc</v>
          </cell>
          <cell r="F118" t="str">
            <v>Text Pages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</row>
        <row r="119">
          <cell r="A119">
            <v>112</v>
          </cell>
          <cell r="B119" t="str">
            <v>cpg-other</v>
          </cell>
          <cell r="C119" t="str">
            <v>A</v>
          </cell>
          <cell r="D119" t="str">
            <v>SYSTEM</v>
          </cell>
          <cell r="E119" t="str">
            <v>cpg</v>
          </cell>
          <cell r="F119" t="str">
            <v>Text Pages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</row>
        <row r="120">
          <cell r="A120">
            <v>113</v>
          </cell>
          <cell r="B120" t="str">
            <v>chair sepg 2004</v>
          </cell>
          <cell r="C120" t="str">
            <v>A</v>
          </cell>
          <cell r="D120" t="str">
            <v>cpg-other</v>
          </cell>
          <cell r="E120" t="str">
            <v>cpg</v>
          </cell>
          <cell r="F120" t="str">
            <v>Text Pages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  <cell r="EB120">
            <v>0</v>
          </cell>
          <cell r="EC120">
            <v>0</v>
          </cell>
          <cell r="ED120">
            <v>0</v>
          </cell>
          <cell r="EE120">
            <v>0</v>
          </cell>
          <cell r="EF120">
            <v>0</v>
          </cell>
          <cell r="EG120">
            <v>0</v>
          </cell>
          <cell r="EH120">
            <v>0</v>
          </cell>
          <cell r="EI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</row>
        <row r="121">
          <cell r="A121">
            <v>114</v>
          </cell>
          <cell r="B121" t="str">
            <v>cmmi for small teams</v>
          </cell>
          <cell r="C121" t="str">
            <v>A</v>
          </cell>
          <cell r="D121" t="str">
            <v>cpg-other</v>
          </cell>
          <cell r="E121" t="str">
            <v>cpg</v>
          </cell>
          <cell r="F121" t="str">
            <v>Text Pages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0</v>
          </cell>
          <cell r="EC121">
            <v>0</v>
          </cell>
          <cell r="ED121">
            <v>0</v>
          </cell>
          <cell r="EE121">
            <v>0</v>
          </cell>
          <cell r="EF121">
            <v>0</v>
          </cell>
          <cell r="EG121">
            <v>0</v>
          </cell>
          <cell r="EH121">
            <v>0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>
            <v>0</v>
          </cell>
          <cell r="EO121">
            <v>0</v>
          </cell>
          <cell r="EP121">
            <v>0</v>
          </cell>
        </row>
        <row r="122">
          <cell r="A122">
            <v>115</v>
          </cell>
          <cell r="B122" t="str">
            <v>IPRC</v>
          </cell>
          <cell r="C122" t="str">
            <v>A</v>
          </cell>
          <cell r="D122" t="str">
            <v>cpg-other</v>
          </cell>
          <cell r="E122" t="str">
            <v>cpg</v>
          </cell>
          <cell r="F122" t="str">
            <v>Text Pages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0</v>
          </cell>
          <cell r="DI122">
            <v>0</v>
          </cell>
          <cell r="DJ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0</v>
          </cell>
          <cell r="EH122">
            <v>0</v>
          </cell>
          <cell r="EI122">
            <v>0</v>
          </cell>
          <cell r="EJ122">
            <v>0</v>
          </cell>
          <cell r="EK122">
            <v>0</v>
          </cell>
          <cell r="EL122">
            <v>0</v>
          </cell>
          <cell r="EM122">
            <v>0</v>
          </cell>
          <cell r="EN122">
            <v>0</v>
          </cell>
          <cell r="EO122">
            <v>0</v>
          </cell>
          <cell r="EP122">
            <v>0</v>
          </cell>
        </row>
        <row r="123">
          <cell r="A123">
            <v>116</v>
          </cell>
          <cell r="B123" t="str">
            <v>Team Role Work</v>
          </cell>
          <cell r="C123" t="str">
            <v>A</v>
          </cell>
          <cell r="D123" t="str">
            <v>2004 plan</v>
          </cell>
          <cell r="E123" t="str">
            <v>jwo</v>
          </cell>
          <cell r="F123" t="str">
            <v>Text Pages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12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</row>
        <row r="124">
          <cell r="A124">
            <v>117</v>
          </cell>
          <cell r="B124" t="str">
            <v>Team Config Mgt</v>
          </cell>
          <cell r="C124" t="str">
            <v>A</v>
          </cell>
          <cell r="D124" t="str">
            <v>Team Role Work</v>
          </cell>
          <cell r="E124" t="str">
            <v>db</v>
          </cell>
          <cell r="F124" t="str">
            <v>Text Pages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12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</row>
        <row r="125">
          <cell r="A125">
            <v>118</v>
          </cell>
          <cell r="B125" t="str">
            <v>Process Manager</v>
          </cell>
          <cell r="C125" t="str">
            <v>A</v>
          </cell>
          <cell r="D125" t="str">
            <v>Team Role Work</v>
          </cell>
          <cell r="E125" t="str">
            <v>jlg</v>
          </cell>
          <cell r="F125" t="str">
            <v>Text Pages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  <cell r="DV125">
            <v>0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  <cell r="EB125">
            <v>0</v>
          </cell>
          <cell r="EC125">
            <v>0</v>
          </cell>
          <cell r="ED125">
            <v>0</v>
          </cell>
          <cell r="EE125">
            <v>0</v>
          </cell>
          <cell r="EF125">
            <v>0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  <cell r="EK125">
            <v>0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</row>
        <row r="126">
          <cell r="A126">
            <v>119</v>
          </cell>
          <cell r="B126" t="str">
            <v>Plan Manager</v>
          </cell>
          <cell r="C126" t="str">
            <v>A</v>
          </cell>
          <cell r="D126" t="str">
            <v>Team Role Work</v>
          </cell>
          <cell r="E126" t="str">
            <v>aww</v>
          </cell>
          <cell r="F126" t="str">
            <v>Text Pages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</v>
          </cell>
          <cell r="EF126">
            <v>0</v>
          </cell>
          <cell r="EG126">
            <v>0</v>
          </cell>
          <cell r="EH126">
            <v>0</v>
          </cell>
          <cell r="EI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</row>
        <row r="127">
          <cell r="A127">
            <v>120</v>
          </cell>
          <cell r="B127" t="str">
            <v>Quality Manager</v>
          </cell>
          <cell r="C127" t="str">
            <v>A</v>
          </cell>
          <cell r="D127" t="str">
            <v>Team Role Work</v>
          </cell>
          <cell r="E127" t="str">
            <v>dsw</v>
          </cell>
          <cell r="F127" t="str">
            <v>Text Pages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</row>
        <row r="128">
          <cell r="A128">
            <v>121</v>
          </cell>
          <cell r="B128" t="str">
            <v>Support Manager</v>
          </cell>
          <cell r="C128" t="str">
            <v>A</v>
          </cell>
          <cell r="D128" t="str">
            <v>Team Role Work</v>
          </cell>
          <cell r="E128" t="str">
            <v>db</v>
          </cell>
          <cell r="F128" t="str">
            <v>Text Pages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0</v>
          </cell>
          <cell r="DA128">
            <v>0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0</v>
          </cell>
          <cell r="DH128">
            <v>0</v>
          </cell>
          <cell r="DI128">
            <v>0</v>
          </cell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>
            <v>0</v>
          </cell>
          <cell r="EO128">
            <v>0</v>
          </cell>
          <cell r="EP128">
            <v>0</v>
          </cell>
        </row>
        <row r="129">
          <cell r="A129">
            <v>122</v>
          </cell>
          <cell r="B129" t="str">
            <v>Data Analysis Manager</v>
          </cell>
          <cell r="C129" t="str">
            <v>A</v>
          </cell>
          <cell r="D129" t="str">
            <v>Team Role Work</v>
          </cell>
          <cell r="E129" t="str">
            <v>adc</v>
          </cell>
          <cell r="F129" t="str">
            <v>Text Pages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</row>
        <row r="130">
          <cell r="A130">
            <v>123</v>
          </cell>
          <cell r="B130" t="str">
            <v>Data Studies</v>
          </cell>
          <cell r="C130" t="str">
            <v>A</v>
          </cell>
          <cell r="D130" t="str">
            <v>Data Analysis Manager</v>
          </cell>
          <cell r="E130" t="str">
            <v>adc</v>
          </cell>
          <cell r="F130" t="str">
            <v>Text Pages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E130">
            <v>0</v>
          </cell>
          <cell r="EF130">
            <v>0</v>
          </cell>
          <cell r="EG130">
            <v>0</v>
          </cell>
          <cell r="EH130">
            <v>0</v>
          </cell>
          <cell r="EI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</row>
        <row r="131">
          <cell r="A131">
            <v>124</v>
          </cell>
          <cell r="B131" t="str">
            <v>Data Analysis - General</v>
          </cell>
          <cell r="C131" t="str">
            <v>A</v>
          </cell>
          <cell r="D131" t="str">
            <v>Data Analysis Manager</v>
          </cell>
          <cell r="E131" t="str">
            <v>adc</v>
          </cell>
          <cell r="F131" t="str">
            <v>Text Pages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</row>
      </sheetData>
      <sheetData sheetId="12"/>
      <sheetData sheetId="13">
        <row r="7">
          <cell r="A7" t="str">
            <v>Assembly</v>
          </cell>
          <cell r="B7" t="str">
            <v>Phase</v>
          </cell>
          <cell r="C7" t="str">
            <v>Task</v>
          </cell>
          <cell r="D7" t="str">
            <v>Team Leader</v>
          </cell>
          <cell r="E7" t="str">
            <v>Customer Interface Manager</v>
          </cell>
          <cell r="F7" t="str">
            <v>Design Manager</v>
          </cell>
          <cell r="G7" t="str">
            <v>Implementation Manager</v>
          </cell>
          <cell r="H7" t="str">
            <v>Planning Manager</v>
          </cell>
          <cell r="I7" t="str">
            <v>License Manager</v>
          </cell>
          <cell r="J7" t="str">
            <v>Total Resource Hours</v>
          </cell>
          <cell r="K7" t="str">
            <v>Resources</v>
          </cell>
          <cell r="L7" t="str">
            <v>Estimated Size</v>
          </cell>
          <cell r="M7" t="str">
            <v>Size Measure</v>
          </cell>
          <cell r="N7" t="str">
            <v>Rate (per Hr.)</v>
          </cell>
          <cell r="O7" t="str">
            <v>Estimated Hours</v>
          </cell>
          <cell r="P7" t="str">
            <v>Engrs</v>
          </cell>
          <cell r="Q7" t="str">
            <v>Plan Hours</v>
          </cell>
          <cell r="R7" t="str">
            <v>Plan Date</v>
          </cell>
          <cell r="S7" t="str">
            <v>Plan Week</v>
          </cell>
          <cell r="T7" t="str">
            <v>Actual Hours</v>
          </cell>
          <cell r="U7" t="str">
            <v>Actual Date</v>
          </cell>
          <cell r="V7" t="str">
            <v>Actual Week</v>
          </cell>
          <cell r="W7" t="str">
            <v>Earned Value</v>
          </cell>
          <cell r="X7" t="str">
            <v>Cumulative EV</v>
          </cell>
          <cell r="Y7" t="str">
            <v>Cumulative Plan Hours</v>
          </cell>
          <cell r="Z7" t="str">
            <v>Cumulative Plan Value</v>
          </cell>
          <cell r="AA7" t="str">
            <v>Plan Value</v>
          </cell>
          <cell r="AC7" t="str">
            <v>Predicted Date</v>
          </cell>
          <cell r="AD7" t="str">
            <v>Plan Date + Current Slip</v>
          </cell>
          <cell r="AE7" t="str">
            <v>Committed Date</v>
          </cell>
          <cell r="AF7" t="str">
            <v>Baseline Date</v>
          </cell>
        </row>
        <row r="8">
          <cell r="Q8">
            <v>0</v>
          </cell>
          <cell r="R8">
            <v>38124</v>
          </cell>
          <cell r="S8">
            <v>1</v>
          </cell>
          <cell r="T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</row>
        <row r="9">
          <cell r="C9" t="str">
            <v>***Completed Tasks</v>
          </cell>
          <cell r="Q9">
            <v>0</v>
          </cell>
          <cell r="R9">
            <v>38124</v>
          </cell>
          <cell r="S9">
            <v>1</v>
          </cell>
          <cell r="T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</row>
        <row r="10">
          <cell r="A10" t="str">
            <v>SYSTEM</v>
          </cell>
          <cell r="B10" t="str">
            <v>PLAN</v>
          </cell>
          <cell r="C10" t="str">
            <v>SEI TSP Team Launch MAY 17-21</v>
          </cell>
          <cell r="K10" t="str">
            <v>all</v>
          </cell>
          <cell r="O10">
            <v>30</v>
          </cell>
          <cell r="P10">
            <v>1</v>
          </cell>
          <cell r="Q10">
            <v>30</v>
          </cell>
          <cell r="R10">
            <v>38124</v>
          </cell>
          <cell r="S10">
            <v>1</v>
          </cell>
          <cell r="T10">
            <v>25.180277777777782</v>
          </cell>
          <cell r="U10">
            <v>38128</v>
          </cell>
          <cell r="V10">
            <v>1</v>
          </cell>
          <cell r="W10">
            <v>4.7647409172126265</v>
          </cell>
          <cell r="X10">
            <v>0</v>
          </cell>
          <cell r="Y10">
            <v>30</v>
          </cell>
          <cell r="Z10">
            <v>4.7647409172126265</v>
          </cell>
          <cell r="AA10">
            <v>4.7647409172126265</v>
          </cell>
        </row>
        <row r="11">
          <cell r="A11" t="str">
            <v>Teach PSP I and PSP II</v>
          </cell>
          <cell r="B11" t="str">
            <v>ST</v>
          </cell>
          <cell r="C11" t="str">
            <v>Teach PSP I and PSP II ST 5/24/04</v>
          </cell>
          <cell r="K11" t="str">
            <v>jwo</v>
          </cell>
          <cell r="O11">
            <v>30</v>
          </cell>
          <cell r="P11">
            <v>1</v>
          </cell>
          <cell r="Q11">
            <v>30</v>
          </cell>
          <cell r="R11">
            <v>38131</v>
          </cell>
          <cell r="S11">
            <v>2</v>
          </cell>
          <cell r="T11">
            <v>19.00416666666667</v>
          </cell>
          <cell r="U11">
            <v>38135</v>
          </cell>
          <cell r="V11">
            <v>2</v>
          </cell>
          <cell r="W11">
            <v>4.7647409172126265</v>
          </cell>
          <cell r="X11">
            <v>0</v>
          </cell>
          <cell r="Y11">
            <v>60</v>
          </cell>
          <cell r="Z11">
            <v>9.529481834425253</v>
          </cell>
          <cell r="AA11">
            <v>4.7647409172126265</v>
          </cell>
        </row>
        <row r="12">
          <cell r="A12" t="str">
            <v>TSP Team Member Handbook</v>
          </cell>
          <cell r="B12" t="str">
            <v>CODEINSP</v>
          </cell>
          <cell r="C12" t="str">
            <v>TSP Team Member Handbook Chapters 7 to 12</v>
          </cell>
          <cell r="K12" t="str">
            <v>jwo</v>
          </cell>
          <cell r="O12">
            <v>10</v>
          </cell>
          <cell r="P12">
            <v>1</v>
          </cell>
          <cell r="Q12">
            <v>10</v>
          </cell>
          <cell r="R12">
            <v>38131</v>
          </cell>
          <cell r="S12">
            <v>2</v>
          </cell>
          <cell r="T12">
            <v>17.610277777777785</v>
          </cell>
          <cell r="U12">
            <v>38140</v>
          </cell>
          <cell r="V12">
            <v>3</v>
          </cell>
          <cell r="W12">
            <v>1.588246972404209</v>
          </cell>
          <cell r="X12">
            <v>0</v>
          </cell>
          <cell r="Y12">
            <v>70</v>
          </cell>
          <cell r="Z12">
            <v>11.117728806829462</v>
          </cell>
          <cell r="AA12">
            <v>1.588246972404209</v>
          </cell>
        </row>
        <row r="13">
          <cell r="A13" t="str">
            <v>TSP Team Member Handbook</v>
          </cell>
          <cell r="B13" t="str">
            <v>CODEINSP</v>
          </cell>
          <cell r="C13" t="str">
            <v>TSP Team Member Handbook Appendices</v>
          </cell>
          <cell r="K13" t="str">
            <v>jwo</v>
          </cell>
          <cell r="O13">
            <v>5</v>
          </cell>
          <cell r="P13">
            <v>1</v>
          </cell>
          <cell r="Q13">
            <v>5</v>
          </cell>
          <cell r="R13">
            <v>38138</v>
          </cell>
          <cell r="S13">
            <v>3</v>
          </cell>
          <cell r="T13">
            <v>3.4227777777777759</v>
          </cell>
          <cell r="U13">
            <v>38151</v>
          </cell>
          <cell r="V13">
            <v>4</v>
          </cell>
          <cell r="W13">
            <v>0.79412348620210449</v>
          </cell>
          <cell r="X13">
            <v>0</v>
          </cell>
          <cell r="Y13">
            <v>75</v>
          </cell>
          <cell r="Z13">
            <v>11.911852293031567</v>
          </cell>
          <cell r="AA13">
            <v>0.79412348620210449</v>
          </cell>
        </row>
        <row r="14">
          <cell r="A14" t="str">
            <v>Marketing</v>
          </cell>
          <cell r="B14" t="str">
            <v>CODE</v>
          </cell>
          <cell r="C14" t="str">
            <v>ITEA Presentation (Due date slipped to May 14)</v>
          </cell>
          <cell r="K14" t="str">
            <v>jwo</v>
          </cell>
          <cell r="L14">
            <v>10</v>
          </cell>
          <cell r="M14" t="str">
            <v>Slides</v>
          </cell>
          <cell r="N14">
            <v>1</v>
          </cell>
          <cell r="O14">
            <v>10</v>
          </cell>
          <cell r="P14">
            <v>1</v>
          </cell>
          <cell r="Q14">
            <v>10</v>
          </cell>
          <cell r="R14">
            <v>38138</v>
          </cell>
          <cell r="S14">
            <v>3</v>
          </cell>
          <cell r="T14">
            <v>8.9122222222222227</v>
          </cell>
          <cell r="U14">
            <v>38132</v>
          </cell>
          <cell r="V14">
            <v>2</v>
          </cell>
          <cell r="W14">
            <v>1.588246972404209</v>
          </cell>
          <cell r="X14">
            <v>0</v>
          </cell>
          <cell r="Y14">
            <v>85</v>
          </cell>
          <cell r="Z14">
            <v>13.500099265435775</v>
          </cell>
          <cell r="AA14">
            <v>1.588246972404209</v>
          </cell>
        </row>
        <row r="15">
          <cell r="A15" t="str">
            <v>Marketing</v>
          </cell>
          <cell r="B15" t="str">
            <v>CODE</v>
          </cell>
          <cell r="C15" t="str">
            <v>ITEA Presentation Deliver</v>
          </cell>
          <cell r="K15" t="str">
            <v>jwo</v>
          </cell>
          <cell r="L15">
            <v>10</v>
          </cell>
          <cell r="M15" t="str">
            <v>Slides</v>
          </cell>
          <cell r="N15">
            <v>1</v>
          </cell>
          <cell r="O15">
            <v>10</v>
          </cell>
          <cell r="P15">
            <v>1</v>
          </cell>
          <cell r="Q15">
            <v>10</v>
          </cell>
          <cell r="R15">
            <v>38138</v>
          </cell>
          <cell r="S15">
            <v>3</v>
          </cell>
          <cell r="T15">
            <v>6.9811111111111117</v>
          </cell>
          <cell r="U15">
            <v>38146</v>
          </cell>
          <cell r="V15">
            <v>4</v>
          </cell>
          <cell r="W15">
            <v>1.588246972404209</v>
          </cell>
          <cell r="X15">
            <v>0</v>
          </cell>
          <cell r="Y15">
            <v>95</v>
          </cell>
          <cell r="Z15">
            <v>15.088346237839984</v>
          </cell>
          <cell r="AA15">
            <v>1.588246972404209</v>
          </cell>
        </row>
        <row r="16">
          <cell r="Q16">
            <v>0</v>
          </cell>
          <cell r="R16">
            <v>38138</v>
          </cell>
          <cell r="S16">
            <v>3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95</v>
          </cell>
          <cell r="Z16">
            <v>15.088346237839984</v>
          </cell>
          <cell r="AA16">
            <v>0</v>
          </cell>
        </row>
        <row r="17">
          <cell r="C17" t="str">
            <v>***TASKS FOR CURRENT WEEK</v>
          </cell>
          <cell r="Q17">
            <v>0</v>
          </cell>
          <cell r="R17">
            <v>38138</v>
          </cell>
          <cell r="S17">
            <v>3</v>
          </cell>
          <cell r="T17">
            <v>0</v>
          </cell>
          <cell r="V17">
            <v>0</v>
          </cell>
          <cell r="W17">
            <v>0</v>
          </cell>
          <cell r="X17">
            <v>0</v>
          </cell>
          <cell r="Y17">
            <v>95</v>
          </cell>
          <cell r="Z17">
            <v>15.088346237839984</v>
          </cell>
          <cell r="AA17">
            <v>0</v>
          </cell>
        </row>
        <row r="18">
          <cell r="A18" t="str">
            <v>TSP Tool Specification</v>
          </cell>
          <cell r="B18" t="str">
            <v>ST</v>
          </cell>
          <cell r="C18" t="str">
            <v>TSP Tool Specification Support comment period features</v>
          </cell>
          <cell r="K18" t="str">
            <v>jwo</v>
          </cell>
          <cell r="O18">
            <v>20</v>
          </cell>
          <cell r="P18">
            <v>1</v>
          </cell>
          <cell r="Q18">
            <v>20</v>
          </cell>
          <cell r="R18">
            <v>38145</v>
          </cell>
          <cell r="S18">
            <v>4</v>
          </cell>
          <cell r="T18">
            <v>0</v>
          </cell>
          <cell r="V18">
            <v>0</v>
          </cell>
          <cell r="W18">
            <v>0</v>
          </cell>
          <cell r="X18">
            <v>0</v>
          </cell>
          <cell r="Y18">
            <v>115</v>
          </cell>
          <cell r="Z18">
            <v>18.264840182648403</v>
          </cell>
          <cell r="AA18">
            <v>3.176493944808418</v>
          </cell>
          <cell r="AC18">
            <v>38152</v>
          </cell>
          <cell r="AD18">
            <v>38145</v>
          </cell>
        </row>
        <row r="19">
          <cell r="A19" t="str">
            <v>SYSTEM</v>
          </cell>
          <cell r="B19" t="str">
            <v>PLAN</v>
          </cell>
          <cell r="C19" t="str">
            <v>FY05-06 Program Plan Draft 4</v>
          </cell>
          <cell r="K19" t="str">
            <v>jwo</v>
          </cell>
          <cell r="O19">
            <v>20</v>
          </cell>
          <cell r="P19">
            <v>1</v>
          </cell>
          <cell r="Q19">
            <v>20</v>
          </cell>
          <cell r="R19">
            <v>38152</v>
          </cell>
          <cell r="S19">
            <v>5</v>
          </cell>
          <cell r="T19">
            <v>0</v>
          </cell>
          <cell r="V19">
            <v>0</v>
          </cell>
          <cell r="W19">
            <v>0</v>
          </cell>
          <cell r="X19">
            <v>0</v>
          </cell>
          <cell r="Y19">
            <v>135</v>
          </cell>
          <cell r="Z19">
            <v>21.44133412745682</v>
          </cell>
          <cell r="AA19">
            <v>3.176493944808418</v>
          </cell>
          <cell r="AC19">
            <v>38159</v>
          </cell>
          <cell r="AD19">
            <v>38152</v>
          </cell>
        </row>
        <row r="20">
          <cell r="Q20">
            <v>0</v>
          </cell>
          <cell r="R20">
            <v>38152</v>
          </cell>
          <cell r="S20">
            <v>5</v>
          </cell>
          <cell r="T20">
            <v>0</v>
          </cell>
          <cell r="V20">
            <v>0</v>
          </cell>
          <cell r="W20">
            <v>0</v>
          </cell>
          <cell r="X20">
            <v>0</v>
          </cell>
          <cell r="Y20">
            <v>135</v>
          </cell>
          <cell r="Z20">
            <v>21.44133412745682</v>
          </cell>
          <cell r="AA20">
            <v>0</v>
          </cell>
        </row>
        <row r="21">
          <cell r="A21" t="str">
            <v>TSP Tool Support</v>
          </cell>
          <cell r="B21" t="str">
            <v>PLAN</v>
          </cell>
          <cell r="C21" t="str">
            <v>Plan update STUWBK for new PSP</v>
          </cell>
          <cell r="K21" t="str">
            <v>jwo</v>
          </cell>
          <cell r="O21">
            <v>3</v>
          </cell>
          <cell r="P21">
            <v>1</v>
          </cell>
          <cell r="Q21">
            <v>3</v>
          </cell>
          <cell r="R21">
            <v>38152</v>
          </cell>
          <cell r="S21">
            <v>5</v>
          </cell>
          <cell r="T21">
            <v>1</v>
          </cell>
          <cell r="U21">
            <v>38151</v>
          </cell>
          <cell r="V21">
            <v>4</v>
          </cell>
          <cell r="W21">
            <v>0.4764740917212627</v>
          </cell>
          <cell r="X21">
            <v>0</v>
          </cell>
          <cell r="Y21">
            <v>138</v>
          </cell>
          <cell r="Z21">
            <v>21.917808219178081</v>
          </cell>
          <cell r="AA21">
            <v>0.4764740917212627</v>
          </cell>
        </row>
        <row r="22">
          <cell r="A22" t="str">
            <v>TSP Tool Support</v>
          </cell>
          <cell r="B22" t="str">
            <v>DLD</v>
          </cell>
          <cell r="C22" t="str">
            <v>DLD update STUWBK for new PSP</v>
          </cell>
          <cell r="K22" t="str">
            <v>jwo</v>
          </cell>
          <cell r="O22">
            <v>2</v>
          </cell>
          <cell r="P22">
            <v>1</v>
          </cell>
          <cell r="Q22">
            <v>2</v>
          </cell>
          <cell r="R22">
            <v>38152</v>
          </cell>
          <cell r="S22">
            <v>5</v>
          </cell>
          <cell r="T22">
            <v>2.6947222222222211</v>
          </cell>
          <cell r="V22">
            <v>0</v>
          </cell>
          <cell r="W22">
            <v>0</v>
          </cell>
          <cell r="X22">
            <v>0</v>
          </cell>
          <cell r="Y22">
            <v>140</v>
          </cell>
          <cell r="Z22">
            <v>22.235457613658923</v>
          </cell>
          <cell r="AA22">
            <v>0.31764939448084173</v>
          </cell>
          <cell r="AC22">
            <v>38159</v>
          </cell>
          <cell r="AD22">
            <v>38152</v>
          </cell>
        </row>
        <row r="23">
          <cell r="A23" t="str">
            <v>TSP Tool Support</v>
          </cell>
          <cell r="B23" t="str">
            <v>DLDR</v>
          </cell>
          <cell r="C23" t="str">
            <v>DLDR update STUWBK for new PSP</v>
          </cell>
          <cell r="K23" t="str">
            <v>jwo</v>
          </cell>
          <cell r="O23">
            <v>1</v>
          </cell>
          <cell r="P23">
            <v>1</v>
          </cell>
          <cell r="Q23">
            <v>1</v>
          </cell>
          <cell r="R23">
            <v>38152</v>
          </cell>
          <cell r="S23">
            <v>5</v>
          </cell>
          <cell r="T23">
            <v>0</v>
          </cell>
          <cell r="V23">
            <v>0</v>
          </cell>
          <cell r="W23">
            <v>0</v>
          </cell>
          <cell r="X23">
            <v>0</v>
          </cell>
          <cell r="Y23">
            <v>141</v>
          </cell>
          <cell r="Z23">
            <v>22.394282310899342</v>
          </cell>
          <cell r="AA23">
            <v>0.15882469724042086</v>
          </cell>
          <cell r="AC23">
            <v>38159</v>
          </cell>
          <cell r="AD23">
            <v>38152</v>
          </cell>
        </row>
        <row r="24">
          <cell r="A24" t="str">
            <v>TSP Tool Support</v>
          </cell>
          <cell r="B24" t="str">
            <v>CODE</v>
          </cell>
          <cell r="C24" t="str">
            <v>Code update STUWBK for new PSP</v>
          </cell>
          <cell r="K24" t="str">
            <v>jwo</v>
          </cell>
          <cell r="O24">
            <v>10</v>
          </cell>
          <cell r="P24">
            <v>1</v>
          </cell>
          <cell r="Q24">
            <v>10</v>
          </cell>
          <cell r="R24">
            <v>38152</v>
          </cell>
          <cell r="S24">
            <v>5</v>
          </cell>
          <cell r="T24">
            <v>5.9477777777777803</v>
          </cell>
          <cell r="U24">
            <v>38154</v>
          </cell>
          <cell r="V24">
            <v>5</v>
          </cell>
          <cell r="W24">
            <v>1.588246972404209</v>
          </cell>
          <cell r="X24">
            <v>0</v>
          </cell>
          <cell r="Y24">
            <v>151</v>
          </cell>
          <cell r="Z24">
            <v>23.982529283303553</v>
          </cell>
          <cell r="AA24">
            <v>1.588246972404209</v>
          </cell>
        </row>
        <row r="25">
          <cell r="A25" t="str">
            <v>TSP Tool Support</v>
          </cell>
          <cell r="B25" t="str">
            <v>CR</v>
          </cell>
          <cell r="C25" t="str">
            <v>CR update STUWBK for new PSP</v>
          </cell>
          <cell r="K25" t="str">
            <v>jwo</v>
          </cell>
          <cell r="O25">
            <v>5</v>
          </cell>
          <cell r="P25">
            <v>1</v>
          </cell>
          <cell r="Q25">
            <v>5</v>
          </cell>
          <cell r="R25">
            <v>38152</v>
          </cell>
          <cell r="S25">
            <v>5</v>
          </cell>
          <cell r="T25">
            <v>2.9222222222222225</v>
          </cell>
          <cell r="V25">
            <v>0</v>
          </cell>
          <cell r="W25">
            <v>0</v>
          </cell>
          <cell r="X25">
            <v>0</v>
          </cell>
          <cell r="Y25">
            <v>156</v>
          </cell>
          <cell r="Z25">
            <v>24.776652769505656</v>
          </cell>
          <cell r="AA25">
            <v>0.79412348620210449</v>
          </cell>
          <cell r="AC25">
            <v>38166</v>
          </cell>
          <cell r="AD25">
            <v>38152</v>
          </cell>
        </row>
        <row r="26">
          <cell r="A26" t="str">
            <v>TSP Tool Support</v>
          </cell>
          <cell r="B26" t="str">
            <v>UT</v>
          </cell>
          <cell r="C26" t="str">
            <v>UT STUWBK for new PSP</v>
          </cell>
          <cell r="K26" t="str">
            <v>jwo</v>
          </cell>
          <cell r="O26">
            <v>6</v>
          </cell>
          <cell r="P26">
            <v>1</v>
          </cell>
          <cell r="Q26">
            <v>6</v>
          </cell>
          <cell r="R26">
            <v>38159</v>
          </cell>
          <cell r="S26">
            <v>6</v>
          </cell>
          <cell r="T26">
            <v>0.75777777777777855</v>
          </cell>
          <cell r="V26">
            <v>0</v>
          </cell>
          <cell r="W26">
            <v>0</v>
          </cell>
          <cell r="X26">
            <v>0</v>
          </cell>
          <cell r="Y26">
            <v>162</v>
          </cell>
          <cell r="Z26">
            <v>25.729600952948182</v>
          </cell>
          <cell r="AA26">
            <v>0.95294818344252541</v>
          </cell>
          <cell r="AC26">
            <v>38166</v>
          </cell>
          <cell r="AD26">
            <v>38159</v>
          </cell>
        </row>
        <row r="27">
          <cell r="A27" t="str">
            <v>TSP Tool Support</v>
          </cell>
          <cell r="B27" t="str">
            <v>PM</v>
          </cell>
          <cell r="C27" t="str">
            <v>PM STUWBK for new PSP</v>
          </cell>
          <cell r="K27" t="str">
            <v>jwo</v>
          </cell>
          <cell r="O27">
            <v>3</v>
          </cell>
          <cell r="P27">
            <v>1</v>
          </cell>
          <cell r="Q27">
            <v>3</v>
          </cell>
          <cell r="R27">
            <v>38159</v>
          </cell>
          <cell r="S27">
            <v>6</v>
          </cell>
          <cell r="T27">
            <v>0</v>
          </cell>
          <cell r="V27">
            <v>0</v>
          </cell>
          <cell r="W27">
            <v>0</v>
          </cell>
          <cell r="X27">
            <v>0</v>
          </cell>
          <cell r="Y27">
            <v>165</v>
          </cell>
          <cell r="Z27">
            <v>26.206075044669443</v>
          </cell>
          <cell r="AA27">
            <v>0.4764740917212627</v>
          </cell>
          <cell r="AC27">
            <v>38166</v>
          </cell>
          <cell r="AD27">
            <v>38159</v>
          </cell>
        </row>
        <row r="28">
          <cell r="Q28">
            <v>0</v>
          </cell>
          <cell r="R28">
            <v>38159</v>
          </cell>
          <cell r="S28">
            <v>6</v>
          </cell>
          <cell r="T28">
            <v>0</v>
          </cell>
          <cell r="V28">
            <v>0</v>
          </cell>
          <cell r="W28">
            <v>0</v>
          </cell>
          <cell r="X28">
            <v>0</v>
          </cell>
          <cell r="Y28">
            <v>165</v>
          </cell>
          <cell r="Z28">
            <v>26.206075044669443</v>
          </cell>
          <cell r="AA28">
            <v>0</v>
          </cell>
        </row>
        <row r="29">
          <cell r="A29" t="str">
            <v>TSP Tool Support</v>
          </cell>
          <cell r="B29" t="str">
            <v>CODE</v>
          </cell>
          <cell r="C29" t="str">
            <v>TSP Tool Support v200406xx</v>
          </cell>
          <cell r="K29" t="str">
            <v>jwo</v>
          </cell>
          <cell r="O29">
            <v>12</v>
          </cell>
          <cell r="P29">
            <v>1</v>
          </cell>
          <cell r="Q29">
            <v>12</v>
          </cell>
          <cell r="R29">
            <v>38159</v>
          </cell>
          <cell r="S29">
            <v>6</v>
          </cell>
          <cell r="T29">
            <v>1.7772222222222243</v>
          </cell>
          <cell r="V29">
            <v>0</v>
          </cell>
          <cell r="W29">
            <v>0</v>
          </cell>
          <cell r="X29">
            <v>0</v>
          </cell>
          <cell r="Y29">
            <v>177</v>
          </cell>
          <cell r="Z29">
            <v>28.111971411554496</v>
          </cell>
          <cell r="AA29">
            <v>1.9058963668850508</v>
          </cell>
          <cell r="AC29">
            <v>38173</v>
          </cell>
          <cell r="AD29">
            <v>38159</v>
          </cell>
        </row>
        <row r="30">
          <cell r="Q30">
            <v>0</v>
          </cell>
          <cell r="R30">
            <v>38159</v>
          </cell>
          <cell r="S30">
            <v>6</v>
          </cell>
          <cell r="T30">
            <v>0</v>
          </cell>
          <cell r="V30">
            <v>0</v>
          </cell>
          <cell r="W30">
            <v>0</v>
          </cell>
          <cell r="X30">
            <v>0</v>
          </cell>
          <cell r="Y30">
            <v>177</v>
          </cell>
          <cell r="Z30">
            <v>28.111971411554496</v>
          </cell>
          <cell r="AA30">
            <v>0</v>
          </cell>
        </row>
        <row r="31">
          <cell r="C31" t="str">
            <v>***Tool Spec</v>
          </cell>
          <cell r="Q31">
            <v>0</v>
          </cell>
          <cell r="R31">
            <v>38159</v>
          </cell>
          <cell r="S31">
            <v>6</v>
          </cell>
          <cell r="T31">
            <v>0</v>
          </cell>
          <cell r="V31">
            <v>0</v>
          </cell>
          <cell r="W31">
            <v>0</v>
          </cell>
          <cell r="X31">
            <v>0</v>
          </cell>
          <cell r="Y31">
            <v>177</v>
          </cell>
          <cell r="Z31">
            <v>28.111971411554496</v>
          </cell>
          <cell r="AA31">
            <v>0</v>
          </cell>
        </row>
        <row r="32">
          <cell r="A32" t="str">
            <v>TSP Tool Specification</v>
          </cell>
          <cell r="B32" t="str">
            <v>CODE</v>
          </cell>
          <cell r="C32" t="str">
            <v>Sect-Historical Data (ER) CODE</v>
          </cell>
          <cell r="K32" t="str">
            <v>jwo</v>
          </cell>
          <cell r="L32">
            <v>2</v>
          </cell>
          <cell r="M32" t="str">
            <v>pgs</v>
          </cell>
          <cell r="N32">
            <v>2</v>
          </cell>
          <cell r="O32">
            <v>1</v>
          </cell>
          <cell r="P32">
            <v>1</v>
          </cell>
          <cell r="Q32">
            <v>1</v>
          </cell>
          <cell r="R32">
            <v>38159</v>
          </cell>
          <cell r="S32">
            <v>6</v>
          </cell>
          <cell r="T32">
            <v>0</v>
          </cell>
          <cell r="V32">
            <v>0</v>
          </cell>
          <cell r="W32">
            <v>0</v>
          </cell>
          <cell r="X32">
            <v>0</v>
          </cell>
          <cell r="Y32">
            <v>178</v>
          </cell>
          <cell r="Z32">
            <v>28.270796108794915</v>
          </cell>
          <cell r="AA32">
            <v>0.15882469724042086</v>
          </cell>
          <cell r="AC32">
            <v>38173</v>
          </cell>
          <cell r="AD32">
            <v>38159</v>
          </cell>
        </row>
        <row r="33">
          <cell r="A33" t="str">
            <v>TSP Tool Specification</v>
          </cell>
          <cell r="B33" t="str">
            <v>CR</v>
          </cell>
          <cell r="C33" t="str">
            <v>Sect-Historical Data (ER) CR</v>
          </cell>
          <cell r="K33" t="str">
            <v>jwo</v>
          </cell>
          <cell r="L33">
            <v>2</v>
          </cell>
          <cell r="M33" t="str">
            <v>pgs</v>
          </cell>
          <cell r="N33">
            <v>4</v>
          </cell>
          <cell r="O33">
            <v>0.5</v>
          </cell>
          <cell r="P33">
            <v>1</v>
          </cell>
          <cell r="Q33">
            <v>0.5</v>
          </cell>
          <cell r="R33">
            <v>38159</v>
          </cell>
          <cell r="S33">
            <v>6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178.5</v>
          </cell>
          <cell r="Z33">
            <v>28.350208457415125</v>
          </cell>
          <cell r="AA33">
            <v>7.9412348620210432E-2</v>
          </cell>
          <cell r="AC33">
            <v>38173</v>
          </cell>
          <cell r="AD33">
            <v>38159</v>
          </cell>
        </row>
        <row r="34">
          <cell r="A34" t="str">
            <v>TSP Tool Specification</v>
          </cell>
          <cell r="B34" t="str">
            <v>CODE</v>
          </cell>
          <cell r="C34" t="str">
            <v>Sect-Data Interchange Standard (XML) CODE</v>
          </cell>
          <cell r="K34" t="str">
            <v>jwo</v>
          </cell>
          <cell r="L34">
            <v>30</v>
          </cell>
          <cell r="M34" t="str">
            <v>DBOBJ</v>
          </cell>
          <cell r="N34">
            <v>30</v>
          </cell>
          <cell r="O34">
            <v>1</v>
          </cell>
          <cell r="P34">
            <v>1</v>
          </cell>
          <cell r="Q34">
            <v>1</v>
          </cell>
          <cell r="R34">
            <v>38159</v>
          </cell>
          <cell r="S34">
            <v>6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179.5</v>
          </cell>
          <cell r="Z34">
            <v>28.509033154655544</v>
          </cell>
          <cell r="AA34">
            <v>0.15882469724042086</v>
          </cell>
          <cell r="AC34">
            <v>38173</v>
          </cell>
          <cell r="AD34">
            <v>38159</v>
          </cell>
        </row>
        <row r="35">
          <cell r="A35" t="str">
            <v>TSP Tool Specification</v>
          </cell>
          <cell r="B35" t="str">
            <v>CR</v>
          </cell>
          <cell r="C35" t="str">
            <v>Sect-Data Interchange Standard (XML) CR</v>
          </cell>
          <cell r="K35" t="str">
            <v>jwo</v>
          </cell>
          <cell r="L35">
            <v>30</v>
          </cell>
          <cell r="M35" t="str">
            <v>DBOBJ</v>
          </cell>
          <cell r="N35">
            <v>0</v>
          </cell>
          <cell r="O35">
            <v>1</v>
          </cell>
          <cell r="P35">
            <v>1</v>
          </cell>
          <cell r="Q35">
            <v>1</v>
          </cell>
          <cell r="R35">
            <v>38159</v>
          </cell>
          <cell r="S35">
            <v>6</v>
          </cell>
          <cell r="T35">
            <v>0</v>
          </cell>
          <cell r="V35">
            <v>0</v>
          </cell>
          <cell r="W35">
            <v>0</v>
          </cell>
          <cell r="X35">
            <v>0</v>
          </cell>
          <cell r="Y35">
            <v>180.5</v>
          </cell>
          <cell r="Z35">
            <v>28.667857851895963</v>
          </cell>
          <cell r="AA35">
            <v>0.15882469724042086</v>
          </cell>
          <cell r="AC35">
            <v>38173</v>
          </cell>
          <cell r="AD35">
            <v>38159</v>
          </cell>
        </row>
        <row r="36">
          <cell r="A36" t="str">
            <v>TSP Tool Specification</v>
          </cell>
          <cell r="B36" t="str">
            <v>CR</v>
          </cell>
          <cell r="C36" t="str">
            <v>#M Tool Spec core drafted 1/26/04</v>
          </cell>
          <cell r="K36" t="str">
            <v>jwo</v>
          </cell>
          <cell r="Q36">
            <v>0</v>
          </cell>
          <cell r="R36">
            <v>38159</v>
          </cell>
          <cell r="S36">
            <v>6</v>
          </cell>
          <cell r="T36">
            <v>0</v>
          </cell>
          <cell r="V36">
            <v>0</v>
          </cell>
          <cell r="W36">
            <v>0</v>
          </cell>
          <cell r="X36">
            <v>0</v>
          </cell>
          <cell r="Y36">
            <v>180.5</v>
          </cell>
          <cell r="Z36">
            <v>28.667857851895963</v>
          </cell>
          <cell r="AA36">
            <v>0</v>
          </cell>
          <cell r="AC36">
            <v>38173</v>
          </cell>
          <cell r="AD36">
            <v>38159</v>
          </cell>
        </row>
        <row r="37">
          <cell r="A37" t="str">
            <v>TSP Tool Specification</v>
          </cell>
          <cell r="B37" t="str">
            <v>CODEINSP</v>
          </cell>
          <cell r="C37" t="str">
            <v>Sect-Conceptual Design CODEINSP</v>
          </cell>
          <cell r="L37">
            <v>4</v>
          </cell>
          <cell r="M37" t="str">
            <v>pgs</v>
          </cell>
          <cell r="N37">
            <v>4</v>
          </cell>
          <cell r="O37">
            <v>1</v>
          </cell>
          <cell r="P37">
            <v>1</v>
          </cell>
          <cell r="Q37">
            <v>1</v>
          </cell>
          <cell r="R37">
            <v>38159</v>
          </cell>
          <cell r="S37">
            <v>6</v>
          </cell>
          <cell r="T37">
            <v>0</v>
          </cell>
          <cell r="V37">
            <v>0</v>
          </cell>
          <cell r="W37">
            <v>0</v>
          </cell>
          <cell r="X37">
            <v>0</v>
          </cell>
          <cell r="Y37">
            <v>181.5</v>
          </cell>
          <cell r="Z37">
            <v>28.826682549136383</v>
          </cell>
          <cell r="AA37">
            <v>0.15882469724042086</v>
          </cell>
          <cell r="AC37">
            <v>38173</v>
          </cell>
          <cell r="AD37">
            <v>38159</v>
          </cell>
        </row>
        <row r="38">
          <cell r="A38" t="str">
            <v>TSP Tool Specification</v>
          </cell>
          <cell r="B38" t="str">
            <v>UT</v>
          </cell>
          <cell r="C38" t="str">
            <v>Sect-Conceptual Design UT</v>
          </cell>
          <cell r="K38" t="str">
            <v>jwo</v>
          </cell>
          <cell r="L38">
            <v>4</v>
          </cell>
          <cell r="M38" t="str">
            <v>pgs</v>
          </cell>
          <cell r="N38">
            <v>4</v>
          </cell>
          <cell r="O38">
            <v>1</v>
          </cell>
          <cell r="P38">
            <v>1</v>
          </cell>
          <cell r="Q38">
            <v>1</v>
          </cell>
          <cell r="R38">
            <v>38159</v>
          </cell>
          <cell r="S38">
            <v>6</v>
          </cell>
          <cell r="T38">
            <v>0</v>
          </cell>
          <cell r="V38">
            <v>0</v>
          </cell>
          <cell r="W38">
            <v>0</v>
          </cell>
          <cell r="X38">
            <v>0</v>
          </cell>
          <cell r="Y38">
            <v>182.5</v>
          </cell>
          <cell r="Z38">
            <v>28.985507246376802</v>
          </cell>
          <cell r="AA38">
            <v>0.15882469724042086</v>
          </cell>
          <cell r="AC38">
            <v>38173</v>
          </cell>
          <cell r="AD38">
            <v>38159</v>
          </cell>
        </row>
        <row r="39">
          <cell r="A39" t="str">
            <v>TSP Tool Specification</v>
          </cell>
          <cell r="B39" t="str">
            <v>CODEINSP</v>
          </cell>
          <cell r="C39" t="str">
            <v>Sect-Process Support Scenarios CODEINSP</v>
          </cell>
          <cell r="L39">
            <v>20</v>
          </cell>
          <cell r="M39" t="str">
            <v>pgs</v>
          </cell>
          <cell r="N39">
            <v>4</v>
          </cell>
          <cell r="O39">
            <v>5</v>
          </cell>
          <cell r="P39">
            <v>1</v>
          </cell>
          <cell r="Q39">
            <v>5</v>
          </cell>
          <cell r="R39">
            <v>38159</v>
          </cell>
          <cell r="S39">
            <v>6</v>
          </cell>
          <cell r="T39">
            <v>0</v>
          </cell>
          <cell r="V39">
            <v>0</v>
          </cell>
          <cell r="W39">
            <v>0</v>
          </cell>
          <cell r="X39">
            <v>0</v>
          </cell>
          <cell r="Y39">
            <v>187.5</v>
          </cell>
          <cell r="Z39">
            <v>29.779630732578905</v>
          </cell>
          <cell r="AA39">
            <v>0.79412348620210449</v>
          </cell>
          <cell r="AC39">
            <v>38173</v>
          </cell>
          <cell r="AD39">
            <v>38159</v>
          </cell>
        </row>
        <row r="40">
          <cell r="A40" t="str">
            <v>TSP Tool Specification</v>
          </cell>
          <cell r="B40" t="str">
            <v>UT</v>
          </cell>
          <cell r="C40" t="str">
            <v>Sect-Process Support Scenarios UT</v>
          </cell>
          <cell r="K40" t="str">
            <v>jwo</v>
          </cell>
          <cell r="L40">
            <v>20</v>
          </cell>
          <cell r="M40" t="str">
            <v>pgs</v>
          </cell>
          <cell r="N40">
            <v>4</v>
          </cell>
          <cell r="O40">
            <v>5</v>
          </cell>
          <cell r="P40">
            <v>1</v>
          </cell>
          <cell r="Q40">
            <v>5</v>
          </cell>
          <cell r="R40">
            <v>38166</v>
          </cell>
          <cell r="S40">
            <v>7</v>
          </cell>
          <cell r="T40">
            <v>0</v>
          </cell>
          <cell r="V40">
            <v>0</v>
          </cell>
          <cell r="W40">
            <v>0</v>
          </cell>
          <cell r="X40">
            <v>0</v>
          </cell>
          <cell r="Y40">
            <v>192.5</v>
          </cell>
          <cell r="Z40">
            <v>30.573754218781009</v>
          </cell>
          <cell r="AA40">
            <v>0.79412348620210449</v>
          </cell>
          <cell r="AC40">
            <v>38180</v>
          </cell>
          <cell r="AD40">
            <v>38166</v>
          </cell>
        </row>
        <row r="41">
          <cell r="A41" t="str">
            <v>TSP Tool Specification</v>
          </cell>
          <cell r="B41" t="str">
            <v>CODEINSP</v>
          </cell>
          <cell r="C41" t="str">
            <v>Sect-Domain model + FSTs CODEINSP</v>
          </cell>
          <cell r="L41">
            <v>20</v>
          </cell>
          <cell r="M41" t="str">
            <v>pgs</v>
          </cell>
          <cell r="N41">
            <v>4</v>
          </cell>
          <cell r="O41">
            <v>5</v>
          </cell>
          <cell r="P41">
            <v>1</v>
          </cell>
          <cell r="Q41">
            <v>5</v>
          </cell>
          <cell r="R41">
            <v>38166</v>
          </cell>
          <cell r="S41">
            <v>7</v>
          </cell>
          <cell r="T41">
            <v>0</v>
          </cell>
          <cell r="V41">
            <v>0</v>
          </cell>
          <cell r="W41">
            <v>0</v>
          </cell>
          <cell r="X41">
            <v>0</v>
          </cell>
          <cell r="Y41">
            <v>197.5</v>
          </cell>
          <cell r="Z41">
            <v>31.367877704983112</v>
          </cell>
          <cell r="AA41">
            <v>0.79412348620210449</v>
          </cell>
          <cell r="AC41">
            <v>38180</v>
          </cell>
          <cell r="AD41">
            <v>38166</v>
          </cell>
        </row>
        <row r="42">
          <cell r="A42" t="str">
            <v>TSP Tool Specification</v>
          </cell>
          <cell r="B42" t="str">
            <v>UT</v>
          </cell>
          <cell r="C42" t="str">
            <v>Sect-Domain model + FSTs UT</v>
          </cell>
          <cell r="K42" t="str">
            <v>jwo</v>
          </cell>
          <cell r="L42">
            <v>20</v>
          </cell>
          <cell r="M42" t="str">
            <v>pgs</v>
          </cell>
          <cell r="N42">
            <v>4</v>
          </cell>
          <cell r="O42">
            <v>5</v>
          </cell>
          <cell r="P42">
            <v>1</v>
          </cell>
          <cell r="Q42">
            <v>5</v>
          </cell>
          <cell r="R42">
            <v>38166</v>
          </cell>
          <cell r="S42">
            <v>7</v>
          </cell>
          <cell r="T42">
            <v>0</v>
          </cell>
          <cell r="V42">
            <v>0</v>
          </cell>
          <cell r="W42">
            <v>0</v>
          </cell>
          <cell r="X42">
            <v>0</v>
          </cell>
          <cell r="Y42">
            <v>202.5</v>
          </cell>
          <cell r="Z42">
            <v>32.162001191185219</v>
          </cell>
          <cell r="AA42">
            <v>0.79412348620210449</v>
          </cell>
          <cell r="AC42">
            <v>38180</v>
          </cell>
          <cell r="AD42">
            <v>38166</v>
          </cell>
        </row>
        <row r="43">
          <cell r="A43" t="str">
            <v>TSP Tool Specification</v>
          </cell>
          <cell r="B43" t="str">
            <v>CODEINSP</v>
          </cell>
          <cell r="C43" t="str">
            <v>Sect-Forms, Charts, Measures (FSTs) CODEINSP</v>
          </cell>
          <cell r="L43">
            <v>30</v>
          </cell>
          <cell r="M43" t="str">
            <v>pgs</v>
          </cell>
          <cell r="N43">
            <v>4</v>
          </cell>
          <cell r="O43">
            <v>7.5</v>
          </cell>
          <cell r="P43">
            <v>1</v>
          </cell>
          <cell r="Q43">
            <v>7.5</v>
          </cell>
          <cell r="R43">
            <v>38166</v>
          </cell>
          <cell r="S43">
            <v>7</v>
          </cell>
          <cell r="T43">
            <v>0</v>
          </cell>
          <cell r="V43">
            <v>0</v>
          </cell>
          <cell r="W43">
            <v>0</v>
          </cell>
          <cell r="X43">
            <v>0</v>
          </cell>
          <cell r="Y43">
            <v>210</v>
          </cell>
          <cell r="Z43">
            <v>33.353186420488377</v>
          </cell>
          <cell r="AA43">
            <v>1.1911852293031566</v>
          </cell>
          <cell r="AC43">
            <v>38180</v>
          </cell>
          <cell r="AD43">
            <v>38166</v>
          </cell>
        </row>
        <row r="44">
          <cell r="A44" t="str">
            <v>TSP Tool Specification</v>
          </cell>
          <cell r="B44" t="str">
            <v>UT</v>
          </cell>
          <cell r="C44" t="str">
            <v>Sect-Forms, Charts, Measures (FSTs) UT</v>
          </cell>
          <cell r="K44" t="str">
            <v>jwo</v>
          </cell>
          <cell r="L44">
            <v>30</v>
          </cell>
          <cell r="M44" t="str">
            <v>pgs</v>
          </cell>
          <cell r="N44">
            <v>4</v>
          </cell>
          <cell r="O44">
            <v>7.5</v>
          </cell>
          <cell r="P44">
            <v>1</v>
          </cell>
          <cell r="Q44">
            <v>7.5</v>
          </cell>
          <cell r="R44">
            <v>38166</v>
          </cell>
          <cell r="S44">
            <v>7</v>
          </cell>
          <cell r="T44">
            <v>0</v>
          </cell>
          <cell r="V44">
            <v>0</v>
          </cell>
          <cell r="W44">
            <v>0</v>
          </cell>
          <cell r="X44">
            <v>0</v>
          </cell>
          <cell r="Y44">
            <v>217.5</v>
          </cell>
          <cell r="Z44">
            <v>34.544371649791536</v>
          </cell>
          <cell r="AA44">
            <v>1.1911852293031566</v>
          </cell>
          <cell r="AC44">
            <v>38187</v>
          </cell>
          <cell r="AD44">
            <v>38166</v>
          </cell>
        </row>
        <row r="45">
          <cell r="A45" t="str">
            <v>TSP Tool Specification</v>
          </cell>
          <cell r="B45" t="str">
            <v>CODEINSP</v>
          </cell>
          <cell r="C45" t="str">
            <v>Sect-Historical Data (ER) CODEINSP</v>
          </cell>
          <cell r="L45">
            <v>2</v>
          </cell>
          <cell r="M45" t="str">
            <v>pgs</v>
          </cell>
          <cell r="N45">
            <v>4</v>
          </cell>
          <cell r="O45">
            <v>0.5</v>
          </cell>
          <cell r="P45">
            <v>1</v>
          </cell>
          <cell r="Q45">
            <v>0.5</v>
          </cell>
          <cell r="R45">
            <v>38166</v>
          </cell>
          <cell r="S45">
            <v>7</v>
          </cell>
          <cell r="T45">
            <v>0</v>
          </cell>
          <cell r="V45">
            <v>0</v>
          </cell>
          <cell r="W45">
            <v>0</v>
          </cell>
          <cell r="X45">
            <v>0</v>
          </cell>
          <cell r="Y45">
            <v>218</v>
          </cell>
          <cell r="Z45">
            <v>34.623783998411746</v>
          </cell>
          <cell r="AA45">
            <v>7.9412348620210432E-2</v>
          </cell>
          <cell r="AC45">
            <v>38187</v>
          </cell>
          <cell r="AD45">
            <v>38166</v>
          </cell>
        </row>
        <row r="46">
          <cell r="A46" t="str">
            <v>TSP Tool Specification</v>
          </cell>
          <cell r="B46" t="str">
            <v>UT</v>
          </cell>
          <cell r="C46" t="str">
            <v>Sect-Historical Data (ER) UT</v>
          </cell>
          <cell r="K46" t="str">
            <v>jwo</v>
          </cell>
          <cell r="L46">
            <v>2</v>
          </cell>
          <cell r="M46" t="str">
            <v>pgs</v>
          </cell>
          <cell r="N46">
            <v>4</v>
          </cell>
          <cell r="O46">
            <v>0.5</v>
          </cell>
          <cell r="P46">
            <v>1</v>
          </cell>
          <cell r="Q46">
            <v>0.5</v>
          </cell>
          <cell r="R46">
            <v>38166</v>
          </cell>
          <cell r="S46">
            <v>7</v>
          </cell>
          <cell r="T46">
            <v>0</v>
          </cell>
          <cell r="V46">
            <v>0</v>
          </cell>
          <cell r="W46">
            <v>0</v>
          </cell>
          <cell r="X46">
            <v>0</v>
          </cell>
          <cell r="Y46">
            <v>218.5</v>
          </cell>
          <cell r="Z46">
            <v>34.703196347031955</v>
          </cell>
          <cell r="AA46">
            <v>7.9412348620210432E-2</v>
          </cell>
          <cell r="AC46">
            <v>38187</v>
          </cell>
          <cell r="AD46">
            <v>38166</v>
          </cell>
        </row>
        <row r="47">
          <cell r="A47" t="str">
            <v>TSP Tool Specification</v>
          </cell>
          <cell r="B47" t="str">
            <v>CODEINSP</v>
          </cell>
          <cell r="C47" t="str">
            <v>Sect-Data Interchange Standard (XML) CODEINSP</v>
          </cell>
          <cell r="L47">
            <v>30</v>
          </cell>
          <cell r="M47" t="str">
            <v>DBOBJ</v>
          </cell>
          <cell r="N47">
            <v>0</v>
          </cell>
          <cell r="O47">
            <v>1</v>
          </cell>
          <cell r="P47">
            <v>1</v>
          </cell>
          <cell r="Q47">
            <v>1</v>
          </cell>
          <cell r="R47">
            <v>38166</v>
          </cell>
          <cell r="S47">
            <v>7</v>
          </cell>
          <cell r="T47">
            <v>0</v>
          </cell>
          <cell r="V47">
            <v>0</v>
          </cell>
          <cell r="W47">
            <v>0</v>
          </cell>
          <cell r="X47">
            <v>0</v>
          </cell>
          <cell r="Y47">
            <v>219.5</v>
          </cell>
          <cell r="Z47">
            <v>34.862021044272375</v>
          </cell>
          <cell r="AA47">
            <v>0.15882469724042086</v>
          </cell>
          <cell r="AC47">
            <v>38194</v>
          </cell>
          <cell r="AD47">
            <v>38166</v>
          </cell>
        </row>
        <row r="48">
          <cell r="A48" t="str">
            <v>TSP Tool Specification</v>
          </cell>
          <cell r="B48" t="str">
            <v>UT</v>
          </cell>
          <cell r="C48" t="str">
            <v>Sect-Data Interchange Standard (XML) UT</v>
          </cell>
          <cell r="K48" t="str">
            <v>jwo</v>
          </cell>
          <cell r="L48">
            <v>30</v>
          </cell>
          <cell r="M48" t="str">
            <v>DBOBJ</v>
          </cell>
          <cell r="N48">
            <v>4</v>
          </cell>
          <cell r="O48">
            <v>7.5</v>
          </cell>
          <cell r="P48">
            <v>1</v>
          </cell>
          <cell r="Q48">
            <v>7.5</v>
          </cell>
          <cell r="R48">
            <v>38173</v>
          </cell>
          <cell r="S48">
            <v>8</v>
          </cell>
          <cell r="T48">
            <v>0</v>
          </cell>
          <cell r="V48">
            <v>0</v>
          </cell>
          <cell r="W48">
            <v>0</v>
          </cell>
          <cell r="X48">
            <v>0</v>
          </cell>
          <cell r="Y48">
            <v>227</v>
          </cell>
          <cell r="Z48">
            <v>36.053206273575533</v>
          </cell>
          <cell r="AA48">
            <v>1.1911852293031566</v>
          </cell>
          <cell r="AC48">
            <v>38201</v>
          </cell>
          <cell r="AD48">
            <v>38173</v>
          </cell>
        </row>
        <row r="49">
          <cell r="A49" t="str">
            <v>TSP Tool Prototype</v>
          </cell>
          <cell r="B49" t="str">
            <v>TD</v>
          </cell>
          <cell r="C49" t="str">
            <v>TSP Tool Prototype TD v200401</v>
          </cell>
          <cell r="K49" t="str">
            <v>jwo</v>
          </cell>
          <cell r="L49">
            <v>610</v>
          </cell>
          <cell r="M49" t="str">
            <v>dbobj</v>
          </cell>
          <cell r="P49">
            <v>1</v>
          </cell>
          <cell r="Q49">
            <v>0</v>
          </cell>
          <cell r="R49">
            <v>38173</v>
          </cell>
          <cell r="S49">
            <v>8</v>
          </cell>
          <cell r="T49">
            <v>0</v>
          </cell>
          <cell r="V49">
            <v>0</v>
          </cell>
          <cell r="W49">
            <v>0</v>
          </cell>
          <cell r="X49">
            <v>0</v>
          </cell>
          <cell r="Y49">
            <v>227</v>
          </cell>
          <cell r="Z49">
            <v>36.053206273575533</v>
          </cell>
          <cell r="AA49">
            <v>0</v>
          </cell>
          <cell r="AC49">
            <v>38201</v>
          </cell>
          <cell r="AD49">
            <v>38173</v>
          </cell>
        </row>
        <row r="50">
          <cell r="A50" t="str">
            <v>TSP Tool Prototype</v>
          </cell>
          <cell r="B50" t="str">
            <v>DLDR</v>
          </cell>
          <cell r="C50" t="str">
            <v>TSP Tool Prototype DLDR v200401</v>
          </cell>
          <cell r="K50" t="str">
            <v>jwo</v>
          </cell>
          <cell r="L50">
            <v>610</v>
          </cell>
          <cell r="M50" t="str">
            <v>dbobj</v>
          </cell>
          <cell r="N50">
            <v>80</v>
          </cell>
          <cell r="O50">
            <v>7.625</v>
          </cell>
          <cell r="P50">
            <v>1</v>
          </cell>
          <cell r="Q50">
            <v>7.625</v>
          </cell>
          <cell r="R50">
            <v>38173</v>
          </cell>
          <cell r="S50">
            <v>8</v>
          </cell>
          <cell r="T50">
            <v>0</v>
          </cell>
          <cell r="V50">
            <v>0</v>
          </cell>
          <cell r="W50">
            <v>0</v>
          </cell>
          <cell r="X50">
            <v>0</v>
          </cell>
          <cell r="Y50">
            <v>234.625</v>
          </cell>
          <cell r="Z50">
            <v>37.264244590033741</v>
          </cell>
          <cell r="AA50">
            <v>1.2110383164582093</v>
          </cell>
          <cell r="AC50">
            <v>38208</v>
          </cell>
          <cell r="AD50">
            <v>38173</v>
          </cell>
        </row>
        <row r="51">
          <cell r="A51" t="str">
            <v>TSP Tool Prototype</v>
          </cell>
          <cell r="B51" t="str">
            <v>DLDINSP</v>
          </cell>
          <cell r="C51" t="str">
            <v>TSP Tool Prototype DLDINSP v200401</v>
          </cell>
          <cell r="P51">
            <v>1</v>
          </cell>
          <cell r="Q51">
            <v>0</v>
          </cell>
          <cell r="R51">
            <v>38173</v>
          </cell>
          <cell r="S51">
            <v>8</v>
          </cell>
          <cell r="T51">
            <v>0</v>
          </cell>
          <cell r="V51">
            <v>0</v>
          </cell>
          <cell r="W51">
            <v>0</v>
          </cell>
          <cell r="X51">
            <v>0</v>
          </cell>
          <cell r="Y51">
            <v>234.625</v>
          </cell>
          <cell r="Z51">
            <v>37.264244590033741</v>
          </cell>
          <cell r="AA51">
            <v>0</v>
          </cell>
          <cell r="AC51">
            <v>38208</v>
          </cell>
          <cell r="AD51">
            <v>38173</v>
          </cell>
        </row>
        <row r="52">
          <cell r="Q52">
            <v>0</v>
          </cell>
          <cell r="R52">
            <v>38173</v>
          </cell>
          <cell r="S52">
            <v>8</v>
          </cell>
          <cell r="T52">
            <v>0</v>
          </cell>
          <cell r="V52">
            <v>0</v>
          </cell>
          <cell r="W52">
            <v>0</v>
          </cell>
          <cell r="X52">
            <v>0</v>
          </cell>
          <cell r="Y52">
            <v>234.625</v>
          </cell>
          <cell r="Z52">
            <v>37.264244590033741</v>
          </cell>
          <cell r="AA52">
            <v>0</v>
          </cell>
        </row>
        <row r="53">
          <cell r="A53" t="str">
            <v>TSP Tool Specification</v>
          </cell>
          <cell r="B53" t="str">
            <v>UT</v>
          </cell>
          <cell r="C53" t="str">
            <v>#M Tool Spec Core Inspected + Updated 2/16/04</v>
          </cell>
          <cell r="K53" t="str">
            <v>jwo</v>
          </cell>
          <cell r="P53">
            <v>1</v>
          </cell>
          <cell r="Q53">
            <v>0</v>
          </cell>
          <cell r="R53">
            <v>38173</v>
          </cell>
          <cell r="S53">
            <v>8</v>
          </cell>
          <cell r="T53">
            <v>0</v>
          </cell>
          <cell r="V53">
            <v>0</v>
          </cell>
          <cell r="W53">
            <v>0</v>
          </cell>
          <cell r="X53">
            <v>0</v>
          </cell>
          <cell r="Y53">
            <v>234.625</v>
          </cell>
          <cell r="Z53">
            <v>37.264244590033741</v>
          </cell>
          <cell r="AA53">
            <v>0</v>
          </cell>
          <cell r="AC53">
            <v>38208</v>
          </cell>
          <cell r="AD53">
            <v>38173</v>
          </cell>
        </row>
        <row r="54">
          <cell r="A54" t="str">
            <v>TSP Tool Specification</v>
          </cell>
          <cell r="B54" t="str">
            <v>CR</v>
          </cell>
          <cell r="C54" t="str">
            <v>Sect-TSP Specification Introduction CR</v>
          </cell>
          <cell r="K54" t="str">
            <v>jwo</v>
          </cell>
          <cell r="L54">
            <v>8</v>
          </cell>
          <cell r="M54" t="str">
            <v>pgs</v>
          </cell>
          <cell r="N54">
            <v>4</v>
          </cell>
          <cell r="O54">
            <v>2</v>
          </cell>
          <cell r="P54">
            <v>1</v>
          </cell>
          <cell r="Q54">
            <v>2</v>
          </cell>
          <cell r="R54">
            <v>38173</v>
          </cell>
          <cell r="S54">
            <v>8</v>
          </cell>
          <cell r="T54">
            <v>0</v>
          </cell>
          <cell r="V54">
            <v>0</v>
          </cell>
          <cell r="W54">
            <v>0</v>
          </cell>
          <cell r="X54">
            <v>0</v>
          </cell>
          <cell r="Y54">
            <v>236.625</v>
          </cell>
          <cell r="Z54">
            <v>37.581893984514579</v>
          </cell>
          <cell r="AA54">
            <v>0.31764939448084173</v>
          </cell>
          <cell r="AC54">
            <v>38208</v>
          </cell>
          <cell r="AD54">
            <v>38173</v>
          </cell>
        </row>
        <row r="55">
          <cell r="A55" t="str">
            <v>TSP Tool Specification</v>
          </cell>
          <cell r="B55" t="str">
            <v>CODEINSP</v>
          </cell>
          <cell r="C55" t="str">
            <v>Sect-TSP Specification Introduction CODEINSP</v>
          </cell>
          <cell r="L55">
            <v>8</v>
          </cell>
          <cell r="M55" t="str">
            <v>pgs</v>
          </cell>
          <cell r="N55">
            <v>4</v>
          </cell>
          <cell r="O55">
            <v>2</v>
          </cell>
          <cell r="P55">
            <v>1</v>
          </cell>
          <cell r="Q55">
            <v>2</v>
          </cell>
          <cell r="R55">
            <v>38173</v>
          </cell>
          <cell r="S55">
            <v>8</v>
          </cell>
          <cell r="T55">
            <v>0</v>
          </cell>
          <cell r="V55">
            <v>0</v>
          </cell>
          <cell r="W55">
            <v>0</v>
          </cell>
          <cell r="X55">
            <v>0</v>
          </cell>
          <cell r="Y55">
            <v>238.625</v>
          </cell>
          <cell r="Z55">
            <v>37.899543378995418</v>
          </cell>
          <cell r="AA55">
            <v>0.31764939448084173</v>
          </cell>
          <cell r="AC55">
            <v>38208</v>
          </cell>
          <cell r="AD55">
            <v>38173</v>
          </cell>
        </row>
        <row r="56">
          <cell r="A56" t="str">
            <v>TSP Tool Specification</v>
          </cell>
          <cell r="B56" t="str">
            <v>UT</v>
          </cell>
          <cell r="C56" t="str">
            <v>Sect-TSP Specification Introduction UT</v>
          </cell>
          <cell r="K56" t="str">
            <v>jwo</v>
          </cell>
          <cell r="L56">
            <v>8</v>
          </cell>
          <cell r="M56" t="str">
            <v>pgs</v>
          </cell>
          <cell r="N56">
            <v>4</v>
          </cell>
          <cell r="O56">
            <v>2</v>
          </cell>
          <cell r="P56">
            <v>1</v>
          </cell>
          <cell r="Q56">
            <v>2</v>
          </cell>
          <cell r="R56">
            <v>38173</v>
          </cell>
          <cell r="S56">
            <v>8</v>
          </cell>
          <cell r="T56">
            <v>0</v>
          </cell>
          <cell r="V56">
            <v>0</v>
          </cell>
          <cell r="W56">
            <v>0</v>
          </cell>
          <cell r="X56">
            <v>0</v>
          </cell>
          <cell r="Y56">
            <v>240.625</v>
          </cell>
          <cell r="Z56">
            <v>38.217192773476256</v>
          </cell>
          <cell r="AA56">
            <v>0.31764939448084173</v>
          </cell>
          <cell r="AC56">
            <v>38208</v>
          </cell>
          <cell r="AD56">
            <v>38173</v>
          </cell>
        </row>
        <row r="57">
          <cell r="A57" t="str">
            <v>TSP Tool Specification</v>
          </cell>
          <cell r="B57" t="str">
            <v>CODE</v>
          </cell>
          <cell r="C57" t="str">
            <v>Sect-Other Considerations CODE</v>
          </cell>
          <cell r="K57" t="str">
            <v>jwo</v>
          </cell>
          <cell r="L57">
            <v>4</v>
          </cell>
          <cell r="M57" t="str">
            <v>pgs</v>
          </cell>
          <cell r="N57">
            <v>2</v>
          </cell>
          <cell r="O57">
            <v>2</v>
          </cell>
          <cell r="P57">
            <v>1</v>
          </cell>
          <cell r="Q57">
            <v>2</v>
          </cell>
          <cell r="R57">
            <v>38173</v>
          </cell>
          <cell r="S57">
            <v>8</v>
          </cell>
          <cell r="T57">
            <v>0</v>
          </cell>
          <cell r="V57">
            <v>0</v>
          </cell>
          <cell r="W57">
            <v>0</v>
          </cell>
          <cell r="X57">
            <v>0</v>
          </cell>
          <cell r="Y57">
            <v>242.625</v>
          </cell>
          <cell r="Z57">
            <v>38.534842167957095</v>
          </cell>
          <cell r="AA57">
            <v>0.31764939448084173</v>
          </cell>
          <cell r="AC57">
            <v>38208</v>
          </cell>
          <cell r="AD57">
            <v>38173</v>
          </cell>
        </row>
        <row r="58">
          <cell r="A58" t="str">
            <v>TSP Tool Specification</v>
          </cell>
          <cell r="B58" t="str">
            <v>CR</v>
          </cell>
          <cell r="C58" t="str">
            <v>Sect-Other Considerations CR</v>
          </cell>
          <cell r="K58" t="str">
            <v>jwo</v>
          </cell>
          <cell r="L58">
            <v>4</v>
          </cell>
          <cell r="M58" t="str">
            <v>pgs</v>
          </cell>
          <cell r="N58">
            <v>4</v>
          </cell>
          <cell r="O58">
            <v>1</v>
          </cell>
          <cell r="P58">
            <v>1</v>
          </cell>
          <cell r="Q58">
            <v>1</v>
          </cell>
          <cell r="R58">
            <v>38173</v>
          </cell>
          <cell r="S58">
            <v>8</v>
          </cell>
          <cell r="T58">
            <v>0</v>
          </cell>
          <cell r="V58">
            <v>0</v>
          </cell>
          <cell r="W58">
            <v>0</v>
          </cell>
          <cell r="X58">
            <v>0</v>
          </cell>
          <cell r="Y58">
            <v>243.625</v>
          </cell>
          <cell r="Z58">
            <v>38.693666865197514</v>
          </cell>
          <cell r="AA58">
            <v>0.15882469724042086</v>
          </cell>
          <cell r="AC58">
            <v>38208</v>
          </cell>
          <cell r="AD58">
            <v>38173</v>
          </cell>
        </row>
        <row r="59">
          <cell r="A59" t="str">
            <v>TSP Tool Specification</v>
          </cell>
          <cell r="B59" t="str">
            <v>CODEINSP</v>
          </cell>
          <cell r="C59" t="str">
            <v>Sect-Other Considerations CODEINSP</v>
          </cell>
          <cell r="L59">
            <v>4</v>
          </cell>
          <cell r="M59" t="str">
            <v>pgs</v>
          </cell>
          <cell r="N59">
            <v>4</v>
          </cell>
          <cell r="O59">
            <v>1</v>
          </cell>
          <cell r="P59">
            <v>1</v>
          </cell>
          <cell r="Q59">
            <v>1</v>
          </cell>
          <cell r="R59">
            <v>38173</v>
          </cell>
          <cell r="S59">
            <v>8</v>
          </cell>
          <cell r="T59">
            <v>0</v>
          </cell>
          <cell r="V59">
            <v>0</v>
          </cell>
          <cell r="W59">
            <v>0</v>
          </cell>
          <cell r="X59">
            <v>0</v>
          </cell>
          <cell r="Y59">
            <v>244.625</v>
          </cell>
          <cell r="Z59">
            <v>38.852491562437933</v>
          </cell>
          <cell r="AA59">
            <v>0.15882469724042086</v>
          </cell>
          <cell r="AC59">
            <v>38208</v>
          </cell>
          <cell r="AD59">
            <v>38173</v>
          </cell>
        </row>
        <row r="60">
          <cell r="A60" t="str">
            <v>TSP Tool Specification</v>
          </cell>
          <cell r="B60" t="str">
            <v>UT</v>
          </cell>
          <cell r="C60" t="str">
            <v>Sect-Other Considerations UT</v>
          </cell>
          <cell r="K60" t="str">
            <v>jwo</v>
          </cell>
          <cell r="L60">
            <v>4</v>
          </cell>
          <cell r="M60" t="str">
            <v>pgs</v>
          </cell>
          <cell r="N60">
            <v>4</v>
          </cell>
          <cell r="O60">
            <v>1</v>
          </cell>
          <cell r="P60">
            <v>1</v>
          </cell>
          <cell r="Q60">
            <v>1</v>
          </cell>
          <cell r="R60">
            <v>38173</v>
          </cell>
          <cell r="S60">
            <v>8</v>
          </cell>
          <cell r="T60">
            <v>0</v>
          </cell>
          <cell r="V60">
            <v>0</v>
          </cell>
          <cell r="W60">
            <v>0</v>
          </cell>
          <cell r="X60">
            <v>0</v>
          </cell>
          <cell r="Y60">
            <v>245.625</v>
          </cell>
          <cell r="Z60">
            <v>39.011316259678352</v>
          </cell>
          <cell r="AA60">
            <v>0.15882469724042086</v>
          </cell>
          <cell r="AC60">
            <v>38208</v>
          </cell>
          <cell r="AD60">
            <v>38173</v>
          </cell>
        </row>
        <row r="61">
          <cell r="A61" t="str">
            <v>TSP Tool Specification</v>
          </cell>
          <cell r="B61" t="str">
            <v>CODE</v>
          </cell>
          <cell r="C61" t="str">
            <v>Sect-References and Index CODE</v>
          </cell>
          <cell r="K61" t="str">
            <v>jwo</v>
          </cell>
          <cell r="L61">
            <v>4</v>
          </cell>
          <cell r="M61" t="str">
            <v>pgs</v>
          </cell>
          <cell r="N61">
            <v>2</v>
          </cell>
          <cell r="O61">
            <v>2</v>
          </cell>
          <cell r="P61">
            <v>1</v>
          </cell>
          <cell r="Q61">
            <v>2</v>
          </cell>
          <cell r="R61">
            <v>38173</v>
          </cell>
          <cell r="S61">
            <v>8</v>
          </cell>
          <cell r="T61">
            <v>0</v>
          </cell>
          <cell r="V61">
            <v>0</v>
          </cell>
          <cell r="W61">
            <v>0</v>
          </cell>
          <cell r="X61">
            <v>0</v>
          </cell>
          <cell r="Y61">
            <v>247.625</v>
          </cell>
          <cell r="Z61">
            <v>39.328965654159191</v>
          </cell>
          <cell r="AA61">
            <v>0.31764939448084173</v>
          </cell>
          <cell r="AC61">
            <v>38208</v>
          </cell>
          <cell r="AD61">
            <v>38173</v>
          </cell>
        </row>
        <row r="62">
          <cell r="A62" t="str">
            <v>TSP Tool Specification</v>
          </cell>
          <cell r="B62" t="str">
            <v>CR</v>
          </cell>
          <cell r="C62" t="str">
            <v>Sect-References and Index CR</v>
          </cell>
          <cell r="K62" t="str">
            <v>jwo</v>
          </cell>
          <cell r="L62">
            <v>4</v>
          </cell>
          <cell r="M62" t="str">
            <v>pgs</v>
          </cell>
          <cell r="N62">
            <v>4</v>
          </cell>
          <cell r="O62">
            <v>1</v>
          </cell>
          <cell r="P62">
            <v>1</v>
          </cell>
          <cell r="Q62">
            <v>1</v>
          </cell>
          <cell r="R62">
            <v>38173</v>
          </cell>
          <cell r="S62">
            <v>8</v>
          </cell>
          <cell r="T62">
            <v>0</v>
          </cell>
          <cell r="V62">
            <v>0</v>
          </cell>
          <cell r="W62">
            <v>0</v>
          </cell>
          <cell r="X62">
            <v>0</v>
          </cell>
          <cell r="Y62">
            <v>248.625</v>
          </cell>
          <cell r="Z62">
            <v>39.48779035139961</v>
          </cell>
          <cell r="AA62">
            <v>0.15882469724042086</v>
          </cell>
          <cell r="AC62">
            <v>38208</v>
          </cell>
          <cell r="AD62">
            <v>38173</v>
          </cell>
        </row>
        <row r="63">
          <cell r="A63" t="str">
            <v>TSP Tool Specification</v>
          </cell>
          <cell r="B63" t="str">
            <v>CODEINSP</v>
          </cell>
          <cell r="C63" t="str">
            <v>Sect-References and Index CODEINSP</v>
          </cell>
          <cell r="L63">
            <v>4</v>
          </cell>
          <cell r="M63" t="str">
            <v>pgs</v>
          </cell>
          <cell r="N63">
            <v>4</v>
          </cell>
          <cell r="O63">
            <v>1</v>
          </cell>
          <cell r="P63">
            <v>1</v>
          </cell>
          <cell r="Q63">
            <v>1</v>
          </cell>
          <cell r="R63">
            <v>38173</v>
          </cell>
          <cell r="S63">
            <v>8</v>
          </cell>
          <cell r="T63">
            <v>0</v>
          </cell>
          <cell r="V63">
            <v>0</v>
          </cell>
          <cell r="W63">
            <v>0</v>
          </cell>
          <cell r="X63">
            <v>0</v>
          </cell>
          <cell r="Y63">
            <v>249.625</v>
          </cell>
          <cell r="Z63">
            <v>39.646615048640029</v>
          </cell>
          <cell r="AA63">
            <v>0.15882469724042086</v>
          </cell>
          <cell r="AC63">
            <v>38208</v>
          </cell>
          <cell r="AD63">
            <v>38173</v>
          </cell>
        </row>
        <row r="64">
          <cell r="A64" t="str">
            <v>TSP Tool Specification</v>
          </cell>
          <cell r="B64" t="str">
            <v>UT</v>
          </cell>
          <cell r="C64" t="str">
            <v>Sect-References and Index UT</v>
          </cell>
          <cell r="K64" t="str">
            <v>jwo</v>
          </cell>
          <cell r="L64">
            <v>4</v>
          </cell>
          <cell r="M64" t="str">
            <v>pgs</v>
          </cell>
          <cell r="N64">
            <v>4</v>
          </cell>
          <cell r="O64">
            <v>1</v>
          </cell>
          <cell r="P64">
            <v>1</v>
          </cell>
          <cell r="Q64">
            <v>1</v>
          </cell>
          <cell r="R64">
            <v>38180</v>
          </cell>
          <cell r="S64">
            <v>9</v>
          </cell>
          <cell r="T64">
            <v>0</v>
          </cell>
          <cell r="V64">
            <v>0</v>
          </cell>
          <cell r="W64">
            <v>0</v>
          </cell>
          <cell r="X64">
            <v>0</v>
          </cell>
          <cell r="Y64">
            <v>250.625</v>
          </cell>
          <cell r="Z64">
            <v>39.805439745880449</v>
          </cell>
          <cell r="AA64">
            <v>0.15882469724042086</v>
          </cell>
          <cell r="AC64">
            <v>38208</v>
          </cell>
          <cell r="AD64">
            <v>38180</v>
          </cell>
        </row>
        <row r="65">
          <cell r="A65" t="str">
            <v>TSP Tool Specification</v>
          </cell>
          <cell r="B65" t="str">
            <v>IT</v>
          </cell>
          <cell r="C65" t="str">
            <v>Document integraion and assembly IT</v>
          </cell>
          <cell r="K65" t="str">
            <v>jwo</v>
          </cell>
          <cell r="N65">
            <v>4</v>
          </cell>
          <cell r="O65">
            <v>1</v>
          </cell>
          <cell r="P65">
            <v>1</v>
          </cell>
          <cell r="Q65">
            <v>1</v>
          </cell>
          <cell r="R65">
            <v>38180</v>
          </cell>
          <cell r="S65">
            <v>9</v>
          </cell>
          <cell r="T65">
            <v>0</v>
          </cell>
          <cell r="V65">
            <v>0</v>
          </cell>
          <cell r="W65">
            <v>0</v>
          </cell>
          <cell r="X65">
            <v>0</v>
          </cell>
          <cell r="Y65">
            <v>251.625</v>
          </cell>
          <cell r="Z65">
            <v>39.964264443120868</v>
          </cell>
          <cell r="AA65">
            <v>0.15882469724042086</v>
          </cell>
          <cell r="AC65">
            <v>38208</v>
          </cell>
          <cell r="AD65">
            <v>38180</v>
          </cell>
        </row>
        <row r="66">
          <cell r="A66" t="str">
            <v>TSP Tool Prototype</v>
          </cell>
          <cell r="B66" t="str">
            <v>CODE</v>
          </cell>
          <cell r="C66" t="str">
            <v>TSP Tool Prototype CODE v200401</v>
          </cell>
          <cell r="K66" t="str">
            <v>jwo</v>
          </cell>
          <cell r="L66">
            <v>610</v>
          </cell>
          <cell r="M66" t="str">
            <v>dbobj</v>
          </cell>
          <cell r="N66">
            <v>20</v>
          </cell>
          <cell r="O66">
            <v>30.5</v>
          </cell>
          <cell r="P66">
            <v>1</v>
          </cell>
          <cell r="Q66">
            <v>30.5</v>
          </cell>
          <cell r="R66">
            <v>38187</v>
          </cell>
          <cell r="S66">
            <v>10</v>
          </cell>
          <cell r="T66">
            <v>0</v>
          </cell>
          <cell r="V66">
            <v>0</v>
          </cell>
          <cell r="W66">
            <v>0</v>
          </cell>
          <cell r="X66">
            <v>0</v>
          </cell>
          <cell r="Y66">
            <v>282.125</v>
          </cell>
          <cell r="Z66">
            <v>44.808417708953705</v>
          </cell>
          <cell r="AA66">
            <v>4.844153265832837</v>
          </cell>
          <cell r="AC66">
            <v>38222</v>
          </cell>
          <cell r="AD66">
            <v>38187</v>
          </cell>
        </row>
        <row r="67">
          <cell r="A67" t="str">
            <v>TSP Tool Prototype</v>
          </cell>
          <cell r="B67" t="str">
            <v>CR</v>
          </cell>
          <cell r="C67" t="str">
            <v>TSP Tool Prototype CR v200401</v>
          </cell>
          <cell r="K67" t="str">
            <v>jwo</v>
          </cell>
          <cell r="L67">
            <v>610</v>
          </cell>
          <cell r="M67" t="str">
            <v>dbobj</v>
          </cell>
          <cell r="N67">
            <v>40</v>
          </cell>
          <cell r="O67">
            <v>15.25</v>
          </cell>
          <cell r="P67">
            <v>1</v>
          </cell>
          <cell r="Q67">
            <v>15.25</v>
          </cell>
          <cell r="R67">
            <v>38194</v>
          </cell>
          <cell r="S67">
            <v>11</v>
          </cell>
          <cell r="T67">
            <v>0</v>
          </cell>
          <cell r="V67">
            <v>0</v>
          </cell>
          <cell r="W67">
            <v>0</v>
          </cell>
          <cell r="X67">
            <v>0</v>
          </cell>
          <cell r="Y67">
            <v>297.375</v>
          </cell>
          <cell r="Z67">
            <v>47.230494341870127</v>
          </cell>
          <cell r="AA67">
            <v>2.4220766329164185</v>
          </cell>
          <cell r="AC67">
            <v>38222</v>
          </cell>
          <cell r="AD67">
            <v>38194</v>
          </cell>
        </row>
        <row r="68">
          <cell r="A68" t="str">
            <v>TSP Tool Prototype</v>
          </cell>
          <cell r="B68" t="str">
            <v>CODEINSP</v>
          </cell>
          <cell r="C68" t="str">
            <v>TSP Tool Prototype CODEINSP v200401</v>
          </cell>
          <cell r="P68">
            <v>1</v>
          </cell>
          <cell r="Q68">
            <v>0</v>
          </cell>
          <cell r="R68">
            <v>38194</v>
          </cell>
          <cell r="S68">
            <v>11</v>
          </cell>
          <cell r="T68">
            <v>0</v>
          </cell>
          <cell r="V68">
            <v>0</v>
          </cell>
          <cell r="W68">
            <v>0</v>
          </cell>
          <cell r="X68">
            <v>0</v>
          </cell>
          <cell r="Y68">
            <v>297.375</v>
          </cell>
          <cell r="Z68">
            <v>47.230494341870127</v>
          </cell>
          <cell r="AA68">
            <v>0</v>
          </cell>
          <cell r="AC68">
            <v>38222</v>
          </cell>
          <cell r="AD68">
            <v>38194</v>
          </cell>
        </row>
        <row r="69">
          <cell r="A69" t="str">
            <v>TSP Tool Prototype</v>
          </cell>
          <cell r="B69" t="str">
            <v>UT</v>
          </cell>
          <cell r="C69" t="str">
            <v>TSP Tool Prototype UT v200401</v>
          </cell>
          <cell r="K69" t="str">
            <v>jwo</v>
          </cell>
          <cell r="L69">
            <v>610</v>
          </cell>
          <cell r="M69" t="str">
            <v>dbobj</v>
          </cell>
          <cell r="N69">
            <v>40</v>
          </cell>
          <cell r="O69">
            <v>15.25</v>
          </cell>
          <cell r="P69">
            <v>1</v>
          </cell>
          <cell r="Q69">
            <v>15.25</v>
          </cell>
          <cell r="R69">
            <v>38208</v>
          </cell>
          <cell r="S69">
            <v>13</v>
          </cell>
          <cell r="T69">
            <v>0</v>
          </cell>
          <cell r="V69">
            <v>0</v>
          </cell>
          <cell r="W69">
            <v>0</v>
          </cell>
          <cell r="X69">
            <v>0</v>
          </cell>
          <cell r="Y69">
            <v>312.625</v>
          </cell>
          <cell r="Z69">
            <v>49.652570974786542</v>
          </cell>
          <cell r="AA69">
            <v>2.4220766329164185</v>
          </cell>
          <cell r="AC69">
            <v>38229</v>
          </cell>
          <cell r="AD69">
            <v>38208</v>
          </cell>
        </row>
        <row r="70">
          <cell r="A70" t="str">
            <v>TSP Tool Prototype</v>
          </cell>
          <cell r="B70" t="str">
            <v>ST</v>
          </cell>
          <cell r="C70" t="str">
            <v>TSP Tool Prototype ST v200401</v>
          </cell>
          <cell r="K70" t="str">
            <v>jwo</v>
          </cell>
          <cell r="M70" t="str">
            <v>dbobj</v>
          </cell>
          <cell r="P70">
            <v>1</v>
          </cell>
          <cell r="Q70">
            <v>0</v>
          </cell>
          <cell r="R70">
            <v>38208</v>
          </cell>
          <cell r="S70">
            <v>13</v>
          </cell>
          <cell r="T70">
            <v>0</v>
          </cell>
          <cell r="V70">
            <v>0</v>
          </cell>
          <cell r="W70">
            <v>0</v>
          </cell>
          <cell r="X70">
            <v>0</v>
          </cell>
          <cell r="Y70">
            <v>312.625</v>
          </cell>
          <cell r="Z70">
            <v>49.652570974786542</v>
          </cell>
          <cell r="AA70">
            <v>0</v>
          </cell>
          <cell r="AC70">
            <v>38229</v>
          </cell>
          <cell r="AD70">
            <v>38208</v>
          </cell>
        </row>
        <row r="71">
          <cell r="A71" t="str">
            <v>TSP Tool Specification</v>
          </cell>
          <cell r="B71" t="str">
            <v>IT</v>
          </cell>
          <cell r="C71" t="str">
            <v>#M Tool Spec Drafted 3/1/04</v>
          </cell>
          <cell r="K71" t="str">
            <v>jwo</v>
          </cell>
          <cell r="O71">
            <v>0</v>
          </cell>
          <cell r="P71">
            <v>0</v>
          </cell>
          <cell r="Q71">
            <v>0</v>
          </cell>
          <cell r="R71">
            <v>38208</v>
          </cell>
          <cell r="S71">
            <v>13</v>
          </cell>
          <cell r="T71">
            <v>0</v>
          </cell>
          <cell r="V71">
            <v>0</v>
          </cell>
          <cell r="W71">
            <v>0</v>
          </cell>
          <cell r="X71">
            <v>0</v>
          </cell>
          <cell r="Y71">
            <v>312.625</v>
          </cell>
          <cell r="Z71">
            <v>49.652570974786542</v>
          </cell>
          <cell r="AA71">
            <v>0</v>
          </cell>
          <cell r="AC71">
            <v>38229</v>
          </cell>
          <cell r="AD71">
            <v>38208</v>
          </cell>
        </row>
        <row r="72">
          <cell r="A72" t="str">
            <v>TSP Tool Specification</v>
          </cell>
          <cell r="B72" t="str">
            <v>IT</v>
          </cell>
          <cell r="C72" t="str">
            <v>#M Tool Spec Inspected 3/1/04</v>
          </cell>
          <cell r="K72" t="str">
            <v>jwo</v>
          </cell>
          <cell r="O72">
            <v>0</v>
          </cell>
          <cell r="P72">
            <v>0</v>
          </cell>
          <cell r="Q72">
            <v>0</v>
          </cell>
          <cell r="R72">
            <v>38208</v>
          </cell>
          <cell r="S72">
            <v>13</v>
          </cell>
          <cell r="T72">
            <v>0</v>
          </cell>
          <cell r="V72">
            <v>0</v>
          </cell>
          <cell r="W72">
            <v>0</v>
          </cell>
          <cell r="X72">
            <v>0</v>
          </cell>
          <cell r="Y72">
            <v>312.625</v>
          </cell>
          <cell r="Z72">
            <v>49.652570974786542</v>
          </cell>
          <cell r="AA72">
            <v>0</v>
          </cell>
          <cell r="AC72">
            <v>38229</v>
          </cell>
          <cell r="AD72">
            <v>38208</v>
          </cell>
        </row>
        <row r="73">
          <cell r="A73" t="str">
            <v>TSP Tool Prototype</v>
          </cell>
          <cell r="B73" t="str">
            <v>IT</v>
          </cell>
          <cell r="C73" t="str">
            <v>#M Team Member Tool Prototype ready for testing 3/1/04</v>
          </cell>
          <cell r="K73" t="str">
            <v>jwo</v>
          </cell>
          <cell r="P73">
            <v>0</v>
          </cell>
          <cell r="Q73">
            <v>0</v>
          </cell>
          <cell r="R73">
            <v>38208</v>
          </cell>
          <cell r="S73">
            <v>13</v>
          </cell>
          <cell r="T73">
            <v>0</v>
          </cell>
          <cell r="V73">
            <v>0</v>
          </cell>
          <cell r="W73">
            <v>0</v>
          </cell>
          <cell r="X73">
            <v>0</v>
          </cell>
          <cell r="Y73">
            <v>312.625</v>
          </cell>
          <cell r="Z73">
            <v>49.652570974786542</v>
          </cell>
          <cell r="AA73">
            <v>0</v>
          </cell>
          <cell r="AC73">
            <v>38229</v>
          </cell>
          <cell r="AD73">
            <v>38208</v>
          </cell>
        </row>
        <row r="74">
          <cell r="Q74">
            <v>0</v>
          </cell>
          <cell r="R74">
            <v>38208</v>
          </cell>
          <cell r="S74">
            <v>13</v>
          </cell>
          <cell r="T74">
            <v>0</v>
          </cell>
          <cell r="V74">
            <v>0</v>
          </cell>
          <cell r="W74">
            <v>0</v>
          </cell>
          <cell r="X74">
            <v>0</v>
          </cell>
          <cell r="Y74">
            <v>312.625</v>
          </cell>
          <cell r="Z74">
            <v>49.652570974786542</v>
          </cell>
          <cell r="AA74">
            <v>0</v>
          </cell>
        </row>
        <row r="75">
          <cell r="A75" t="str">
            <v>TSP Tool Specification</v>
          </cell>
          <cell r="B75" t="str">
            <v>ST</v>
          </cell>
          <cell r="C75" t="str">
            <v>TSP Tool Specification Support comment period</v>
          </cell>
          <cell r="K75" t="str">
            <v>jwo</v>
          </cell>
          <cell r="O75">
            <v>80</v>
          </cell>
          <cell r="P75">
            <v>1</v>
          </cell>
          <cell r="Q75">
            <v>80</v>
          </cell>
          <cell r="R75">
            <v>38222</v>
          </cell>
          <cell r="S75">
            <v>15</v>
          </cell>
          <cell r="T75">
            <v>0</v>
          </cell>
          <cell r="V75">
            <v>0</v>
          </cell>
          <cell r="W75">
            <v>0</v>
          </cell>
          <cell r="X75">
            <v>0</v>
          </cell>
          <cell r="Y75">
            <v>392.625</v>
          </cell>
          <cell r="Z75">
            <v>62.35854675402021</v>
          </cell>
          <cell r="AA75">
            <v>12.705975779233672</v>
          </cell>
          <cell r="AC75">
            <v>38250</v>
          </cell>
          <cell r="AD75">
            <v>38222</v>
          </cell>
        </row>
        <row r="76">
          <cell r="Q76">
            <v>0</v>
          </cell>
          <cell r="R76">
            <v>38222</v>
          </cell>
          <cell r="S76">
            <v>15</v>
          </cell>
          <cell r="T76">
            <v>0</v>
          </cell>
          <cell r="V76">
            <v>0</v>
          </cell>
          <cell r="W76">
            <v>0</v>
          </cell>
          <cell r="X76">
            <v>0</v>
          </cell>
          <cell r="Y76">
            <v>392.625</v>
          </cell>
          <cell r="Z76">
            <v>62.35854675402021</v>
          </cell>
          <cell r="AA76">
            <v>0</v>
          </cell>
        </row>
        <row r="77">
          <cell r="C77" t="str">
            <v>***TSP Tool Prorotype</v>
          </cell>
          <cell r="Q77">
            <v>0</v>
          </cell>
          <cell r="R77">
            <v>38222</v>
          </cell>
          <cell r="S77">
            <v>15</v>
          </cell>
          <cell r="T77">
            <v>0</v>
          </cell>
          <cell r="V77">
            <v>0</v>
          </cell>
          <cell r="W77">
            <v>0</v>
          </cell>
          <cell r="X77">
            <v>0</v>
          </cell>
          <cell r="Y77">
            <v>392.625</v>
          </cell>
          <cell r="Z77">
            <v>62.35854675402021</v>
          </cell>
          <cell r="AA77">
            <v>0</v>
          </cell>
        </row>
        <row r="78">
          <cell r="Q78">
            <v>0</v>
          </cell>
          <cell r="R78">
            <v>38222</v>
          </cell>
          <cell r="S78">
            <v>15</v>
          </cell>
          <cell r="T78">
            <v>0</v>
          </cell>
          <cell r="V78">
            <v>0</v>
          </cell>
          <cell r="W78">
            <v>0</v>
          </cell>
          <cell r="X78">
            <v>0</v>
          </cell>
          <cell r="Y78">
            <v>392.625</v>
          </cell>
          <cell r="Z78">
            <v>62.35854675402021</v>
          </cell>
          <cell r="AA78">
            <v>0</v>
          </cell>
        </row>
        <row r="79">
          <cell r="A79" t="str">
            <v>TSP Tool Prototype</v>
          </cell>
          <cell r="B79" t="str">
            <v>CODE</v>
          </cell>
          <cell r="C79" t="str">
            <v>TSP Tool Prototype ipmlement org. and team functionality</v>
          </cell>
          <cell r="O79">
            <v>40</v>
          </cell>
          <cell r="P79">
            <v>1</v>
          </cell>
          <cell r="Q79">
            <v>40</v>
          </cell>
          <cell r="R79">
            <v>38236</v>
          </cell>
          <cell r="S79">
            <v>17</v>
          </cell>
          <cell r="T79">
            <v>0</v>
          </cell>
          <cell r="V79">
            <v>0</v>
          </cell>
          <cell r="W79">
            <v>0</v>
          </cell>
          <cell r="X79">
            <v>0</v>
          </cell>
          <cell r="Y79">
            <v>432.625</v>
          </cell>
          <cell r="Z79">
            <v>68.711534643637052</v>
          </cell>
          <cell r="AA79">
            <v>6.3529878896168359</v>
          </cell>
          <cell r="AC79">
            <v>38264</v>
          </cell>
          <cell r="AD79">
            <v>38236</v>
          </cell>
        </row>
        <row r="80">
          <cell r="A80" t="str">
            <v>Marketing</v>
          </cell>
          <cell r="B80" t="str">
            <v>PLAN</v>
          </cell>
          <cell r="C80" t="str">
            <v>Marketing Support</v>
          </cell>
          <cell r="K80" t="str">
            <v>jwo</v>
          </cell>
          <cell r="O80">
            <v>50</v>
          </cell>
          <cell r="P80">
            <v>1</v>
          </cell>
          <cell r="Q80">
            <v>50</v>
          </cell>
          <cell r="R80">
            <v>38243</v>
          </cell>
          <cell r="S80">
            <v>18</v>
          </cell>
          <cell r="T80">
            <v>0.99999999999999833</v>
          </cell>
          <cell r="V80">
            <v>0</v>
          </cell>
          <cell r="W80">
            <v>0</v>
          </cell>
          <cell r="X80">
            <v>0</v>
          </cell>
          <cell r="Y80">
            <v>482.625</v>
          </cell>
          <cell r="Z80">
            <v>76.6527695056581</v>
          </cell>
          <cell r="AA80">
            <v>7.9412348620210444</v>
          </cell>
          <cell r="AC80">
            <v>38278</v>
          </cell>
          <cell r="AD80">
            <v>38243</v>
          </cell>
        </row>
        <row r="81">
          <cell r="Q81">
            <v>0</v>
          </cell>
          <cell r="R81">
            <v>38243</v>
          </cell>
          <cell r="S81">
            <v>18</v>
          </cell>
          <cell r="T81">
            <v>0</v>
          </cell>
          <cell r="V81">
            <v>0</v>
          </cell>
          <cell r="W81">
            <v>0</v>
          </cell>
          <cell r="X81">
            <v>0</v>
          </cell>
          <cell r="Y81">
            <v>482.625</v>
          </cell>
          <cell r="Z81">
            <v>76.6527695056581</v>
          </cell>
          <cell r="AA81">
            <v>0</v>
          </cell>
        </row>
        <row r="82">
          <cell r="A82" t="str">
            <v>TSP-CMMI Gap Analysis</v>
          </cell>
          <cell r="B82" t="str">
            <v>CODEINSP</v>
          </cell>
          <cell r="C82" t="str">
            <v>CMMI Overview Briefing</v>
          </cell>
          <cell r="K82" t="str">
            <v>jwo</v>
          </cell>
          <cell r="O82">
            <v>1</v>
          </cell>
          <cell r="P82">
            <v>1</v>
          </cell>
          <cell r="Q82">
            <v>1</v>
          </cell>
          <cell r="R82">
            <v>38243</v>
          </cell>
          <cell r="S82">
            <v>18</v>
          </cell>
          <cell r="T82">
            <v>0</v>
          </cell>
          <cell r="V82">
            <v>0</v>
          </cell>
          <cell r="W82">
            <v>0</v>
          </cell>
          <cell r="X82">
            <v>0</v>
          </cell>
          <cell r="Y82">
            <v>483.625</v>
          </cell>
          <cell r="Z82">
            <v>76.811594202898519</v>
          </cell>
          <cell r="AA82">
            <v>0.15882469724042086</v>
          </cell>
          <cell r="AC82">
            <v>38278</v>
          </cell>
          <cell r="AD82">
            <v>38243</v>
          </cell>
        </row>
        <row r="83">
          <cell r="A83" t="str">
            <v>TSP-CMMI Gap Analysis</v>
          </cell>
          <cell r="B83" t="str">
            <v>CODEINSP</v>
          </cell>
          <cell r="C83" t="str">
            <v>Mapping walkthrough</v>
          </cell>
          <cell r="K83" t="str">
            <v>jwo</v>
          </cell>
          <cell r="O83">
            <v>2</v>
          </cell>
          <cell r="P83">
            <v>1</v>
          </cell>
          <cell r="Q83">
            <v>2</v>
          </cell>
          <cell r="R83">
            <v>38243</v>
          </cell>
          <cell r="S83">
            <v>18</v>
          </cell>
          <cell r="T83">
            <v>0</v>
          </cell>
          <cell r="V83">
            <v>0</v>
          </cell>
          <cell r="W83">
            <v>0</v>
          </cell>
          <cell r="X83">
            <v>0</v>
          </cell>
          <cell r="Y83">
            <v>485.625</v>
          </cell>
          <cell r="Z83">
            <v>77.129243597379357</v>
          </cell>
          <cell r="AA83">
            <v>0.31764939448084173</v>
          </cell>
          <cell r="AC83">
            <v>38278</v>
          </cell>
          <cell r="AD83">
            <v>38243</v>
          </cell>
        </row>
        <row r="84">
          <cell r="A84" t="str">
            <v>TSP-CMMI Gap Analysis</v>
          </cell>
          <cell r="B84" t="str">
            <v>CODEINSP</v>
          </cell>
          <cell r="C84" t="str">
            <v>Project management Pas</v>
          </cell>
          <cell r="K84" t="str">
            <v>jwo</v>
          </cell>
          <cell r="O84">
            <v>6</v>
          </cell>
          <cell r="P84">
            <v>1</v>
          </cell>
          <cell r="Q84">
            <v>6</v>
          </cell>
          <cell r="R84">
            <v>38250</v>
          </cell>
          <cell r="S84">
            <v>19</v>
          </cell>
          <cell r="T84">
            <v>0</v>
          </cell>
          <cell r="V84">
            <v>0</v>
          </cell>
          <cell r="W84">
            <v>0</v>
          </cell>
          <cell r="X84">
            <v>0</v>
          </cell>
          <cell r="Y84">
            <v>491.625</v>
          </cell>
          <cell r="Z84">
            <v>78.082191780821887</v>
          </cell>
          <cell r="AA84">
            <v>0.95294818344252541</v>
          </cell>
          <cell r="AC84">
            <v>38278</v>
          </cell>
          <cell r="AD84">
            <v>38250</v>
          </cell>
        </row>
        <row r="85">
          <cell r="A85" t="str">
            <v>TSP-CMMI Gap Analysis</v>
          </cell>
          <cell r="B85" t="str">
            <v>CODEINSP</v>
          </cell>
          <cell r="C85" t="str">
            <v>Process management Pas</v>
          </cell>
          <cell r="K85" t="str">
            <v>jwo</v>
          </cell>
          <cell r="O85">
            <v>6</v>
          </cell>
          <cell r="P85">
            <v>1</v>
          </cell>
          <cell r="Q85">
            <v>6</v>
          </cell>
          <cell r="R85">
            <v>38250</v>
          </cell>
          <cell r="S85">
            <v>19</v>
          </cell>
          <cell r="T85">
            <v>0</v>
          </cell>
          <cell r="V85">
            <v>0</v>
          </cell>
          <cell r="W85">
            <v>0</v>
          </cell>
          <cell r="X85">
            <v>0</v>
          </cell>
          <cell r="Y85">
            <v>497.625</v>
          </cell>
          <cell r="Z85">
            <v>79.035139964264417</v>
          </cell>
          <cell r="AA85">
            <v>0.95294818344252541</v>
          </cell>
          <cell r="AC85">
            <v>38278</v>
          </cell>
          <cell r="AD85">
            <v>38250</v>
          </cell>
        </row>
        <row r="86">
          <cell r="A86" t="str">
            <v>TSP-CMMI Gap Analysis</v>
          </cell>
          <cell r="B86" t="str">
            <v>CODEINSP</v>
          </cell>
          <cell r="C86" t="str">
            <v>Engineering Pas</v>
          </cell>
          <cell r="K86" t="str">
            <v>jwo</v>
          </cell>
          <cell r="O86">
            <v>6</v>
          </cell>
          <cell r="P86">
            <v>1</v>
          </cell>
          <cell r="Q86">
            <v>6</v>
          </cell>
          <cell r="R86">
            <v>38250</v>
          </cell>
          <cell r="S86">
            <v>19</v>
          </cell>
          <cell r="T86">
            <v>0</v>
          </cell>
          <cell r="V86">
            <v>0</v>
          </cell>
          <cell r="W86">
            <v>0</v>
          </cell>
          <cell r="X86">
            <v>0</v>
          </cell>
          <cell r="Y86">
            <v>503.625</v>
          </cell>
          <cell r="Z86">
            <v>79.988088147706947</v>
          </cell>
          <cell r="AA86">
            <v>0.95294818344252541</v>
          </cell>
          <cell r="AC86">
            <v>38285</v>
          </cell>
          <cell r="AD86">
            <v>38250</v>
          </cell>
        </row>
        <row r="87">
          <cell r="A87" t="str">
            <v>TSP-CMMI Gap Analysis</v>
          </cell>
          <cell r="B87" t="str">
            <v>CODEINSP</v>
          </cell>
          <cell r="C87" t="str">
            <v>Support Pas</v>
          </cell>
          <cell r="K87" t="str">
            <v>jwo</v>
          </cell>
          <cell r="O87">
            <v>6</v>
          </cell>
          <cell r="P87">
            <v>1</v>
          </cell>
          <cell r="Q87">
            <v>6</v>
          </cell>
          <cell r="R87">
            <v>38250</v>
          </cell>
          <cell r="S87">
            <v>19</v>
          </cell>
          <cell r="T87">
            <v>0</v>
          </cell>
          <cell r="V87">
            <v>0</v>
          </cell>
          <cell r="W87">
            <v>0</v>
          </cell>
          <cell r="X87">
            <v>0</v>
          </cell>
          <cell r="Y87">
            <v>509.625</v>
          </cell>
          <cell r="Z87">
            <v>80.941036331149476</v>
          </cell>
          <cell r="AA87">
            <v>0.95294818344252541</v>
          </cell>
          <cell r="AC87">
            <v>38285</v>
          </cell>
          <cell r="AD87">
            <v>38250</v>
          </cell>
        </row>
        <row r="88">
          <cell r="A88" t="str">
            <v>TSP-CMMI Gap Analysis</v>
          </cell>
          <cell r="B88" t="str">
            <v>CODEINSP</v>
          </cell>
          <cell r="C88" t="str">
            <v>TR</v>
          </cell>
          <cell r="K88" t="str">
            <v>jwo</v>
          </cell>
          <cell r="O88">
            <v>6</v>
          </cell>
          <cell r="P88">
            <v>1</v>
          </cell>
          <cell r="Q88">
            <v>6</v>
          </cell>
          <cell r="R88">
            <v>38250</v>
          </cell>
          <cell r="S88">
            <v>19</v>
          </cell>
          <cell r="T88">
            <v>0</v>
          </cell>
          <cell r="V88">
            <v>0</v>
          </cell>
          <cell r="W88">
            <v>0</v>
          </cell>
          <cell r="X88">
            <v>0</v>
          </cell>
          <cell r="Y88">
            <v>515.625</v>
          </cell>
          <cell r="Z88">
            <v>81.893984514592006</v>
          </cell>
          <cell r="AA88">
            <v>0.95294818344252541</v>
          </cell>
          <cell r="AC88">
            <v>38285</v>
          </cell>
          <cell r="AD88">
            <v>38250</v>
          </cell>
        </row>
        <row r="89">
          <cell r="Q89">
            <v>0</v>
          </cell>
          <cell r="R89">
            <v>38250</v>
          </cell>
          <cell r="S89">
            <v>19</v>
          </cell>
          <cell r="T89">
            <v>0</v>
          </cell>
          <cell r="V89">
            <v>0</v>
          </cell>
          <cell r="W89">
            <v>0</v>
          </cell>
          <cell r="X89">
            <v>0</v>
          </cell>
          <cell r="Y89">
            <v>515.625</v>
          </cell>
          <cell r="Z89">
            <v>81.893984514592006</v>
          </cell>
          <cell r="AA89">
            <v>0</v>
          </cell>
        </row>
        <row r="90">
          <cell r="A90" t="str">
            <v>ISAM Support for AMCOM</v>
          </cell>
          <cell r="B90" t="str">
            <v>DLDINSP</v>
          </cell>
          <cell r="C90" t="str">
            <v>AMCOM coaching/mentoring plan for Development Team</v>
          </cell>
          <cell r="K90" t="str">
            <v>jwo</v>
          </cell>
          <cell r="O90">
            <v>2</v>
          </cell>
          <cell r="P90">
            <v>1</v>
          </cell>
          <cell r="Q90">
            <v>2</v>
          </cell>
          <cell r="R90">
            <v>38250</v>
          </cell>
          <cell r="S90">
            <v>19</v>
          </cell>
          <cell r="T90">
            <v>0</v>
          </cell>
          <cell r="V90">
            <v>0</v>
          </cell>
          <cell r="W90">
            <v>0</v>
          </cell>
          <cell r="X90">
            <v>0</v>
          </cell>
          <cell r="Y90">
            <v>517.625</v>
          </cell>
          <cell r="Z90">
            <v>82.211633909072845</v>
          </cell>
          <cell r="AA90">
            <v>0.31764939448084173</v>
          </cell>
          <cell r="AC90">
            <v>38285</v>
          </cell>
          <cell r="AD90">
            <v>38250</v>
          </cell>
        </row>
        <row r="91">
          <cell r="A91" t="str">
            <v>ISAM Support for AMCOM</v>
          </cell>
          <cell r="B91" t="str">
            <v>DLDINSP</v>
          </cell>
          <cell r="C91" t="str">
            <v xml:space="preserve">AMCOM coaching/mentoring plan for Acquisition Team </v>
          </cell>
          <cell r="K91" t="str">
            <v>jwo</v>
          </cell>
          <cell r="O91">
            <v>2</v>
          </cell>
          <cell r="P91">
            <v>1</v>
          </cell>
          <cell r="Q91">
            <v>2</v>
          </cell>
          <cell r="R91">
            <v>38250</v>
          </cell>
          <cell r="S91">
            <v>19</v>
          </cell>
          <cell r="T91">
            <v>0</v>
          </cell>
          <cell r="V91">
            <v>0</v>
          </cell>
          <cell r="W91">
            <v>0</v>
          </cell>
          <cell r="X91">
            <v>0</v>
          </cell>
          <cell r="Y91">
            <v>519.625</v>
          </cell>
          <cell r="Z91">
            <v>82.529283303553683</v>
          </cell>
          <cell r="AA91">
            <v>0.31764939448084173</v>
          </cell>
          <cell r="AC91">
            <v>38285</v>
          </cell>
          <cell r="AD91">
            <v>38250</v>
          </cell>
        </row>
        <row r="92">
          <cell r="A92" t="str">
            <v>ISAM Support for AMCOM</v>
          </cell>
          <cell r="B92" t="str">
            <v>REQINSP</v>
          </cell>
          <cell r="C92" t="str">
            <v xml:space="preserve">requirements for ISAM measurement/tracking plan </v>
          </cell>
          <cell r="K92" t="str">
            <v>jwo</v>
          </cell>
          <cell r="O92">
            <v>2</v>
          </cell>
          <cell r="P92">
            <v>1</v>
          </cell>
          <cell r="Q92">
            <v>2</v>
          </cell>
          <cell r="R92">
            <v>38250</v>
          </cell>
          <cell r="S92">
            <v>19</v>
          </cell>
          <cell r="T92">
            <v>0</v>
          </cell>
          <cell r="V92">
            <v>0</v>
          </cell>
          <cell r="W92">
            <v>0</v>
          </cell>
          <cell r="X92">
            <v>0</v>
          </cell>
          <cell r="Y92">
            <v>521.625</v>
          </cell>
          <cell r="Z92">
            <v>82.846932698034522</v>
          </cell>
          <cell r="AA92">
            <v>0.31764939448084173</v>
          </cell>
          <cell r="AC92">
            <v>38285</v>
          </cell>
          <cell r="AD92">
            <v>38250</v>
          </cell>
        </row>
        <row r="93">
          <cell r="A93" t="str">
            <v>ISAM Support for AMCOM</v>
          </cell>
          <cell r="B93" t="str">
            <v>DLDINSP</v>
          </cell>
          <cell r="C93" t="str">
            <v xml:space="preserve">draft ISAM measurement/tracking plan for AMCOM </v>
          </cell>
          <cell r="K93" t="str">
            <v>jwo</v>
          </cell>
          <cell r="O93">
            <v>2</v>
          </cell>
          <cell r="P93">
            <v>1</v>
          </cell>
          <cell r="Q93">
            <v>2</v>
          </cell>
          <cell r="R93">
            <v>38250</v>
          </cell>
          <cell r="S93">
            <v>19</v>
          </cell>
          <cell r="T93">
            <v>0</v>
          </cell>
          <cell r="V93">
            <v>0</v>
          </cell>
          <cell r="W93">
            <v>0</v>
          </cell>
          <cell r="X93">
            <v>0</v>
          </cell>
          <cell r="Y93">
            <v>523.625</v>
          </cell>
          <cell r="Z93">
            <v>83.16458209251536</v>
          </cell>
          <cell r="AA93">
            <v>0.31764939448084173</v>
          </cell>
          <cell r="AC93">
            <v>38292</v>
          </cell>
          <cell r="AD93">
            <v>38250</v>
          </cell>
        </row>
        <row r="94">
          <cell r="A94" t="str">
            <v>ISAM Support for AMCOM</v>
          </cell>
          <cell r="B94" t="str">
            <v>CODEINSP</v>
          </cell>
          <cell r="C94" t="str">
            <v xml:space="preserve">draft AMCOM Pilot Restuls TN </v>
          </cell>
          <cell r="K94" t="str">
            <v>jwo</v>
          </cell>
          <cell r="O94">
            <v>2</v>
          </cell>
          <cell r="P94">
            <v>1</v>
          </cell>
          <cell r="Q94">
            <v>2</v>
          </cell>
          <cell r="R94">
            <v>38250</v>
          </cell>
          <cell r="S94">
            <v>19</v>
          </cell>
          <cell r="T94">
            <v>0</v>
          </cell>
          <cell r="V94">
            <v>0</v>
          </cell>
          <cell r="W94">
            <v>0</v>
          </cell>
          <cell r="X94">
            <v>0</v>
          </cell>
          <cell r="Y94">
            <v>525.625</v>
          </cell>
          <cell r="Z94">
            <v>83.482231486996199</v>
          </cell>
          <cell r="AA94">
            <v>0.31764939448084173</v>
          </cell>
          <cell r="AC94">
            <v>38292</v>
          </cell>
          <cell r="AD94">
            <v>38250</v>
          </cell>
        </row>
        <row r="95">
          <cell r="Q95">
            <v>0</v>
          </cell>
          <cell r="R95">
            <v>38250</v>
          </cell>
          <cell r="S95">
            <v>19</v>
          </cell>
          <cell r="T95">
            <v>0</v>
          </cell>
          <cell r="V95">
            <v>0</v>
          </cell>
          <cell r="W95">
            <v>0</v>
          </cell>
          <cell r="X95">
            <v>0</v>
          </cell>
          <cell r="Y95">
            <v>525.625</v>
          </cell>
          <cell r="Z95">
            <v>83.482231486996199</v>
          </cell>
          <cell r="AA95">
            <v>0</v>
          </cell>
        </row>
        <row r="96">
          <cell r="A96" t="str">
            <v>Secure-General</v>
          </cell>
          <cell r="B96" t="str">
            <v>CODEINSP</v>
          </cell>
          <cell r="C96" t="str">
            <v>TSP-Secure Workshop Dry Run</v>
          </cell>
          <cell r="K96" t="str">
            <v>jwo</v>
          </cell>
          <cell r="O96">
            <v>1</v>
          </cell>
          <cell r="P96">
            <v>12</v>
          </cell>
          <cell r="Q96">
            <v>12</v>
          </cell>
          <cell r="R96">
            <v>38257</v>
          </cell>
          <cell r="S96">
            <v>20</v>
          </cell>
          <cell r="T96">
            <v>0</v>
          </cell>
          <cell r="V96">
            <v>0</v>
          </cell>
          <cell r="W96">
            <v>0</v>
          </cell>
          <cell r="X96">
            <v>0</v>
          </cell>
          <cell r="Y96">
            <v>537.625</v>
          </cell>
          <cell r="Z96">
            <v>85.388127853881244</v>
          </cell>
          <cell r="AA96">
            <v>1.9058963668850508</v>
          </cell>
          <cell r="AC96">
            <v>38292</v>
          </cell>
          <cell r="AD96">
            <v>38257</v>
          </cell>
        </row>
        <row r="97">
          <cell r="Q97">
            <v>0</v>
          </cell>
          <cell r="R97">
            <v>38257</v>
          </cell>
          <cell r="S97">
            <v>20</v>
          </cell>
          <cell r="T97">
            <v>0</v>
          </cell>
          <cell r="V97">
            <v>0</v>
          </cell>
          <cell r="W97">
            <v>0</v>
          </cell>
          <cell r="X97">
            <v>0</v>
          </cell>
          <cell r="Y97">
            <v>537.625</v>
          </cell>
          <cell r="Z97">
            <v>85.388127853881244</v>
          </cell>
          <cell r="AA97">
            <v>0</v>
          </cell>
        </row>
        <row r="98">
          <cell r="A98" t="str">
            <v>Distance Education</v>
          </cell>
          <cell r="B98" t="str">
            <v>REQINSP</v>
          </cell>
          <cell r="C98" t="str">
            <v>Proposal</v>
          </cell>
          <cell r="K98" t="str">
            <v>jwo</v>
          </cell>
          <cell r="O98">
            <v>1</v>
          </cell>
          <cell r="P98">
            <v>1</v>
          </cell>
          <cell r="Q98">
            <v>1</v>
          </cell>
          <cell r="R98">
            <v>38257</v>
          </cell>
          <cell r="S98">
            <v>20</v>
          </cell>
          <cell r="T98">
            <v>0</v>
          </cell>
          <cell r="V98">
            <v>0</v>
          </cell>
          <cell r="W98">
            <v>0</v>
          </cell>
          <cell r="X98">
            <v>0</v>
          </cell>
          <cell r="Y98">
            <v>538.625</v>
          </cell>
          <cell r="Z98">
            <v>85.546952551121663</v>
          </cell>
          <cell r="AA98">
            <v>0.15882469724042086</v>
          </cell>
          <cell r="AC98">
            <v>38292</v>
          </cell>
          <cell r="AD98">
            <v>38257</v>
          </cell>
        </row>
        <row r="99">
          <cell r="A99" t="str">
            <v>Distance Education</v>
          </cell>
          <cell r="B99" t="str">
            <v>HLDINSP</v>
          </cell>
          <cell r="C99" t="str">
            <v>Distance Education HLDINSP</v>
          </cell>
          <cell r="K99" t="str">
            <v>jwo</v>
          </cell>
          <cell r="O99">
            <v>1</v>
          </cell>
          <cell r="P99">
            <v>3</v>
          </cell>
          <cell r="Q99">
            <v>3</v>
          </cell>
          <cell r="R99">
            <v>38257</v>
          </cell>
          <cell r="S99">
            <v>20</v>
          </cell>
          <cell r="T99">
            <v>0</v>
          </cell>
          <cell r="V99">
            <v>0</v>
          </cell>
          <cell r="W99">
            <v>0</v>
          </cell>
          <cell r="X99">
            <v>0</v>
          </cell>
          <cell r="Y99">
            <v>541.625</v>
          </cell>
          <cell r="Z99">
            <v>86.023426642842921</v>
          </cell>
          <cell r="AA99">
            <v>0.4764740917212627</v>
          </cell>
          <cell r="AC99">
            <v>38292</v>
          </cell>
          <cell r="AD99">
            <v>38257</v>
          </cell>
        </row>
        <row r="100">
          <cell r="A100" t="str">
            <v>Distance Education</v>
          </cell>
          <cell r="B100" t="str">
            <v>DLDINSP</v>
          </cell>
          <cell r="C100" t="str">
            <v>Distance Education DLDINSP</v>
          </cell>
          <cell r="K100" t="str">
            <v>jwo</v>
          </cell>
          <cell r="O100">
            <v>1</v>
          </cell>
          <cell r="P100">
            <v>3</v>
          </cell>
          <cell r="Q100">
            <v>3</v>
          </cell>
          <cell r="R100">
            <v>38257</v>
          </cell>
          <cell r="S100">
            <v>20</v>
          </cell>
          <cell r="T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544.625</v>
          </cell>
          <cell r="Z100">
            <v>86.499900734564179</v>
          </cell>
          <cell r="AA100">
            <v>0.4764740917212627</v>
          </cell>
          <cell r="AC100">
            <v>38299</v>
          </cell>
          <cell r="AD100">
            <v>38257</v>
          </cell>
        </row>
        <row r="101">
          <cell r="Q101">
            <v>0</v>
          </cell>
          <cell r="R101">
            <v>38257</v>
          </cell>
          <cell r="S101">
            <v>20</v>
          </cell>
          <cell r="T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544.625</v>
          </cell>
          <cell r="Z101">
            <v>86.499900734564179</v>
          </cell>
          <cell r="AA101">
            <v>0</v>
          </cell>
        </row>
        <row r="102">
          <cell r="A102" t="str">
            <v>Team Config Mgt</v>
          </cell>
          <cell r="B102" t="str">
            <v>CODEINSP</v>
          </cell>
          <cell r="C102" t="str">
            <v>Team Config Mgt CODEINSP</v>
          </cell>
          <cell r="K102" t="str">
            <v>jwo</v>
          </cell>
          <cell r="O102">
            <v>1</v>
          </cell>
          <cell r="P102">
            <v>12</v>
          </cell>
          <cell r="Q102">
            <v>12</v>
          </cell>
          <cell r="R102">
            <v>38257</v>
          </cell>
          <cell r="S102">
            <v>20</v>
          </cell>
          <cell r="T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556.625</v>
          </cell>
          <cell r="Z102">
            <v>88.405797101449224</v>
          </cell>
          <cell r="AA102">
            <v>1.9058963668850508</v>
          </cell>
          <cell r="AC102">
            <v>38299</v>
          </cell>
          <cell r="AD102">
            <v>38257</v>
          </cell>
        </row>
        <row r="103">
          <cell r="Q103">
            <v>0</v>
          </cell>
          <cell r="R103">
            <v>38257</v>
          </cell>
          <cell r="S103">
            <v>20</v>
          </cell>
          <cell r="T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556.625</v>
          </cell>
          <cell r="Z103">
            <v>88.405797101449224</v>
          </cell>
          <cell r="AA103">
            <v>0</v>
          </cell>
        </row>
        <row r="104">
          <cell r="A104" t="str">
            <v>PTS</v>
          </cell>
          <cell r="B104" t="str">
            <v>CODE</v>
          </cell>
          <cell r="C104" t="str">
            <v>Develop PTS strategy briefing</v>
          </cell>
          <cell r="K104" t="str">
            <v>jwo</v>
          </cell>
          <cell r="O104">
            <v>1</v>
          </cell>
          <cell r="P104">
            <v>20</v>
          </cell>
          <cell r="Q104">
            <v>20</v>
          </cell>
          <cell r="R104">
            <v>38264</v>
          </cell>
          <cell r="S104">
            <v>21</v>
          </cell>
          <cell r="T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576.625</v>
          </cell>
          <cell r="Z104">
            <v>91.582291046257637</v>
          </cell>
          <cell r="AA104">
            <v>3.176493944808418</v>
          </cell>
          <cell r="AC104">
            <v>38306</v>
          </cell>
          <cell r="AD104">
            <v>38264</v>
          </cell>
        </row>
        <row r="105">
          <cell r="A105" t="str">
            <v>PTS</v>
          </cell>
          <cell r="B105" t="str">
            <v>CODE</v>
          </cell>
          <cell r="C105" t="str">
            <v>Form PTS strategic planning team</v>
          </cell>
          <cell r="K105" t="str">
            <v>jwo</v>
          </cell>
          <cell r="O105">
            <v>1</v>
          </cell>
          <cell r="P105">
            <v>20</v>
          </cell>
          <cell r="Q105">
            <v>20</v>
          </cell>
          <cell r="R105">
            <v>38264</v>
          </cell>
          <cell r="S105">
            <v>21</v>
          </cell>
          <cell r="T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596.625</v>
          </cell>
          <cell r="Z105">
            <v>94.758784991066051</v>
          </cell>
          <cell r="AA105">
            <v>3.176493944808418</v>
          </cell>
          <cell r="AC105">
            <v>38313</v>
          </cell>
          <cell r="AD105">
            <v>38264</v>
          </cell>
        </row>
        <row r="106">
          <cell r="Q106">
            <v>0</v>
          </cell>
          <cell r="R106">
            <v>38264</v>
          </cell>
          <cell r="S106">
            <v>21</v>
          </cell>
          <cell r="T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596.625</v>
          </cell>
          <cell r="Z106">
            <v>94.758784991066051</v>
          </cell>
          <cell r="AA106">
            <v>0</v>
          </cell>
        </row>
        <row r="107">
          <cell r="A107" t="str">
            <v>SEPG</v>
          </cell>
          <cell r="B107" t="str">
            <v>PLAN</v>
          </cell>
          <cell r="C107" t="str">
            <v>SEPG PLAN</v>
          </cell>
          <cell r="K107" t="str">
            <v>jwo</v>
          </cell>
          <cell r="O107">
            <v>1</v>
          </cell>
          <cell r="P107">
            <v>4</v>
          </cell>
          <cell r="Q107">
            <v>4</v>
          </cell>
          <cell r="R107">
            <v>38271</v>
          </cell>
          <cell r="S107">
            <v>22</v>
          </cell>
          <cell r="T107">
            <v>0.99999999999999833</v>
          </cell>
          <cell r="V107">
            <v>0</v>
          </cell>
          <cell r="W107">
            <v>0</v>
          </cell>
          <cell r="X107">
            <v>0</v>
          </cell>
          <cell r="Y107">
            <v>600.625</v>
          </cell>
          <cell r="Z107">
            <v>95.394083780027728</v>
          </cell>
          <cell r="AA107">
            <v>0.63529878896168346</v>
          </cell>
          <cell r="AC107">
            <v>38313</v>
          </cell>
          <cell r="AD107">
            <v>38271</v>
          </cell>
        </row>
        <row r="108">
          <cell r="A108" t="str">
            <v>SEPG</v>
          </cell>
          <cell r="B108" t="str">
            <v>CODE</v>
          </cell>
          <cell r="C108" t="str">
            <v>SEPG CODE</v>
          </cell>
          <cell r="K108" t="str">
            <v>jwo</v>
          </cell>
          <cell r="O108">
            <v>1</v>
          </cell>
          <cell r="P108">
            <v>15</v>
          </cell>
          <cell r="Q108">
            <v>15</v>
          </cell>
          <cell r="R108">
            <v>38271</v>
          </cell>
          <cell r="S108">
            <v>22</v>
          </cell>
          <cell r="T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615.625</v>
          </cell>
          <cell r="Z108">
            <v>97.776454238634045</v>
          </cell>
          <cell r="AA108">
            <v>2.3823704586063132</v>
          </cell>
          <cell r="AC108">
            <v>38320</v>
          </cell>
          <cell r="AD108">
            <v>38271</v>
          </cell>
        </row>
        <row r="109">
          <cell r="A109" t="str">
            <v>SEPG</v>
          </cell>
          <cell r="B109" t="str">
            <v>CODEINSP</v>
          </cell>
          <cell r="C109" t="str">
            <v>SEPG CODEINSP</v>
          </cell>
          <cell r="K109" t="str">
            <v>jwo</v>
          </cell>
          <cell r="O109">
            <v>1</v>
          </cell>
          <cell r="P109">
            <v>10</v>
          </cell>
          <cell r="Q109">
            <v>10</v>
          </cell>
          <cell r="R109">
            <v>38271</v>
          </cell>
          <cell r="S109">
            <v>22</v>
          </cell>
          <cell r="T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625.625</v>
          </cell>
          <cell r="Z109">
            <v>99.364701211038252</v>
          </cell>
          <cell r="AA109">
            <v>1.588246972404209</v>
          </cell>
          <cell r="AC109">
            <v>38320</v>
          </cell>
          <cell r="AD109">
            <v>38271</v>
          </cell>
        </row>
        <row r="110">
          <cell r="Q110">
            <v>0</v>
          </cell>
          <cell r="R110">
            <v>38271</v>
          </cell>
          <cell r="S110">
            <v>22</v>
          </cell>
          <cell r="T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625.625</v>
          </cell>
          <cell r="Z110">
            <v>99.364701211038252</v>
          </cell>
          <cell r="AA110">
            <v>0</v>
          </cell>
        </row>
        <row r="111">
          <cell r="C111" t="str">
            <v>***Relaunch***</v>
          </cell>
          <cell r="K111" t="str">
            <v>jwo</v>
          </cell>
          <cell r="L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38271</v>
          </cell>
          <cell r="S111">
            <v>22</v>
          </cell>
          <cell r="T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625.625</v>
          </cell>
          <cell r="Z111">
            <v>99.364701211038252</v>
          </cell>
          <cell r="AA111">
            <v>0</v>
          </cell>
        </row>
      </sheetData>
      <sheetData sheetId="14">
        <row r="7">
          <cell r="A7" t="str">
            <v>Date</v>
          </cell>
          <cell r="B7" t="str">
            <v>Week</v>
          </cell>
          <cell r="C7" t="str">
            <v>Planned Hours</v>
          </cell>
          <cell r="D7" t="str">
            <v>Cumulative Planned Hours</v>
          </cell>
          <cell r="E7" t="str">
            <v>Actual Hours</v>
          </cell>
          <cell r="F7" t="str">
            <v>Cumulative Actual Hours</v>
          </cell>
          <cell r="G7" t="str">
            <v>Planned Value</v>
          </cell>
          <cell r="H7" t="str">
            <v>Cumulative Planned Value</v>
          </cell>
          <cell r="I7" t="str">
            <v>Earned Value</v>
          </cell>
          <cell r="J7" t="str">
            <v>Cumulative EV</v>
          </cell>
          <cell r="K7" t="str">
            <v>Predicted Hours</v>
          </cell>
          <cell r="L7" t="str">
            <v>Cumulative Predicted Hours</v>
          </cell>
          <cell r="M7" t="str">
            <v>Predicted Earned Value</v>
          </cell>
          <cell r="N7" t="str">
            <v>Cumulative Predicted Earned Value</v>
          </cell>
        </row>
        <row r="8">
          <cell r="A8">
            <v>38124</v>
          </cell>
          <cell r="B8">
            <v>1</v>
          </cell>
          <cell r="C8">
            <v>35</v>
          </cell>
          <cell r="D8">
            <v>35</v>
          </cell>
          <cell r="E8">
            <v>31.24722222222222</v>
          </cell>
          <cell r="F8">
            <v>31.24722222222222</v>
          </cell>
          <cell r="G8">
            <v>4.7647409172126265</v>
          </cell>
          <cell r="H8">
            <v>4.7647409172126265</v>
          </cell>
          <cell r="I8">
            <v>4.7647409172126265</v>
          </cell>
          <cell r="J8">
            <v>4.7647409172126265</v>
          </cell>
          <cell r="M8">
            <v>4.7647409172126265</v>
          </cell>
          <cell r="N8">
            <v>4.7647409172126265</v>
          </cell>
        </row>
        <row r="9">
          <cell r="A9">
            <v>38131</v>
          </cell>
          <cell r="B9">
            <v>2</v>
          </cell>
          <cell r="C9">
            <v>35</v>
          </cell>
          <cell r="D9">
            <v>70</v>
          </cell>
          <cell r="E9">
            <v>32.763611111111132</v>
          </cell>
          <cell r="F9">
            <v>64.010833333333352</v>
          </cell>
          <cell r="G9">
            <v>6.3529878896168359</v>
          </cell>
          <cell r="H9">
            <v>11.117728806829462</v>
          </cell>
          <cell r="I9">
            <v>6.3529878896168359</v>
          </cell>
          <cell r="J9">
            <v>11.117728806829462</v>
          </cell>
          <cell r="M9">
            <v>6.3529878896168359</v>
          </cell>
          <cell r="N9">
            <v>11.117728806829462</v>
          </cell>
        </row>
        <row r="10">
          <cell r="A10">
            <v>38138</v>
          </cell>
          <cell r="B10">
            <v>3</v>
          </cell>
          <cell r="C10">
            <v>30</v>
          </cell>
          <cell r="D10">
            <v>100</v>
          </cell>
          <cell r="E10">
            <v>8.6961111111111009</v>
          </cell>
          <cell r="F10">
            <v>72.706944444444446</v>
          </cell>
          <cell r="G10">
            <v>3.9706174310105227</v>
          </cell>
          <cell r="H10">
            <v>15.088346237839984</v>
          </cell>
          <cell r="I10">
            <v>1.588246972404209</v>
          </cell>
          <cell r="J10">
            <v>12.70597577923367</v>
          </cell>
          <cell r="M10">
            <v>1.588246972404209</v>
          </cell>
          <cell r="N10">
            <v>12.70597577923367</v>
          </cell>
        </row>
        <row r="11">
          <cell r="A11">
            <v>38145</v>
          </cell>
          <cell r="B11">
            <v>4</v>
          </cell>
          <cell r="C11">
            <v>30</v>
          </cell>
          <cell r="D11">
            <v>130</v>
          </cell>
          <cell r="E11">
            <v>11.403888888888895</v>
          </cell>
          <cell r="F11">
            <v>84.110833333333346</v>
          </cell>
          <cell r="G11">
            <v>3.176493944808418</v>
          </cell>
          <cell r="H11">
            <v>18.264840182648403</v>
          </cell>
          <cell r="I11">
            <v>2.8588445503275763</v>
          </cell>
          <cell r="J11">
            <v>15.564820329561247</v>
          </cell>
          <cell r="M11">
            <v>2.8588445503275763</v>
          </cell>
          <cell r="N11">
            <v>15.564820329561247</v>
          </cell>
        </row>
        <row r="12">
          <cell r="A12">
            <v>38152</v>
          </cell>
          <cell r="B12">
            <v>5</v>
          </cell>
          <cell r="C12">
            <v>30</v>
          </cell>
          <cell r="D12">
            <v>160</v>
          </cell>
          <cell r="E12">
            <v>14.099722222222201</v>
          </cell>
          <cell r="F12">
            <v>98.210555555555544</v>
          </cell>
          <cell r="G12">
            <v>6.5118125868572561</v>
          </cell>
          <cell r="H12">
            <v>24.77665276950566</v>
          </cell>
          <cell r="I12">
            <v>1.588246972404209</v>
          </cell>
          <cell r="J12">
            <v>17.153067301965457</v>
          </cell>
          <cell r="M12">
            <v>3.5918816145141337</v>
          </cell>
          <cell r="N12">
            <v>19.15670194407538</v>
          </cell>
        </row>
        <row r="13">
          <cell r="A13">
            <v>38159</v>
          </cell>
          <cell r="B13">
            <v>6</v>
          </cell>
          <cell r="C13">
            <v>30</v>
          </cell>
          <cell r="D13">
            <v>190</v>
          </cell>
          <cell r="G13">
            <v>5.0029779630732589</v>
          </cell>
          <cell r="H13">
            <v>29.779630732578919</v>
          </cell>
          <cell r="M13">
            <v>3.5918816145141337</v>
          </cell>
          <cell r="N13">
            <v>22.748583558589512</v>
          </cell>
        </row>
        <row r="14">
          <cell r="A14">
            <v>38166</v>
          </cell>
          <cell r="B14">
            <v>7</v>
          </cell>
          <cell r="C14">
            <v>30</v>
          </cell>
          <cell r="D14">
            <v>220</v>
          </cell>
          <cell r="G14">
            <v>5.0823903116934694</v>
          </cell>
          <cell r="H14">
            <v>34.862021044272389</v>
          </cell>
          <cell r="M14">
            <v>3.5918816145141337</v>
          </cell>
          <cell r="N14">
            <v>26.340465173103645</v>
          </cell>
        </row>
        <row r="15">
          <cell r="A15">
            <v>38173</v>
          </cell>
          <cell r="B15">
            <v>8</v>
          </cell>
          <cell r="C15">
            <v>30</v>
          </cell>
          <cell r="D15">
            <v>250</v>
          </cell>
          <cell r="G15">
            <v>4.7845940043676798</v>
          </cell>
          <cell r="H15">
            <v>39.646615048640072</v>
          </cell>
          <cell r="M15">
            <v>3.5918816145141337</v>
          </cell>
          <cell r="N15">
            <v>29.932346787617778</v>
          </cell>
        </row>
        <row r="16">
          <cell r="A16">
            <v>38180</v>
          </cell>
          <cell r="B16">
            <v>9</v>
          </cell>
          <cell r="C16">
            <v>30</v>
          </cell>
          <cell r="D16">
            <v>280</v>
          </cell>
          <cell r="G16">
            <v>0.31764939448084173</v>
          </cell>
          <cell r="H16">
            <v>39.964264443120911</v>
          </cell>
          <cell r="M16">
            <v>3.5918816145141337</v>
          </cell>
          <cell r="N16">
            <v>33.524228402131911</v>
          </cell>
        </row>
        <row r="17">
          <cell r="A17">
            <v>38187</v>
          </cell>
          <cell r="B17">
            <v>10</v>
          </cell>
          <cell r="C17">
            <v>10</v>
          </cell>
          <cell r="D17">
            <v>290</v>
          </cell>
          <cell r="G17">
            <v>4.844153265832837</v>
          </cell>
          <cell r="H17">
            <v>44.808417708953748</v>
          </cell>
          <cell r="M17">
            <v>1.1972938715047112</v>
          </cell>
          <cell r="N17">
            <v>34.721522273636623</v>
          </cell>
        </row>
        <row r="18">
          <cell r="A18">
            <v>38194</v>
          </cell>
          <cell r="B18">
            <v>11</v>
          </cell>
          <cell r="C18">
            <v>10</v>
          </cell>
          <cell r="D18">
            <v>300</v>
          </cell>
          <cell r="G18">
            <v>2.4220766329164185</v>
          </cell>
          <cell r="H18">
            <v>47.23049434187017</v>
          </cell>
          <cell r="M18">
            <v>1.1972938715047112</v>
          </cell>
          <cell r="N18">
            <v>35.918816145141335</v>
          </cell>
        </row>
        <row r="19">
          <cell r="A19">
            <v>38201</v>
          </cell>
          <cell r="B19">
            <v>12</v>
          </cell>
          <cell r="C19">
            <v>10</v>
          </cell>
          <cell r="D19">
            <v>310</v>
          </cell>
          <cell r="G19">
            <v>0</v>
          </cell>
          <cell r="H19">
            <v>47.23049434187017</v>
          </cell>
          <cell r="M19">
            <v>1.1972938715047112</v>
          </cell>
          <cell r="N19">
            <v>37.116110016646047</v>
          </cell>
        </row>
        <row r="20">
          <cell r="A20">
            <v>38208</v>
          </cell>
          <cell r="B20">
            <v>13</v>
          </cell>
          <cell r="C20">
            <v>30</v>
          </cell>
          <cell r="D20">
            <v>340</v>
          </cell>
          <cell r="G20">
            <v>2.4220766329164185</v>
          </cell>
          <cell r="H20">
            <v>49.652570974786585</v>
          </cell>
          <cell r="M20">
            <v>3.5918816145141337</v>
          </cell>
          <cell r="N20">
            <v>40.707991631160183</v>
          </cell>
        </row>
        <row r="21">
          <cell r="A21">
            <v>38215</v>
          </cell>
          <cell r="B21">
            <v>14</v>
          </cell>
          <cell r="C21">
            <v>30</v>
          </cell>
          <cell r="D21">
            <v>370</v>
          </cell>
          <cell r="G21">
            <v>0</v>
          </cell>
          <cell r="H21">
            <v>49.652570974786585</v>
          </cell>
          <cell r="M21">
            <v>3.5918816145141337</v>
          </cell>
          <cell r="N21">
            <v>44.29987324567432</v>
          </cell>
        </row>
        <row r="22">
          <cell r="A22">
            <v>38222</v>
          </cell>
          <cell r="B22">
            <v>15</v>
          </cell>
          <cell r="C22">
            <v>30</v>
          </cell>
          <cell r="D22">
            <v>400</v>
          </cell>
          <cell r="G22">
            <v>12.705975779233672</v>
          </cell>
          <cell r="H22">
            <v>62.358546754020253</v>
          </cell>
          <cell r="M22">
            <v>3.5918816145141337</v>
          </cell>
          <cell r="N22">
            <v>47.891754860188456</v>
          </cell>
        </row>
        <row r="23">
          <cell r="A23">
            <v>38229</v>
          </cell>
          <cell r="B23">
            <v>16</v>
          </cell>
          <cell r="C23">
            <v>30</v>
          </cell>
          <cell r="D23">
            <v>430</v>
          </cell>
          <cell r="G23">
            <v>0</v>
          </cell>
          <cell r="H23">
            <v>62.358546754020253</v>
          </cell>
          <cell r="M23">
            <v>3.5918816145141337</v>
          </cell>
          <cell r="N23">
            <v>51.483636474702593</v>
          </cell>
        </row>
        <row r="24">
          <cell r="A24">
            <v>38236</v>
          </cell>
          <cell r="B24">
            <v>17</v>
          </cell>
          <cell r="C24">
            <v>30</v>
          </cell>
          <cell r="D24">
            <v>460</v>
          </cell>
          <cell r="G24">
            <v>6.3529878896168359</v>
          </cell>
          <cell r="H24">
            <v>68.711534643637094</v>
          </cell>
          <cell r="M24">
            <v>3.5918816145141337</v>
          </cell>
          <cell r="N24">
            <v>55.075518089216729</v>
          </cell>
        </row>
        <row r="25">
          <cell r="A25">
            <v>38243</v>
          </cell>
          <cell r="B25">
            <v>18</v>
          </cell>
          <cell r="C25">
            <v>30</v>
          </cell>
          <cell r="D25">
            <v>490</v>
          </cell>
          <cell r="G25">
            <v>8.4177089537423075</v>
          </cell>
          <cell r="H25">
            <v>77.1292435973794</v>
          </cell>
          <cell r="M25">
            <v>3.5918816145141337</v>
          </cell>
          <cell r="N25">
            <v>58.667399703730865</v>
          </cell>
        </row>
        <row r="26">
          <cell r="A26">
            <v>38250</v>
          </cell>
          <cell r="B26">
            <v>19</v>
          </cell>
          <cell r="C26">
            <v>40</v>
          </cell>
          <cell r="D26">
            <v>530</v>
          </cell>
          <cell r="G26">
            <v>6.3529878896168377</v>
          </cell>
          <cell r="H26">
            <v>83.482231486996241</v>
          </cell>
          <cell r="M26">
            <v>4.7891754860188449</v>
          </cell>
          <cell r="N26">
            <v>63.456575189749714</v>
          </cell>
        </row>
        <row r="27">
          <cell r="A27">
            <v>38257</v>
          </cell>
          <cell r="B27">
            <v>20</v>
          </cell>
          <cell r="C27">
            <v>40</v>
          </cell>
          <cell r="D27">
            <v>570</v>
          </cell>
          <cell r="G27">
            <v>4.9235656144530475</v>
          </cell>
          <cell r="H27">
            <v>88.405797101449295</v>
          </cell>
          <cell r="M27">
            <v>4.7891754860188449</v>
          </cell>
          <cell r="N27">
            <v>68.245750675768562</v>
          </cell>
        </row>
        <row r="28">
          <cell r="A28">
            <v>38264</v>
          </cell>
          <cell r="B28">
            <v>21</v>
          </cell>
          <cell r="C28">
            <v>30</v>
          </cell>
          <cell r="D28">
            <v>600</v>
          </cell>
          <cell r="G28">
            <v>6.3529878896168359</v>
          </cell>
          <cell r="H28">
            <v>94.758784991066136</v>
          </cell>
          <cell r="M28">
            <v>3.5918816145141337</v>
          </cell>
          <cell r="N28">
            <v>71.837632290282698</v>
          </cell>
        </row>
        <row r="29">
          <cell r="A29">
            <v>38271</v>
          </cell>
          <cell r="B29">
            <v>22</v>
          </cell>
          <cell r="C29">
            <v>35</v>
          </cell>
          <cell r="D29">
            <v>635</v>
          </cell>
          <cell r="G29">
            <v>5.2412150089338896</v>
          </cell>
          <cell r="H29">
            <v>100</v>
          </cell>
          <cell r="M29">
            <v>4.1905285502664897</v>
          </cell>
          <cell r="N29">
            <v>76.028160840549191</v>
          </cell>
        </row>
        <row r="30">
          <cell r="A30">
            <v>38278</v>
          </cell>
          <cell r="B30">
            <v>23</v>
          </cell>
          <cell r="M30">
            <v>3.4558254927522349</v>
          </cell>
          <cell r="N30">
            <v>79.483986333301431</v>
          </cell>
        </row>
        <row r="31">
          <cell r="A31">
            <v>38285</v>
          </cell>
          <cell r="B31">
            <v>24</v>
          </cell>
          <cell r="M31">
            <v>3.4558254927522349</v>
          </cell>
          <cell r="N31">
            <v>82.939811826053671</v>
          </cell>
        </row>
        <row r="32">
          <cell r="A32">
            <v>38292</v>
          </cell>
          <cell r="B32">
            <v>25</v>
          </cell>
          <cell r="M32">
            <v>3.4558254927522349</v>
          </cell>
          <cell r="N32">
            <v>86.39563731880591</v>
          </cell>
        </row>
        <row r="33">
          <cell r="A33">
            <v>38299</v>
          </cell>
          <cell r="B33">
            <v>26</v>
          </cell>
          <cell r="M33">
            <v>3.4558254927522349</v>
          </cell>
          <cell r="N33">
            <v>89.85146281155815</v>
          </cell>
        </row>
        <row r="34">
          <cell r="A34">
            <v>38306</v>
          </cell>
          <cell r="B34">
            <v>27</v>
          </cell>
          <cell r="M34">
            <v>3.4558254927522349</v>
          </cell>
          <cell r="N34">
            <v>93.30728830431039</v>
          </cell>
        </row>
        <row r="35">
          <cell r="A35">
            <v>38313</v>
          </cell>
          <cell r="B35">
            <v>28</v>
          </cell>
          <cell r="M35">
            <v>3.4558254927522349</v>
          </cell>
          <cell r="N35">
            <v>96.76311379706263</v>
          </cell>
        </row>
        <row r="36">
          <cell r="A36">
            <v>38320</v>
          </cell>
          <cell r="B36">
            <v>29</v>
          </cell>
          <cell r="M36">
            <v>3.2368862029373653</v>
          </cell>
          <cell r="N36">
            <v>100</v>
          </cell>
        </row>
      </sheetData>
      <sheetData sheetId="15">
        <row r="6">
          <cell r="A6" t="str">
            <v>Issue or Risk Number</v>
          </cell>
          <cell r="B6" t="str">
            <v xml:space="preserve"> R=Risk_x000D_ I=Issue</v>
          </cell>
          <cell r="C6" t="str">
            <v>Date Created</v>
          </cell>
          <cell r="D6" t="str">
            <v xml:space="preserve"> P=Personal_x000D_ T=Team</v>
          </cell>
          <cell r="E6" t="str">
            <v xml:space="preserve"> Likelihood (H,M,L)</v>
          </cell>
          <cell r="F6" t="str">
            <v xml:space="preserve"> Impact (H,M,L)</v>
          </cell>
          <cell r="G6" t="str">
            <v>Owner</v>
          </cell>
          <cell r="H6" t="str">
            <v>Follow-up Date</v>
          </cell>
          <cell r="I6" t="str">
            <v>Description</v>
          </cell>
          <cell r="J6" t="str">
            <v>Current Status</v>
          </cell>
          <cell r="K6" t="str">
            <v>Date Status Changed</v>
          </cell>
        </row>
      </sheetData>
      <sheetData sheetId="16"/>
      <sheetData sheetId="17">
        <row r="6">
          <cell r="A6" t="str">
            <v>Assembly</v>
          </cell>
          <cell r="B6" t="str">
            <v>Phase</v>
          </cell>
          <cell r="C6" t="str">
            <v>Task</v>
          </cell>
          <cell r="D6" t="str">
            <v>Date</v>
          </cell>
          <cell r="E6" t="str">
            <v>Start</v>
          </cell>
          <cell r="F6" t="str">
            <v>Int.</v>
          </cell>
          <cell r="G6" t="str">
            <v>Stop</v>
          </cell>
          <cell r="H6" t="str">
            <v>Delta</v>
          </cell>
          <cell r="I6" t="str">
            <v>Comments</v>
          </cell>
        </row>
        <row r="7">
          <cell r="A7" t="str">
            <v>SYSTEM</v>
          </cell>
          <cell r="B7" t="str">
            <v>PLAN</v>
          </cell>
          <cell r="C7" t="str">
            <v>SEI TSP Team Launch MAY 17-21</v>
          </cell>
          <cell r="D7">
            <v>38124</v>
          </cell>
          <cell r="E7">
            <v>0.60416666666666696</v>
          </cell>
          <cell r="G7">
            <v>0.70833333333333304</v>
          </cell>
          <cell r="H7">
            <v>150</v>
          </cell>
        </row>
        <row r="8">
          <cell r="A8" t="str">
            <v>SYSTEM</v>
          </cell>
          <cell r="B8" t="str">
            <v>PLAN</v>
          </cell>
          <cell r="C8" t="str">
            <v>SEI TSP Team Launch MAY 17-21</v>
          </cell>
          <cell r="D8">
            <v>38125</v>
          </cell>
          <cell r="E8">
            <v>0.36458333333333298</v>
          </cell>
          <cell r="F8">
            <v>120</v>
          </cell>
          <cell r="G8">
            <v>0.70833333333333304</v>
          </cell>
          <cell r="H8">
            <v>375</v>
          </cell>
        </row>
        <row r="9">
          <cell r="A9" t="str">
            <v>SYSTEM</v>
          </cell>
          <cell r="B9" t="str">
            <v>PLAN</v>
          </cell>
          <cell r="C9" t="str">
            <v>SEI TSP Team Launch MAY 17-21</v>
          </cell>
          <cell r="D9">
            <v>38126</v>
          </cell>
          <cell r="E9">
            <v>0.35416666666666702</v>
          </cell>
          <cell r="F9">
            <v>140</v>
          </cell>
          <cell r="G9">
            <v>0.79166666666666696</v>
          </cell>
          <cell r="H9">
            <v>490</v>
          </cell>
        </row>
        <row r="10">
          <cell r="A10" t="str">
            <v>SYSTEM</v>
          </cell>
          <cell r="B10" t="str">
            <v>PLAN</v>
          </cell>
          <cell r="C10" t="str">
            <v>SEI TSP Team Launch MAY 17-21</v>
          </cell>
          <cell r="D10">
            <v>38127</v>
          </cell>
          <cell r="E10">
            <v>0.4375</v>
          </cell>
          <cell r="G10">
            <v>0.5</v>
          </cell>
          <cell r="H10">
            <v>90</v>
          </cell>
        </row>
        <row r="11">
          <cell r="A11" t="str">
            <v>SEPG</v>
          </cell>
          <cell r="B11" t="str">
            <v>PLAN</v>
          </cell>
          <cell r="C11" t="str">
            <v>SEPG PLAN</v>
          </cell>
          <cell r="D11">
            <v>38127</v>
          </cell>
          <cell r="E11">
            <v>0.5</v>
          </cell>
          <cell r="G11">
            <v>0.54166666666666696</v>
          </cell>
          <cell r="H11">
            <v>59.999999999999901</v>
          </cell>
        </row>
        <row r="12">
          <cell r="A12" t="str">
            <v>Marketing</v>
          </cell>
          <cell r="B12" t="str">
            <v>PLAN</v>
          </cell>
          <cell r="C12" t="str">
            <v>Marketing Support</v>
          </cell>
          <cell r="D12">
            <v>38127</v>
          </cell>
          <cell r="E12">
            <v>0.5625</v>
          </cell>
          <cell r="G12">
            <v>0.60416666666666696</v>
          </cell>
          <cell r="H12">
            <v>59.999999999999901</v>
          </cell>
          <cell r="I12" t="str">
            <v>vv</v>
          </cell>
        </row>
        <row r="13">
          <cell r="A13" t="str">
            <v>SYSTEM</v>
          </cell>
          <cell r="B13" t="str">
            <v>PLAN</v>
          </cell>
          <cell r="C13" t="str">
            <v>SEI TSP Team Launch MAY 17-21</v>
          </cell>
          <cell r="D13">
            <v>38127</v>
          </cell>
          <cell r="E13">
            <v>0.90773148148148097</v>
          </cell>
          <cell r="G13">
            <v>2.04861111111111E-3</v>
          </cell>
          <cell r="H13">
            <v>135.816666666667</v>
          </cell>
        </row>
        <row r="14">
          <cell r="A14" t="str">
            <v>SYSTEM</v>
          </cell>
          <cell r="B14" t="str">
            <v>PLAN</v>
          </cell>
          <cell r="C14" t="str">
            <v>SEI TSP Team Launch MAY 17-21</v>
          </cell>
          <cell r="D14">
            <v>38128</v>
          </cell>
          <cell r="E14">
            <v>0.375</v>
          </cell>
          <cell r="G14">
            <v>0.5625</v>
          </cell>
          <cell r="H14">
            <v>270</v>
          </cell>
        </row>
        <row r="15">
          <cell r="A15" t="str">
            <v>Marketing</v>
          </cell>
          <cell r="B15" t="str">
            <v>CODE</v>
          </cell>
          <cell r="C15" t="str">
            <v>ITEA Presentation (Due date slipped to May 14)</v>
          </cell>
          <cell r="D15">
            <v>38128</v>
          </cell>
          <cell r="E15">
            <v>0.72108796296296296</v>
          </cell>
          <cell r="F15">
            <v>35</v>
          </cell>
          <cell r="G15">
            <v>0.8125</v>
          </cell>
          <cell r="H15">
            <v>96.633333333333297</v>
          </cell>
        </row>
        <row r="16">
          <cell r="A16" t="str">
            <v>Marketing</v>
          </cell>
          <cell r="B16" t="str">
            <v>CODE</v>
          </cell>
          <cell r="C16" t="str">
            <v>ITEA Presentation (Due date slipped to May 14)</v>
          </cell>
          <cell r="D16">
            <v>38130</v>
          </cell>
          <cell r="E16">
            <v>0.862453703703704</v>
          </cell>
          <cell r="G16">
            <v>0.96480324074074097</v>
          </cell>
          <cell r="H16">
            <v>147.38333333333301</v>
          </cell>
        </row>
        <row r="17">
          <cell r="A17" t="str">
            <v>Teach PSP I and PSP II</v>
          </cell>
          <cell r="B17" t="str">
            <v>ST</v>
          </cell>
          <cell r="C17" t="str">
            <v>Teach PSP I and PSP II ST 5/24/04</v>
          </cell>
          <cell r="D17">
            <v>38131</v>
          </cell>
          <cell r="E17">
            <v>0.3125</v>
          </cell>
          <cell r="G17">
            <v>0.5</v>
          </cell>
          <cell r="H17">
            <v>270</v>
          </cell>
        </row>
        <row r="18">
          <cell r="A18" t="str">
            <v>Teach PSP I and PSP II</v>
          </cell>
          <cell r="B18" t="str">
            <v>ST</v>
          </cell>
          <cell r="C18" t="str">
            <v>Teach PSP I and PSP II ST 5/24/04</v>
          </cell>
          <cell r="D18">
            <v>38131</v>
          </cell>
          <cell r="E18">
            <v>0.62013888888888902</v>
          </cell>
          <cell r="G18">
            <v>0.70833333333333304</v>
          </cell>
          <cell r="H18">
            <v>127</v>
          </cell>
        </row>
        <row r="19">
          <cell r="A19" t="str">
            <v>Marketing</v>
          </cell>
          <cell r="B19" t="str">
            <v>CODE</v>
          </cell>
          <cell r="C19" t="str">
            <v>ITEA Presentation (Due date slipped to May 14)</v>
          </cell>
          <cell r="D19">
            <v>38131</v>
          </cell>
          <cell r="E19">
            <v>0.89563657407407404</v>
          </cell>
          <cell r="F19">
            <v>15</v>
          </cell>
          <cell r="G19">
            <v>0.98526620370370399</v>
          </cell>
          <cell r="H19">
            <v>114.066666666667</v>
          </cell>
        </row>
        <row r="20">
          <cell r="A20" t="str">
            <v>Marketing</v>
          </cell>
          <cell r="B20" t="str">
            <v>CODE</v>
          </cell>
          <cell r="C20" t="str">
            <v>ITEA Presentation (Due date slipped to May 14)</v>
          </cell>
          <cell r="D20">
            <v>38132</v>
          </cell>
          <cell r="E20">
            <v>0.396053240740741</v>
          </cell>
          <cell r="F20">
            <v>105</v>
          </cell>
          <cell r="G20">
            <v>0.59164351851851849</v>
          </cell>
          <cell r="H20">
            <v>176.65</v>
          </cell>
        </row>
        <row r="21">
          <cell r="A21" t="str">
            <v>TSP Team Member Handbook</v>
          </cell>
          <cell r="B21" t="str">
            <v>CODEINSP</v>
          </cell>
          <cell r="C21" t="str">
            <v>TSP Team Member Handbook Chapters 7 to 12</v>
          </cell>
          <cell r="D21">
            <v>38132</v>
          </cell>
          <cell r="E21">
            <v>0.65145833333333336</v>
          </cell>
          <cell r="G21">
            <v>0.72482638888888884</v>
          </cell>
          <cell r="H21">
            <v>105.65</v>
          </cell>
        </row>
        <row r="22">
          <cell r="A22" t="str">
            <v>TSP Team Member Handbook</v>
          </cell>
          <cell r="B22" t="str">
            <v>CODEINSP</v>
          </cell>
          <cell r="C22" t="str">
            <v>TSP Team Member Handbook Chapters 7 to 12</v>
          </cell>
          <cell r="D22">
            <v>38132</v>
          </cell>
          <cell r="E22">
            <v>0.82178240740740749</v>
          </cell>
          <cell r="F22">
            <v>20</v>
          </cell>
          <cell r="G22">
            <v>0.87656250000000002</v>
          </cell>
          <cell r="H22">
            <v>58.88333333333324</v>
          </cell>
        </row>
        <row r="23">
          <cell r="A23" t="str">
            <v>Teach PSP I and PSP II</v>
          </cell>
          <cell r="B23" t="str">
            <v>ST</v>
          </cell>
          <cell r="C23" t="str">
            <v>Teach PSP I and PSP II ST 5/24/04</v>
          </cell>
          <cell r="D23">
            <v>38133</v>
          </cell>
          <cell r="E23">
            <v>0.33833333333333332</v>
          </cell>
          <cell r="G23">
            <v>0.5</v>
          </cell>
          <cell r="H23">
            <v>232.8</v>
          </cell>
        </row>
        <row r="24">
          <cell r="A24" t="str">
            <v>TSP Team Member Handbook</v>
          </cell>
          <cell r="B24" t="str">
            <v>CODEINSP</v>
          </cell>
          <cell r="C24" t="str">
            <v>TSP Team Member Handbook Chapters 7 to 12</v>
          </cell>
          <cell r="D24">
            <v>38133</v>
          </cell>
          <cell r="E24">
            <v>0.65155092592592589</v>
          </cell>
          <cell r="G24">
            <v>0.70833333333333337</v>
          </cell>
          <cell r="H24">
            <v>81.766666666666765</v>
          </cell>
        </row>
        <row r="25">
          <cell r="A25" t="str">
            <v>Teach PSP I and PSP II</v>
          </cell>
          <cell r="B25" t="str">
            <v>ST</v>
          </cell>
          <cell r="C25" t="str">
            <v>Teach PSP I and PSP II ST 5/24/04</v>
          </cell>
          <cell r="D25">
            <v>38134</v>
          </cell>
          <cell r="E25">
            <v>0.3307060185185185</v>
          </cell>
          <cell r="F25">
            <v>15</v>
          </cell>
          <cell r="G25">
            <v>0.48002314814814812</v>
          </cell>
          <cell r="H25">
            <v>200.01666666666665</v>
          </cell>
        </row>
        <row r="26">
          <cell r="A26" t="str">
            <v>TSP Team Member Handbook</v>
          </cell>
          <cell r="B26" t="str">
            <v>CODEINSP</v>
          </cell>
          <cell r="C26" t="str">
            <v>TSP Team Member Handbook Chapters 7 to 12</v>
          </cell>
          <cell r="D26">
            <v>38134</v>
          </cell>
          <cell r="E26">
            <v>0.66666666666666663</v>
          </cell>
          <cell r="G26">
            <v>0.75146990740740749</v>
          </cell>
          <cell r="H26">
            <v>122.11666666666684</v>
          </cell>
        </row>
        <row r="27">
          <cell r="A27" t="str">
            <v>Teach PSP I and PSP II</v>
          </cell>
          <cell r="B27" t="str">
            <v>ST</v>
          </cell>
          <cell r="C27" t="str">
            <v>Teach PSP I and PSP II ST 5/24/04</v>
          </cell>
          <cell r="D27">
            <v>38135</v>
          </cell>
          <cell r="E27">
            <v>0.33333333333333331</v>
          </cell>
          <cell r="F27">
            <v>45</v>
          </cell>
          <cell r="G27">
            <v>0.58016203703703706</v>
          </cell>
          <cell r="H27">
            <v>310.43333333333339</v>
          </cell>
        </row>
        <row r="28">
          <cell r="A28" t="str">
            <v>TSP Team Member Handbook</v>
          </cell>
          <cell r="B28" t="str">
            <v>CODEINSP</v>
          </cell>
          <cell r="C28" t="str">
            <v>TSP Team Member Handbook Chapters 7 to 12</v>
          </cell>
          <cell r="D28">
            <v>38135</v>
          </cell>
          <cell r="E28">
            <v>0.80616898148148142</v>
          </cell>
          <cell r="G28">
            <v>0.92174768518518524</v>
          </cell>
          <cell r="H28">
            <v>166.43333333333351</v>
          </cell>
        </row>
        <row r="29">
          <cell r="A29" t="str">
            <v>TSP Team Member Handbook</v>
          </cell>
          <cell r="B29" t="str">
            <v>CODEINSP</v>
          </cell>
          <cell r="C29" t="str">
            <v>TSP Team Member Handbook Chapters 7 to 12</v>
          </cell>
          <cell r="D29">
            <v>38139</v>
          </cell>
          <cell r="E29">
            <v>0.88046296296296289</v>
          </cell>
          <cell r="F29">
            <v>10</v>
          </cell>
          <cell r="G29">
            <v>0.98357638888888888</v>
          </cell>
          <cell r="H29">
            <v>138.48333333333341</v>
          </cell>
        </row>
        <row r="30">
          <cell r="A30" t="str">
            <v>TSP Team Member Handbook</v>
          </cell>
          <cell r="B30" t="str">
            <v>CODEINSP</v>
          </cell>
          <cell r="C30" t="str">
            <v>TSP Team Member Handbook Chapters 7 to 12</v>
          </cell>
          <cell r="D30">
            <v>38140</v>
          </cell>
          <cell r="E30">
            <v>0.25277777777777777</v>
          </cell>
          <cell r="F30">
            <v>110</v>
          </cell>
          <cell r="G30">
            <v>0.5953356481481481</v>
          </cell>
          <cell r="H30">
            <v>383.2833333333333</v>
          </cell>
        </row>
        <row r="31">
          <cell r="A31" t="str">
            <v>TSP Team Member Handbook</v>
          </cell>
          <cell r="B31" t="str">
            <v>CODEINSP</v>
          </cell>
          <cell r="C31" t="str">
            <v>TSP Team Member Handbook Appendices</v>
          </cell>
          <cell r="D31">
            <v>38145</v>
          </cell>
          <cell r="E31">
            <v>0.7996064814814815</v>
          </cell>
          <cell r="G31">
            <v>0.8377430555555555</v>
          </cell>
          <cell r="H31">
            <v>54.916666666666565</v>
          </cell>
        </row>
        <row r="32">
          <cell r="A32" t="str">
            <v>Marketing</v>
          </cell>
          <cell r="B32" t="str">
            <v>CODE</v>
          </cell>
          <cell r="C32" t="str">
            <v>ITEA Presentation Deliver</v>
          </cell>
          <cell r="D32">
            <v>38145</v>
          </cell>
          <cell r="E32">
            <v>0.83997685185185178</v>
          </cell>
          <cell r="G32">
            <v>0.94997685185185177</v>
          </cell>
          <cell r="H32">
            <v>158.4</v>
          </cell>
        </row>
        <row r="33">
          <cell r="A33" t="str">
            <v>Marketing</v>
          </cell>
          <cell r="B33" t="str">
            <v>CODE</v>
          </cell>
          <cell r="C33" t="str">
            <v>ITEA Presentation Deliver</v>
          </cell>
          <cell r="D33">
            <v>38146</v>
          </cell>
          <cell r="E33">
            <v>0.41981481481481481</v>
          </cell>
          <cell r="F33">
            <v>35</v>
          </cell>
          <cell r="G33">
            <v>0.625</v>
          </cell>
          <cell r="H33">
            <v>260.4666666666667</v>
          </cell>
        </row>
        <row r="34">
          <cell r="A34" t="str">
            <v>TSP Team Member Handbook</v>
          </cell>
          <cell r="B34" t="str">
            <v>CODEINSP</v>
          </cell>
          <cell r="C34" t="str">
            <v>TSP Team Member Handbook Appendices</v>
          </cell>
          <cell r="D34">
            <v>38151</v>
          </cell>
          <cell r="E34">
            <v>0.89884259259259258</v>
          </cell>
          <cell r="F34">
            <v>20</v>
          </cell>
          <cell r="G34">
            <v>1.7210648148148149E-2</v>
          </cell>
          <cell r="H34">
            <v>150.44999999999999</v>
          </cell>
        </row>
        <row r="35">
          <cell r="A35" t="str">
            <v>TSP Tool Support</v>
          </cell>
          <cell r="B35" t="str">
            <v>PLAN</v>
          </cell>
          <cell r="C35" t="str">
            <v>Plan update STUWBK for new PSP</v>
          </cell>
          <cell r="D35">
            <v>38145</v>
          </cell>
          <cell r="E35">
            <v>0.79166666666666663</v>
          </cell>
          <cell r="G35">
            <v>0.83333333333333337</v>
          </cell>
          <cell r="H35">
            <v>60.000000000000107</v>
          </cell>
          <cell r="I35" t="str">
            <v>Estimated time spent planning on trip to ITEA</v>
          </cell>
        </row>
        <row r="36">
          <cell r="A36" t="str">
            <v>TSP Tool Support</v>
          </cell>
          <cell r="B36" t="str">
            <v>DLD</v>
          </cell>
          <cell r="C36" t="str">
            <v>DLD update STUWBK for new PSP</v>
          </cell>
          <cell r="D36">
            <v>38152</v>
          </cell>
          <cell r="E36">
            <v>0.57091435185185191</v>
          </cell>
          <cell r="G36">
            <v>0.6534375</v>
          </cell>
          <cell r="H36">
            <v>118.83333333333326</v>
          </cell>
        </row>
        <row r="37">
          <cell r="A37" t="str">
            <v>TSP Tool Support</v>
          </cell>
          <cell r="B37" t="str">
            <v>DLD</v>
          </cell>
          <cell r="C37" t="str">
            <v>DLD update STUWBK for new PSP</v>
          </cell>
          <cell r="D37">
            <v>38152</v>
          </cell>
          <cell r="E37">
            <v>0.65961805555555553</v>
          </cell>
          <cell r="G37">
            <v>0.68937499999999996</v>
          </cell>
          <cell r="H37">
            <v>42.85</v>
          </cell>
        </row>
        <row r="38">
          <cell r="A38" t="str">
            <v>TSP Tool Support</v>
          </cell>
          <cell r="B38" t="str">
            <v>CODE</v>
          </cell>
          <cell r="C38" t="str">
            <v>Code update STUWBK for new PSP</v>
          </cell>
          <cell r="D38">
            <v>38153</v>
          </cell>
          <cell r="E38">
            <v>0.42662037037037037</v>
          </cell>
          <cell r="G38">
            <v>0.49406250000000002</v>
          </cell>
          <cell r="H38">
            <v>97.116666666666688</v>
          </cell>
        </row>
        <row r="39">
          <cell r="A39" t="str">
            <v>TSP Tool Support</v>
          </cell>
          <cell r="B39" t="str">
            <v>CODE</v>
          </cell>
          <cell r="C39" t="str">
            <v>Code update STUWBK for new PSP</v>
          </cell>
          <cell r="D39">
            <v>38153</v>
          </cell>
          <cell r="E39">
            <v>0.56381944444444443</v>
          </cell>
          <cell r="G39">
            <v>0.67957175925925928</v>
          </cell>
          <cell r="H39">
            <v>166.68333333333339</v>
          </cell>
        </row>
      </sheetData>
      <sheetData sheetId="18">
        <row r="6">
          <cell r="A6" t="str">
            <v>Date</v>
          </cell>
          <cell r="B6" t="str">
            <v>Num</v>
          </cell>
          <cell r="C6" t="str">
            <v>Type</v>
          </cell>
          <cell r="D6" t="str">
            <v>Assembly</v>
          </cell>
          <cell r="E6" t="str">
            <v>Injected</v>
          </cell>
          <cell r="F6" t="str">
            <v>Removed</v>
          </cell>
          <cell r="G6" t="str">
            <v>Fix Time</v>
          </cell>
          <cell r="H6" t="str">
            <v>Fix Ref.</v>
          </cell>
          <cell r="I6" t="str">
            <v>Description</v>
          </cell>
        </row>
        <row r="7">
          <cell r="A7">
            <v>38152</v>
          </cell>
          <cell r="B7">
            <v>1</v>
          </cell>
          <cell r="C7">
            <v>80</v>
          </cell>
          <cell r="D7" t="str">
            <v>TSP Tool Support</v>
          </cell>
          <cell r="E7" t="str">
            <v>PLAN</v>
          </cell>
          <cell r="F7" t="str">
            <v>DLD</v>
          </cell>
          <cell r="G7">
            <v>2</v>
          </cell>
          <cell r="I7" t="str">
            <v>Missing requirement to remove PSP3 phases</v>
          </cell>
        </row>
        <row r="8">
          <cell r="A8">
            <v>38152</v>
          </cell>
          <cell r="B8">
            <v>2</v>
          </cell>
          <cell r="C8">
            <v>80</v>
          </cell>
          <cell r="D8" t="str">
            <v>TSP Tool Support</v>
          </cell>
          <cell r="E8" t="str">
            <v>PLAN</v>
          </cell>
          <cell r="F8" t="str">
            <v>DLD</v>
          </cell>
          <cell r="G8">
            <v>5</v>
          </cell>
          <cell r="I8" t="str">
            <v>Missing requirement to remove optional highlighting of PSP3 phases in SC Menus</v>
          </cell>
        </row>
        <row r="9">
          <cell r="A9">
            <v>38152</v>
          </cell>
          <cell r="B9">
            <v>3</v>
          </cell>
          <cell r="C9">
            <v>80</v>
          </cell>
          <cell r="D9" t="str">
            <v>TSP Tool Support</v>
          </cell>
          <cell r="E9" t="str">
            <v>PLAN</v>
          </cell>
          <cell r="F9" t="str">
            <v>DLD</v>
          </cell>
          <cell r="G9">
            <v>5</v>
          </cell>
          <cell r="I9" t="str">
            <v>Missing requirement to change first use of PROBE from 3A to 4A</v>
          </cell>
        </row>
        <row r="10">
          <cell r="A10">
            <v>38153</v>
          </cell>
          <cell r="B10">
            <v>4</v>
          </cell>
          <cell r="C10">
            <v>80</v>
          </cell>
          <cell r="D10" t="str">
            <v>TSP Tool Support</v>
          </cell>
          <cell r="E10" t="str">
            <v>PLAN</v>
          </cell>
          <cell r="F10" t="str">
            <v>DLD</v>
          </cell>
          <cell r="G10">
            <v>1</v>
          </cell>
          <cell r="I10" t="str">
            <v>Missing requirement to change links in plan summary headers in worksheet Summary</v>
          </cell>
        </row>
      </sheetData>
      <sheetData sheetId="19"/>
      <sheetData sheetId="20"/>
      <sheetData sheetId="21">
        <row r="1">
          <cell r="A1" t="str">
            <v>Type</v>
          </cell>
          <cell r="B1" t="str">
            <v>Description</v>
          </cell>
        </row>
        <row r="2">
          <cell r="A2">
            <v>10</v>
          </cell>
          <cell r="B2" t="str">
            <v>Documentation</v>
          </cell>
        </row>
        <row r="3">
          <cell r="A3">
            <v>20</v>
          </cell>
          <cell r="B3" t="str">
            <v>Syntax</v>
          </cell>
        </row>
        <row r="4">
          <cell r="A4">
            <v>30</v>
          </cell>
          <cell r="B4" t="str">
            <v>Build, Package</v>
          </cell>
        </row>
        <row r="5">
          <cell r="A5">
            <v>40</v>
          </cell>
          <cell r="B5" t="str">
            <v>Assignment</v>
          </cell>
        </row>
        <row r="6">
          <cell r="A6">
            <v>50</v>
          </cell>
          <cell r="B6" t="str">
            <v>Interface</v>
          </cell>
        </row>
        <row r="7">
          <cell r="A7">
            <v>60</v>
          </cell>
          <cell r="B7" t="str">
            <v>Checking</v>
          </cell>
        </row>
        <row r="8">
          <cell r="A8">
            <v>70</v>
          </cell>
          <cell r="B8" t="str">
            <v>Data</v>
          </cell>
        </row>
        <row r="9">
          <cell r="A9">
            <v>80</v>
          </cell>
          <cell r="B9" t="str">
            <v>Function</v>
          </cell>
        </row>
        <row r="10">
          <cell r="A10">
            <v>90</v>
          </cell>
          <cell r="B10" t="str">
            <v>System</v>
          </cell>
        </row>
        <row r="11">
          <cell r="A11">
            <v>100</v>
          </cell>
          <cell r="B11" t="str">
            <v>Environment</v>
          </cell>
        </row>
        <row r="12">
          <cell r="A12">
            <v>110</v>
          </cell>
          <cell r="B12" t="str">
            <v>User I/F Specification</v>
          </cell>
        </row>
      </sheetData>
      <sheetData sheetId="22">
        <row r="1">
          <cell r="A1" t="str">
            <v>Phase</v>
          </cell>
          <cell r="B1" t="str">
            <v>Description</v>
          </cell>
          <cell r="C1" t="str">
            <v>Task Generator_x000D_S-System_x000D_P-Part_x000D_N-None</v>
          </cell>
          <cell r="D1" t="str">
            <v>LOGT Track Time</v>
          </cell>
          <cell r="E1" t="str">
            <v>LOGD Track Defects Injected</v>
          </cell>
        </row>
        <row r="2">
          <cell r="A2" t="str">
            <v>MGMT</v>
          </cell>
          <cell r="B2" t="str">
            <v>Management and Miscellaneous</v>
          </cell>
          <cell r="C2" t="str">
            <v>S</v>
          </cell>
          <cell r="D2" t="str">
            <v>Y</v>
          </cell>
          <cell r="E2" t="str">
            <v>N</v>
          </cell>
        </row>
        <row r="3">
          <cell r="A3" t="str">
            <v>STRAT</v>
          </cell>
          <cell r="B3" t="str">
            <v>Launch and Strategy</v>
          </cell>
          <cell r="C3" t="str">
            <v>S</v>
          </cell>
          <cell r="D3" t="str">
            <v>Y</v>
          </cell>
          <cell r="E3" t="str">
            <v>N</v>
          </cell>
        </row>
        <row r="4">
          <cell r="A4" t="str">
            <v>PLAN</v>
          </cell>
          <cell r="B4" t="str">
            <v>Planning</v>
          </cell>
          <cell r="C4" t="str">
            <v>S</v>
          </cell>
          <cell r="D4" t="str">
            <v>Y</v>
          </cell>
          <cell r="E4" t="str">
            <v>Y</v>
          </cell>
        </row>
        <row r="5">
          <cell r="A5" t="str">
            <v>REQ</v>
          </cell>
          <cell r="B5" t="str">
            <v>Requirements</v>
          </cell>
          <cell r="C5" t="str">
            <v>S</v>
          </cell>
          <cell r="D5" t="str">
            <v>Y</v>
          </cell>
          <cell r="E5" t="str">
            <v>Y</v>
          </cell>
        </row>
        <row r="6">
          <cell r="A6" t="str">
            <v>STP</v>
          </cell>
          <cell r="B6" t="str">
            <v>System Test Plan</v>
          </cell>
          <cell r="C6" t="str">
            <v>S</v>
          </cell>
          <cell r="D6" t="str">
            <v>Y</v>
          </cell>
          <cell r="E6" t="str">
            <v>Y</v>
          </cell>
        </row>
        <row r="7">
          <cell r="A7" t="str">
            <v>REQINSP</v>
          </cell>
          <cell r="B7" t="str">
            <v>REQ Inspection</v>
          </cell>
          <cell r="C7" t="str">
            <v>S</v>
          </cell>
          <cell r="D7" t="str">
            <v>Y</v>
          </cell>
          <cell r="E7" t="str">
            <v>Y</v>
          </cell>
        </row>
        <row r="8">
          <cell r="A8" t="str">
            <v>HLD</v>
          </cell>
          <cell r="B8" t="str">
            <v>High-Level Design</v>
          </cell>
          <cell r="C8" t="str">
            <v>S</v>
          </cell>
          <cell r="D8" t="str">
            <v>Y</v>
          </cell>
          <cell r="E8" t="str">
            <v>Y</v>
          </cell>
        </row>
        <row r="9">
          <cell r="A9" t="str">
            <v>ITP</v>
          </cell>
          <cell r="B9" t="str">
            <v>Integration Test Plan</v>
          </cell>
          <cell r="C9" t="str">
            <v>S</v>
          </cell>
          <cell r="D9" t="str">
            <v>Y</v>
          </cell>
          <cell r="E9" t="str">
            <v>Y</v>
          </cell>
        </row>
        <row r="10">
          <cell r="A10" t="str">
            <v>HLDINSP</v>
          </cell>
          <cell r="B10" t="str">
            <v>HLD Inspection</v>
          </cell>
          <cell r="C10" t="str">
            <v>S</v>
          </cell>
          <cell r="D10" t="str">
            <v>Y</v>
          </cell>
          <cell r="E10" t="str">
            <v>Y</v>
          </cell>
        </row>
        <row r="11">
          <cell r="A11" t="str">
            <v>DLD</v>
          </cell>
          <cell r="B11" t="str">
            <v>Detailed Design</v>
          </cell>
          <cell r="C11" t="str">
            <v>P</v>
          </cell>
          <cell r="D11" t="str">
            <v>Y</v>
          </cell>
          <cell r="E11" t="str">
            <v>Y</v>
          </cell>
        </row>
        <row r="12">
          <cell r="A12" t="str">
            <v>DLDR</v>
          </cell>
          <cell r="B12" t="str">
            <v>DLD Review</v>
          </cell>
          <cell r="C12" t="str">
            <v>P</v>
          </cell>
          <cell r="D12" t="str">
            <v>Y</v>
          </cell>
          <cell r="E12" t="str">
            <v>Y</v>
          </cell>
        </row>
        <row r="13">
          <cell r="A13" t="str">
            <v>TD</v>
          </cell>
          <cell r="B13" t="str">
            <v>Test Development</v>
          </cell>
          <cell r="C13" t="str">
            <v>P</v>
          </cell>
          <cell r="D13" t="str">
            <v>Y</v>
          </cell>
          <cell r="E13" t="str">
            <v>Y</v>
          </cell>
        </row>
        <row r="14">
          <cell r="A14" t="str">
            <v>DLDINSP</v>
          </cell>
          <cell r="B14" t="str">
            <v>DLD Inspection</v>
          </cell>
          <cell r="C14" t="str">
            <v>P</v>
          </cell>
          <cell r="D14" t="str">
            <v>Y</v>
          </cell>
          <cell r="E14" t="str">
            <v>Y</v>
          </cell>
        </row>
        <row r="15">
          <cell r="A15" t="str">
            <v>CODE</v>
          </cell>
          <cell r="B15" t="str">
            <v>Code</v>
          </cell>
          <cell r="C15" t="str">
            <v>P</v>
          </cell>
          <cell r="D15" t="str">
            <v>Y</v>
          </cell>
          <cell r="E15" t="str">
            <v>Y</v>
          </cell>
        </row>
        <row r="16">
          <cell r="A16" t="str">
            <v>CR</v>
          </cell>
          <cell r="B16" t="str">
            <v>Code Review</v>
          </cell>
          <cell r="C16" t="str">
            <v>P</v>
          </cell>
          <cell r="D16" t="str">
            <v>Y</v>
          </cell>
          <cell r="E16" t="str">
            <v>Y</v>
          </cell>
        </row>
        <row r="17">
          <cell r="A17" t="str">
            <v>COMPILE</v>
          </cell>
          <cell r="B17" t="str">
            <v>Compile</v>
          </cell>
          <cell r="C17" t="str">
            <v>P</v>
          </cell>
          <cell r="D17" t="str">
            <v>Y</v>
          </cell>
          <cell r="E17" t="str">
            <v>Y</v>
          </cell>
        </row>
        <row r="18">
          <cell r="A18" t="str">
            <v>CODEINSP</v>
          </cell>
          <cell r="B18" t="str">
            <v>Code Inspection</v>
          </cell>
          <cell r="C18" t="str">
            <v>P</v>
          </cell>
          <cell r="D18" t="str">
            <v>Y</v>
          </cell>
          <cell r="E18" t="str">
            <v>Y</v>
          </cell>
        </row>
        <row r="19">
          <cell r="A19" t="str">
            <v>UT</v>
          </cell>
          <cell r="B19" t="str">
            <v>Unit Test</v>
          </cell>
          <cell r="C19" t="str">
            <v>P</v>
          </cell>
          <cell r="D19" t="str">
            <v>Y</v>
          </cell>
          <cell r="E19" t="str">
            <v>Y</v>
          </cell>
        </row>
        <row r="20">
          <cell r="A20" t="str">
            <v>IT</v>
          </cell>
          <cell r="B20" t="str">
            <v>Build and Integration Test</v>
          </cell>
          <cell r="C20" t="str">
            <v>S</v>
          </cell>
          <cell r="D20" t="str">
            <v>Y</v>
          </cell>
          <cell r="E20" t="str">
            <v>Y</v>
          </cell>
        </row>
        <row r="21">
          <cell r="A21" t="str">
            <v>ST</v>
          </cell>
          <cell r="B21" t="str">
            <v>System Test</v>
          </cell>
          <cell r="C21" t="str">
            <v>S</v>
          </cell>
          <cell r="D21" t="str">
            <v>Y</v>
          </cell>
          <cell r="E21" t="str">
            <v>Y</v>
          </cell>
        </row>
        <row r="22">
          <cell r="A22" t="str">
            <v>DOC</v>
          </cell>
          <cell r="B22" t="str">
            <v>Documentation</v>
          </cell>
          <cell r="C22" t="str">
            <v>S</v>
          </cell>
          <cell r="D22" t="str">
            <v>Y</v>
          </cell>
          <cell r="E22" t="str">
            <v>N</v>
          </cell>
        </row>
        <row r="23">
          <cell r="A23" t="str">
            <v>PM</v>
          </cell>
          <cell r="B23" t="str">
            <v>Postmortem</v>
          </cell>
          <cell r="C23" t="str">
            <v>S</v>
          </cell>
          <cell r="D23" t="str">
            <v>Y</v>
          </cell>
          <cell r="E23" t="str">
            <v>N</v>
          </cell>
        </row>
        <row r="24">
          <cell r="A24" t="str">
            <v>AT</v>
          </cell>
          <cell r="B24" t="str">
            <v>Acceptance Test</v>
          </cell>
          <cell r="C24" t="str">
            <v>N</v>
          </cell>
          <cell r="D24" t="str">
            <v>N</v>
          </cell>
          <cell r="E24" t="str">
            <v>Y</v>
          </cell>
        </row>
        <row r="25">
          <cell r="A25" t="str">
            <v>PL</v>
          </cell>
          <cell r="B25" t="str">
            <v>Product Life</v>
          </cell>
          <cell r="C25" t="str">
            <v>N</v>
          </cell>
          <cell r="D25" t="str">
            <v>N</v>
          </cell>
          <cell r="E25" t="str">
            <v>Y</v>
          </cell>
        </row>
      </sheetData>
      <sheetData sheetId="2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tudent"/>
      <sheetName val="Summary"/>
      <sheetName val="SizeEstimate"/>
      <sheetName val="PROBE"/>
      <sheetName val="PROBE.XLM"/>
      <sheetName val="TimeLog"/>
      <sheetName val="DefectLog"/>
      <sheetName val="R3"/>
      <sheetName val="R4"/>
      <sheetName val="Pareto"/>
      <sheetName val="DefectAnalysis"/>
      <sheetName val="PlanAnalysis"/>
      <sheetName val="ProcessAnalysis"/>
      <sheetName val="QualityAnalysis"/>
      <sheetName val="SCMENUS"/>
      <sheetName val="ProjDB"/>
      <sheetName val="pd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A2" t="str">
            <v>Calculation</v>
          </cell>
          <cell r="AC2" t="str">
            <v>VS</v>
          </cell>
        </row>
        <row r="3">
          <cell r="AA3" t="str">
            <v>Data</v>
          </cell>
          <cell r="AC3" t="str">
            <v>S</v>
          </cell>
        </row>
        <row r="4">
          <cell r="AA4" t="str">
            <v>Input/Output</v>
          </cell>
          <cell r="AC4" t="str">
            <v>M</v>
          </cell>
        </row>
        <row r="5">
          <cell r="AA5" t="str">
            <v>Logic</v>
          </cell>
          <cell r="AC5" t="str">
            <v>L</v>
          </cell>
        </row>
        <row r="6">
          <cell r="AA6" t="str">
            <v>Set-up</v>
          </cell>
          <cell r="AC6" t="str">
            <v>VL</v>
          </cell>
        </row>
        <row r="7">
          <cell r="AA7" t="str">
            <v>Text</v>
          </cell>
        </row>
      </sheetData>
      <sheetData sheetId="16">
        <row r="4">
          <cell r="H4">
            <v>0</v>
          </cell>
          <cell r="I4">
            <v>7.9999999999999698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67.000000000000199</v>
          </cell>
          <cell r="P4">
            <v>0</v>
          </cell>
          <cell r="Q4">
            <v>0</v>
          </cell>
          <cell r="R4">
            <v>0</v>
          </cell>
          <cell r="S4">
            <v>65.999999999999901</v>
          </cell>
          <cell r="T4">
            <v>0</v>
          </cell>
          <cell r="U4">
            <v>0</v>
          </cell>
          <cell r="V4">
            <v>0</v>
          </cell>
          <cell r="W4">
            <v>99.999999999999901</v>
          </cell>
          <cell r="X4">
            <v>0</v>
          </cell>
          <cell r="Y4">
            <v>35</v>
          </cell>
          <cell r="Z4">
            <v>0</v>
          </cell>
          <cell r="AA4">
            <v>11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15</v>
          </cell>
          <cell r="AJ4">
            <v>0</v>
          </cell>
          <cell r="AK4">
            <v>0</v>
          </cell>
          <cell r="AL4">
            <v>0</v>
          </cell>
          <cell r="AM4">
            <v>10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6</v>
          </cell>
          <cell r="BH4">
            <v>0</v>
          </cell>
          <cell r="BI4">
            <v>0</v>
          </cell>
          <cell r="BJ4">
            <v>0</v>
          </cell>
          <cell r="BK4">
            <v>16</v>
          </cell>
          <cell r="BL4">
            <v>0</v>
          </cell>
          <cell r="BM4">
            <v>3</v>
          </cell>
          <cell r="BN4">
            <v>0</v>
          </cell>
          <cell r="BO4">
            <v>0</v>
          </cell>
        </row>
        <row r="5">
          <cell r="H5">
            <v>0</v>
          </cell>
          <cell r="I5">
            <v>14.5833333333333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64.300000000000196</v>
          </cell>
          <cell r="P5">
            <v>0</v>
          </cell>
          <cell r="Q5">
            <v>0</v>
          </cell>
          <cell r="R5">
            <v>0</v>
          </cell>
          <cell r="S5">
            <v>182.16666666666694</v>
          </cell>
          <cell r="T5">
            <v>0</v>
          </cell>
          <cell r="U5">
            <v>0</v>
          </cell>
          <cell r="V5">
            <v>0</v>
          </cell>
          <cell r="W5">
            <v>51.233333333333206</v>
          </cell>
          <cell r="X5">
            <v>0</v>
          </cell>
          <cell r="Y5">
            <v>220.68333333333351</v>
          </cell>
          <cell r="Z5">
            <v>0</v>
          </cell>
          <cell r="AA5">
            <v>33.849999999999902</v>
          </cell>
          <cell r="AB5">
            <v>0</v>
          </cell>
          <cell r="AC5">
            <v>1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7</v>
          </cell>
          <cell r="AJ5">
            <v>0</v>
          </cell>
          <cell r="AK5">
            <v>0</v>
          </cell>
          <cell r="AL5">
            <v>0</v>
          </cell>
          <cell r="AM5">
            <v>45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2</v>
          </cell>
          <cell r="BH5">
            <v>0</v>
          </cell>
          <cell r="BI5">
            <v>0</v>
          </cell>
          <cell r="BJ5">
            <v>0</v>
          </cell>
          <cell r="BK5">
            <v>41</v>
          </cell>
          <cell r="BL5">
            <v>0</v>
          </cell>
          <cell r="BM5">
            <v>10</v>
          </cell>
          <cell r="BN5">
            <v>0</v>
          </cell>
          <cell r="BO5">
            <v>0</v>
          </cell>
        </row>
        <row r="6"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</row>
        <row r="7"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</row>
        <row r="8"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</row>
        <row r="9"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</row>
        <row r="10"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</row>
        <row r="11"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</row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20"/>
  <sheetViews>
    <sheetView workbookViewId="0">
      <selection activeCell="D11" sqref="D11"/>
    </sheetView>
  </sheetViews>
  <sheetFormatPr baseColWidth="10" defaultRowHeight="15" x14ac:dyDescent="0"/>
  <cols>
    <col min="3" max="3" width="12.83203125" customWidth="1"/>
  </cols>
  <sheetData>
    <row r="4" spans="2:11">
      <c r="B4" s="1" t="s">
        <v>0</v>
      </c>
      <c r="C4" s="11" t="s">
        <v>46</v>
      </c>
    </row>
    <row r="5" spans="2:11">
      <c r="B5" s="1" t="s">
        <v>1</v>
      </c>
      <c r="C5" s="2" t="s">
        <v>2</v>
      </c>
    </row>
    <row r="6" spans="2:11">
      <c r="B6" s="1" t="s">
        <v>3</v>
      </c>
      <c r="C6" s="3" t="s">
        <v>40</v>
      </c>
    </row>
    <row r="8" spans="2:11">
      <c r="D8" t="s">
        <v>12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18</v>
      </c>
      <c r="K8" s="12">
        <v>0.4</v>
      </c>
    </row>
    <row r="9" spans="2:11">
      <c r="D9" s="11">
        <v>7</v>
      </c>
      <c r="J9">
        <f>SUM(D9:I9)/6</f>
        <v>1.1666666666666667</v>
      </c>
      <c r="K9">
        <f>J9*0.4</f>
        <v>0.46666666666666673</v>
      </c>
    </row>
    <row r="10" spans="2:11">
      <c r="C10" t="s">
        <v>39</v>
      </c>
      <c r="D10" t="s">
        <v>19</v>
      </c>
      <c r="E10" t="s">
        <v>20</v>
      </c>
      <c r="F10" t="s">
        <v>21</v>
      </c>
      <c r="G10" t="s">
        <v>22</v>
      </c>
      <c r="H10" t="s">
        <v>23</v>
      </c>
      <c r="I10" t="s">
        <v>24</v>
      </c>
      <c r="J10" t="s">
        <v>18</v>
      </c>
      <c r="K10" s="12">
        <v>0.4</v>
      </c>
    </row>
    <row r="11" spans="2:11">
      <c r="C11">
        <v>10</v>
      </c>
      <c r="D11">
        <v>9</v>
      </c>
      <c r="J11">
        <f>SUM(C11:H11)/7</f>
        <v>2.7142857142857144</v>
      </c>
      <c r="K11">
        <f>J11*0.4</f>
        <v>1.0857142857142859</v>
      </c>
    </row>
    <row r="14" spans="2:11">
      <c r="C14" t="s">
        <v>41</v>
      </c>
      <c r="D14" s="12">
        <v>0.1</v>
      </c>
    </row>
    <row r="15" spans="2:11">
      <c r="D15">
        <f>C15*0.1</f>
        <v>0</v>
      </c>
    </row>
    <row r="16" spans="2:11">
      <c r="C16" t="s">
        <v>42</v>
      </c>
      <c r="D16" s="12">
        <v>0.1</v>
      </c>
    </row>
    <row r="17" spans="3:7">
      <c r="C17" t="e">
        <f>#REF!</f>
        <v>#REF!</v>
      </c>
      <c r="D17" t="e">
        <f>C17*0.1</f>
        <v>#REF!</v>
      </c>
    </row>
    <row r="19" spans="3:7">
      <c r="C19" s="24" t="s">
        <v>43</v>
      </c>
      <c r="D19" s="24" t="e">
        <f>D17+D15+K11+K9</f>
        <v>#REF!</v>
      </c>
      <c r="F19" t="s">
        <v>44</v>
      </c>
      <c r="G19" s="21"/>
    </row>
    <row r="20" spans="3:7">
      <c r="F20" t="s">
        <v>45</v>
      </c>
      <c r="G20" s="2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6"/>
  <sheetViews>
    <sheetView tabSelected="1" workbookViewId="0">
      <selection activeCell="B6" sqref="B6"/>
    </sheetView>
  </sheetViews>
  <sheetFormatPr baseColWidth="10" defaultRowHeight="15" x14ac:dyDescent="0"/>
  <cols>
    <col min="2" max="2" width="10" customWidth="1"/>
    <col min="3" max="3" width="38.1640625" customWidth="1"/>
  </cols>
  <sheetData>
    <row r="2" spans="2:7" ht="16" thickBot="1">
      <c r="B2" s="26"/>
      <c r="C2" s="26"/>
      <c r="D2" s="27"/>
      <c r="E2" s="4" t="s">
        <v>4</v>
      </c>
    </row>
    <row r="3" spans="2:7" ht="16" thickBot="1">
      <c r="B3" s="26"/>
      <c r="C3" s="26"/>
      <c r="D3" s="27" t="s">
        <v>5</v>
      </c>
      <c r="E3" s="45">
        <v>44123</v>
      </c>
      <c r="G3" s="47">
        <v>44124</v>
      </c>
    </row>
    <row r="4" spans="2:7" ht="16" thickBot="1">
      <c r="B4" s="38" t="s">
        <v>47</v>
      </c>
      <c r="C4" s="26"/>
      <c r="D4" s="27" t="s">
        <v>6</v>
      </c>
      <c r="E4" s="6">
        <v>0.56736111111111109</v>
      </c>
      <c r="F4" s="46">
        <v>0.56874999999999998</v>
      </c>
      <c r="G4" s="46">
        <v>0.49027777777777781</v>
      </c>
    </row>
    <row r="5" spans="2:7" ht="16" thickBot="1">
      <c r="B5" s="39" t="s">
        <v>48</v>
      </c>
      <c r="C5" s="26"/>
      <c r="D5" s="27" t="s">
        <v>7</v>
      </c>
      <c r="E5" s="6">
        <v>0.50208333333333333</v>
      </c>
    </row>
    <row r="6" spans="2:7" ht="27" thickBot="1">
      <c r="B6" s="36" t="s">
        <v>49</v>
      </c>
      <c r="C6" s="26"/>
      <c r="D6" s="27" t="s">
        <v>8</v>
      </c>
      <c r="E6" s="7"/>
    </row>
    <row r="7" spans="2:7" ht="16" thickBot="1">
      <c r="B7" s="40"/>
      <c r="C7" s="26"/>
      <c r="D7" s="27" t="s">
        <v>9</v>
      </c>
      <c r="E7" s="7">
        <v>19</v>
      </c>
    </row>
    <row r="8" spans="2:7">
      <c r="B8" s="41"/>
    </row>
    <row r="9" spans="2:7" ht="16" thickBot="1">
      <c r="B9" s="42"/>
      <c r="C9" s="8" t="s">
        <v>50</v>
      </c>
      <c r="D9" s="8" t="s">
        <v>51</v>
      </c>
    </row>
    <row r="10" spans="2:7" ht="17" thickTop="1" thickBot="1">
      <c r="B10" s="34"/>
      <c r="C10" s="43" t="s">
        <v>102</v>
      </c>
      <c r="D10" s="9"/>
    </row>
    <row r="11" spans="2:7" ht="16" thickBot="1">
      <c r="B11" s="34"/>
      <c r="C11" s="43" t="s">
        <v>103</v>
      </c>
      <c r="D11" s="9"/>
    </row>
    <row r="12" spans="2:7" ht="16" thickBot="1">
      <c r="B12" s="34"/>
      <c r="C12" s="9" t="s">
        <v>53</v>
      </c>
      <c r="D12" s="9"/>
    </row>
    <row r="13" spans="2:7" ht="16" thickBot="1">
      <c r="B13" s="34"/>
      <c r="C13" s="9" t="s">
        <v>54</v>
      </c>
      <c r="D13" s="9"/>
    </row>
    <row r="14" spans="2:7" ht="16" thickBot="1">
      <c r="B14" s="34"/>
      <c r="C14" s="9" t="s">
        <v>104</v>
      </c>
      <c r="D14" s="9"/>
    </row>
    <row r="15" spans="2:7" ht="16" thickBot="1">
      <c r="B15" s="34"/>
      <c r="C15" s="9" t="s">
        <v>105</v>
      </c>
      <c r="D15" s="9"/>
    </row>
    <row r="16" spans="2:7" ht="16" thickBot="1">
      <c r="B16" s="34"/>
      <c r="C16" s="43" t="s">
        <v>106</v>
      </c>
      <c r="D16" s="9"/>
    </row>
    <row r="17" spans="2:4" ht="16" thickBot="1">
      <c r="B17" s="34"/>
      <c r="C17" s="43" t="s">
        <v>107</v>
      </c>
      <c r="D17" s="9"/>
    </row>
    <row r="18" spans="2:4">
      <c r="B18" s="44"/>
    </row>
    <row r="19" spans="2:4" ht="16" thickBot="1">
      <c r="B19" s="42"/>
      <c r="C19" s="8" t="s">
        <v>57</v>
      </c>
      <c r="D19" s="8" t="s">
        <v>51</v>
      </c>
    </row>
    <row r="20" spans="2:4" ht="17" thickTop="1" thickBot="1">
      <c r="B20" s="34"/>
      <c r="C20" s="9" t="s">
        <v>58</v>
      </c>
      <c r="D20" s="9"/>
    </row>
    <row r="21" spans="2:4" ht="16" thickBot="1">
      <c r="B21" s="34"/>
      <c r="C21" s="9" t="s">
        <v>59</v>
      </c>
      <c r="D21" s="9"/>
    </row>
    <row r="22" spans="2:4" ht="16" thickBot="1">
      <c r="B22" s="34"/>
      <c r="C22" s="9" t="s">
        <v>60</v>
      </c>
      <c r="D22" s="9"/>
    </row>
    <row r="23" spans="2:4" ht="16" thickBot="1">
      <c r="B23" s="34"/>
      <c r="C23" s="43" t="s">
        <v>108</v>
      </c>
      <c r="D23" s="9"/>
    </row>
    <row r="24" spans="2:4" ht="23" thickBot="1">
      <c r="B24" s="34"/>
      <c r="C24" s="43" t="s">
        <v>109</v>
      </c>
      <c r="D24" s="9"/>
    </row>
    <row r="25" spans="2:4">
      <c r="B25" s="44"/>
    </row>
    <row r="26" spans="2:4" ht="16" thickBot="1">
      <c r="B26" s="42"/>
      <c r="C26" s="8" t="s">
        <v>61</v>
      </c>
      <c r="D26" s="8" t="s">
        <v>51</v>
      </c>
    </row>
    <row r="27" spans="2:4" ht="17" thickTop="1" thickBot="1">
      <c r="B27" s="34"/>
      <c r="C27" s="9" t="s">
        <v>62</v>
      </c>
      <c r="D27" s="9"/>
    </row>
    <row r="28" spans="2:4" ht="16" thickBot="1">
      <c r="B28" s="34"/>
      <c r="C28" s="9" t="s">
        <v>63</v>
      </c>
      <c r="D28" s="9"/>
    </row>
    <row r="29" spans="2:4" ht="23" thickBot="1">
      <c r="B29" s="34"/>
      <c r="C29" s="9" t="s">
        <v>64</v>
      </c>
      <c r="D29" s="9"/>
    </row>
    <row r="30" spans="2:4" ht="16" thickBot="1">
      <c r="B30" s="34"/>
      <c r="C30" s="9" t="s">
        <v>65</v>
      </c>
      <c r="D30" s="9"/>
    </row>
    <row r="31" spans="2:4" ht="34" thickBot="1">
      <c r="B31" s="33"/>
      <c r="C31" s="9" t="s">
        <v>66</v>
      </c>
      <c r="D31" s="9" t="s">
        <v>114</v>
      </c>
    </row>
    <row r="32" spans="2:4" ht="16" thickBot="1">
      <c r="B32" s="34"/>
      <c r="C32" s="9" t="s">
        <v>67</v>
      </c>
      <c r="D32" s="9"/>
    </row>
    <row r="33" spans="2:4">
      <c r="B33" s="44"/>
    </row>
    <row r="34" spans="2:4" ht="16" thickBot="1">
      <c r="B34" s="42"/>
      <c r="C34" s="8" t="s">
        <v>68</v>
      </c>
      <c r="D34" s="8" t="s">
        <v>51</v>
      </c>
    </row>
    <row r="35" spans="2:4" ht="17" thickTop="1" thickBot="1">
      <c r="B35" s="34"/>
      <c r="C35" s="9" t="s">
        <v>69</v>
      </c>
      <c r="D35" s="9"/>
    </row>
    <row r="36" spans="2:4" ht="16" thickBot="1">
      <c r="B36" s="34"/>
      <c r="C36" s="9" t="s">
        <v>70</v>
      </c>
      <c r="D36" s="9"/>
    </row>
    <row r="37" spans="2:4" ht="16" thickBot="1">
      <c r="B37" s="34"/>
      <c r="C37" s="9" t="s">
        <v>71</v>
      </c>
      <c r="D37" s="9"/>
    </row>
    <row r="38" spans="2:4" ht="23" thickBot="1">
      <c r="B38" s="34"/>
      <c r="C38" s="9" t="s">
        <v>72</v>
      </c>
      <c r="D38" s="9"/>
    </row>
    <row r="39" spans="2:4" ht="16" thickBot="1">
      <c r="B39" s="33"/>
      <c r="C39" s="9" t="s">
        <v>73</v>
      </c>
      <c r="D39" s="9">
        <v>26</v>
      </c>
    </row>
    <row r="40" spans="2:4" ht="16" thickBot="1">
      <c r="B40" s="33"/>
      <c r="C40" s="9" t="s">
        <v>74</v>
      </c>
      <c r="D40" s="9" t="s">
        <v>115</v>
      </c>
    </row>
    <row r="41" spans="2:4" ht="16" thickBot="1">
      <c r="B41" s="34"/>
      <c r="C41" s="9" t="s">
        <v>75</v>
      </c>
      <c r="D41" s="9"/>
    </row>
    <row r="42" spans="2:4" ht="23" thickBot="1">
      <c r="B42" s="33"/>
      <c r="C42" s="9" t="s">
        <v>76</v>
      </c>
      <c r="D42" s="9" t="s">
        <v>116</v>
      </c>
    </row>
    <row r="43" spans="2:4">
      <c r="B43" s="44"/>
    </row>
    <row r="44" spans="2:4" ht="16" thickBot="1">
      <c r="B44" s="42"/>
      <c r="C44" s="8" t="s">
        <v>103</v>
      </c>
      <c r="D44" s="8" t="s">
        <v>51</v>
      </c>
    </row>
    <row r="45" spans="2:4" ht="17" thickTop="1" thickBot="1">
      <c r="B45" s="34"/>
      <c r="C45" s="43" t="s">
        <v>110</v>
      </c>
      <c r="D45" s="9"/>
    </row>
    <row r="46" spans="2:4" ht="16" thickBot="1">
      <c r="B46" s="34"/>
      <c r="C46" s="43" t="s">
        <v>111</v>
      </c>
      <c r="D46" s="9"/>
    </row>
    <row r="47" spans="2:4" ht="122" thickBot="1">
      <c r="B47" s="34"/>
      <c r="C47" s="43" t="s">
        <v>112</v>
      </c>
      <c r="D47" s="9" t="s">
        <v>117</v>
      </c>
    </row>
    <row r="49" spans="2:18">
      <c r="B49" s="44"/>
      <c r="H49" t="s">
        <v>118</v>
      </c>
      <c r="I49">
        <v>1</v>
      </c>
      <c r="J49" t="s">
        <v>119</v>
      </c>
      <c r="K49" t="s">
        <v>120</v>
      </c>
      <c r="L49" t="s">
        <v>121</v>
      </c>
      <c r="M49">
        <v>1.3</v>
      </c>
      <c r="N49">
        <v>1</v>
      </c>
      <c r="Q49" t="s">
        <v>122</v>
      </c>
      <c r="R49" s="48">
        <v>44022</v>
      </c>
    </row>
    <row r="50" spans="2:18" ht="16" thickBot="1">
      <c r="B50" s="42"/>
      <c r="C50" s="8" t="s">
        <v>77</v>
      </c>
      <c r="D50" s="8" t="s">
        <v>51</v>
      </c>
      <c r="H50" t="s">
        <v>118</v>
      </c>
      <c r="I50">
        <v>2</v>
      </c>
      <c r="J50" t="s">
        <v>119</v>
      </c>
      <c r="K50" t="s">
        <v>120</v>
      </c>
      <c r="L50" t="s">
        <v>121</v>
      </c>
      <c r="M50">
        <v>5.8</v>
      </c>
      <c r="N50">
        <v>1</v>
      </c>
      <c r="Q50" t="s">
        <v>123</v>
      </c>
      <c r="R50" s="48">
        <v>44022</v>
      </c>
    </row>
    <row r="51" spans="2:18" ht="17" thickTop="1" thickBot="1">
      <c r="B51" s="34"/>
      <c r="C51" s="9" t="s">
        <v>78</v>
      </c>
      <c r="D51" s="9"/>
      <c r="H51" t="s">
        <v>118</v>
      </c>
      <c r="I51">
        <v>3</v>
      </c>
      <c r="J51" t="s">
        <v>119</v>
      </c>
      <c r="K51" t="s">
        <v>120</v>
      </c>
      <c r="L51" t="s">
        <v>121</v>
      </c>
      <c r="M51">
        <v>2.5</v>
      </c>
      <c r="N51">
        <v>2</v>
      </c>
      <c r="Q51" t="s">
        <v>124</v>
      </c>
      <c r="R51" s="48">
        <v>44022</v>
      </c>
    </row>
    <row r="52" spans="2:18" ht="23" thickBot="1">
      <c r="B52" s="34"/>
      <c r="C52" s="43" t="s">
        <v>113</v>
      </c>
      <c r="D52" s="9"/>
      <c r="H52" t="s">
        <v>118</v>
      </c>
      <c r="I52">
        <v>4</v>
      </c>
      <c r="J52" t="s">
        <v>119</v>
      </c>
      <c r="K52" t="s">
        <v>120</v>
      </c>
      <c r="L52" t="s">
        <v>121</v>
      </c>
      <c r="M52">
        <v>1.9</v>
      </c>
      <c r="N52">
        <v>1</v>
      </c>
      <c r="Q52" t="s">
        <v>125</v>
      </c>
      <c r="R52" s="48">
        <v>44022</v>
      </c>
    </row>
    <row r="53" spans="2:18">
      <c r="B53" s="44"/>
      <c r="H53" t="s">
        <v>118</v>
      </c>
      <c r="I53">
        <v>5</v>
      </c>
      <c r="J53" t="s">
        <v>119</v>
      </c>
      <c r="K53" t="s">
        <v>120</v>
      </c>
      <c r="L53" t="s">
        <v>121</v>
      </c>
      <c r="M53">
        <v>3.9</v>
      </c>
      <c r="N53">
        <v>18</v>
      </c>
      <c r="Q53" t="s">
        <v>126</v>
      </c>
      <c r="R53" s="48">
        <v>44022</v>
      </c>
    </row>
    <row r="54" spans="2:18" ht="16" thickBot="1">
      <c r="B54" s="42"/>
      <c r="C54" s="8" t="s">
        <v>79</v>
      </c>
      <c r="D54" s="8" t="s">
        <v>51</v>
      </c>
      <c r="H54" t="s">
        <v>118</v>
      </c>
      <c r="I54">
        <v>6</v>
      </c>
      <c r="J54" t="s">
        <v>119</v>
      </c>
      <c r="K54" t="s">
        <v>120</v>
      </c>
      <c r="L54" t="s">
        <v>121</v>
      </c>
      <c r="M54">
        <v>1.8</v>
      </c>
      <c r="N54">
        <v>1</v>
      </c>
      <c r="Q54" t="s">
        <v>127</v>
      </c>
      <c r="R54" s="48">
        <v>44022</v>
      </c>
    </row>
    <row r="55" spans="2:18" ht="24" thickTop="1" thickBot="1">
      <c r="B55" s="34"/>
      <c r="C55" s="9" t="s">
        <v>80</v>
      </c>
      <c r="D55" s="9"/>
      <c r="H55" t="s">
        <v>118</v>
      </c>
      <c r="I55">
        <v>7</v>
      </c>
      <c r="J55" t="s">
        <v>128</v>
      </c>
      <c r="K55" t="s">
        <v>120</v>
      </c>
      <c r="L55" t="s">
        <v>121</v>
      </c>
      <c r="M55">
        <v>3</v>
      </c>
      <c r="N55">
        <v>1</v>
      </c>
      <c r="Q55" t="s">
        <v>129</v>
      </c>
      <c r="R55" s="48">
        <v>44022</v>
      </c>
    </row>
    <row r="56" spans="2:18" ht="23" thickBot="1">
      <c r="B56" s="34"/>
      <c r="C56" s="9" t="s">
        <v>81</v>
      </c>
      <c r="D56" s="9"/>
      <c r="H56" t="s">
        <v>118</v>
      </c>
      <c r="I56">
        <v>8</v>
      </c>
      <c r="J56" t="s">
        <v>119</v>
      </c>
      <c r="K56" t="s">
        <v>120</v>
      </c>
      <c r="L56" t="s">
        <v>121</v>
      </c>
      <c r="M56">
        <v>1.4</v>
      </c>
      <c r="N56">
        <v>1</v>
      </c>
      <c r="Q56" t="s">
        <v>130</v>
      </c>
      <c r="R56" s="48">
        <v>44022</v>
      </c>
    </row>
    <row r="57" spans="2:18" ht="16" thickBot="1">
      <c r="B57" s="34"/>
      <c r="C57" s="9" t="s">
        <v>82</v>
      </c>
      <c r="D57" s="9"/>
      <c r="H57" t="s">
        <v>118</v>
      </c>
      <c r="I57">
        <v>9</v>
      </c>
      <c r="J57" t="s">
        <v>119</v>
      </c>
      <c r="K57" t="s">
        <v>120</v>
      </c>
      <c r="L57" t="s">
        <v>121</v>
      </c>
      <c r="M57">
        <v>1.4</v>
      </c>
      <c r="N57">
        <v>1</v>
      </c>
      <c r="Q57" t="s">
        <v>131</v>
      </c>
      <c r="R57" s="48">
        <v>44022</v>
      </c>
    </row>
    <row r="58" spans="2:18" ht="23" thickBot="1">
      <c r="B58" s="34"/>
      <c r="C58" s="9" t="s">
        <v>83</v>
      </c>
      <c r="D58" s="9"/>
      <c r="H58" t="s">
        <v>118</v>
      </c>
      <c r="I58">
        <v>10</v>
      </c>
      <c r="J58" t="s">
        <v>119</v>
      </c>
      <c r="K58" t="s">
        <v>120</v>
      </c>
      <c r="L58" t="s">
        <v>121</v>
      </c>
      <c r="M58">
        <v>1.4</v>
      </c>
      <c r="N58">
        <v>1</v>
      </c>
      <c r="Q58" t="s">
        <v>132</v>
      </c>
      <c r="R58" s="48">
        <v>44022</v>
      </c>
    </row>
    <row r="59" spans="2:18" ht="16" thickBot="1">
      <c r="B59" s="34"/>
      <c r="C59" s="9" t="s">
        <v>84</v>
      </c>
      <c r="D59" s="9"/>
      <c r="H59" t="s">
        <v>118</v>
      </c>
      <c r="I59">
        <v>11</v>
      </c>
      <c r="J59" t="s">
        <v>119</v>
      </c>
      <c r="K59" t="s">
        <v>120</v>
      </c>
      <c r="L59" t="s">
        <v>121</v>
      </c>
      <c r="M59">
        <v>1.6</v>
      </c>
      <c r="N59">
        <v>2</v>
      </c>
      <c r="Q59" t="s">
        <v>133</v>
      </c>
      <c r="R59" s="48">
        <v>44022</v>
      </c>
    </row>
    <row r="60" spans="2:18" ht="23" thickBot="1">
      <c r="B60" s="34"/>
      <c r="C60" s="9" t="s">
        <v>85</v>
      </c>
      <c r="D60" s="9"/>
      <c r="H60" t="s">
        <v>118</v>
      </c>
      <c r="I60">
        <v>12</v>
      </c>
      <c r="J60" t="s">
        <v>119</v>
      </c>
      <c r="K60" t="s">
        <v>120</v>
      </c>
      <c r="L60" t="s">
        <v>121</v>
      </c>
      <c r="M60">
        <v>1.2</v>
      </c>
      <c r="N60">
        <v>1</v>
      </c>
      <c r="Q60" t="s">
        <v>134</v>
      </c>
      <c r="R60" s="48">
        <v>44022</v>
      </c>
    </row>
    <row r="61" spans="2:18">
      <c r="B61" s="44"/>
      <c r="H61" t="s">
        <v>118</v>
      </c>
      <c r="I61">
        <v>13</v>
      </c>
      <c r="J61" t="s">
        <v>119</v>
      </c>
      <c r="K61" t="s">
        <v>120</v>
      </c>
      <c r="L61" t="s">
        <v>121</v>
      </c>
      <c r="M61">
        <v>0.9</v>
      </c>
      <c r="N61">
        <v>1</v>
      </c>
      <c r="Q61" t="s">
        <v>135</v>
      </c>
      <c r="R61" s="48">
        <v>44022</v>
      </c>
    </row>
    <row r="62" spans="2:18" ht="16" thickBot="1">
      <c r="B62" s="42"/>
      <c r="C62" s="8" t="s">
        <v>86</v>
      </c>
      <c r="D62" s="8" t="s">
        <v>51</v>
      </c>
      <c r="H62" t="s">
        <v>118</v>
      </c>
      <c r="I62">
        <v>14</v>
      </c>
      <c r="J62" t="s">
        <v>119</v>
      </c>
      <c r="K62" t="s">
        <v>120</v>
      </c>
      <c r="L62" t="s">
        <v>121</v>
      </c>
      <c r="M62">
        <v>1.6</v>
      </c>
      <c r="N62">
        <v>1</v>
      </c>
      <c r="Q62" t="s">
        <v>136</v>
      </c>
      <c r="R62" s="48">
        <v>44022</v>
      </c>
    </row>
    <row r="63" spans="2:18" ht="17" thickTop="1" thickBot="1">
      <c r="B63" s="33"/>
      <c r="C63" s="9" t="s">
        <v>87</v>
      </c>
      <c r="D63" s="9"/>
      <c r="H63" t="s">
        <v>118</v>
      </c>
      <c r="I63">
        <v>15</v>
      </c>
      <c r="J63" t="s">
        <v>119</v>
      </c>
      <c r="K63" t="s">
        <v>120</v>
      </c>
      <c r="L63" t="s">
        <v>121</v>
      </c>
      <c r="M63">
        <v>3</v>
      </c>
      <c r="N63">
        <v>1</v>
      </c>
      <c r="Q63" t="s">
        <v>137</v>
      </c>
      <c r="R63" s="48">
        <v>44175</v>
      </c>
    </row>
    <row r="64" spans="2:18" ht="23" thickBot="1">
      <c r="B64" s="33"/>
      <c r="C64" s="9" t="s">
        <v>88</v>
      </c>
      <c r="D64" s="9"/>
      <c r="H64" t="s">
        <v>118</v>
      </c>
      <c r="I64">
        <v>16</v>
      </c>
      <c r="J64" t="s">
        <v>119</v>
      </c>
      <c r="K64" t="s">
        <v>120</v>
      </c>
      <c r="L64" t="s">
        <v>121</v>
      </c>
      <c r="M64">
        <v>1.5</v>
      </c>
      <c r="N64">
        <v>1</v>
      </c>
      <c r="Q64" t="s">
        <v>138</v>
      </c>
      <c r="R64" s="48">
        <v>44175</v>
      </c>
    </row>
    <row r="65" spans="2:18" ht="16" thickBot="1">
      <c r="B65" s="34"/>
      <c r="C65" s="9" t="s">
        <v>89</v>
      </c>
      <c r="D65" s="9"/>
      <c r="H65" t="s">
        <v>118</v>
      </c>
      <c r="I65">
        <v>17</v>
      </c>
      <c r="J65" t="s">
        <v>119</v>
      </c>
      <c r="K65" t="s">
        <v>120</v>
      </c>
      <c r="L65" t="s">
        <v>121</v>
      </c>
      <c r="M65">
        <v>4.2</v>
      </c>
      <c r="N65">
        <v>1</v>
      </c>
      <c r="Q65" t="s">
        <v>139</v>
      </c>
      <c r="R65" s="48">
        <v>44175</v>
      </c>
    </row>
    <row r="66" spans="2:18">
      <c r="B66" s="44"/>
      <c r="H66" t="s">
        <v>118</v>
      </c>
      <c r="I66">
        <v>18</v>
      </c>
      <c r="J66" t="s">
        <v>140</v>
      </c>
      <c r="K66" t="s">
        <v>141</v>
      </c>
      <c r="L66" t="s">
        <v>142</v>
      </c>
      <c r="M66">
        <v>6.9</v>
      </c>
      <c r="N66">
        <v>1</v>
      </c>
      <c r="Q66" t="s">
        <v>143</v>
      </c>
      <c r="R66" s="48">
        <v>44175</v>
      </c>
    </row>
    <row r="67" spans="2:18">
      <c r="H67" t="s">
        <v>118</v>
      </c>
      <c r="I67">
        <v>19</v>
      </c>
      <c r="J67" t="s">
        <v>140</v>
      </c>
      <c r="K67" t="s">
        <v>142</v>
      </c>
      <c r="L67" t="s">
        <v>142</v>
      </c>
      <c r="M67">
        <v>1.1000000000000001</v>
      </c>
      <c r="N67">
        <v>1</v>
      </c>
      <c r="O67">
        <v>18</v>
      </c>
      <c r="Q67" t="s">
        <v>144</v>
      </c>
      <c r="R67" s="48">
        <v>44175</v>
      </c>
    </row>
    <row r="68" spans="2:18">
      <c r="H68" t="s">
        <v>118</v>
      </c>
      <c r="I68">
        <v>20</v>
      </c>
      <c r="J68" t="s">
        <v>128</v>
      </c>
      <c r="K68" t="s">
        <v>120</v>
      </c>
      <c r="L68" t="s">
        <v>142</v>
      </c>
      <c r="M68">
        <v>17.2</v>
      </c>
      <c r="N68">
        <v>1</v>
      </c>
      <c r="Q68" t="s">
        <v>145</v>
      </c>
      <c r="R68" s="48">
        <v>44175</v>
      </c>
    </row>
    <row r="69" spans="2:18">
      <c r="H69" t="s">
        <v>118</v>
      </c>
      <c r="I69">
        <v>21</v>
      </c>
      <c r="J69" t="s">
        <v>119</v>
      </c>
      <c r="K69" t="s">
        <v>142</v>
      </c>
      <c r="L69" t="s">
        <v>142</v>
      </c>
      <c r="M69">
        <v>2.2999999999999998</v>
      </c>
      <c r="N69">
        <v>1</v>
      </c>
      <c r="O69">
        <v>20</v>
      </c>
      <c r="Q69" t="s">
        <v>146</v>
      </c>
      <c r="R69" s="48">
        <v>44175</v>
      </c>
    </row>
    <row r="70" spans="2:18">
      <c r="H70" t="s">
        <v>118</v>
      </c>
      <c r="I70">
        <v>22</v>
      </c>
      <c r="J70" t="s">
        <v>140</v>
      </c>
      <c r="K70" t="s">
        <v>141</v>
      </c>
      <c r="L70" t="s">
        <v>142</v>
      </c>
      <c r="M70">
        <v>12.7</v>
      </c>
      <c r="N70">
        <v>1</v>
      </c>
      <c r="Q70" t="s">
        <v>147</v>
      </c>
      <c r="R70" s="48">
        <v>44175</v>
      </c>
    </row>
    <row r="71" spans="2:18">
      <c r="H71" t="s">
        <v>118</v>
      </c>
      <c r="I71">
        <v>23</v>
      </c>
      <c r="J71" t="s">
        <v>119</v>
      </c>
      <c r="K71" t="s">
        <v>142</v>
      </c>
      <c r="L71" t="s">
        <v>142</v>
      </c>
      <c r="M71">
        <v>1.4</v>
      </c>
      <c r="N71">
        <v>1</v>
      </c>
      <c r="O71">
        <v>22</v>
      </c>
      <c r="Q71" t="s">
        <v>148</v>
      </c>
      <c r="R71" s="48">
        <v>44175</v>
      </c>
    </row>
    <row r="72" spans="2:18">
      <c r="H72" t="s">
        <v>118</v>
      </c>
      <c r="I72">
        <v>24</v>
      </c>
      <c r="J72" t="s">
        <v>140</v>
      </c>
      <c r="K72" t="s">
        <v>141</v>
      </c>
      <c r="L72" t="s">
        <v>142</v>
      </c>
      <c r="M72">
        <v>3.8</v>
      </c>
      <c r="N72">
        <v>1</v>
      </c>
      <c r="Q72" t="s">
        <v>149</v>
      </c>
      <c r="R72" s="48">
        <v>44175</v>
      </c>
    </row>
    <row r="73" spans="2:18">
      <c r="H73" t="s">
        <v>118</v>
      </c>
      <c r="I73">
        <v>25</v>
      </c>
      <c r="J73" t="s">
        <v>140</v>
      </c>
      <c r="K73" t="s">
        <v>141</v>
      </c>
      <c r="L73" t="s">
        <v>142</v>
      </c>
      <c r="M73">
        <v>9</v>
      </c>
      <c r="N73">
        <v>1</v>
      </c>
      <c r="Q73" t="s">
        <v>150</v>
      </c>
      <c r="R73" s="48">
        <v>44175</v>
      </c>
    </row>
    <row r="74" spans="2:18">
      <c r="H74" t="s">
        <v>118</v>
      </c>
      <c r="I74">
        <v>26</v>
      </c>
      <c r="J74" t="s">
        <v>119</v>
      </c>
      <c r="K74" t="s">
        <v>142</v>
      </c>
      <c r="L74" t="s">
        <v>142</v>
      </c>
      <c r="M74">
        <v>1.2</v>
      </c>
      <c r="N74">
        <v>2</v>
      </c>
      <c r="O74">
        <v>25</v>
      </c>
      <c r="Q74" t="s">
        <v>151</v>
      </c>
      <c r="R74" s="48">
        <v>44175</v>
      </c>
    </row>
    <row r="75" spans="2:18">
      <c r="H75" t="s">
        <v>118</v>
      </c>
      <c r="I75">
        <v>27</v>
      </c>
      <c r="J75" t="s">
        <v>128</v>
      </c>
      <c r="K75" t="s">
        <v>141</v>
      </c>
      <c r="L75" t="s">
        <v>142</v>
      </c>
      <c r="M75">
        <v>3.3</v>
      </c>
      <c r="N75">
        <v>1</v>
      </c>
      <c r="Q75" t="s">
        <v>152</v>
      </c>
      <c r="R75" s="48">
        <v>44175</v>
      </c>
    </row>
    <row r="76" spans="2:18">
      <c r="H76" t="s">
        <v>118</v>
      </c>
      <c r="I76">
        <v>28</v>
      </c>
      <c r="J76" t="s">
        <v>119</v>
      </c>
      <c r="K76" t="s">
        <v>142</v>
      </c>
      <c r="L76" t="s">
        <v>142</v>
      </c>
      <c r="M76">
        <v>1.6</v>
      </c>
      <c r="N76">
        <v>1</v>
      </c>
      <c r="O76">
        <v>27</v>
      </c>
      <c r="Q76" t="s">
        <v>153</v>
      </c>
      <c r="R76" s="48">
        <v>44175</v>
      </c>
    </row>
    <row r="77" spans="2:18">
      <c r="H77" t="s">
        <v>118</v>
      </c>
      <c r="I77">
        <v>29</v>
      </c>
      <c r="J77" t="s">
        <v>140</v>
      </c>
      <c r="K77" t="s">
        <v>141</v>
      </c>
      <c r="L77" t="s">
        <v>142</v>
      </c>
      <c r="M77">
        <v>3.6</v>
      </c>
      <c r="N77">
        <v>1</v>
      </c>
      <c r="Q77" t="s">
        <v>154</v>
      </c>
      <c r="R77" s="48">
        <v>44175</v>
      </c>
    </row>
    <row r="78" spans="2:18">
      <c r="H78" t="s">
        <v>118</v>
      </c>
      <c r="I78">
        <v>30</v>
      </c>
      <c r="J78" t="s">
        <v>128</v>
      </c>
      <c r="K78" t="s">
        <v>120</v>
      </c>
      <c r="L78" t="s">
        <v>142</v>
      </c>
      <c r="M78">
        <v>5.2</v>
      </c>
      <c r="N78">
        <v>1</v>
      </c>
      <c r="Q78" t="s">
        <v>155</v>
      </c>
      <c r="R78" s="48">
        <v>44175</v>
      </c>
    </row>
    <row r="79" spans="2:18">
      <c r="H79" t="s">
        <v>118</v>
      </c>
      <c r="I79">
        <v>31</v>
      </c>
      <c r="J79" t="s">
        <v>156</v>
      </c>
      <c r="K79" t="s">
        <v>120</v>
      </c>
      <c r="L79" t="s">
        <v>142</v>
      </c>
      <c r="M79">
        <v>28.1</v>
      </c>
      <c r="N79">
        <v>1</v>
      </c>
      <c r="Q79" t="s">
        <v>157</v>
      </c>
      <c r="R79" s="48">
        <v>44175</v>
      </c>
    </row>
    <row r="80" spans="2:18">
      <c r="H80" t="s">
        <v>118</v>
      </c>
      <c r="I80">
        <v>32</v>
      </c>
      <c r="J80" t="s">
        <v>156</v>
      </c>
      <c r="K80" t="s">
        <v>120</v>
      </c>
      <c r="L80" t="s">
        <v>142</v>
      </c>
      <c r="M80">
        <v>7.3</v>
      </c>
      <c r="N80">
        <v>1</v>
      </c>
      <c r="Q80" t="s">
        <v>158</v>
      </c>
      <c r="R80" s="48">
        <v>44175</v>
      </c>
    </row>
    <row r="81" spans="8:18">
      <c r="H81" t="s">
        <v>118</v>
      </c>
      <c r="I81">
        <v>33</v>
      </c>
      <c r="J81" t="s">
        <v>140</v>
      </c>
      <c r="K81" t="s">
        <v>141</v>
      </c>
      <c r="L81" t="s">
        <v>142</v>
      </c>
      <c r="M81">
        <v>12.4</v>
      </c>
      <c r="N81">
        <v>1</v>
      </c>
      <c r="Q81" t="s">
        <v>159</v>
      </c>
      <c r="R81" t="s">
        <v>160</v>
      </c>
    </row>
    <row r="82" spans="8:18">
      <c r="H82" t="s">
        <v>118</v>
      </c>
      <c r="I82">
        <v>34</v>
      </c>
      <c r="J82" t="s">
        <v>156</v>
      </c>
      <c r="K82" t="s">
        <v>142</v>
      </c>
      <c r="L82" t="s">
        <v>142</v>
      </c>
      <c r="M82">
        <v>0.9</v>
      </c>
      <c r="N82">
        <v>1</v>
      </c>
      <c r="O82">
        <v>33</v>
      </c>
      <c r="Q82" t="s">
        <v>161</v>
      </c>
      <c r="R82" t="s">
        <v>160</v>
      </c>
    </row>
    <row r="83" spans="8:18">
      <c r="H83" t="s">
        <v>118</v>
      </c>
      <c r="I83">
        <v>35</v>
      </c>
      <c r="J83" t="s">
        <v>156</v>
      </c>
      <c r="K83" t="s">
        <v>120</v>
      </c>
      <c r="L83" t="s">
        <v>142</v>
      </c>
      <c r="M83">
        <v>1.6</v>
      </c>
      <c r="N83">
        <v>1</v>
      </c>
      <c r="Q83" t="s">
        <v>162</v>
      </c>
      <c r="R83" t="s">
        <v>160</v>
      </c>
    </row>
    <row r="84" spans="8:18">
      <c r="H84" t="s">
        <v>118</v>
      </c>
      <c r="I84">
        <v>36</v>
      </c>
      <c r="J84" t="s">
        <v>140</v>
      </c>
      <c r="K84" t="s">
        <v>141</v>
      </c>
      <c r="L84" t="s">
        <v>142</v>
      </c>
      <c r="M84">
        <v>3.3</v>
      </c>
      <c r="N84">
        <v>1</v>
      </c>
      <c r="Q84" t="s">
        <v>163</v>
      </c>
      <c r="R84" t="s">
        <v>164</v>
      </c>
    </row>
    <row r="85" spans="8:18">
      <c r="M85">
        <f>SUM(M49:M65)</f>
        <v>38.4</v>
      </c>
    </row>
    <row r="86" spans="8:18">
      <c r="M86">
        <f>SUM(M66:M84)</f>
        <v>122.9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7"/>
  <sheetViews>
    <sheetView workbookViewId="0">
      <selection activeCell="B7" sqref="B7"/>
    </sheetView>
  </sheetViews>
  <sheetFormatPr baseColWidth="10" defaultRowHeight="15" x14ac:dyDescent="0"/>
  <cols>
    <col min="2" max="2" width="10.83203125" style="11"/>
    <col min="3" max="3" width="38.5" customWidth="1"/>
  </cols>
  <sheetData>
    <row r="3" spans="2:5" ht="16" thickBot="1">
      <c r="B3" s="1"/>
      <c r="C3" s="26"/>
      <c r="D3" s="27"/>
      <c r="E3" s="4" t="s">
        <v>4</v>
      </c>
    </row>
    <row r="4" spans="2:5" ht="16" thickBot="1">
      <c r="B4" s="1"/>
      <c r="C4" s="26"/>
      <c r="D4" s="27" t="s">
        <v>5</v>
      </c>
      <c r="E4" s="5">
        <v>44098</v>
      </c>
    </row>
    <row r="5" spans="2:5" ht="16" thickBot="1">
      <c r="B5" s="28" t="s">
        <v>47</v>
      </c>
      <c r="C5" s="26"/>
      <c r="D5" s="27" t="s">
        <v>6</v>
      </c>
      <c r="E5" s="6">
        <v>0.31736111111111115</v>
      </c>
    </row>
    <row r="6" spans="2:5" ht="16" thickBot="1">
      <c r="B6" s="37" t="s">
        <v>48</v>
      </c>
      <c r="C6" s="26"/>
      <c r="D6" s="27" t="s">
        <v>7</v>
      </c>
      <c r="E6" s="6">
        <v>0.31875000000000003</v>
      </c>
    </row>
    <row r="7" spans="2:5" ht="16" thickBot="1">
      <c r="B7" s="30" t="s">
        <v>49</v>
      </c>
      <c r="C7" s="26"/>
      <c r="D7" s="27" t="s">
        <v>8</v>
      </c>
      <c r="E7" s="7"/>
    </row>
    <row r="8" spans="2:5" ht="16" thickBot="1">
      <c r="B8" s="30"/>
      <c r="C8" s="26"/>
      <c r="D8" s="27" t="s">
        <v>9</v>
      </c>
      <c r="E8" s="7">
        <v>2</v>
      </c>
    </row>
    <row r="9" spans="2:5">
      <c r="B9" s="31"/>
    </row>
    <row r="10" spans="2:5" ht="16" thickBot="1">
      <c r="B10" s="32"/>
      <c r="C10" s="8" t="s">
        <v>50</v>
      </c>
      <c r="D10" s="8" t="s">
        <v>51</v>
      </c>
    </row>
    <row r="11" spans="2:5" ht="17" thickTop="1" thickBot="1">
      <c r="B11" s="34"/>
      <c r="C11" s="9" t="s">
        <v>52</v>
      </c>
      <c r="D11" s="9"/>
    </row>
    <row r="12" spans="2:5" ht="16" thickBot="1">
      <c r="B12" s="34"/>
      <c r="C12" s="9" t="s">
        <v>53</v>
      </c>
      <c r="D12" s="9"/>
    </row>
    <row r="13" spans="2:5" ht="16" thickBot="1">
      <c r="B13" s="34"/>
      <c r="C13" s="9" t="s">
        <v>54</v>
      </c>
      <c r="D13" s="9"/>
    </row>
    <row r="14" spans="2:5" ht="16" thickBot="1">
      <c r="B14" s="34"/>
      <c r="C14" s="9" t="s">
        <v>55</v>
      </c>
      <c r="D14" s="9"/>
    </row>
    <row r="15" spans="2:5" ht="16" thickBot="1">
      <c r="B15" s="34"/>
      <c r="C15" s="9" t="s">
        <v>56</v>
      </c>
      <c r="D15" s="9"/>
    </row>
    <row r="16" spans="2:5">
      <c r="B16" s="10"/>
    </row>
    <row r="17" spans="2:4" ht="16" thickBot="1">
      <c r="B17" s="32"/>
      <c r="C17" s="8" t="s">
        <v>57</v>
      </c>
      <c r="D17" s="8" t="s">
        <v>51</v>
      </c>
    </row>
    <row r="18" spans="2:4" ht="17" thickTop="1" thickBot="1">
      <c r="B18" s="34"/>
      <c r="C18" s="9" t="s">
        <v>58</v>
      </c>
      <c r="D18" s="9"/>
    </row>
    <row r="19" spans="2:4" ht="16" thickBot="1">
      <c r="B19" s="34"/>
      <c r="C19" s="9" t="s">
        <v>59</v>
      </c>
      <c r="D19" s="9"/>
    </row>
    <row r="20" spans="2:4" ht="16" thickBot="1">
      <c r="B20" s="34"/>
      <c r="C20" s="9" t="s">
        <v>60</v>
      </c>
      <c r="D20" s="9"/>
    </row>
    <row r="21" spans="2:4">
      <c r="B21" s="10"/>
    </row>
    <row r="22" spans="2:4" ht="16" thickBot="1">
      <c r="B22" s="32"/>
      <c r="C22" s="8" t="s">
        <v>61</v>
      </c>
      <c r="D22" s="8" t="s">
        <v>51</v>
      </c>
    </row>
    <row r="23" spans="2:4" ht="17" thickTop="1" thickBot="1">
      <c r="B23" s="34"/>
      <c r="C23" s="9" t="s">
        <v>62</v>
      </c>
      <c r="D23" s="9"/>
    </row>
    <row r="24" spans="2:4" ht="16" thickBot="1">
      <c r="B24" s="34"/>
      <c r="C24" s="9" t="s">
        <v>63</v>
      </c>
      <c r="D24" s="9"/>
    </row>
    <row r="25" spans="2:4" ht="23" thickBot="1">
      <c r="B25" s="34"/>
      <c r="C25" s="9" t="s">
        <v>64</v>
      </c>
      <c r="D25" s="9"/>
    </row>
    <row r="26" spans="2:4" ht="16" thickBot="1">
      <c r="B26" s="34"/>
      <c r="C26" s="9" t="s">
        <v>65</v>
      </c>
      <c r="D26" s="9"/>
    </row>
    <row r="27" spans="2:4" ht="16" thickBot="1">
      <c r="B27" s="34"/>
      <c r="C27" s="9" t="s">
        <v>66</v>
      </c>
      <c r="D27" s="9"/>
    </row>
    <row r="28" spans="2:4" ht="16" thickBot="1">
      <c r="B28" s="34"/>
      <c r="C28" s="9" t="s">
        <v>67</v>
      </c>
      <c r="D28" s="9"/>
    </row>
    <row r="29" spans="2:4">
      <c r="B29" s="10"/>
    </row>
    <row r="30" spans="2:4" ht="16" thickBot="1">
      <c r="B30" s="32"/>
      <c r="C30" s="8" t="s">
        <v>68</v>
      </c>
      <c r="D30" s="8" t="s">
        <v>51</v>
      </c>
    </row>
    <row r="31" spans="2:4" ht="24" thickTop="1" thickBot="1">
      <c r="B31" s="33" t="s">
        <v>101</v>
      </c>
      <c r="C31" s="9" t="s">
        <v>69</v>
      </c>
      <c r="D31" s="9" t="s">
        <v>97</v>
      </c>
    </row>
    <row r="32" spans="2:4" ht="34" thickBot="1">
      <c r="B32" s="34"/>
      <c r="C32" s="9" t="s">
        <v>70</v>
      </c>
      <c r="D32" s="9" t="s">
        <v>91</v>
      </c>
    </row>
    <row r="33" spans="2:4" ht="16" thickBot="1">
      <c r="B33" s="34"/>
      <c r="C33" s="9" t="s">
        <v>71</v>
      </c>
      <c r="D33" s="9"/>
    </row>
    <row r="34" spans="2:4" ht="23" thickBot="1">
      <c r="B34" s="34"/>
      <c r="C34" s="9" t="s">
        <v>72</v>
      </c>
      <c r="D34" s="9"/>
    </row>
    <row r="35" spans="2:4" ht="16" thickBot="1">
      <c r="B35" s="33" t="s">
        <v>101</v>
      </c>
      <c r="C35" s="9" t="s">
        <v>73</v>
      </c>
      <c r="D35" s="9" t="s">
        <v>99</v>
      </c>
    </row>
    <row r="36" spans="2:4" ht="34" thickBot="1">
      <c r="B36" s="33" t="s">
        <v>101</v>
      </c>
      <c r="C36" s="9" t="s">
        <v>74</v>
      </c>
      <c r="D36" s="9" t="s">
        <v>100</v>
      </c>
    </row>
    <row r="37" spans="2:4" ht="16" thickBot="1">
      <c r="B37" s="33" t="s">
        <v>101</v>
      </c>
      <c r="C37" s="9" t="s">
        <v>75</v>
      </c>
      <c r="D37" s="9" t="s">
        <v>98</v>
      </c>
    </row>
    <row r="38" spans="2:4" ht="23" thickBot="1">
      <c r="B38" s="33" t="s">
        <v>101</v>
      </c>
      <c r="C38" s="9" t="s">
        <v>76</v>
      </c>
      <c r="D38" s="9" t="s">
        <v>94</v>
      </c>
    </row>
    <row r="39" spans="2:4">
      <c r="B39" s="10"/>
    </row>
    <row r="40" spans="2:4" ht="16" thickBot="1">
      <c r="B40" s="32"/>
      <c r="C40" s="8" t="s">
        <v>77</v>
      </c>
      <c r="D40" s="8" t="s">
        <v>51</v>
      </c>
    </row>
    <row r="41" spans="2:4" ht="17" thickTop="1" thickBot="1">
      <c r="B41" s="34"/>
      <c r="C41" s="9" t="s">
        <v>78</v>
      </c>
      <c r="D41" s="9"/>
    </row>
    <row r="42" spans="2:4">
      <c r="B42" s="10"/>
    </row>
    <row r="44" spans="2:4">
      <c r="B44" s="10"/>
    </row>
    <row r="45" spans="2:4" ht="16" thickBot="1">
      <c r="B45" s="32"/>
      <c r="C45" s="8" t="s">
        <v>79</v>
      </c>
      <c r="D45" s="8" t="s">
        <v>51</v>
      </c>
    </row>
    <row r="46" spans="2:4" ht="24" thickTop="1" thickBot="1">
      <c r="B46" s="34"/>
      <c r="C46" s="9" t="s">
        <v>80</v>
      </c>
      <c r="D46" s="9"/>
    </row>
    <row r="47" spans="2:4" ht="23" thickBot="1">
      <c r="B47" s="34"/>
      <c r="C47" s="9" t="s">
        <v>81</v>
      </c>
      <c r="D47" s="9"/>
    </row>
    <row r="48" spans="2:4" ht="16" thickBot="1">
      <c r="B48" s="35"/>
      <c r="C48" s="9" t="s">
        <v>82</v>
      </c>
      <c r="D48" s="9"/>
    </row>
    <row r="49" spans="2:4" ht="23" thickBot="1">
      <c r="B49" s="34"/>
      <c r="C49" s="9" t="s">
        <v>83</v>
      </c>
      <c r="D49" s="9"/>
    </row>
    <row r="50" spans="2:4" ht="16" thickBot="1">
      <c r="B50" s="34"/>
      <c r="C50" s="9" t="s">
        <v>84</v>
      </c>
      <c r="D50" s="9"/>
    </row>
    <row r="51" spans="2:4" ht="23" thickBot="1">
      <c r="B51" s="34"/>
      <c r="C51" s="9" t="s">
        <v>85</v>
      </c>
      <c r="D51" s="9"/>
    </row>
    <row r="52" spans="2:4">
      <c r="B52" s="10"/>
    </row>
    <row r="53" spans="2:4" ht="16" thickBot="1">
      <c r="B53" s="32"/>
      <c r="C53" s="8" t="s">
        <v>86</v>
      </c>
      <c r="D53" s="8" t="s">
        <v>51</v>
      </c>
    </row>
    <row r="54" spans="2:4" ht="17" thickTop="1" thickBot="1">
      <c r="B54" s="33" t="s">
        <v>101</v>
      </c>
      <c r="C54" s="9" t="s">
        <v>87</v>
      </c>
      <c r="D54" s="9"/>
    </row>
    <row r="55" spans="2:4" ht="23" thickBot="1">
      <c r="B55" s="33" t="s">
        <v>101</v>
      </c>
      <c r="C55" s="9" t="s">
        <v>88</v>
      </c>
      <c r="D55" s="9"/>
    </row>
    <row r="56" spans="2:4" ht="16" thickBot="1">
      <c r="B56" s="34"/>
      <c r="C56" s="9" t="s">
        <v>89</v>
      </c>
      <c r="D56" s="9"/>
    </row>
    <row r="57" spans="2:4">
      <c r="B57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7"/>
  <sheetViews>
    <sheetView workbookViewId="0">
      <selection activeCell="F9" sqref="F9"/>
    </sheetView>
  </sheetViews>
  <sheetFormatPr baseColWidth="10" defaultRowHeight="15" x14ac:dyDescent="0"/>
  <cols>
    <col min="2" max="2" width="10.83203125" style="11"/>
    <col min="3" max="3" width="38.5" customWidth="1"/>
  </cols>
  <sheetData>
    <row r="3" spans="2:5" ht="16" thickBot="1">
      <c r="B3" s="1"/>
      <c r="C3" s="26"/>
      <c r="D3" s="27"/>
      <c r="E3" s="4" t="s">
        <v>4</v>
      </c>
    </row>
    <row r="4" spans="2:5" ht="16" thickBot="1">
      <c r="B4" s="1"/>
      <c r="C4" s="26"/>
      <c r="D4" s="27" t="s">
        <v>5</v>
      </c>
      <c r="E4" s="5">
        <v>44097</v>
      </c>
    </row>
    <row r="5" spans="2:5" ht="16" thickBot="1">
      <c r="B5" s="28" t="s">
        <v>47</v>
      </c>
      <c r="C5" s="26"/>
      <c r="D5" s="27" t="s">
        <v>6</v>
      </c>
      <c r="E5" s="6">
        <v>0.30694444444444441</v>
      </c>
    </row>
    <row r="6" spans="2:5" ht="16" thickBot="1">
      <c r="B6" s="29" t="s">
        <v>48</v>
      </c>
      <c r="C6" s="26"/>
      <c r="D6" s="27" t="s">
        <v>7</v>
      </c>
      <c r="E6" s="6">
        <v>0.30902777777777779</v>
      </c>
    </row>
    <row r="7" spans="2:5" ht="16" thickBot="1">
      <c r="B7" s="36" t="s">
        <v>49</v>
      </c>
      <c r="C7" s="26"/>
      <c r="D7" s="27" t="s">
        <v>8</v>
      </c>
      <c r="E7" s="7"/>
    </row>
    <row r="8" spans="2:5" ht="16" thickBot="1">
      <c r="B8" s="30"/>
      <c r="C8" s="26"/>
      <c r="D8" s="27" t="s">
        <v>9</v>
      </c>
      <c r="E8" s="7">
        <v>3</v>
      </c>
    </row>
    <row r="9" spans="2:5">
      <c r="B9" s="31"/>
    </row>
    <row r="10" spans="2:5" ht="16" thickBot="1">
      <c r="B10" s="32"/>
      <c r="C10" s="8" t="s">
        <v>50</v>
      </c>
      <c r="D10" s="8" t="s">
        <v>51</v>
      </c>
    </row>
    <row r="11" spans="2:5" ht="17" thickTop="1" thickBot="1">
      <c r="B11" s="34"/>
      <c r="C11" s="9" t="s">
        <v>52</v>
      </c>
      <c r="D11" s="9"/>
    </row>
    <row r="12" spans="2:5" ht="16" thickBot="1">
      <c r="B12" s="34"/>
      <c r="C12" s="9" t="s">
        <v>53</v>
      </c>
      <c r="D12" s="9"/>
    </row>
    <row r="13" spans="2:5" ht="16" thickBot="1">
      <c r="B13" s="34"/>
      <c r="C13" s="9" t="s">
        <v>54</v>
      </c>
      <c r="D13" s="9"/>
    </row>
    <row r="14" spans="2:5" ht="16" thickBot="1">
      <c r="B14" s="34"/>
      <c r="C14" s="9" t="s">
        <v>55</v>
      </c>
      <c r="D14" s="9"/>
    </row>
    <row r="15" spans="2:5" ht="16" thickBot="1">
      <c r="B15" s="34"/>
      <c r="C15" s="9" t="s">
        <v>56</v>
      </c>
      <c r="D15" s="9"/>
    </row>
    <row r="16" spans="2:5">
      <c r="B16" s="10"/>
    </row>
    <row r="17" spans="2:4" ht="16" thickBot="1">
      <c r="B17" s="32"/>
      <c r="C17" s="8" t="s">
        <v>57</v>
      </c>
      <c r="D17" s="8" t="s">
        <v>51</v>
      </c>
    </row>
    <row r="18" spans="2:4" ht="17" thickTop="1" thickBot="1">
      <c r="B18" s="34"/>
      <c r="C18" s="9" t="s">
        <v>58</v>
      </c>
      <c r="D18" s="9"/>
    </row>
    <row r="19" spans="2:4" ht="16" thickBot="1">
      <c r="B19" s="34"/>
      <c r="C19" s="9" t="s">
        <v>59</v>
      </c>
      <c r="D19" s="9"/>
    </row>
    <row r="20" spans="2:4" ht="16" thickBot="1">
      <c r="B20" s="34"/>
      <c r="C20" s="9" t="s">
        <v>60</v>
      </c>
      <c r="D20" s="9"/>
    </row>
    <row r="21" spans="2:4">
      <c r="B21" s="10"/>
    </row>
    <row r="22" spans="2:4" ht="16" thickBot="1">
      <c r="B22" s="32"/>
      <c r="C22" s="8" t="s">
        <v>61</v>
      </c>
      <c r="D22" s="8" t="s">
        <v>51</v>
      </c>
    </row>
    <row r="23" spans="2:4" ht="17" thickTop="1" thickBot="1">
      <c r="B23" s="34"/>
      <c r="C23" s="9" t="s">
        <v>62</v>
      </c>
      <c r="D23" s="9"/>
    </row>
    <row r="24" spans="2:4" ht="16" thickBot="1">
      <c r="B24" s="34"/>
      <c r="C24" s="9" t="s">
        <v>63</v>
      </c>
      <c r="D24" s="9"/>
    </row>
    <row r="25" spans="2:4" ht="23" thickBot="1">
      <c r="B25" s="34"/>
      <c r="C25" s="9" t="s">
        <v>64</v>
      </c>
      <c r="D25" s="9"/>
    </row>
    <row r="26" spans="2:4" ht="16" thickBot="1">
      <c r="B26" s="34"/>
      <c r="C26" s="9" t="s">
        <v>65</v>
      </c>
      <c r="D26" s="9"/>
    </row>
    <row r="27" spans="2:4" ht="16" thickBot="1">
      <c r="B27" s="34"/>
      <c r="C27" s="9" t="s">
        <v>66</v>
      </c>
      <c r="D27" s="9"/>
    </row>
    <row r="28" spans="2:4" ht="16" thickBot="1">
      <c r="B28" s="34"/>
      <c r="C28" s="9" t="s">
        <v>67</v>
      </c>
      <c r="D28" s="9"/>
    </row>
    <row r="29" spans="2:4">
      <c r="B29" s="10"/>
    </row>
    <row r="30" spans="2:4" ht="16" thickBot="1">
      <c r="B30" s="32"/>
      <c r="C30" s="8" t="s">
        <v>68</v>
      </c>
      <c r="D30" s="8" t="s">
        <v>51</v>
      </c>
    </row>
    <row r="31" spans="2:4" ht="24" thickTop="1" thickBot="1">
      <c r="B31" s="33"/>
      <c r="C31" s="9" t="s">
        <v>69</v>
      </c>
      <c r="D31" s="9" t="s">
        <v>97</v>
      </c>
    </row>
    <row r="32" spans="2:4" ht="34" thickBot="1">
      <c r="B32" s="34"/>
      <c r="C32" s="9" t="s">
        <v>70</v>
      </c>
      <c r="D32" s="9" t="s">
        <v>91</v>
      </c>
    </row>
    <row r="33" spans="2:4" ht="16" thickBot="1">
      <c r="B33" s="34"/>
      <c r="C33" s="9" t="s">
        <v>71</v>
      </c>
      <c r="D33" s="9"/>
    </row>
    <row r="34" spans="2:4" ht="23" thickBot="1">
      <c r="B34" s="34"/>
      <c r="C34" s="9" t="s">
        <v>72</v>
      </c>
      <c r="D34" s="9"/>
    </row>
    <row r="35" spans="2:4" ht="16" thickBot="1">
      <c r="B35" s="33"/>
      <c r="C35" s="9" t="s">
        <v>73</v>
      </c>
      <c r="D35" s="9" t="s">
        <v>99</v>
      </c>
    </row>
    <row r="36" spans="2:4" ht="34" thickBot="1">
      <c r="B36" s="33"/>
      <c r="C36" s="9" t="s">
        <v>74</v>
      </c>
      <c r="D36" s="9" t="s">
        <v>100</v>
      </c>
    </row>
    <row r="37" spans="2:4" ht="16" thickBot="1">
      <c r="B37" s="33"/>
      <c r="C37" s="9" t="s">
        <v>75</v>
      </c>
      <c r="D37" s="9" t="s">
        <v>98</v>
      </c>
    </row>
    <row r="38" spans="2:4" ht="23" thickBot="1">
      <c r="B38" s="33"/>
      <c r="C38" s="9" t="s">
        <v>76</v>
      </c>
      <c r="D38" s="9" t="s">
        <v>94</v>
      </c>
    </row>
    <row r="39" spans="2:4">
      <c r="B39" s="10"/>
    </row>
    <row r="40" spans="2:4" ht="16" thickBot="1">
      <c r="B40" s="32"/>
      <c r="C40" s="8" t="s">
        <v>77</v>
      </c>
      <c r="D40" s="8" t="s">
        <v>51</v>
      </c>
    </row>
    <row r="41" spans="2:4" ht="17" thickTop="1" thickBot="1">
      <c r="B41" s="34"/>
      <c r="C41" s="9" t="s">
        <v>78</v>
      </c>
      <c r="D41" s="9"/>
    </row>
    <row r="42" spans="2:4">
      <c r="B42" s="10"/>
    </row>
    <row r="44" spans="2:4">
      <c r="B44" s="10"/>
    </row>
    <row r="45" spans="2:4" ht="16" thickBot="1">
      <c r="B45" s="32"/>
      <c r="C45" s="8" t="s">
        <v>79</v>
      </c>
      <c r="D45" s="8" t="s">
        <v>51</v>
      </c>
    </row>
    <row r="46" spans="2:4" ht="24" thickTop="1" thickBot="1">
      <c r="B46" s="34"/>
      <c r="C46" s="9" t="s">
        <v>80</v>
      </c>
      <c r="D46" s="9"/>
    </row>
    <row r="47" spans="2:4" ht="23" thickBot="1">
      <c r="B47" s="34"/>
      <c r="C47" s="9" t="s">
        <v>81</v>
      </c>
      <c r="D47" s="9"/>
    </row>
    <row r="48" spans="2:4" ht="16" thickBot="1">
      <c r="B48" s="35"/>
      <c r="C48" s="9" t="s">
        <v>82</v>
      </c>
      <c r="D48" s="9"/>
    </row>
    <row r="49" spans="2:4" ht="23" thickBot="1">
      <c r="B49" s="34"/>
      <c r="C49" s="9" t="s">
        <v>83</v>
      </c>
      <c r="D49" s="9"/>
    </row>
    <row r="50" spans="2:4" ht="16" thickBot="1">
      <c r="B50" s="34"/>
      <c r="C50" s="9" t="s">
        <v>84</v>
      </c>
      <c r="D50" s="9"/>
    </row>
    <row r="51" spans="2:4" ht="23" thickBot="1">
      <c r="B51" s="34"/>
      <c r="C51" s="9" t="s">
        <v>85</v>
      </c>
      <c r="D51" s="9"/>
    </row>
    <row r="52" spans="2:4">
      <c r="B52" s="10"/>
    </row>
    <row r="53" spans="2:4" ht="16" thickBot="1">
      <c r="B53" s="32"/>
      <c r="C53" s="8" t="s">
        <v>86</v>
      </c>
      <c r="D53" s="8" t="s">
        <v>51</v>
      </c>
    </row>
    <row r="54" spans="2:4" ht="17" thickTop="1" thickBot="1">
      <c r="B54" s="33"/>
      <c r="C54" s="9" t="s">
        <v>87</v>
      </c>
      <c r="D54" s="9"/>
    </row>
    <row r="55" spans="2:4" ht="23" thickBot="1">
      <c r="B55" s="33"/>
      <c r="C55" s="9" t="s">
        <v>88</v>
      </c>
      <c r="D55" s="9"/>
    </row>
    <row r="56" spans="2:4" ht="16" thickBot="1">
      <c r="B56" s="34"/>
      <c r="C56" s="9" t="s">
        <v>89</v>
      </c>
      <c r="D56" s="9"/>
    </row>
    <row r="57" spans="2:4">
      <c r="B57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7"/>
  <sheetViews>
    <sheetView workbookViewId="0">
      <selection activeCell="G9" sqref="G9"/>
    </sheetView>
  </sheetViews>
  <sheetFormatPr baseColWidth="10" defaultRowHeight="15" x14ac:dyDescent="0"/>
  <cols>
    <col min="2" max="2" width="10.83203125" style="11"/>
    <col min="3" max="3" width="38.5" customWidth="1"/>
  </cols>
  <sheetData>
    <row r="3" spans="2:5" ht="16" thickBot="1">
      <c r="B3" s="1"/>
      <c r="C3" s="26"/>
      <c r="D3" s="27"/>
      <c r="E3" s="4" t="s">
        <v>4</v>
      </c>
    </row>
    <row r="4" spans="2:5" ht="16" thickBot="1">
      <c r="B4" s="1"/>
      <c r="C4" s="26"/>
      <c r="D4" s="27" t="s">
        <v>5</v>
      </c>
      <c r="E4" s="5">
        <v>44095</v>
      </c>
    </row>
    <row r="5" spans="2:5" ht="16" thickBot="1">
      <c r="B5" s="28" t="s">
        <v>47</v>
      </c>
      <c r="C5" s="26"/>
      <c r="D5" s="27" t="s">
        <v>6</v>
      </c>
      <c r="E5" s="6">
        <v>0.4069444444444445</v>
      </c>
    </row>
    <row r="6" spans="2:5" ht="16" thickBot="1">
      <c r="B6" s="29" t="s">
        <v>48</v>
      </c>
      <c r="C6" s="26"/>
      <c r="D6" s="27" t="s">
        <v>7</v>
      </c>
      <c r="E6" s="6">
        <v>0.41250000000000003</v>
      </c>
    </row>
    <row r="7" spans="2:5" ht="16" thickBot="1">
      <c r="B7" s="36" t="s">
        <v>49</v>
      </c>
      <c r="C7" s="26"/>
      <c r="D7" s="27" t="s">
        <v>8</v>
      </c>
      <c r="E7" s="7"/>
    </row>
    <row r="8" spans="2:5" ht="16" thickBot="1">
      <c r="B8" s="30"/>
      <c r="C8" s="26"/>
      <c r="D8" s="27" t="s">
        <v>9</v>
      </c>
      <c r="E8" s="7">
        <v>8</v>
      </c>
    </row>
    <row r="9" spans="2:5">
      <c r="B9" s="31"/>
    </row>
    <row r="10" spans="2:5" ht="16" thickBot="1">
      <c r="B10" s="32"/>
      <c r="C10" s="8" t="s">
        <v>50</v>
      </c>
      <c r="D10" s="8" t="s">
        <v>51</v>
      </c>
    </row>
    <row r="11" spans="2:5" ht="17" thickTop="1" thickBot="1">
      <c r="B11" s="34"/>
      <c r="C11" s="9" t="s">
        <v>52</v>
      </c>
      <c r="D11" s="9"/>
    </row>
    <row r="12" spans="2:5" ht="16" thickBot="1">
      <c r="B12" s="34"/>
      <c r="C12" s="9" t="s">
        <v>53</v>
      </c>
      <c r="D12" s="9"/>
    </row>
    <row r="13" spans="2:5" ht="16" thickBot="1">
      <c r="B13" s="34"/>
      <c r="C13" s="9" t="s">
        <v>54</v>
      </c>
      <c r="D13" s="9"/>
    </row>
    <row r="14" spans="2:5" ht="16" thickBot="1">
      <c r="B14" s="34"/>
      <c r="C14" s="9" t="s">
        <v>55</v>
      </c>
      <c r="D14" s="9"/>
    </row>
    <row r="15" spans="2:5" ht="16" thickBot="1">
      <c r="B15" s="34"/>
      <c r="C15" s="9" t="s">
        <v>56</v>
      </c>
      <c r="D15" s="9"/>
    </row>
    <row r="16" spans="2:5">
      <c r="B16" s="10"/>
    </row>
    <row r="17" spans="2:4" ht="16" thickBot="1">
      <c r="B17" s="32"/>
      <c r="C17" s="8" t="s">
        <v>57</v>
      </c>
      <c r="D17" s="8" t="s">
        <v>51</v>
      </c>
    </row>
    <row r="18" spans="2:4" ht="17" thickTop="1" thickBot="1">
      <c r="B18" s="34"/>
      <c r="C18" s="9" t="s">
        <v>58</v>
      </c>
      <c r="D18" s="9"/>
    </row>
    <row r="19" spans="2:4" ht="16" thickBot="1">
      <c r="B19" s="34"/>
      <c r="C19" s="9" t="s">
        <v>59</v>
      </c>
      <c r="D19" s="9"/>
    </row>
    <row r="20" spans="2:4" ht="16" thickBot="1">
      <c r="B20" s="34"/>
      <c r="C20" s="9" t="s">
        <v>60</v>
      </c>
      <c r="D20" s="9"/>
    </row>
    <row r="21" spans="2:4">
      <c r="B21" s="10"/>
    </row>
    <row r="22" spans="2:4" ht="16" thickBot="1">
      <c r="B22" s="32"/>
      <c r="C22" s="8" t="s">
        <v>61</v>
      </c>
      <c r="D22" s="8" t="s">
        <v>51</v>
      </c>
    </row>
    <row r="23" spans="2:4" ht="17" thickTop="1" thickBot="1">
      <c r="B23" s="34"/>
      <c r="C23" s="9" t="s">
        <v>62</v>
      </c>
      <c r="D23" s="9"/>
    </row>
    <row r="24" spans="2:4" ht="16" thickBot="1">
      <c r="B24" s="34"/>
      <c r="C24" s="9" t="s">
        <v>63</v>
      </c>
      <c r="D24" s="9"/>
    </row>
    <row r="25" spans="2:4" ht="23" thickBot="1">
      <c r="B25" s="34"/>
      <c r="C25" s="9" t="s">
        <v>64</v>
      </c>
      <c r="D25" s="9"/>
    </row>
    <row r="26" spans="2:4" ht="16" thickBot="1">
      <c r="B26" s="34"/>
      <c r="C26" s="9" t="s">
        <v>65</v>
      </c>
      <c r="D26" s="9"/>
    </row>
    <row r="27" spans="2:4" ht="16" thickBot="1">
      <c r="B27" s="34"/>
      <c r="C27" s="9" t="s">
        <v>66</v>
      </c>
      <c r="D27" s="9"/>
    </row>
    <row r="28" spans="2:4" ht="16" thickBot="1">
      <c r="B28" s="34"/>
      <c r="C28" s="9" t="s">
        <v>67</v>
      </c>
      <c r="D28" s="9"/>
    </row>
    <row r="29" spans="2:4">
      <c r="B29" s="10"/>
    </row>
    <row r="30" spans="2:4" ht="16" thickBot="1">
      <c r="B30" s="32"/>
      <c r="C30" s="8" t="s">
        <v>68</v>
      </c>
      <c r="D30" s="8" t="s">
        <v>51</v>
      </c>
    </row>
    <row r="31" spans="2:4" ht="17" thickTop="1" thickBot="1">
      <c r="B31" s="34"/>
      <c r="C31" s="9" t="s">
        <v>69</v>
      </c>
      <c r="D31" s="9"/>
    </row>
    <row r="32" spans="2:4" ht="34" thickBot="1">
      <c r="B32" s="34"/>
      <c r="C32" s="9" t="s">
        <v>70</v>
      </c>
      <c r="D32" s="9" t="s">
        <v>91</v>
      </c>
    </row>
    <row r="33" spans="2:4" ht="16" thickBot="1">
      <c r="B33" s="34"/>
      <c r="C33" s="9" t="s">
        <v>71</v>
      </c>
      <c r="D33" s="9"/>
    </row>
    <row r="34" spans="2:4" ht="23" thickBot="1">
      <c r="B34" s="34"/>
      <c r="C34" s="9" t="s">
        <v>72</v>
      </c>
      <c r="D34" s="9"/>
    </row>
    <row r="35" spans="2:4" ht="16" thickBot="1">
      <c r="B35" s="33"/>
      <c r="C35" s="9" t="s">
        <v>73</v>
      </c>
      <c r="D35" s="9" t="s">
        <v>95</v>
      </c>
    </row>
    <row r="36" spans="2:4" ht="45" thickBot="1">
      <c r="B36" s="33"/>
      <c r="C36" s="9" t="s">
        <v>74</v>
      </c>
      <c r="D36" s="9" t="s">
        <v>96</v>
      </c>
    </row>
    <row r="37" spans="2:4" ht="16" thickBot="1">
      <c r="B37" s="33"/>
      <c r="C37" s="9" t="s">
        <v>75</v>
      </c>
      <c r="D37" s="9">
        <v>8</v>
      </c>
    </row>
    <row r="38" spans="2:4" ht="23" thickBot="1">
      <c r="B38" s="33"/>
      <c r="C38" s="9" t="s">
        <v>76</v>
      </c>
      <c r="D38" s="9" t="s">
        <v>94</v>
      </c>
    </row>
    <row r="39" spans="2:4">
      <c r="B39" s="10"/>
    </row>
    <row r="40" spans="2:4" ht="16" thickBot="1">
      <c r="B40" s="32"/>
      <c r="C40" s="8" t="s">
        <v>77</v>
      </c>
      <c r="D40" s="8" t="s">
        <v>51</v>
      </c>
    </row>
    <row r="41" spans="2:4" ht="17" thickTop="1" thickBot="1">
      <c r="B41" s="34"/>
      <c r="C41" s="9" t="s">
        <v>78</v>
      </c>
      <c r="D41" s="9"/>
    </row>
    <row r="42" spans="2:4">
      <c r="B42" s="10"/>
    </row>
    <row r="44" spans="2:4">
      <c r="B44" s="10"/>
    </row>
    <row r="45" spans="2:4" ht="16" thickBot="1">
      <c r="B45" s="32"/>
      <c r="C45" s="8" t="s">
        <v>79</v>
      </c>
      <c r="D45" s="8" t="s">
        <v>51</v>
      </c>
    </row>
    <row r="46" spans="2:4" ht="24" thickTop="1" thickBot="1">
      <c r="B46" s="34"/>
      <c r="C46" s="9" t="s">
        <v>80</v>
      </c>
      <c r="D46" s="9"/>
    </row>
    <row r="47" spans="2:4" ht="23" thickBot="1">
      <c r="B47" s="34"/>
      <c r="C47" s="9" t="s">
        <v>81</v>
      </c>
      <c r="D47" s="9"/>
    </row>
    <row r="48" spans="2:4" ht="16" thickBot="1">
      <c r="B48" s="35"/>
      <c r="C48" s="9" t="s">
        <v>82</v>
      </c>
      <c r="D48" s="9"/>
    </row>
    <row r="49" spans="2:4" ht="23" thickBot="1">
      <c r="B49" s="34"/>
      <c r="C49" s="9" t="s">
        <v>83</v>
      </c>
      <c r="D49" s="9"/>
    </row>
    <row r="50" spans="2:4" ht="16" thickBot="1">
      <c r="B50" s="34"/>
      <c r="C50" s="9" t="s">
        <v>84</v>
      </c>
      <c r="D50" s="9"/>
    </row>
    <row r="51" spans="2:4" ht="23" thickBot="1">
      <c r="B51" s="34"/>
      <c r="C51" s="9" t="s">
        <v>85</v>
      </c>
      <c r="D51" s="9"/>
    </row>
    <row r="52" spans="2:4">
      <c r="B52" s="10"/>
    </row>
    <row r="53" spans="2:4" ht="16" thickBot="1">
      <c r="B53" s="32"/>
      <c r="C53" s="8" t="s">
        <v>86</v>
      </c>
      <c r="D53" s="8" t="s">
        <v>51</v>
      </c>
    </row>
    <row r="54" spans="2:4" ht="17" thickTop="1" thickBot="1">
      <c r="B54" s="33"/>
      <c r="C54" s="9" t="s">
        <v>87</v>
      </c>
      <c r="D54" s="9"/>
    </row>
    <row r="55" spans="2:4" ht="23" thickBot="1">
      <c r="B55" s="33"/>
      <c r="C55" s="9" t="s">
        <v>88</v>
      </c>
      <c r="D55" s="9"/>
    </row>
    <row r="56" spans="2:4" ht="16" thickBot="1">
      <c r="B56" s="34"/>
      <c r="C56" s="9" t="s">
        <v>89</v>
      </c>
      <c r="D56" s="9"/>
    </row>
    <row r="57" spans="2:4">
      <c r="B57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7"/>
  <sheetViews>
    <sheetView workbookViewId="0">
      <selection activeCell="B7" sqref="B7"/>
    </sheetView>
  </sheetViews>
  <sheetFormatPr baseColWidth="10" defaultRowHeight="15" x14ac:dyDescent="0"/>
  <cols>
    <col min="2" max="2" width="10.83203125" style="11"/>
    <col min="3" max="3" width="38.5" customWidth="1"/>
  </cols>
  <sheetData>
    <row r="3" spans="2:5" ht="16" thickBot="1">
      <c r="B3" s="1"/>
      <c r="C3" s="26"/>
      <c r="D3" s="27"/>
      <c r="E3" s="4" t="s">
        <v>4</v>
      </c>
    </row>
    <row r="4" spans="2:5" ht="16" thickBot="1">
      <c r="B4" s="1"/>
      <c r="C4" s="26"/>
      <c r="D4" s="27" t="s">
        <v>5</v>
      </c>
      <c r="E4" s="5">
        <v>44089</v>
      </c>
    </row>
    <row r="5" spans="2:5" ht="16" thickBot="1">
      <c r="B5" s="28" t="s">
        <v>47</v>
      </c>
      <c r="C5" s="26"/>
      <c r="D5" s="27" t="s">
        <v>6</v>
      </c>
      <c r="E5" s="6">
        <v>0.39999999999999997</v>
      </c>
    </row>
    <row r="6" spans="2:5" ht="16" thickBot="1">
      <c r="B6" s="29" t="s">
        <v>48</v>
      </c>
      <c r="C6" s="26"/>
      <c r="D6" s="27" t="s">
        <v>7</v>
      </c>
      <c r="E6" s="6">
        <v>0.4145833333333333</v>
      </c>
    </row>
    <row r="7" spans="2:5" ht="16" thickBot="1">
      <c r="B7" s="36" t="s">
        <v>49</v>
      </c>
      <c r="C7" s="26"/>
      <c r="D7" s="27" t="s">
        <v>8</v>
      </c>
      <c r="E7" s="7"/>
    </row>
    <row r="8" spans="2:5" ht="16" thickBot="1">
      <c r="B8" s="30"/>
      <c r="C8" s="26"/>
      <c r="D8" s="27" t="s">
        <v>9</v>
      </c>
      <c r="E8" s="7">
        <f>57-36</f>
        <v>21</v>
      </c>
    </row>
    <row r="9" spans="2:5">
      <c r="B9" s="31"/>
    </row>
    <row r="10" spans="2:5" ht="16" thickBot="1">
      <c r="B10" s="32"/>
      <c r="C10" s="8" t="s">
        <v>50</v>
      </c>
      <c r="D10" s="8" t="s">
        <v>51</v>
      </c>
    </row>
    <row r="11" spans="2:5" ht="17" thickTop="1" thickBot="1">
      <c r="B11" s="34"/>
      <c r="C11" s="9" t="s">
        <v>52</v>
      </c>
      <c r="D11" s="9"/>
    </row>
    <row r="12" spans="2:5" ht="16" thickBot="1">
      <c r="B12" s="34"/>
      <c r="C12" s="9" t="s">
        <v>53</v>
      </c>
      <c r="D12" s="9"/>
    </row>
    <row r="13" spans="2:5" ht="16" thickBot="1">
      <c r="B13" s="34"/>
      <c r="C13" s="9" t="s">
        <v>54</v>
      </c>
      <c r="D13" s="9"/>
    </row>
    <row r="14" spans="2:5" ht="16" thickBot="1">
      <c r="B14" s="34"/>
      <c r="C14" s="9" t="s">
        <v>55</v>
      </c>
      <c r="D14" s="9"/>
    </row>
    <row r="15" spans="2:5" ht="16" thickBot="1">
      <c r="B15" s="34"/>
      <c r="C15" s="9" t="s">
        <v>56</v>
      </c>
      <c r="D15" s="9"/>
    </row>
    <row r="16" spans="2:5">
      <c r="B16" s="10"/>
    </row>
    <row r="17" spans="2:4" ht="16" thickBot="1">
      <c r="B17" s="32"/>
      <c r="C17" s="8" t="s">
        <v>57</v>
      </c>
      <c r="D17" s="8" t="s">
        <v>51</v>
      </c>
    </row>
    <row r="18" spans="2:4" ht="17" thickTop="1" thickBot="1">
      <c r="B18" s="34"/>
      <c r="C18" s="9" t="s">
        <v>58</v>
      </c>
      <c r="D18" s="9"/>
    </row>
    <row r="19" spans="2:4" ht="16" thickBot="1">
      <c r="B19" s="34"/>
      <c r="C19" s="9" t="s">
        <v>59</v>
      </c>
      <c r="D19" s="9"/>
    </row>
    <row r="20" spans="2:4" ht="16" thickBot="1">
      <c r="B20" s="34"/>
      <c r="C20" s="9" t="s">
        <v>60</v>
      </c>
      <c r="D20" s="9"/>
    </row>
    <row r="21" spans="2:4">
      <c r="B21" s="10"/>
    </row>
    <row r="22" spans="2:4" ht="16" thickBot="1">
      <c r="B22" s="32"/>
      <c r="C22" s="8" t="s">
        <v>61</v>
      </c>
      <c r="D22" s="8" t="s">
        <v>51</v>
      </c>
    </row>
    <row r="23" spans="2:4" ht="17" thickTop="1" thickBot="1">
      <c r="B23" s="34"/>
      <c r="C23" s="9" t="s">
        <v>62</v>
      </c>
      <c r="D23" s="9"/>
    </row>
    <row r="24" spans="2:4" ht="16" thickBot="1">
      <c r="B24" s="34"/>
      <c r="C24" s="9" t="s">
        <v>63</v>
      </c>
      <c r="D24" s="9"/>
    </row>
    <row r="25" spans="2:4" ht="23" thickBot="1">
      <c r="B25" s="34"/>
      <c r="C25" s="9" t="s">
        <v>64</v>
      </c>
      <c r="D25" s="9"/>
    </row>
    <row r="26" spans="2:4" ht="16" thickBot="1">
      <c r="B26" s="34"/>
      <c r="C26" s="9" t="s">
        <v>65</v>
      </c>
      <c r="D26" s="9"/>
    </row>
    <row r="27" spans="2:4" ht="16" thickBot="1">
      <c r="B27" s="34"/>
      <c r="C27" s="9" t="s">
        <v>66</v>
      </c>
      <c r="D27" s="9"/>
    </row>
    <row r="28" spans="2:4" ht="16" thickBot="1">
      <c r="B28" s="34"/>
      <c r="C28" s="9" t="s">
        <v>67</v>
      </c>
      <c r="D28" s="9"/>
    </row>
    <row r="29" spans="2:4">
      <c r="B29" s="10"/>
    </row>
    <row r="30" spans="2:4" ht="16" thickBot="1">
      <c r="B30" s="32"/>
      <c r="C30" s="8" t="s">
        <v>68</v>
      </c>
      <c r="D30" s="8" t="s">
        <v>51</v>
      </c>
    </row>
    <row r="31" spans="2:4" ht="17" thickTop="1" thickBot="1">
      <c r="B31" s="34"/>
      <c r="C31" s="9" t="s">
        <v>69</v>
      </c>
      <c r="D31" s="9"/>
    </row>
    <row r="32" spans="2:4" ht="34" thickBot="1">
      <c r="B32" s="34"/>
      <c r="C32" s="9" t="s">
        <v>70</v>
      </c>
      <c r="D32" s="9" t="s">
        <v>91</v>
      </c>
    </row>
    <row r="33" spans="2:4" ht="16" thickBot="1">
      <c r="B33" s="34"/>
      <c r="C33" s="9" t="s">
        <v>71</v>
      </c>
      <c r="D33" s="9"/>
    </row>
    <row r="34" spans="2:4" ht="23" thickBot="1">
      <c r="B34" s="34"/>
      <c r="C34" s="9" t="s">
        <v>72</v>
      </c>
      <c r="D34" s="9"/>
    </row>
    <row r="35" spans="2:4" ht="34" thickBot="1">
      <c r="B35" s="33"/>
      <c r="C35" s="9" t="s">
        <v>73</v>
      </c>
      <c r="D35" s="9" t="s">
        <v>92</v>
      </c>
    </row>
    <row r="36" spans="2:4" ht="67" thickBot="1">
      <c r="B36" s="33"/>
      <c r="C36" s="9" t="s">
        <v>74</v>
      </c>
      <c r="D36" s="9" t="s">
        <v>93</v>
      </c>
    </row>
    <row r="37" spans="2:4" ht="16" thickBot="1">
      <c r="B37" s="33"/>
      <c r="C37" s="9" t="s">
        <v>75</v>
      </c>
      <c r="D37" s="9" t="s">
        <v>90</v>
      </c>
    </row>
    <row r="38" spans="2:4" ht="23" thickBot="1">
      <c r="B38" s="33"/>
      <c r="C38" s="9" t="s">
        <v>76</v>
      </c>
      <c r="D38" s="9" t="s">
        <v>94</v>
      </c>
    </row>
    <row r="39" spans="2:4">
      <c r="B39" s="10"/>
    </row>
    <row r="40" spans="2:4" ht="16" thickBot="1">
      <c r="B40" s="32"/>
      <c r="C40" s="8" t="s">
        <v>77</v>
      </c>
      <c r="D40" s="8" t="s">
        <v>51</v>
      </c>
    </row>
    <row r="41" spans="2:4" ht="17" thickTop="1" thickBot="1">
      <c r="B41" s="34"/>
      <c r="C41" s="9" t="s">
        <v>78</v>
      </c>
      <c r="D41" s="9"/>
    </row>
    <row r="42" spans="2:4">
      <c r="B42" s="10"/>
    </row>
    <row r="44" spans="2:4">
      <c r="B44" s="10"/>
    </row>
    <row r="45" spans="2:4" ht="16" thickBot="1">
      <c r="B45" s="32"/>
      <c r="C45" s="8" t="s">
        <v>79</v>
      </c>
      <c r="D45" s="8" t="s">
        <v>51</v>
      </c>
    </row>
    <row r="46" spans="2:4" ht="24" thickTop="1" thickBot="1">
      <c r="B46" s="34"/>
      <c r="C46" s="9" t="s">
        <v>80</v>
      </c>
      <c r="D46" s="9"/>
    </row>
    <row r="47" spans="2:4" ht="23" thickBot="1">
      <c r="B47" s="34"/>
      <c r="C47" s="9" t="s">
        <v>81</v>
      </c>
      <c r="D47" s="9"/>
    </row>
    <row r="48" spans="2:4" ht="16" thickBot="1">
      <c r="B48" s="35"/>
      <c r="C48" s="9" t="s">
        <v>82</v>
      </c>
      <c r="D48" s="9"/>
    </row>
    <row r="49" spans="2:4" ht="23" thickBot="1">
      <c r="B49" s="34"/>
      <c r="C49" s="9" t="s">
        <v>83</v>
      </c>
      <c r="D49" s="9"/>
    </row>
    <row r="50" spans="2:4" ht="16" thickBot="1">
      <c r="B50" s="34"/>
      <c r="C50" s="9" t="s">
        <v>84</v>
      </c>
      <c r="D50" s="9"/>
    </row>
    <row r="51" spans="2:4" ht="23" thickBot="1">
      <c r="B51" s="34"/>
      <c r="C51" s="9" t="s">
        <v>85</v>
      </c>
      <c r="D51" s="9"/>
    </row>
    <row r="52" spans="2:4">
      <c r="B52" s="10"/>
    </row>
    <row r="53" spans="2:4" ht="16" thickBot="1">
      <c r="B53" s="32"/>
      <c r="C53" s="8" t="s">
        <v>86</v>
      </c>
      <c r="D53" s="8" t="s">
        <v>51</v>
      </c>
    </row>
    <row r="54" spans="2:4" ht="17" thickTop="1" thickBot="1">
      <c r="B54" s="33"/>
      <c r="C54" s="9" t="s">
        <v>87</v>
      </c>
      <c r="D54" s="9"/>
    </row>
    <row r="55" spans="2:4" ht="23" thickBot="1">
      <c r="B55" s="33"/>
      <c r="C55" s="9" t="s">
        <v>88</v>
      </c>
      <c r="D55" s="9"/>
    </row>
    <row r="56" spans="2:4" ht="16" thickBot="1">
      <c r="B56" s="34"/>
      <c r="C56" s="9" t="s">
        <v>89</v>
      </c>
      <c r="D56" s="9"/>
    </row>
    <row r="57" spans="2:4">
      <c r="B57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6"/>
  <sheetViews>
    <sheetView workbookViewId="0">
      <selection activeCell="D7" sqref="D7"/>
    </sheetView>
  </sheetViews>
  <sheetFormatPr baseColWidth="10" defaultRowHeight="15" x14ac:dyDescent="0"/>
  <cols>
    <col min="2" max="2" width="10.83203125" style="11"/>
    <col min="4" max="4" width="45.5" customWidth="1"/>
  </cols>
  <sheetData>
    <row r="3" spans="2:7" ht="16" thickBot="1">
      <c r="B3" s="23"/>
      <c r="C3" s="4" t="s">
        <v>4</v>
      </c>
      <c r="E3" t="s">
        <v>31</v>
      </c>
      <c r="F3" s="22">
        <f>SUM(E12:G13)/2*0.1+SUM(E16:G21)/6*0.8+SUM(E24:G24)*0.1</f>
        <v>10</v>
      </c>
    </row>
    <row r="4" spans="2:7" ht="16" thickBot="1">
      <c r="B4" s="23" t="s">
        <v>5</v>
      </c>
      <c r="C4" s="5">
        <v>44072</v>
      </c>
    </row>
    <row r="5" spans="2:7" ht="16" thickBot="1">
      <c r="B5" s="23" t="s">
        <v>6</v>
      </c>
      <c r="C5" s="6">
        <v>0.73819444444444438</v>
      </c>
    </row>
    <row r="6" spans="2:7" ht="16" thickBot="1">
      <c r="B6" s="23" t="s">
        <v>7</v>
      </c>
      <c r="C6" s="6">
        <v>0.7402777777777777</v>
      </c>
    </row>
    <row r="7" spans="2:7" ht="16" thickBot="1">
      <c r="B7" s="23" t="s">
        <v>8</v>
      </c>
      <c r="C7" s="7"/>
    </row>
    <row r="8" spans="2:7" ht="16" thickBot="1">
      <c r="B8" s="23" t="s">
        <v>9</v>
      </c>
      <c r="C8" s="7">
        <v>3</v>
      </c>
    </row>
    <row r="11" spans="2:7" ht="16" thickBot="1">
      <c r="B11" s="20"/>
      <c r="C11" s="18"/>
      <c r="D11" s="19" t="s">
        <v>25</v>
      </c>
      <c r="E11" t="s">
        <v>36</v>
      </c>
      <c r="F11" t="s">
        <v>37</v>
      </c>
      <c r="G11" t="s">
        <v>38</v>
      </c>
    </row>
    <row r="12" spans="2:7" ht="16" thickBot="1">
      <c r="B12" s="25">
        <v>0.1</v>
      </c>
      <c r="C12" s="14"/>
      <c r="D12" s="17" t="s">
        <v>26</v>
      </c>
      <c r="E12" s="21"/>
      <c r="F12" s="21"/>
      <c r="G12" s="21">
        <v>10</v>
      </c>
    </row>
    <row r="13" spans="2:7" ht="16" thickBot="1">
      <c r="C13" s="14"/>
      <c r="D13" s="17" t="s">
        <v>32</v>
      </c>
      <c r="E13" s="21"/>
      <c r="F13" s="21"/>
      <c r="G13" s="21">
        <v>10</v>
      </c>
    </row>
    <row r="14" spans="2:7">
      <c r="C14" s="10"/>
    </row>
    <row r="15" spans="2:7" ht="16" thickBot="1">
      <c r="C15" s="13"/>
      <c r="D15" s="8" t="s">
        <v>10</v>
      </c>
    </row>
    <row r="16" spans="2:7" ht="17" thickTop="1" thickBot="1">
      <c r="B16" s="25">
        <v>0.8</v>
      </c>
      <c r="C16" s="15"/>
      <c r="D16" s="9" t="s">
        <v>27</v>
      </c>
      <c r="E16" s="21"/>
      <c r="F16" s="21"/>
      <c r="G16" s="21">
        <v>10</v>
      </c>
    </row>
    <row r="17" spans="2:7" ht="16" thickBot="1">
      <c r="C17" s="15"/>
      <c r="D17" s="9" t="s">
        <v>28</v>
      </c>
      <c r="E17" s="21"/>
      <c r="F17" s="21"/>
      <c r="G17" s="21">
        <v>10</v>
      </c>
    </row>
    <row r="18" spans="2:7" ht="16" thickBot="1">
      <c r="C18" s="15"/>
      <c r="D18" s="9" t="s">
        <v>29</v>
      </c>
      <c r="E18" s="21"/>
      <c r="F18" s="21"/>
      <c r="G18" s="21">
        <v>10</v>
      </c>
    </row>
    <row r="19" spans="2:7" ht="16" thickBot="1">
      <c r="C19" s="15"/>
      <c r="D19" s="9" t="s">
        <v>30</v>
      </c>
      <c r="E19" s="21"/>
      <c r="F19" s="21"/>
      <c r="G19" s="21">
        <v>10</v>
      </c>
    </row>
    <row r="20" spans="2:7" ht="16" thickBot="1">
      <c r="C20" s="15"/>
      <c r="D20" s="9" t="s">
        <v>33</v>
      </c>
      <c r="E20" s="21"/>
      <c r="F20" s="21"/>
      <c r="G20" s="21">
        <v>10</v>
      </c>
    </row>
    <row r="21" spans="2:7" ht="16" thickBot="1">
      <c r="C21" s="15"/>
      <c r="D21" s="9" t="s">
        <v>34</v>
      </c>
      <c r="E21" s="21"/>
      <c r="F21" s="21"/>
      <c r="G21" s="21">
        <v>10</v>
      </c>
    </row>
    <row r="22" spans="2:7">
      <c r="C22" s="10"/>
    </row>
    <row r="23" spans="2:7" ht="16" thickBot="1">
      <c r="C23" s="13"/>
      <c r="D23" s="8" t="s">
        <v>11</v>
      </c>
    </row>
    <row r="24" spans="2:7" ht="17" thickTop="1" thickBot="1">
      <c r="B24" s="25">
        <v>0.1</v>
      </c>
      <c r="C24" s="14"/>
      <c r="D24" s="9" t="s">
        <v>35</v>
      </c>
      <c r="E24" s="21"/>
      <c r="F24" s="21"/>
      <c r="G24" s="21">
        <v>10</v>
      </c>
    </row>
    <row r="25" spans="2:7">
      <c r="C25" s="11"/>
    </row>
    <row r="26" spans="2:7">
      <c r="C26" s="1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</vt:lpstr>
      <vt:lpstr>PSP0.1</vt:lpstr>
      <vt:lpstr>PSP0 (4)</vt:lpstr>
      <vt:lpstr>PSP0 (3)</vt:lpstr>
      <vt:lpstr>PSP0 (2)</vt:lpstr>
      <vt:lpstr>PSP0</vt:lpstr>
      <vt:lpstr>REP0</vt:lpstr>
    </vt:vector>
  </TitlesOfParts>
  <Company>Universidad Autónoma de Zacatecas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de León Sigg</dc:creator>
  <cp:lastModifiedBy>María de León Sigg</cp:lastModifiedBy>
  <dcterms:created xsi:type="dcterms:W3CDTF">2019-09-21T13:42:42Z</dcterms:created>
  <dcterms:modified xsi:type="dcterms:W3CDTF">2020-10-20T17:03:24Z</dcterms:modified>
</cp:coreProperties>
</file>