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1200" yWindow="0" windowWidth="26300" windowHeight="17480" tabRatio="500" activeTab="2"/>
  </bookViews>
  <sheets>
    <sheet name="Mono2" sheetId="3" r:id="rId1"/>
    <sheet name="Mono3" sheetId="4" r:id="rId2"/>
    <sheet name="scalability" sheetId="1" r:id="rId3"/>
    <sheet name="scalabilityLog" sheetId="2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1" l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I11" i="4"/>
  <c r="I8" i="3"/>
  <c r="G9" i="3"/>
  <c r="G8" i="3"/>
  <c r="F7" i="3"/>
  <c r="F6" i="3"/>
  <c r="F5" i="3"/>
  <c r="F4" i="3"/>
  <c r="F3" i="3"/>
  <c r="F2" i="3"/>
  <c r="E7" i="3"/>
  <c r="E6" i="3"/>
  <c r="E5" i="3"/>
  <c r="E4" i="3"/>
  <c r="E3" i="3"/>
  <c r="E2" i="3"/>
  <c r="D7" i="3"/>
  <c r="D6" i="3"/>
  <c r="D5" i="3"/>
  <c r="D4" i="3"/>
  <c r="D3" i="3"/>
  <c r="D2" i="3"/>
  <c r="G14" i="4"/>
  <c r="G13" i="4"/>
  <c r="G12" i="4"/>
  <c r="G11" i="4"/>
  <c r="E10" i="4"/>
  <c r="E9" i="4"/>
  <c r="E8" i="4"/>
  <c r="E7" i="4"/>
  <c r="E6" i="4"/>
  <c r="E5" i="4"/>
  <c r="E4" i="4"/>
  <c r="E3" i="4"/>
  <c r="E2" i="4"/>
  <c r="F10" i="4"/>
  <c r="F9" i="4"/>
  <c r="F8" i="4"/>
  <c r="F7" i="4"/>
  <c r="F6" i="4"/>
  <c r="F5" i="4"/>
  <c r="F4" i="4"/>
  <c r="F3" i="4"/>
  <c r="F2" i="4"/>
  <c r="D10" i="4"/>
  <c r="D9" i="4"/>
  <c r="D8" i="4"/>
  <c r="D7" i="4"/>
  <c r="D6" i="4"/>
  <c r="D5" i="4"/>
  <c r="D4" i="4"/>
  <c r="D3" i="4"/>
  <c r="D2" i="4"/>
  <c r="B7" i="3"/>
  <c r="B6" i="3"/>
  <c r="B5" i="3"/>
  <c r="B4" i="3"/>
  <c r="B3" i="3"/>
  <c r="B2" i="3"/>
  <c r="B10" i="4"/>
  <c r="B9" i="4"/>
  <c r="B8" i="4"/>
  <c r="B7" i="4"/>
  <c r="B6" i="4"/>
  <c r="B5" i="4"/>
  <c r="B4" i="4"/>
  <c r="B3" i="4"/>
  <c r="B2" i="4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7" i="1"/>
</calcChain>
</file>

<file path=xl/sharedStrings.xml><?xml version="1.0" encoding="utf-8"?>
<sst xmlns="http://schemas.openxmlformats.org/spreadsheetml/2006/main" count="32" uniqueCount="16">
  <si>
    <t>n</t>
  </si>
  <si>
    <t>Local capability analysis</t>
  </si>
  <si>
    <t>Local control loop (1)</t>
  </si>
  <si>
    <t>Local control loop (2)</t>
  </si>
  <si>
    <t>CLA selection</t>
  </si>
  <si>
    <t>Monolithic</t>
  </si>
  <si>
    <t>S_x_{ij}</t>
  </si>
  <si>
    <t>Times</t>
  </si>
  <si>
    <t>CPU Time</t>
  </si>
  <si>
    <t>seconds</t>
  </si>
  <si>
    <t>hours</t>
  </si>
  <si>
    <t>days</t>
  </si>
  <si>
    <t>months</t>
  </si>
  <si>
    <t>Total per config</t>
  </si>
  <si>
    <t>Total per sp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</si>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</sst>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 applyFont="1" applyAlignment="1">
      <alignment horizontal="right"/>
    </xf>
    <xf numFmtId="2" fontId="0" fillId="0" borderId="0" xfId="0" applyNumberFormat="1"/>
    <xf numFmtId="0" fontId="3" fillId="0" borderId="0" xfId="0" applyFon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I8" sqref="I8"/>
    </sheetView>
  </sheetViews>
  <sheetFormatPr baseColWidth="10" defaultRowHeight="15" x14ac:dyDescent="0"/>
  <sheetData>
    <row r="1" spans="1:10">
      <c r="A1" s="3" t="s">
        <v>6</v>
      </c>
      <c r="B1" s="3" t="s">
        <v>7</v>
      </c>
      <c r="C1" s="3" t="s">
        <v>8</v>
      </c>
      <c r="D1" s="3" t="s">
        <v>13</v>
      </c>
      <c r="E1" s="3" t="s">
        <v>14</v>
      </c>
      <c r="F1" s="3" t="s">
        <v>14</v>
      </c>
    </row>
    <row r="2" spans="1:10">
      <c r="A2">
        <v>1</v>
      </c>
      <c r="B2">
        <f>FACT(6)/(FACT(6-A2) *FACT(A2) )</f>
        <v>6</v>
      </c>
      <c r="C2">
        <v>7.0000000000000001E-3</v>
      </c>
      <c r="D2">
        <f>B2*C2</f>
        <v>4.2000000000000003E-2</v>
      </c>
      <c r="E2">
        <f>C2*B2*POWER(20,2)</f>
        <v>16.8</v>
      </c>
      <c r="F2">
        <f>POWER(20,2)*D2</f>
        <v>16.8</v>
      </c>
    </row>
    <row r="3" spans="1:10">
      <c r="A3">
        <v>2</v>
      </c>
      <c r="B3">
        <f t="shared" ref="B3:B7" si="0">FACT(6)/(FACT(6-A3) *FACT(A3) )</f>
        <v>15</v>
      </c>
      <c r="C3">
        <v>0.02</v>
      </c>
      <c r="D3">
        <f t="shared" ref="D3:D7" si="1">B3*C3</f>
        <v>0.3</v>
      </c>
      <c r="E3">
        <f>C3*B3*POWER(20,2)</f>
        <v>120</v>
      </c>
      <c r="F3">
        <f>POWER(20,2)*D3</f>
        <v>120</v>
      </c>
    </row>
    <row r="4" spans="1:10">
      <c r="A4">
        <v>3</v>
      </c>
      <c r="B4">
        <f t="shared" si="0"/>
        <v>20</v>
      </c>
      <c r="C4">
        <v>6.4000000000000001E-2</v>
      </c>
      <c r="D4">
        <f t="shared" si="1"/>
        <v>1.28</v>
      </c>
      <c r="E4">
        <f>C4*B4*POWER(20,2)</f>
        <v>512</v>
      </c>
      <c r="F4">
        <f>POWER(20,2)*D4</f>
        <v>512</v>
      </c>
    </row>
    <row r="5" spans="1:10">
      <c r="A5">
        <v>4</v>
      </c>
      <c r="B5">
        <f t="shared" si="0"/>
        <v>15</v>
      </c>
      <c r="C5">
        <v>0.224</v>
      </c>
      <c r="D5">
        <f t="shared" si="1"/>
        <v>3.36</v>
      </c>
      <c r="E5">
        <f>C5*B5*POWER(20,2)</f>
        <v>1344</v>
      </c>
      <c r="F5">
        <f>POWER(20,2)*D5</f>
        <v>1344</v>
      </c>
    </row>
    <row r="6" spans="1:10">
      <c r="A6">
        <v>5</v>
      </c>
      <c r="B6">
        <f t="shared" si="0"/>
        <v>6</v>
      </c>
      <c r="C6">
        <v>0.61199999999999999</v>
      </c>
      <c r="D6">
        <f t="shared" si="1"/>
        <v>3.6719999999999997</v>
      </c>
      <c r="E6">
        <f>C6*B6*POWER(20,2)</f>
        <v>1468.8</v>
      </c>
      <c r="F6">
        <f>POWER(20,2)*D6</f>
        <v>1468.8</v>
      </c>
    </row>
    <row r="7" spans="1:10">
      <c r="A7">
        <v>6</v>
      </c>
      <c r="B7">
        <f t="shared" si="0"/>
        <v>1</v>
      </c>
      <c r="C7">
        <v>1.9379999999999999</v>
      </c>
      <c r="D7">
        <f t="shared" si="1"/>
        <v>1.9379999999999999</v>
      </c>
      <c r="E7">
        <f>C7*B7*POWER(20,2)</f>
        <v>775.19999999999993</v>
      </c>
      <c r="F7">
        <f>POWER(20,2)*D7</f>
        <v>775.19999999999993</v>
      </c>
    </row>
    <row r="8" spans="1:10">
      <c r="G8">
        <f>SUM(F2:F7)</f>
        <v>4236.8</v>
      </c>
      <c r="H8" t="s">
        <v>9</v>
      </c>
      <c r="I8">
        <f>G8*1000</f>
        <v>4236800</v>
      </c>
      <c r="J8" t="s">
        <v>15</v>
      </c>
    </row>
    <row r="9" spans="1:10">
      <c r="G9">
        <f>G8/3600</f>
        <v>1.1768888888888889</v>
      </c>
      <c r="H9" t="s">
        <v>10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44" sqref="D44"/>
    </sheetView>
  </sheetViews>
  <sheetFormatPr baseColWidth="10" defaultRowHeight="15" x14ac:dyDescent="0"/>
  <cols>
    <col min="4" max="4" width="14.1640625" bestFit="1" customWidth="1"/>
    <col min="9" max="9" width="12.1640625" bestFit="1" customWidth="1"/>
  </cols>
  <sheetData>
    <row r="1" spans="1:10">
      <c r="A1" s="3" t="s">
        <v>6</v>
      </c>
      <c r="B1" s="3" t="s">
        <v>7</v>
      </c>
      <c r="C1" s="3" t="s">
        <v>8</v>
      </c>
      <c r="D1" s="3" t="s">
        <v>13</v>
      </c>
      <c r="E1" s="3" t="s">
        <v>14</v>
      </c>
      <c r="F1" s="3" t="s">
        <v>14</v>
      </c>
    </row>
    <row r="2" spans="1:10">
      <c r="A2">
        <v>1</v>
      </c>
      <c r="B2">
        <f>FACT(9)/(FACT(9-A2) *FACT(A2) )</f>
        <v>9</v>
      </c>
      <c r="C2">
        <v>2.7E-2</v>
      </c>
      <c r="D2">
        <f>B2*C2</f>
        <v>0.24299999999999999</v>
      </c>
      <c r="E2">
        <f>C2*B2*POWER(20,3)</f>
        <v>1944</v>
      </c>
      <c r="F2">
        <f>POWER(20,3)*D2</f>
        <v>1944</v>
      </c>
    </row>
    <row r="3" spans="1:10">
      <c r="A3">
        <v>2</v>
      </c>
      <c r="B3">
        <f>FACT(9)/(FACT(9-A3) *FACT(A3) )</f>
        <v>36</v>
      </c>
      <c r="C3">
        <v>0.26100000000000001</v>
      </c>
      <c r="D3">
        <f t="shared" ref="D3:D10" si="0">B3*C3</f>
        <v>9.3960000000000008</v>
      </c>
      <c r="E3">
        <f>C3*B3*POWER(20,3)</f>
        <v>75168</v>
      </c>
      <c r="F3">
        <f>POWER(20,3)*D3</f>
        <v>75168</v>
      </c>
    </row>
    <row r="4" spans="1:10">
      <c r="A4">
        <v>3</v>
      </c>
      <c r="B4">
        <f>FACT(9)/(FACT(9-A4) *FACT(A4) )</f>
        <v>84</v>
      </c>
      <c r="C4">
        <v>0.84499999999999997</v>
      </c>
      <c r="D4">
        <f t="shared" si="0"/>
        <v>70.98</v>
      </c>
      <c r="E4">
        <f>C4*B4*POWER(20,3)</f>
        <v>567840</v>
      </c>
      <c r="F4">
        <f>POWER(20,3)*D4</f>
        <v>567840</v>
      </c>
    </row>
    <row r="5" spans="1:10">
      <c r="A5">
        <v>4</v>
      </c>
      <c r="B5">
        <f>FACT(9)/(FACT(9-A5) *FACT(A5) )</f>
        <v>126</v>
      </c>
      <c r="C5">
        <v>2.7</v>
      </c>
      <c r="D5">
        <f t="shared" si="0"/>
        <v>340.20000000000005</v>
      </c>
      <c r="E5">
        <f>C5*B5*POWER(20,3)</f>
        <v>2721600.0000000005</v>
      </c>
      <c r="F5">
        <f>POWER(20,3)*D5</f>
        <v>2721600.0000000005</v>
      </c>
    </row>
    <row r="6" spans="1:10">
      <c r="A6">
        <v>5</v>
      </c>
      <c r="B6">
        <f>FACT(9)/(FACT(9-A6) *FACT(A6) )</f>
        <v>126</v>
      </c>
      <c r="C6">
        <v>8.9</v>
      </c>
      <c r="D6">
        <f t="shared" si="0"/>
        <v>1121.4000000000001</v>
      </c>
      <c r="E6">
        <f>C6*B6*POWER(20,3)</f>
        <v>8971200</v>
      </c>
      <c r="F6">
        <f>POWER(20,3)*D6</f>
        <v>8971200</v>
      </c>
    </row>
    <row r="7" spans="1:10">
      <c r="A7">
        <v>6</v>
      </c>
      <c r="B7">
        <f>FACT(9)/(FACT(9-A7) *FACT(A7) )</f>
        <v>84</v>
      </c>
      <c r="C7">
        <v>28.7</v>
      </c>
      <c r="D7">
        <f t="shared" si="0"/>
        <v>2410.7999999999997</v>
      </c>
      <c r="E7">
        <f>C7*B7*POWER(20,3)</f>
        <v>19286399.999999996</v>
      </c>
      <c r="F7">
        <f>POWER(20,3)*D7</f>
        <v>19286399.999999996</v>
      </c>
    </row>
    <row r="8" spans="1:10">
      <c r="A8">
        <v>7</v>
      </c>
      <c r="B8">
        <f>FACT(9)/(FACT(9-A8) *FACT(A8) )</f>
        <v>36</v>
      </c>
      <c r="C8">
        <v>91.7</v>
      </c>
      <c r="D8">
        <f t="shared" si="0"/>
        <v>3301.2000000000003</v>
      </c>
      <c r="E8">
        <f>C8*B8*POWER(20,3)</f>
        <v>26409600.000000004</v>
      </c>
      <c r="F8">
        <f>POWER(20,3)*D8</f>
        <v>26409600.000000004</v>
      </c>
    </row>
    <row r="9" spans="1:10">
      <c r="A9">
        <v>8</v>
      </c>
      <c r="B9">
        <f>FACT(9)/(FACT(9-A9) *FACT(A9) )</f>
        <v>9</v>
      </c>
      <c r="C9">
        <v>276.8</v>
      </c>
      <c r="D9">
        <f t="shared" si="0"/>
        <v>2491.2000000000003</v>
      </c>
      <c r="E9">
        <f>C9*B9*POWER(20,3)</f>
        <v>19929600.000000004</v>
      </c>
      <c r="F9">
        <f>POWER(20,3)*D9</f>
        <v>19929600.000000004</v>
      </c>
    </row>
    <row r="10" spans="1:10">
      <c r="A10">
        <v>9</v>
      </c>
      <c r="B10">
        <f>FACT(9)/(FACT(9-A10) *FACT(A10) )</f>
        <v>1</v>
      </c>
      <c r="C10">
        <v>877.4</v>
      </c>
      <c r="D10">
        <f t="shared" si="0"/>
        <v>877.4</v>
      </c>
      <c r="E10">
        <f>C10*B10*POWER(20,3)</f>
        <v>7019200</v>
      </c>
      <c r="F10">
        <f>POWER(20,3)*D10</f>
        <v>7019200</v>
      </c>
    </row>
    <row r="11" spans="1:10">
      <c r="G11">
        <f>SUM(F2:F10)</f>
        <v>84982552</v>
      </c>
      <c r="H11" t="s">
        <v>9</v>
      </c>
      <c r="I11">
        <f>G11*1000</f>
        <v>84982552000</v>
      </c>
      <c r="J11" t="s">
        <v>15</v>
      </c>
    </row>
    <row r="12" spans="1:10">
      <c r="G12">
        <f>G11/3600</f>
        <v>23606.264444444445</v>
      </c>
      <c r="H12" t="s">
        <v>10</v>
      </c>
    </row>
    <row r="13" spans="1:10">
      <c r="G13">
        <f>G12/24</f>
        <v>983.59435185185191</v>
      </c>
      <c r="H13" t="s">
        <v>11</v>
      </c>
    </row>
    <row r="14" spans="1:10">
      <c r="G14">
        <f>G13/30</f>
        <v>32.786478395061728</v>
      </c>
      <c r="H14" t="s">
        <v>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workbookViewId="0">
      <selection activeCell="D1" sqref="D1"/>
    </sheetView>
  </sheetViews>
  <sheetFormatPr baseColWidth="10" defaultRowHeight="15" x14ac:dyDescent="0"/>
  <cols>
    <col min="6" max="6" width="12.1640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12">
      <c r="A3">
        <v>1</v>
      </c>
      <c r="B3">
        <v>38.369999999999997</v>
      </c>
      <c r="C3">
        <v>25.65</v>
      </c>
      <c r="D3">
        <v>3.58</v>
      </c>
      <c r="E3">
        <v>0.01</v>
      </c>
      <c r="F3">
        <v>25.65</v>
      </c>
      <c r="H3">
        <f>LOG10(B3)</f>
        <v>1.5839917991983163</v>
      </c>
      <c r="I3">
        <f t="shared" ref="I3:I34" si="0">LOG10(C3)</f>
        <v>1.409087369447835</v>
      </c>
      <c r="J3">
        <f t="shared" ref="J3:J34" si="1">LOG10(D3)</f>
        <v>0.55388302664387434</v>
      </c>
      <c r="K3">
        <f t="shared" ref="K3:K34" si="2">LOG10(E3)</f>
        <v>-2</v>
      </c>
      <c r="L3">
        <f t="shared" ref="L3:L34" si="3">LOG10(F3)</f>
        <v>1.409087369447835</v>
      </c>
    </row>
    <row r="4" spans="1:12">
      <c r="A4">
        <v>2</v>
      </c>
      <c r="B4">
        <v>38.369999999999997</v>
      </c>
      <c r="C4">
        <v>25.65</v>
      </c>
      <c r="D4">
        <v>3.58</v>
      </c>
      <c r="E4" s="1">
        <v>0.1</v>
      </c>
      <c r="F4">
        <v>4236800</v>
      </c>
      <c r="H4">
        <f t="shared" ref="H4:H34" si="4">LOG10(B4)</f>
        <v>1.5839917991983163</v>
      </c>
      <c r="I4">
        <f t="shared" si="0"/>
        <v>1.409087369447835</v>
      </c>
      <c r="J4">
        <f t="shared" si="1"/>
        <v>0.55388302664387434</v>
      </c>
      <c r="K4">
        <f t="shared" si="2"/>
        <v>-1</v>
      </c>
      <c r="L4">
        <f t="shared" si="3"/>
        <v>6.6270379634235868</v>
      </c>
    </row>
    <row r="5" spans="1:12">
      <c r="A5">
        <v>3</v>
      </c>
      <c r="B5">
        <v>38.369999999999997</v>
      </c>
      <c r="C5">
        <v>25.65</v>
      </c>
      <c r="D5">
        <v>3.58</v>
      </c>
      <c r="E5" s="1">
        <v>0.73669999999999991</v>
      </c>
      <c r="F5">
        <v>84982552000</v>
      </c>
      <c r="H5">
        <f t="shared" si="4"/>
        <v>1.5839917991983163</v>
      </c>
      <c r="I5">
        <f t="shared" si="0"/>
        <v>1.409087369447835</v>
      </c>
      <c r="J5">
        <f t="shared" si="1"/>
        <v>0.55388302664387434</v>
      </c>
      <c r="K5">
        <f t="shared" si="2"/>
        <v>-0.13270933014511593</v>
      </c>
      <c r="L5">
        <f t="shared" si="3"/>
        <v>10.929329768679553</v>
      </c>
    </row>
    <row r="6" spans="1:12">
      <c r="A6">
        <v>4</v>
      </c>
      <c r="B6">
        <v>38.369999999999997</v>
      </c>
      <c r="C6">
        <v>25.65</v>
      </c>
      <c r="D6">
        <v>3.58</v>
      </c>
      <c r="E6" s="1">
        <v>1.6806000000000001</v>
      </c>
      <c r="H6">
        <f t="shared" si="4"/>
        <v>1.5839917991983163</v>
      </c>
      <c r="I6">
        <f t="shared" si="0"/>
        <v>1.409087369447835</v>
      </c>
      <c r="J6">
        <f t="shared" si="1"/>
        <v>0.55388302664387434</v>
      </c>
      <c r="K6">
        <f t="shared" si="2"/>
        <v>0.22546435920721186</v>
      </c>
    </row>
    <row r="7" spans="1:12">
      <c r="A7">
        <f>A6+1</f>
        <v>5</v>
      </c>
      <c r="B7">
        <v>38.369999999999997</v>
      </c>
      <c r="C7">
        <v>25.65</v>
      </c>
      <c r="D7">
        <v>3.58</v>
      </c>
      <c r="E7" s="1">
        <v>3.3436999999999997</v>
      </c>
      <c r="H7">
        <f t="shared" si="4"/>
        <v>1.5839917991983163</v>
      </c>
      <c r="I7">
        <f t="shared" si="0"/>
        <v>1.409087369447835</v>
      </c>
      <c r="J7">
        <f t="shared" si="1"/>
        <v>0.55388302664387434</v>
      </c>
      <c r="K7">
        <f t="shared" si="2"/>
        <v>0.52422730519365501</v>
      </c>
    </row>
    <row r="8" spans="1:12">
      <c r="A8">
        <f t="shared" ref="A8:A35" si="5">A7+1</f>
        <v>6</v>
      </c>
      <c r="B8">
        <v>38.369999999999997</v>
      </c>
      <c r="C8">
        <v>25.65</v>
      </c>
      <c r="D8">
        <v>3.58</v>
      </c>
      <c r="E8" s="1">
        <v>5.2000999999999991</v>
      </c>
      <c r="H8">
        <f t="shared" si="4"/>
        <v>1.5839917991983163</v>
      </c>
      <c r="I8">
        <f t="shared" si="0"/>
        <v>1.409087369447835</v>
      </c>
      <c r="J8">
        <f t="shared" si="1"/>
        <v>0.55388302664387434</v>
      </c>
      <c r="K8">
        <f t="shared" si="2"/>
        <v>0.71601169537145382</v>
      </c>
    </row>
    <row r="9" spans="1:12">
      <c r="A9">
        <f t="shared" si="5"/>
        <v>7</v>
      </c>
      <c r="B9">
        <v>38.369999999999997</v>
      </c>
      <c r="C9">
        <v>25.65</v>
      </c>
      <c r="D9">
        <v>3.58</v>
      </c>
      <c r="E9" s="1">
        <v>7.7277000000000005</v>
      </c>
      <c r="H9">
        <f t="shared" si="4"/>
        <v>1.5839917991983163</v>
      </c>
      <c r="I9">
        <f t="shared" si="0"/>
        <v>1.409087369447835</v>
      </c>
      <c r="J9">
        <f t="shared" si="1"/>
        <v>0.55388302664387434</v>
      </c>
      <c r="K9">
        <f t="shared" si="2"/>
        <v>0.88805025382235347</v>
      </c>
    </row>
    <row r="10" spans="1:12">
      <c r="A10">
        <f t="shared" si="5"/>
        <v>8</v>
      </c>
      <c r="B10">
        <v>38.369999999999997</v>
      </c>
      <c r="C10">
        <v>25.65</v>
      </c>
      <c r="D10">
        <v>3.58</v>
      </c>
      <c r="E10" s="1">
        <v>10.870700000000001</v>
      </c>
      <c r="H10">
        <f t="shared" si="4"/>
        <v>1.5839917991983163</v>
      </c>
      <c r="I10">
        <f t="shared" si="0"/>
        <v>1.409087369447835</v>
      </c>
      <c r="J10">
        <f t="shared" si="1"/>
        <v>0.55388302664387434</v>
      </c>
      <c r="K10">
        <f t="shared" si="2"/>
        <v>1.0362575106317542</v>
      </c>
    </row>
    <row r="11" spans="1:12">
      <c r="A11">
        <f t="shared" si="5"/>
        <v>9</v>
      </c>
      <c r="B11">
        <v>38.369999999999997</v>
      </c>
      <c r="C11">
        <v>25.65</v>
      </c>
      <c r="D11">
        <v>3.58</v>
      </c>
      <c r="E11" s="1">
        <v>15.353800000000001</v>
      </c>
      <c r="H11">
        <f t="shared" si="4"/>
        <v>1.5839917991983163</v>
      </c>
      <c r="I11">
        <f t="shared" si="0"/>
        <v>1.409087369447835</v>
      </c>
      <c r="J11">
        <f t="shared" si="1"/>
        <v>0.55388302664387434</v>
      </c>
      <c r="K11">
        <f t="shared" si="2"/>
        <v>1.1862158791481188</v>
      </c>
    </row>
    <row r="12" spans="1:12">
      <c r="A12">
        <f t="shared" si="5"/>
        <v>10</v>
      </c>
      <c r="B12">
        <v>38.369999999999997</v>
      </c>
      <c r="C12">
        <v>25.65</v>
      </c>
      <c r="D12">
        <v>3.58</v>
      </c>
      <c r="E12" s="1">
        <v>16.432700000000001</v>
      </c>
      <c r="H12">
        <f t="shared" si="4"/>
        <v>1.5839917991983163</v>
      </c>
      <c r="I12">
        <f t="shared" si="0"/>
        <v>1.409087369447835</v>
      </c>
      <c r="J12">
        <f t="shared" si="1"/>
        <v>0.55388302664387434</v>
      </c>
      <c r="K12">
        <f t="shared" si="2"/>
        <v>1.2157089267195014</v>
      </c>
    </row>
    <row r="13" spans="1:12">
      <c r="A13">
        <f t="shared" si="5"/>
        <v>11</v>
      </c>
      <c r="B13">
        <v>38.369999999999997</v>
      </c>
      <c r="C13">
        <v>25.65</v>
      </c>
      <c r="D13">
        <v>3.58</v>
      </c>
      <c r="E13" s="1">
        <v>21.832699999999999</v>
      </c>
      <c r="H13">
        <f t="shared" si="4"/>
        <v>1.5839917991983163</v>
      </c>
      <c r="I13">
        <f t="shared" si="0"/>
        <v>1.409087369447835</v>
      </c>
      <c r="J13">
        <f t="shared" si="1"/>
        <v>0.55388302664387434</v>
      </c>
      <c r="K13">
        <f t="shared" si="2"/>
        <v>1.3391074472341999</v>
      </c>
    </row>
    <row r="14" spans="1:12">
      <c r="A14">
        <f t="shared" si="5"/>
        <v>12</v>
      </c>
      <c r="B14">
        <v>38.369999999999997</v>
      </c>
      <c r="C14">
        <v>25.65</v>
      </c>
      <c r="D14">
        <v>3.58</v>
      </c>
      <c r="E14" s="1">
        <v>24.397199999999998</v>
      </c>
      <c r="H14">
        <f t="shared" si="4"/>
        <v>1.5839917991983163</v>
      </c>
      <c r="I14">
        <f t="shared" si="0"/>
        <v>1.409087369447835</v>
      </c>
      <c r="J14">
        <f t="shared" si="1"/>
        <v>0.55388302664387434</v>
      </c>
      <c r="K14">
        <f t="shared" si="2"/>
        <v>1.3873399864073126</v>
      </c>
    </row>
    <row r="15" spans="1:12">
      <c r="A15">
        <f t="shared" si="5"/>
        <v>13</v>
      </c>
      <c r="B15">
        <v>38.369999999999997</v>
      </c>
      <c r="C15">
        <v>25.65</v>
      </c>
      <c r="D15">
        <v>3.58</v>
      </c>
      <c r="E15" s="1">
        <v>30.232199999999999</v>
      </c>
      <c r="H15">
        <f t="shared" si="4"/>
        <v>1.5839917991983163</v>
      </c>
      <c r="I15">
        <f t="shared" si="0"/>
        <v>1.409087369447835</v>
      </c>
      <c r="J15">
        <f t="shared" si="1"/>
        <v>0.55388302664387434</v>
      </c>
      <c r="K15">
        <f t="shared" si="2"/>
        <v>1.4804697519775303</v>
      </c>
    </row>
    <row r="16" spans="1:12">
      <c r="A16">
        <f t="shared" si="5"/>
        <v>14</v>
      </c>
      <c r="B16">
        <v>38.369999999999997</v>
      </c>
      <c r="C16">
        <v>25.65</v>
      </c>
      <c r="D16">
        <v>3.58</v>
      </c>
      <c r="E16" s="1">
        <v>35.376300000000001</v>
      </c>
      <c r="H16">
        <f t="shared" si="4"/>
        <v>1.5839917991983163</v>
      </c>
      <c r="I16">
        <f t="shared" si="0"/>
        <v>1.409087369447835</v>
      </c>
      <c r="J16">
        <f t="shared" si="1"/>
        <v>0.55388302664387434</v>
      </c>
      <c r="K16">
        <f t="shared" si="2"/>
        <v>1.5487124081776547</v>
      </c>
    </row>
    <row r="17" spans="1:11">
      <c r="A17">
        <f t="shared" si="5"/>
        <v>15</v>
      </c>
      <c r="B17">
        <v>38.369999999999997</v>
      </c>
      <c r="C17">
        <v>25.65</v>
      </c>
      <c r="D17">
        <v>3.58</v>
      </c>
      <c r="E17" s="1">
        <v>44.364899999999999</v>
      </c>
      <c r="H17">
        <f t="shared" si="4"/>
        <v>1.5839917991983163</v>
      </c>
      <c r="I17">
        <f t="shared" si="0"/>
        <v>1.409087369447835</v>
      </c>
      <c r="J17">
        <f t="shared" si="1"/>
        <v>0.55388302664387434</v>
      </c>
      <c r="K17">
        <f t="shared" si="2"/>
        <v>1.6470395069414665</v>
      </c>
    </row>
    <row r="18" spans="1:11">
      <c r="A18">
        <f t="shared" si="5"/>
        <v>16</v>
      </c>
      <c r="B18">
        <v>38.369999999999997</v>
      </c>
      <c r="C18">
        <v>25.65</v>
      </c>
      <c r="D18">
        <v>3.58</v>
      </c>
      <c r="E18" s="1">
        <v>49.915000000000006</v>
      </c>
      <c r="H18">
        <f t="shared" si="4"/>
        <v>1.5839917991983163</v>
      </c>
      <c r="I18">
        <f t="shared" si="0"/>
        <v>1.409087369447835</v>
      </c>
      <c r="J18">
        <f t="shared" si="1"/>
        <v>0.55388302664387434</v>
      </c>
      <c r="K18">
        <f t="shared" si="2"/>
        <v>1.6982310754491192</v>
      </c>
    </row>
    <row r="19" spans="1:11">
      <c r="A19">
        <f t="shared" si="5"/>
        <v>17</v>
      </c>
      <c r="B19">
        <v>38.369999999999997</v>
      </c>
      <c r="C19">
        <v>25.65</v>
      </c>
      <c r="D19">
        <v>3.58</v>
      </c>
      <c r="E19" s="1">
        <v>56.797400000000003</v>
      </c>
      <c r="H19">
        <f t="shared" si="4"/>
        <v>1.5839917991983163</v>
      </c>
      <c r="I19">
        <f t="shared" si="0"/>
        <v>1.409087369447835</v>
      </c>
      <c r="J19">
        <f t="shared" si="1"/>
        <v>0.55388302664387434</v>
      </c>
      <c r="K19">
        <f t="shared" si="2"/>
        <v>1.7543284555790239</v>
      </c>
    </row>
    <row r="20" spans="1:11">
      <c r="A20">
        <f t="shared" si="5"/>
        <v>18</v>
      </c>
      <c r="B20">
        <v>38.369999999999997</v>
      </c>
      <c r="C20">
        <v>25.65</v>
      </c>
      <c r="D20">
        <v>3.58</v>
      </c>
      <c r="E20" s="1">
        <v>62.7667</v>
      </c>
      <c r="H20">
        <f t="shared" si="4"/>
        <v>1.5839917991983163</v>
      </c>
      <c r="I20">
        <f t="shared" si="0"/>
        <v>1.409087369447835</v>
      </c>
      <c r="J20">
        <f t="shared" si="1"/>
        <v>0.55388302664387434</v>
      </c>
      <c r="K20">
        <f t="shared" si="2"/>
        <v>1.7977292959366022</v>
      </c>
    </row>
    <row r="21" spans="1:11">
      <c r="A21">
        <f t="shared" si="5"/>
        <v>19</v>
      </c>
      <c r="B21">
        <v>38.369999999999997</v>
      </c>
      <c r="C21">
        <v>25.65</v>
      </c>
      <c r="D21">
        <v>3.58</v>
      </c>
      <c r="E21" s="1">
        <v>70.931000000000012</v>
      </c>
      <c r="H21">
        <f t="shared" si="4"/>
        <v>1.5839917991983163</v>
      </c>
      <c r="I21">
        <f t="shared" si="0"/>
        <v>1.409087369447835</v>
      </c>
      <c r="J21">
        <f t="shared" si="1"/>
        <v>0.55388302664387434</v>
      </c>
      <c r="K21">
        <f t="shared" si="2"/>
        <v>1.8508360826656818</v>
      </c>
    </row>
    <row r="22" spans="1:11">
      <c r="A22">
        <f t="shared" si="5"/>
        <v>20</v>
      </c>
      <c r="B22">
        <v>38.369999999999997</v>
      </c>
      <c r="C22">
        <v>25.65</v>
      </c>
      <c r="D22">
        <v>3.58</v>
      </c>
      <c r="E22" s="1">
        <v>77.116700000000009</v>
      </c>
      <c r="H22">
        <f t="shared" si="4"/>
        <v>1.5839917991983163</v>
      </c>
      <c r="I22">
        <f t="shared" si="0"/>
        <v>1.409087369447835</v>
      </c>
      <c r="J22">
        <f t="shared" si="1"/>
        <v>0.55388302664387434</v>
      </c>
      <c r="K22">
        <f t="shared" si="2"/>
        <v>1.8871484368380551</v>
      </c>
    </row>
    <row r="23" spans="1:11">
      <c r="A23">
        <f t="shared" si="5"/>
        <v>21</v>
      </c>
      <c r="B23">
        <v>38.369999999999997</v>
      </c>
      <c r="C23">
        <v>25.65</v>
      </c>
      <c r="D23">
        <v>3.58</v>
      </c>
      <c r="E23" s="1">
        <v>82.585200000000015</v>
      </c>
      <c r="H23">
        <f t="shared" si="4"/>
        <v>1.5839917991983163</v>
      </c>
      <c r="I23">
        <f t="shared" si="0"/>
        <v>1.409087369447835</v>
      </c>
      <c r="J23">
        <f t="shared" si="1"/>
        <v>0.55388302664387434</v>
      </c>
      <c r="K23">
        <f t="shared" si="2"/>
        <v>1.9169022248720109</v>
      </c>
    </row>
    <row r="24" spans="1:11">
      <c r="A24">
        <f t="shared" si="5"/>
        <v>22</v>
      </c>
      <c r="B24">
        <v>38.369999999999997</v>
      </c>
      <c r="C24">
        <v>25.65</v>
      </c>
      <c r="D24">
        <v>3.58</v>
      </c>
      <c r="E24" s="1">
        <v>97.104900000000001</v>
      </c>
      <c r="H24">
        <f t="shared" si="4"/>
        <v>1.5839917991983163</v>
      </c>
      <c r="I24">
        <f t="shared" si="0"/>
        <v>1.409087369447835</v>
      </c>
      <c r="J24">
        <f t="shared" si="1"/>
        <v>0.55388302664387434</v>
      </c>
      <c r="K24">
        <f t="shared" si="2"/>
        <v>1.9872411453484677</v>
      </c>
    </row>
    <row r="25" spans="1:11">
      <c r="A25">
        <f t="shared" si="5"/>
        <v>23</v>
      </c>
      <c r="B25">
        <v>38.369999999999997</v>
      </c>
      <c r="C25">
        <v>25.65</v>
      </c>
      <c r="D25">
        <v>3.58</v>
      </c>
      <c r="E25" s="1">
        <v>106.9041</v>
      </c>
      <c r="H25">
        <f t="shared" si="4"/>
        <v>1.5839917991983163</v>
      </c>
      <c r="I25">
        <f t="shared" si="0"/>
        <v>1.409087369447835</v>
      </c>
      <c r="J25">
        <f t="shared" si="1"/>
        <v>0.55388302664387434</v>
      </c>
      <c r="K25">
        <f t="shared" si="2"/>
        <v>2.0289943616468542</v>
      </c>
    </row>
    <row r="26" spans="1:11">
      <c r="A26">
        <f t="shared" si="5"/>
        <v>24</v>
      </c>
      <c r="B26">
        <v>38.369999999999997</v>
      </c>
      <c r="C26">
        <v>25.65</v>
      </c>
      <c r="D26">
        <v>3.58</v>
      </c>
      <c r="E26" s="1">
        <v>114.86789999999999</v>
      </c>
      <c r="H26">
        <f t="shared" si="4"/>
        <v>1.5839917991983163</v>
      </c>
      <c r="I26">
        <f t="shared" si="0"/>
        <v>1.409087369447835</v>
      </c>
      <c r="J26">
        <f t="shared" si="1"/>
        <v>0.55388302664387434</v>
      </c>
      <c r="K26">
        <f t="shared" si="2"/>
        <v>2.0601986814247222</v>
      </c>
    </row>
    <row r="27" spans="1:11">
      <c r="A27">
        <f t="shared" si="5"/>
        <v>25</v>
      </c>
      <c r="B27">
        <v>38.369999999999997</v>
      </c>
      <c r="C27">
        <v>25.65</v>
      </c>
      <c r="D27">
        <v>3.58</v>
      </c>
      <c r="E27" s="1">
        <v>125.56189999999999</v>
      </c>
      <c r="H27">
        <f t="shared" si="4"/>
        <v>1.5839917991983163</v>
      </c>
      <c r="I27">
        <f t="shared" si="0"/>
        <v>1.409087369447835</v>
      </c>
      <c r="J27">
        <f t="shared" si="1"/>
        <v>0.55388302664387434</v>
      </c>
      <c r="K27">
        <f t="shared" si="2"/>
        <v>2.0988578788125896</v>
      </c>
    </row>
    <row r="28" spans="1:11">
      <c r="A28">
        <f t="shared" si="5"/>
        <v>26</v>
      </c>
      <c r="B28">
        <v>38.369999999999997</v>
      </c>
      <c r="C28">
        <v>25.65</v>
      </c>
      <c r="D28">
        <v>3.58</v>
      </c>
      <c r="E28" s="1">
        <v>135.05100000000002</v>
      </c>
      <c r="H28">
        <f t="shared" si="4"/>
        <v>1.5839917991983163</v>
      </c>
      <c r="I28">
        <f t="shared" si="0"/>
        <v>1.409087369447835</v>
      </c>
      <c r="J28">
        <f t="shared" si="1"/>
        <v>0.55388302664387434</v>
      </c>
      <c r="K28">
        <f t="shared" si="2"/>
        <v>2.1304978043166871</v>
      </c>
    </row>
    <row r="29" spans="1:11">
      <c r="A29">
        <f t="shared" si="5"/>
        <v>27</v>
      </c>
      <c r="B29">
        <v>38.369999999999997</v>
      </c>
      <c r="C29">
        <v>25.65</v>
      </c>
      <c r="D29">
        <v>3.58</v>
      </c>
      <c r="E29" s="1">
        <v>142.08109999999996</v>
      </c>
      <c r="H29">
        <f t="shared" si="4"/>
        <v>1.5839917991983163</v>
      </c>
      <c r="I29">
        <f t="shared" si="0"/>
        <v>1.409087369447835</v>
      </c>
      <c r="J29">
        <f t="shared" si="1"/>
        <v>0.55388302664387434</v>
      </c>
      <c r="K29">
        <f t="shared" si="2"/>
        <v>2.1525363107802522</v>
      </c>
    </row>
    <row r="30" spans="1:11">
      <c r="A30">
        <f t="shared" si="5"/>
        <v>28</v>
      </c>
      <c r="B30">
        <v>38.369999999999997</v>
      </c>
      <c r="C30">
        <v>25.65</v>
      </c>
      <c r="D30">
        <v>3.58</v>
      </c>
      <c r="E30" s="1">
        <v>149.2364</v>
      </c>
      <c r="H30">
        <f t="shared" si="4"/>
        <v>1.5839917991983163</v>
      </c>
      <c r="I30">
        <f t="shared" si="0"/>
        <v>1.409087369447835</v>
      </c>
      <c r="J30">
        <f t="shared" si="1"/>
        <v>0.55388302664387434</v>
      </c>
      <c r="K30">
        <f t="shared" si="2"/>
        <v>2.1738747640957263</v>
      </c>
    </row>
    <row r="31" spans="1:11">
      <c r="A31">
        <f t="shared" si="5"/>
        <v>29</v>
      </c>
      <c r="B31">
        <v>38.369999999999997</v>
      </c>
      <c r="C31">
        <v>25.65</v>
      </c>
      <c r="D31">
        <v>3.58</v>
      </c>
      <c r="E31" s="1">
        <v>162.9812</v>
      </c>
      <c r="H31">
        <f t="shared" si="4"/>
        <v>1.5839917991983163</v>
      </c>
      <c r="I31">
        <f t="shared" si="0"/>
        <v>1.409087369447835</v>
      </c>
      <c r="J31">
        <f t="shared" si="1"/>
        <v>0.55388302664387434</v>
      </c>
      <c r="K31">
        <f t="shared" si="2"/>
        <v>2.2121375111085846</v>
      </c>
    </row>
    <row r="32" spans="1:11">
      <c r="A32">
        <f t="shared" si="5"/>
        <v>30</v>
      </c>
      <c r="B32">
        <v>38.369999999999997</v>
      </c>
      <c r="C32">
        <v>25.65</v>
      </c>
      <c r="D32">
        <v>3.58</v>
      </c>
      <c r="E32" s="1">
        <v>174.07509999999999</v>
      </c>
      <c r="H32">
        <f t="shared" si="4"/>
        <v>1.5839917991983163</v>
      </c>
      <c r="I32">
        <f t="shared" si="0"/>
        <v>1.409087369447835</v>
      </c>
      <c r="J32">
        <f t="shared" si="1"/>
        <v>0.55388302664387434</v>
      </c>
      <c r="K32">
        <f t="shared" si="2"/>
        <v>2.2407366533345385</v>
      </c>
    </row>
    <row r="33" spans="1:11">
      <c r="A33">
        <f t="shared" si="5"/>
        <v>31</v>
      </c>
      <c r="B33">
        <v>38.369999999999997</v>
      </c>
      <c r="C33">
        <v>25.65</v>
      </c>
      <c r="D33">
        <v>3.58</v>
      </c>
      <c r="E33" s="1">
        <v>176.86329999999998</v>
      </c>
      <c r="H33">
        <f t="shared" si="4"/>
        <v>1.5839917991983163</v>
      </c>
      <c r="I33">
        <f t="shared" si="0"/>
        <v>1.409087369447835</v>
      </c>
      <c r="J33">
        <f t="shared" si="1"/>
        <v>0.55388302664387434</v>
      </c>
      <c r="K33">
        <f t="shared" si="2"/>
        <v>2.2476377240287677</v>
      </c>
    </row>
    <row r="34" spans="1:11">
      <c r="A34">
        <f t="shared" si="5"/>
        <v>32</v>
      </c>
      <c r="B34">
        <v>38.369999999999997</v>
      </c>
      <c r="C34">
        <v>25.65</v>
      </c>
      <c r="D34">
        <v>3.58</v>
      </c>
      <c r="E34" s="1">
        <v>195.5222</v>
      </c>
      <c r="H34">
        <f t="shared" si="4"/>
        <v>1.5839917991983163</v>
      </c>
      <c r="I34">
        <f t="shared" si="0"/>
        <v>1.409087369447835</v>
      </c>
      <c r="J34">
        <f t="shared" si="1"/>
        <v>0.55388302664387434</v>
      </c>
      <c r="K34">
        <f t="shared" si="2"/>
        <v>2.2911960752363805</v>
      </c>
    </row>
    <row r="35" spans="1:11">
      <c r="E35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F35" sqref="F35"/>
    </sheetView>
  </sheetViews>
  <sheetFormatPr baseColWidth="10" defaultRowHeight="15" x14ac:dyDescent="0"/>
  <cols>
    <col min="2" max="2" width="20.5" bestFit="1" customWidth="1"/>
    <col min="5" max="5" width="10.83203125" style="2"/>
    <col min="6" max="6" width="11.1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</row>
    <row r="2" spans="1:6">
      <c r="A2">
        <v>0</v>
      </c>
      <c r="B2" s="2">
        <v>-6</v>
      </c>
      <c r="C2" s="2">
        <v>-6</v>
      </c>
      <c r="D2" s="2">
        <v>-6</v>
      </c>
      <c r="E2" s="2">
        <v>-6</v>
      </c>
      <c r="F2" s="2">
        <v>-6</v>
      </c>
    </row>
    <row r="3" spans="1:6">
      <c r="A3">
        <v>1</v>
      </c>
      <c r="B3" s="2">
        <v>1.5839917991983163</v>
      </c>
      <c r="C3" s="2">
        <v>1.409087369447835</v>
      </c>
      <c r="D3" s="2">
        <v>0.55388302664387434</v>
      </c>
      <c r="E3" s="2">
        <v>-2</v>
      </c>
      <c r="F3" s="2">
        <v>1.409087369447835</v>
      </c>
    </row>
    <row r="4" spans="1:6">
      <c r="A4">
        <v>2</v>
      </c>
      <c r="B4" s="2">
        <v>1.5839917991983163</v>
      </c>
      <c r="C4" s="2">
        <v>1.409087369447835</v>
      </c>
      <c r="D4" s="2">
        <v>0.55388302664387434</v>
      </c>
      <c r="E4" s="2">
        <v>-0.13270933014511593</v>
      </c>
      <c r="F4" s="2">
        <v>3.5307118379816571</v>
      </c>
    </row>
    <row r="5" spans="1:6">
      <c r="A5">
        <v>3</v>
      </c>
      <c r="B5" s="2">
        <v>1.5839917991983163</v>
      </c>
      <c r="C5" s="2">
        <v>1.409087369447835</v>
      </c>
      <c r="D5" s="2">
        <v>0.55388302664387434</v>
      </c>
      <c r="E5" s="2">
        <v>0.22546435920721186</v>
      </c>
      <c r="F5" s="2">
        <v>4.5307630187585595</v>
      </c>
    </row>
    <row r="6" spans="1:6">
      <c r="A6">
        <v>4</v>
      </c>
      <c r="B6" s="2">
        <v>1.5839917991983163</v>
      </c>
      <c r="C6" s="2">
        <v>1.409087369447835</v>
      </c>
      <c r="D6" s="2">
        <v>0.55388302664387434</v>
      </c>
      <c r="E6" s="2">
        <v>0.52422730519365501</v>
      </c>
      <c r="F6" s="2">
        <v>5.5307630187585595</v>
      </c>
    </row>
    <row r="7" spans="1:6">
      <c r="A7">
        <f>A6+1</f>
        <v>5</v>
      </c>
      <c r="B7" s="2">
        <v>1.5839917991983163</v>
      </c>
      <c r="C7" s="2">
        <v>1.409087369447835</v>
      </c>
      <c r="D7" s="2">
        <v>0.55388302664387434</v>
      </c>
      <c r="E7" s="2">
        <v>0.71601169537145382</v>
      </c>
      <c r="F7" s="2">
        <v>6.5307630187585595</v>
      </c>
    </row>
    <row r="8" spans="1:6">
      <c r="A8">
        <f t="shared" ref="A8:A34" si="0">A7+1</f>
        <v>6</v>
      </c>
      <c r="B8" s="2">
        <v>1.5839917991983163</v>
      </c>
      <c r="C8" s="2">
        <v>1.409087369447835</v>
      </c>
      <c r="D8" s="2">
        <v>0.55388302664387434</v>
      </c>
      <c r="E8" s="2">
        <v>0.88805025382235347</v>
      </c>
      <c r="F8" s="2">
        <v>7.5307630187585595</v>
      </c>
    </row>
    <row r="9" spans="1:6">
      <c r="A9">
        <f t="shared" si="0"/>
        <v>7</v>
      </c>
      <c r="B9" s="2">
        <v>1.5839917991983163</v>
      </c>
      <c r="C9" s="2">
        <v>1.409087369447835</v>
      </c>
      <c r="D9" s="2">
        <v>0.55388302664387434</v>
      </c>
      <c r="E9" s="2">
        <v>1.0362575106317542</v>
      </c>
      <c r="F9" s="2">
        <v>8.5307630187585595</v>
      </c>
    </row>
    <row r="10" spans="1:6">
      <c r="A10">
        <f t="shared" si="0"/>
        <v>8</v>
      </c>
      <c r="B10" s="2">
        <v>1.5839917991983163</v>
      </c>
      <c r="C10" s="2">
        <v>1.409087369447835</v>
      </c>
      <c r="D10" s="2">
        <v>0.55388302664387434</v>
      </c>
      <c r="E10" s="2">
        <v>1.1862158791481188</v>
      </c>
      <c r="F10" s="2">
        <v>9.5307630187585595</v>
      </c>
    </row>
    <row r="11" spans="1:6">
      <c r="A11">
        <f t="shared" si="0"/>
        <v>9</v>
      </c>
      <c r="B11" s="2">
        <v>1.5839917991983163</v>
      </c>
      <c r="C11" s="2">
        <v>1.409087369447835</v>
      </c>
      <c r="D11" s="2">
        <v>0.55388302664387434</v>
      </c>
      <c r="E11" s="2">
        <v>1.2157089267195014</v>
      </c>
      <c r="F11" s="2">
        <v>10.530763018758559</v>
      </c>
    </row>
    <row r="12" spans="1:6">
      <c r="A12">
        <f t="shared" si="0"/>
        <v>10</v>
      </c>
      <c r="B12" s="2">
        <v>1.5839917991983163</v>
      </c>
      <c r="C12" s="2">
        <v>1.409087369447835</v>
      </c>
      <c r="D12" s="2">
        <v>0.55388302664387434</v>
      </c>
      <c r="E12" s="2">
        <v>1.3391074472341999</v>
      </c>
      <c r="F12" s="2">
        <v>11.530763018758559</v>
      </c>
    </row>
    <row r="13" spans="1:6">
      <c r="A13">
        <f t="shared" si="0"/>
        <v>11</v>
      </c>
      <c r="B13" s="2">
        <v>1.5839917991983163</v>
      </c>
      <c r="C13" s="2">
        <v>1.409087369447835</v>
      </c>
      <c r="D13" s="2">
        <v>0.55388302664387434</v>
      </c>
      <c r="E13" s="2">
        <v>1.3873399864073126</v>
      </c>
      <c r="F13" s="2">
        <v>12.530763018758559</v>
      </c>
    </row>
    <row r="14" spans="1:6">
      <c r="A14">
        <f t="shared" si="0"/>
        <v>12</v>
      </c>
      <c r="B14" s="2">
        <v>1.5839917991983163</v>
      </c>
      <c r="C14" s="2">
        <v>1.409087369447835</v>
      </c>
      <c r="D14" s="2">
        <v>0.55388302664387434</v>
      </c>
      <c r="E14" s="2">
        <v>1.4804697519775303</v>
      </c>
      <c r="F14" s="2">
        <v>13.530763018758559</v>
      </c>
    </row>
    <row r="15" spans="1:6">
      <c r="A15">
        <f t="shared" si="0"/>
        <v>13</v>
      </c>
      <c r="B15" s="2">
        <v>1.5839917991983163</v>
      </c>
      <c r="C15" s="2">
        <v>1.409087369447835</v>
      </c>
      <c r="D15" s="2">
        <v>0.55388302664387434</v>
      </c>
      <c r="E15" s="2">
        <v>1.5487124081776547</v>
      </c>
      <c r="F15" s="2">
        <v>14.530763018758559</v>
      </c>
    </row>
    <row r="16" spans="1:6">
      <c r="A16">
        <f t="shared" si="0"/>
        <v>14</v>
      </c>
      <c r="B16" s="2">
        <v>1.5839917991983163</v>
      </c>
      <c r="C16" s="2">
        <v>1.409087369447835</v>
      </c>
      <c r="D16" s="2">
        <v>0.55388302664387434</v>
      </c>
      <c r="E16" s="2">
        <v>1.6470395069414665</v>
      </c>
      <c r="F16" s="2">
        <v>15.530763018758559</v>
      </c>
    </row>
    <row r="17" spans="1:6">
      <c r="A17">
        <f t="shared" si="0"/>
        <v>15</v>
      </c>
      <c r="B17" s="2">
        <v>1.5839917991983163</v>
      </c>
      <c r="C17" s="2">
        <v>1.409087369447835</v>
      </c>
      <c r="D17" s="2">
        <v>0.55388302664387434</v>
      </c>
      <c r="E17" s="2">
        <v>1.6982310754491192</v>
      </c>
      <c r="F17" s="2">
        <v>16.530763018758559</v>
      </c>
    </row>
    <row r="18" spans="1:6">
      <c r="A18">
        <f t="shared" si="0"/>
        <v>16</v>
      </c>
      <c r="B18" s="2">
        <v>1.5839917991983163</v>
      </c>
      <c r="C18" s="2">
        <v>1.409087369447835</v>
      </c>
      <c r="D18" s="2">
        <v>0.55388302664387434</v>
      </c>
      <c r="E18" s="2">
        <v>1.7543284555790239</v>
      </c>
      <c r="F18" s="2">
        <v>17.530763018758559</v>
      </c>
    </row>
    <row r="19" spans="1:6">
      <c r="A19">
        <f t="shared" si="0"/>
        <v>17</v>
      </c>
      <c r="B19" s="2">
        <v>1.5839917991983163</v>
      </c>
      <c r="C19" s="2">
        <v>1.409087369447835</v>
      </c>
      <c r="D19" s="2">
        <v>0.55388302664387434</v>
      </c>
      <c r="E19" s="2">
        <v>1.7977292959366022</v>
      </c>
      <c r="F19" s="2">
        <v>18.530763018758559</v>
      </c>
    </row>
    <row r="20" spans="1:6">
      <c r="A20">
        <f t="shared" si="0"/>
        <v>18</v>
      </c>
      <c r="B20" s="2">
        <v>1.5839917991983163</v>
      </c>
      <c r="C20" s="2">
        <v>1.409087369447835</v>
      </c>
      <c r="D20" s="2">
        <v>0.55388302664387434</v>
      </c>
      <c r="E20" s="2">
        <v>1.8508360826656818</v>
      </c>
      <c r="F20" s="2">
        <v>19.530763018758559</v>
      </c>
    </row>
    <row r="21" spans="1:6">
      <c r="A21">
        <f t="shared" si="0"/>
        <v>19</v>
      </c>
      <c r="B21" s="2">
        <v>1.5839917991983163</v>
      </c>
      <c r="C21" s="2">
        <v>1.409087369447835</v>
      </c>
      <c r="D21" s="2">
        <v>0.55388302664387434</v>
      </c>
      <c r="E21" s="2">
        <v>1.8871484368380551</v>
      </c>
      <c r="F21" s="2">
        <v>20.530763018758559</v>
      </c>
    </row>
    <row r="22" spans="1:6">
      <c r="A22">
        <f t="shared" si="0"/>
        <v>20</v>
      </c>
      <c r="B22" s="2">
        <v>1.5839917991983163</v>
      </c>
      <c r="C22" s="2">
        <v>1.409087369447835</v>
      </c>
      <c r="D22" s="2">
        <v>0.55388302664387434</v>
      </c>
      <c r="E22" s="2">
        <v>1.9169022248720109</v>
      </c>
      <c r="F22" s="2">
        <v>21.530763018758559</v>
      </c>
    </row>
    <row r="23" spans="1:6">
      <c r="A23">
        <f t="shared" si="0"/>
        <v>21</v>
      </c>
      <c r="B23" s="2">
        <v>1.5839917991983163</v>
      </c>
      <c r="C23" s="2">
        <v>1.409087369447835</v>
      </c>
      <c r="D23" s="2">
        <v>0.55388302664387434</v>
      </c>
      <c r="E23" s="2">
        <v>1.9872411453484677</v>
      </c>
      <c r="F23" s="2">
        <v>22.530763018758559</v>
      </c>
    </row>
    <row r="24" spans="1:6">
      <c r="A24">
        <f t="shared" si="0"/>
        <v>22</v>
      </c>
      <c r="B24" s="2">
        <v>1.5839917991983163</v>
      </c>
      <c r="C24" s="2">
        <v>1.409087369447835</v>
      </c>
      <c r="D24" s="2">
        <v>0.55388302664387434</v>
      </c>
      <c r="E24" s="2">
        <v>2.0289943616468542</v>
      </c>
      <c r="F24" s="2">
        <v>23.530763018758559</v>
      </c>
    </row>
    <row r="25" spans="1:6">
      <c r="A25">
        <f t="shared" si="0"/>
        <v>23</v>
      </c>
      <c r="B25" s="2">
        <v>1.5839917991983163</v>
      </c>
      <c r="C25" s="2">
        <v>1.409087369447835</v>
      </c>
      <c r="D25" s="2">
        <v>0.55388302664387434</v>
      </c>
      <c r="E25" s="2">
        <v>2.0601986814247222</v>
      </c>
      <c r="F25" s="2">
        <v>24.530763018758559</v>
      </c>
    </row>
    <row r="26" spans="1:6">
      <c r="A26">
        <f t="shared" si="0"/>
        <v>24</v>
      </c>
      <c r="B26" s="2">
        <v>1.5839917991983163</v>
      </c>
      <c r="C26" s="2">
        <v>1.409087369447835</v>
      </c>
      <c r="D26" s="2">
        <v>0.55388302664387434</v>
      </c>
      <c r="E26" s="2">
        <v>2.0988578788125896</v>
      </c>
      <c r="F26" s="2">
        <v>25.530763018758559</v>
      </c>
    </row>
    <row r="27" spans="1:6">
      <c r="A27">
        <f t="shared" si="0"/>
        <v>25</v>
      </c>
      <c r="B27" s="2">
        <v>1.5839917991983163</v>
      </c>
      <c r="C27" s="2">
        <v>1.409087369447835</v>
      </c>
      <c r="D27" s="2">
        <v>0.55388302664387434</v>
      </c>
      <c r="E27" s="2">
        <v>2.1304978043166871</v>
      </c>
      <c r="F27" s="2">
        <v>26.530763018758559</v>
      </c>
    </row>
    <row r="28" spans="1:6">
      <c r="A28">
        <f t="shared" si="0"/>
        <v>26</v>
      </c>
      <c r="B28" s="2">
        <v>1.5839917991983163</v>
      </c>
      <c r="C28" s="2">
        <v>1.409087369447835</v>
      </c>
      <c r="D28" s="2">
        <v>0.55388302664387434</v>
      </c>
      <c r="E28" s="2">
        <v>2.1525363107802522</v>
      </c>
      <c r="F28" s="2">
        <v>27.530763018758559</v>
      </c>
    </row>
    <row r="29" spans="1:6">
      <c r="A29">
        <f t="shared" si="0"/>
        <v>27</v>
      </c>
      <c r="B29" s="2">
        <v>1.5839917991983163</v>
      </c>
      <c r="C29" s="2">
        <v>1.409087369447835</v>
      </c>
      <c r="D29" s="2">
        <v>0.55388302664387434</v>
      </c>
      <c r="E29" s="2">
        <v>2.1738747640957263</v>
      </c>
      <c r="F29" s="2">
        <v>28.530763018758559</v>
      </c>
    </row>
    <row r="30" spans="1:6">
      <c r="A30">
        <f t="shared" si="0"/>
        <v>28</v>
      </c>
      <c r="B30" s="2">
        <v>1.5839917991983163</v>
      </c>
      <c r="C30" s="2">
        <v>1.409087369447835</v>
      </c>
      <c r="D30" s="2">
        <v>0.55388302664387434</v>
      </c>
      <c r="E30" s="2">
        <v>2.2121375111085846</v>
      </c>
      <c r="F30" s="2">
        <v>29.530763018758559</v>
      </c>
    </row>
    <row r="31" spans="1:6">
      <c r="A31">
        <f t="shared" si="0"/>
        <v>29</v>
      </c>
      <c r="B31" s="2">
        <v>1.5839917991983163</v>
      </c>
      <c r="C31" s="2">
        <v>1.409087369447835</v>
      </c>
      <c r="D31" s="2">
        <v>0.55388302664387434</v>
      </c>
      <c r="E31" s="2">
        <v>2.2407366533345385</v>
      </c>
      <c r="F31" s="2">
        <v>30.530763018758559</v>
      </c>
    </row>
    <row r="32" spans="1:6">
      <c r="A32">
        <f t="shared" si="0"/>
        <v>30</v>
      </c>
      <c r="B32" s="2">
        <v>1.5839917991983163</v>
      </c>
      <c r="C32" s="2">
        <v>1.409087369447835</v>
      </c>
      <c r="D32" s="2">
        <v>0.55388302664387434</v>
      </c>
      <c r="E32" s="2">
        <v>2.2476377240287677</v>
      </c>
      <c r="F32" s="2">
        <v>31.530763018758559</v>
      </c>
    </row>
    <row r="33" spans="1:6">
      <c r="A33">
        <f t="shared" si="0"/>
        <v>31</v>
      </c>
      <c r="B33" s="2">
        <v>1.5839917991983163</v>
      </c>
      <c r="C33" s="2">
        <v>1.409087369447835</v>
      </c>
      <c r="D33" s="2">
        <v>0.55388302664387434</v>
      </c>
      <c r="E33" s="2">
        <v>2.2911960752363805</v>
      </c>
      <c r="F33" s="2">
        <v>32.530763018758556</v>
      </c>
    </row>
    <row r="34" spans="1:6">
      <c r="A34">
        <f t="shared" si="0"/>
        <v>32</v>
      </c>
      <c r="B34" s="2">
        <v>1.5839917991983163</v>
      </c>
      <c r="C34" s="2">
        <v>1.409087369447835</v>
      </c>
      <c r="D34" s="2">
        <v>0.55388302664387434</v>
      </c>
      <c r="E34" s="2">
        <v>2.3131610233925226</v>
      </c>
      <c r="F34" s="2">
        <v>33.530763018758556</v>
      </c>
    </row>
    <row r="35" spans="1:6">
      <c r="B35" s="2"/>
      <c r="C35" s="2"/>
      <c r="D35" s="2"/>
      <c r="F35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Mono2</vt:lpstr>
      <vt:lpstr>Mono3</vt:lpstr>
      <vt:lpstr>scalability</vt:lpstr>
      <vt:lpstr>scalabilityLog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Simos</dc:creator>
  <cp:lastModifiedBy>Simos</cp:lastModifiedBy>
  <dcterms:created xsi:type="dcterms:W3CDTF">2014-10-14T00:58:33Z</dcterms:created>
  <dcterms:modified xsi:type="dcterms:W3CDTF">2014-10-14T14:17:04Z</dcterms:modified>
</cp:coreProperties>
</file>